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vmlDrawing1.vml" ContentType="application/vnd.openxmlformats-officedocument.vmlDrawing"/>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LAM properties" sheetId="1" state="visible" r:id="rId2"/>
    <sheet name="LAM property classification" sheetId="2" state="visible" r:id="rId3"/>
    <sheet name="LAM classes" sheetId="3" state="visible" r:id="rId4"/>
    <sheet name="LAM class classification" sheetId="4" state="visible" r:id="rId5"/>
    <sheet name="CELEX classes" sheetId="5" state="visible" r:id="rId6"/>
    <sheet name="CELEX classes classification" sheetId="6" state="visible" r:id="rId7"/>
    <sheet name="prefixes (aux)" sheetId="7" state="visible" r:id="rId8"/>
    <sheet name="LAM properties Mapping (aux)" sheetId="8" state="visible" r:id="rId9"/>
    <sheet name="old LAM properties" sheetId="9" state="visible" r:id="rId10"/>
    <sheet name="column mapping" sheetId="10" state="visible" r:id="rId11"/>
  </sheets>
  <definedNames>
    <definedName function="false" hidden="true" localSheetId="4" name="_xlnm._FilterDatabase" vbProcedure="false">'CELEX classes'!$A$1:$O$277</definedName>
    <definedName function="false" hidden="true" localSheetId="2" name="_xlnm._FilterDatabase" vbProcedure="false">'LAM classes'!$A$1:$DB$11</definedName>
    <definedName function="false" hidden="true" localSheetId="0" name="_xlnm._FilterDatabase" vbProcedure="false">'LAM properties'!$A$1:$AH$155</definedName>
    <definedName function="false" hidden="true" localSheetId="8" name="_xlnm._FilterDatabase" vbProcedure="false">'old LAM properties'!$A$1:$AM$150</definedName>
    <definedName function="false" hidden="false" localSheetId="0" name="_xlnm._FilterDatabase" vbProcedure="false">'LAM properties'!$A$1:$AH$150</definedName>
    <definedName function="false" hidden="false" localSheetId="2" name="_xlnm._FilterDatabase" vbProcedure="false">'LAM classes'!$A$1:$DB$259</definedName>
    <definedName function="false" hidden="false" localSheetId="8" name="_FilterDatabase_0_0" vbProcedure="false">'old LAM properties'!$A$1:$AL$111</definedName>
  </definedNames>
  <calcPr iterateCount="100" refMode="A1" iterate="false" iterateDelta="0.0001"/>
  <extLst>
    <ext xmlns:loext="http://schemas.libreoffice.org/" uri="{7626C862-2A13-11E5-B345-FEFF819CDC9F}">
      <loext:extCalcPr stringRefSyntax="ExcelA1"/>
    </ext>
  </extLst>
</workbook>
</file>

<file path=xl/comments9.xml><?xml version="1.0" encoding="utf-8"?>
<comments xmlns="http://schemas.openxmlformats.org/spreadsheetml/2006/main" xmlns:xdr="http://schemas.openxmlformats.org/drawingml/2006/spreadsheetDrawing">
  <authors>
    <author> </author>
  </authors>
  <commentLis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<sst xmlns="http://schemas.openxmlformats.org/spreadsheetml/2006/main" count="7506" uniqueCount="2410">
  <si>
    <t xml:space="preserve">URI</t>
  </si>
  <si>
    <t xml:space="preserve">CODE</t>
  </si>
  <si>
    <t xml:space="preserve">LABEL</t>
  </si>
  <si>
    <t xml:space="preserve">SH_PATH</t>
  </si>
  <si>
    <t xml:space="preserve">PROP_TYPE</t>
  </si>
  <si>
    <t xml:space="preserve">CONTROLLED_LIST</t>
  </si>
  <si>
    <t xml:space="preserve">ANN_COD</t>
  </si>
  <si>
    <t xml:space="preserve">ANN_TOD</t>
  </si>
  <si>
    <t xml:space="preserve">ANN_ART</t>
  </si>
  <si>
    <t xml:space="preserve">ANN_CLB</t>
  </si>
  <si>
    <t xml:space="preserve">ANN_DP</t>
  </si>
  <si>
    <t xml:space="preserve">ANN_FCS</t>
  </si>
  <si>
    <t xml:space="preserve">ANN_FCT</t>
  </si>
  <si>
    <t xml:space="preserve">ANN_TLT</t>
  </si>
  <si>
    <t xml:space="preserve">ANN_PAR</t>
  </si>
  <si>
    <t xml:space="preserve">ANN_RL2</t>
  </si>
  <si>
    <t xml:space="preserve">ANN_MDL</t>
  </si>
  <si>
    <t xml:space="preserve">ANN_SOV</t>
  </si>
  <si>
    <t xml:space="preserve">ANN_SUB</t>
  </si>
  <si>
    <t xml:space="preserve">ANN_MSL</t>
  </si>
  <si>
    <t xml:space="preserve">ANN_EOV</t>
  </si>
  <si>
    <t xml:space="preserve">ANN_LVL</t>
  </si>
  <si>
    <t xml:space="preserve">DESCRIPTION</t>
  </si>
  <si>
    <t xml:space="preserve">Example - cellar notice</t>
  </si>
  <si>
    <t xml:space="preserve">Example - EUR-Lex display notice</t>
  </si>
  <si>
    <t xml:space="preserve">Example - EUR-Lex index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</si>
  <si>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</si>
  <si>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</si>
  <si>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</si>
  <si>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</si>
  <si>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</si>
  <si>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</si>
  <si>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</si>
  <si>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CLASSIFICATION</t>
  </si>
  <si>
    <t xml:space="preserve">Concept code</t>
  </si>
  <si>
    <t xml:space="preserve">skos:notation</t>
  </si>
  <si>
    <t xml:space="preserve">data property</t>
  </si>
  <si>
    <t xml:space="preserve">no</t>
  </si>
  <si>
    <t xml:space="preserve">Editorial properties</t>
  </si>
  <si>
    <t xml:space="preserve">lamd:class_EDIT</t>
  </si>
  <si>
    <t xml:space="preserve">Label of the concept</t>
  </si>
  <si>
    <t xml:space="preserve">skos:prefLabel@en</t>
  </si>
  <si>
    <t xml:space="preserve">KEYWORD</t>
  </si>
  <si>
    <t xml:space="preserve">Keywords</t>
  </si>
  <si>
    <t xml:space="preserve">Field used in the cataloguing methodology for  classification and search purposes. Keywords are usually extracted from the titles of documents.</t>
  </si>
  <si>
    <t xml:space="preserve">EXAMPLE_EN</t>
  </si>
  <si>
    <t xml:space="preserve">EN example</t>
  </si>
  <si>
    <t xml:space="preserve">skos:example@en</t>
  </si>
  <si>
    <t xml:space="preserve">Field used in the cataloguing methodology for  information purposes. </t>
  </si>
  <si>
    <t xml:space="preserve">EXAMPLE_FR</t>
  </si>
  <si>
    <t xml:space="preserve">FR example</t>
  </si>
  <si>
    <t xml:space="preserve">skos:example@fr</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</si>
  <si>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</si>
  <si>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</si>
  <si>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</si>
  <si>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</si>
  <si>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EXAMPLE_CELEX</t>
  </si>
  <si>
    <t xml:space="preserve">Celex example</t>
  </si>
  <si>
    <t xml:space="preserve">skos:example</t>
  </si>
  <si>
    <t xml:space="preserve">CDM_CLASS</t>
  </si>
  <si>
    <t xml:space="preserve">Class cdm</t>
  </si>
  <si>
    <t xml:space="preserve">lam:cdm_class</t>
  </si>
  <si>
    <t xml:space="preserve">object property</t>
  </si>
  <si>
    <t xml:space="preserve">Class or subclass according to CDM.</t>
  </si>
  <si>
    <t xml:space="preserve">Additional information</t>
  </si>
  <si>
    <t xml:space="preserve">lamd:class_ADI</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</si>
  <si>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</si>
  <si>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</si>
  <si>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</si>
  <si>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</si>
  <si>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</si>
  <si>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</si>
  <si>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EUR-Lex display notice:
*/NOTICE/WORK/WORK_CREATED_BY_AGENT/*</t>
  </si>
  <si>
    <t xml:space="preserve">EUR-Lex index notice:
*/NOTICE/WORK/WORK_CREATED_BY_AGENT/*</t>
  </si>
  <si>
    <t xml:space="preserve">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</si>
  <si>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sz val="12"/>
        <color rgb="FF000000"/>
        <rFont val="Calibri"/>
        <family val="2"/>
        <charset val="1"/>
      </rPr>
      <t xml:space="preserve">If there are no concepts available for different association/cooperation councils or joint committees in the relevant NAL </t>
    </r>
    <r>
      <rPr>
        <i val="true"/>
        <sz val="12"/>
        <color rgb="FF000000"/>
        <rFont val="Calibri"/>
        <family val="2"/>
        <charset val="1"/>
      </rPr>
      <t xml:space="preserve">corporate-body</t>
    </r>
    <r>
      <rPr>
        <sz val="12"/>
        <color rgb="FF000000"/>
        <rFont val="Calibri"/>
        <family val="2"/>
        <charset val="1"/>
      </rPr>
      <t xml:space="preserve"> (as for example </t>
    </r>
    <r>
      <rPr>
        <i val="true"/>
        <sz val="12"/>
        <color rgb="FF000000"/>
        <rFont val="Calibri"/>
        <family val="2"/>
        <charset val="1"/>
      </rPr>
      <t xml:space="preserve">EU – Republic of Moldova Association Council</t>
    </r>
    <r>
      <rPr>
        <sz val="12"/>
        <color rgb="FF000000"/>
        <rFont val="Calibri"/>
        <family val="2"/>
        <charset val="1"/>
      </rPr>
      <t xml:space="preserve">), please use a combination of more generic concepts </t>
    </r>
    <r>
      <rPr>
        <i val="true"/>
        <sz val="12"/>
        <color rgb="FF000000"/>
        <rFont val="Calibri"/>
        <family val="2"/>
        <charset val="1"/>
      </rPr>
      <t xml:space="preserve">(Association Council – COUN_ASS, Cooperation Council – COUN_COOP, Joint Committee – CMT_CONJOIN etc.)</t>
    </r>
    <r>
      <rPr>
        <sz val="12"/>
        <color rgb="FF000000"/>
        <rFont val="Calibri"/>
        <family val="2"/>
        <charset val="1"/>
      </rPr>
      <t xml:space="preserve"> together with the country name (codes coming from corporate-body + country).
</t>
    </r>
  </si>
  <si>
    <r>
      <rPr>
        <b val="true"/>
        <sz val="11"/>
        <color rgb="FF000000"/>
        <rFont val="Calibri"/>
        <family val="2"/>
        <charset val="1"/>
      </rPr>
      <t xml:space="preserve">April 2015:</t>
    </r>
    <r>
      <rPr>
        <sz val="11"/>
        <color rgb="FF000000"/>
        <rFont val="Calibri"/>
        <family val="2"/>
        <charset val="1"/>
      </rPr>
      <t xml:space="preserve"> For </t>
    </r>
    <r>
      <rPr>
        <b val="true"/>
        <sz val="11"/>
        <color rgb="FF000000"/>
        <rFont val="Calibri"/>
        <family val="2"/>
        <charset val="1"/>
      </rPr>
      <t xml:space="preserve">parliamentary questions</t>
    </r>
    <r>
      <rPr>
        <sz val="11"/>
        <color rgb="FF000000"/>
        <rFont val="Calibri"/>
        <family val="2"/>
        <charset val="1"/>
      </rPr>
      <t xml:space="preserve">, the author field contained also the name of the Member of the European Parliament in the past. However, because of missing mapping in the CELLAR, those names are currently not displayed on the new EUR-Lex. 
For cdm:work_created_by_agent contains Data wrong message.
Possible solutions should be analysed.
</t>
    </r>
    <r>
      <rPr>
        <b val="true"/>
        <sz val="11"/>
        <color rgb="FF000000"/>
        <rFont val="Calibri"/>
        <family val="2"/>
        <charset val="1"/>
      </rPr>
      <t xml:space="preserve">10/07/2015: </t>
    </r>
    <r>
      <rPr>
        <sz val="11"/>
        <color rgb="FF000000"/>
        <rFont val="Calibri"/>
        <family val="2"/>
        <charset val="1"/>
      </rPr>
      <t xml:space="preserve">Author to be used in 22015D0921: </t>
    </r>
    <r>
      <rPr>
        <i val="true"/>
        <sz val="11"/>
        <color rgb="FF000000"/>
        <rFont val="Calibri"/>
        <family val="2"/>
        <charset val="1"/>
      </rPr>
      <t xml:space="preserve">Decision No 1/2015 of the EU-EFTA Joint Committee on Common Transit of 11 May 2015 concerning an invitation to the former Yugoslav Republic of Macedonia to accede to the Convention on a common transit procedure [2015/921]
</t>
    </r>
    <r>
      <rPr>
        <sz val="11"/>
        <color rgb="FF000000"/>
        <rFont val="Calibri"/>
        <family val="2"/>
        <charset val="1"/>
      </rPr>
      <t xml:space="preserve">
Codes referring to</t>
    </r>
    <r>
      <rPr>
        <i val="true"/>
        <sz val="11"/>
        <color rgb="FF000000"/>
        <rFont val="Calibri"/>
        <family val="2"/>
        <charset val="1"/>
      </rPr>
      <t xml:space="preserve"> EC-EFTA Joint Committee</t>
    </r>
    <r>
      <rPr>
        <sz val="11"/>
        <color rgb="FF000000"/>
        <rFont val="Calibri"/>
        <family val="2"/>
        <charset val="1"/>
      </rPr>
      <t xml:space="preserve"> and </t>
    </r>
    <r>
      <rPr>
        <i val="true"/>
        <sz val="11"/>
        <color rgb="FF000000"/>
        <rFont val="Calibri"/>
        <family val="2"/>
        <charset val="1"/>
      </rPr>
      <t xml:space="preserve">EEC-EFTA Joint Committee</t>
    </r>
    <r>
      <rPr>
        <sz val="11"/>
        <color rgb="FF000000"/>
        <rFont val="Calibri"/>
        <family val="2"/>
        <charset val="1"/>
      </rPr>
      <t xml:space="preserve"> were deprecated in corporate bodies table and there is no successor referring to </t>
    </r>
    <r>
      <rPr>
        <i val="true"/>
        <sz val="11"/>
        <color rgb="FF000000"/>
        <rFont val="Calibri"/>
        <family val="2"/>
        <charset val="1"/>
      </rPr>
      <t xml:space="preserve">EU-EFTA Joint Committee</t>
    </r>
    <r>
      <rPr>
        <sz val="11"/>
        <color rgb="FF000000"/>
        <rFont val="Calibri"/>
        <family val="2"/>
        <charset val="1"/>
      </rPr>
      <t xml:space="preserve">.
In such case, the values referring to the</t>
    </r>
    <r>
      <rPr>
        <i val="true"/>
        <sz val="11"/>
        <color rgb="FF000000"/>
        <rFont val="Calibri"/>
        <family val="2"/>
        <charset val="1"/>
      </rPr>
      <t xml:space="preserve"> Joint Committee (CMT_JOIN), European Union (EURUN)</t>
    </r>
    <r>
      <rPr>
        <sz val="11"/>
        <color rgb="FF000000"/>
        <rFont val="Calibri"/>
        <family val="2"/>
        <charset val="1"/>
      </rPr>
      <t xml:space="preserve"> and </t>
    </r>
    <r>
      <rPr>
        <i val="true"/>
        <sz val="11"/>
        <color rgb="FF000000"/>
        <rFont val="Calibri"/>
        <family val="2"/>
        <charset val="1"/>
      </rPr>
      <t xml:space="preserve">EFTA (EFTA) </t>
    </r>
    <r>
      <rPr>
        <sz val="11"/>
        <color rgb="FF000000"/>
        <rFont val="Calibri"/>
        <family val="2"/>
        <charset val="1"/>
      </rPr>
      <t xml:space="preserve">should be used.
If the horizontal structure of the corporate bodies will be implemented in Cellar and EUR-Lex, value EURUN will not be needed anymore in this case as it is a parent value of </t>
    </r>
    <r>
      <rPr>
        <i val="true"/>
        <sz val="11"/>
        <color rgb="FF000000"/>
        <rFont val="Calibri"/>
        <family val="2"/>
        <charset val="1"/>
      </rPr>
      <t xml:space="preserve">CMT_JOIN</t>
    </r>
    <r>
      <rPr>
        <sz val="11"/>
        <color rgb="FF000000"/>
        <rFont val="Calibri"/>
        <family val="2"/>
        <charset val="1"/>
      </rPr>
      <t xml:space="preserve">.
</t>
    </r>
    <r>
      <rPr>
        <b val="true"/>
        <sz val="11"/>
        <color rgb="FF000000"/>
        <rFont val="Calibri"/>
        <family val="2"/>
        <charset val="1"/>
      </rPr>
      <t xml:space="preserve">
12/11/2018:</t>
    </r>
    <r>
      <rPr>
        <sz val="11"/>
        <color rgb="FF000000"/>
        <rFont val="Calibri"/>
        <family val="2"/>
        <charset val="1"/>
      </rPr>
      <t xml:space="preserve"> Change concerning personal names – they are currently in </t>
    </r>
    <r>
      <rPr>
        <i val="true"/>
        <sz val="11"/>
        <color rgb="FF000000"/>
        <rFont val="Calibri"/>
        <family val="2"/>
        <charset val="1"/>
      </rPr>
      <t xml:space="preserve">cdm:work_created_by_agent</t>
    </r>
    <r>
      <rPr>
        <sz val="11"/>
        <color rgb="FF000000"/>
        <rFont val="Calibri"/>
        <family val="2"/>
        <charset val="1"/>
      </rPr>
      <t xml:space="preserve">: Personal authors would be under contributed_by (CDM-52).
Another change concerning contributed_by </t>
    </r>
    <r>
      <rPr>
        <i val="true"/>
        <sz val="11"/>
        <color rgb="FF000000"/>
        <rFont val="Calibri"/>
        <family val="2"/>
        <charset val="1"/>
      </rPr>
      <t xml:space="preserve">cdm:work_contributed_by_agent</t>
    </r>
    <r>
      <rPr>
        <sz val="11"/>
        <color rgb="FF000000"/>
        <rFont val="Calibri"/>
        <family val="2"/>
        <charset val="1"/>
      </rPr>
      <t xml:space="preserve"> is removed from the notice+index and  only </t>
    </r>
    <r>
      <rPr>
        <i val="true"/>
        <sz val="11"/>
        <color rgb="FF000000"/>
        <rFont val="Calibri"/>
        <family val="2"/>
        <charset val="1"/>
      </rPr>
      <t xml:space="preserve">cdm:contributed_by </t>
    </r>
    <r>
      <rPr>
        <sz val="11"/>
        <color rgb="FF000000"/>
        <rFont val="Calibri"/>
        <family val="2"/>
        <charset val="1"/>
      </rPr>
      <t xml:space="preserve">will be indexed&amp;in_notice (CDM-119).
</t>
    </r>
    <r>
      <rPr>
        <b val="true"/>
        <sz val="11"/>
        <color rgb="FF000000"/>
        <rFont val="Calibri"/>
        <family val="2"/>
        <charset val="1"/>
      </rPr>
      <t xml:space="preserve">21/10/2019:</t>
    </r>
    <r>
      <rPr>
        <sz val="11"/>
        <color rgb="FF000000"/>
        <rFont val="Calibri"/>
        <family val="2"/>
        <charset val="1"/>
      </rPr>
      <t xml:space="preserve"> Personal names present in </t>
    </r>
    <r>
      <rPr>
        <i val="true"/>
        <sz val="11"/>
        <color rgb="FF000000"/>
        <rFont val="Calibri"/>
        <family val="2"/>
        <charset val="1"/>
      </rPr>
      <t xml:space="preserve">cdm:work_created_by_agent</t>
    </r>
    <r>
      <rPr>
        <sz val="11"/>
        <color rgb="FF000000"/>
        <rFont val="Calibri"/>
        <family val="2"/>
        <charset val="1"/>
      </rPr>
      <t xml:space="preserve"> for fd_013 in documents from sector 9 could be also moved to </t>
    </r>
    <r>
      <rPr>
        <i val="true"/>
        <sz val="11"/>
        <color rgb="FF000000"/>
        <rFont val="Calibri"/>
        <family val="2"/>
        <charset val="1"/>
      </rPr>
      <t xml:space="preserve">cdm:asked_by</t>
    </r>
    <r>
      <rPr>
        <sz val="11"/>
        <color rgb="FF000000"/>
        <rFont val="Calibri"/>
        <family val="2"/>
        <charset val="1"/>
      </rPr>
      <t xml:space="preserve">. Check CADMOS-7932</t>
    </r>
  </si>
  <si>
    <t xml:space="preserve">15/02/2021: Hierarchy for AU can be implemented in cellar. EUR-Lex adaptations should be analysed.</t>
  </si>
  <si>
    <t xml:space="preserve">yes</t>
  </si>
  <si>
    <t xml:space="preserve">Essential information</t>
  </si>
  <si>
    <t xml:space="preserve">lamd:class_ESI</t>
  </si>
  <si>
    <t xml:space="preserve">FM</t>
  </si>
  <si>
    <t xml:space="preserve">Type of act</t>
  </si>
  <si>
    <t xml:space="preserve">cdm:resource-type</t>
  </si>
  <si>
    <t xml:space="preserve">at:resource-type</t>
  </si>
  <si>
    <r>
      <rPr>
        <sz val="11"/>
        <color rgb="FF000000"/>
        <rFont val="Calibri"/>
        <family val="2"/>
        <charset val="1"/>
      </rPr>
      <t xml:space="preserve">This field refers to the type of act. The type is usually indicated in the title of an act. However, the value used in </t>
    </r>
    <r>
      <rPr>
        <i val="true"/>
        <sz val="11"/>
        <color rgb="FF000000"/>
        <rFont val="Calibri"/>
        <family val="2"/>
        <charset val="1"/>
      </rPr>
      <t xml:space="preserve">Type of act</t>
    </r>
    <r>
      <rPr>
        <sz val="11"/>
        <color rgb="FF000000"/>
        <rFont val="Calibri"/>
        <family val="2"/>
        <charset val="1"/>
      </rPr>
      <t xml:space="preserve"> might not be the same as the one used in the title, as this metadata shall describe the document type in legal terms.</t>
    </r>
  </si>
  <si>
    <t xml:space="preserve">&lt; cdm:work_has_resource-type rdf:resource="http://publications.europa.eu/resource/authority/resource-type/REG_IMPL"/&gt;</t>
  </si>
  <si>
    <t xml:space="preserve">EUR-Lex display notice:
*/NOTICE/WORK/WORK_HAS_RESOURCE-TYPE/*</t>
  </si>
  <si>
    <t xml:space="preserve">EUR-Lex index notice:
*/NOTICE/WORK/WORK_HAS_RESOURCE-TYPE/*</t>
  </si>
  <si>
    <r>
      <rPr>
        <sz val="12"/>
        <color rgb="FF000000"/>
        <rFont val="Calibri"/>
        <family val="2"/>
        <charset val="1"/>
      </rPr>
      <t xml:space="preserve">Check the title of the act and consult the values used in relevant templates (or values attributed to similar documents in the past).
There should be only one value attributed except of </t>
    </r>
    <r>
      <rPr>
        <b val="true"/>
        <sz val="12"/>
        <color rgb="FF000000"/>
        <rFont val="Calibri"/>
        <family val="2"/>
        <charset val="1"/>
      </rPr>
      <t xml:space="preserve">corrigenda</t>
    </r>
    <r>
      <rPr>
        <sz val="12"/>
        <color rgb="FF000000"/>
        <rFont val="Calibri"/>
        <family val="2"/>
        <charset val="1"/>
      </rPr>
      <t xml:space="preserve"> where two different values shall be used: (1) corrigendum and (2) the same value as available in the corrected act.</t>
    </r>
  </si>
  <si>
    <r>
      <rPr>
        <b val="true"/>
        <sz val="11"/>
        <color rgb="FF000000"/>
        <rFont val="Calibri"/>
        <family val="2"/>
        <charset val="1"/>
      </rPr>
      <t xml:space="preserve">April 2015:</t>
    </r>
    <r>
      <rPr>
        <sz val="11"/>
        <color rgb="FF000000"/>
        <rFont val="Calibri"/>
        <family val="2"/>
        <charset val="1"/>
      </rPr>
      <t xml:space="preserve"> For the time being, both </t>
    </r>
    <r>
      <rPr>
        <i val="true"/>
        <sz val="11"/>
        <color rgb="FF000000"/>
        <rFont val="Calibri"/>
        <family val="2"/>
        <charset val="1"/>
      </rPr>
      <t xml:space="preserve">cdm:work_has_resource-type</t>
    </r>
    <r>
      <rPr>
        <sz val="11"/>
        <color rgb="FF000000"/>
        <rFont val="Calibri"/>
        <family val="2"/>
        <charset val="1"/>
      </rPr>
      <t xml:space="preserve"> as well as </t>
    </r>
    <r>
      <rPr>
        <i val="true"/>
        <sz val="11"/>
        <color rgb="FF000000"/>
        <rFont val="Calibri"/>
        <family val="2"/>
        <charset val="1"/>
      </rPr>
      <t xml:space="preserve">cdm:resource_legal_has_type_act_concept_type_act </t>
    </r>
    <r>
      <rPr>
        <sz val="11"/>
        <color rgb="FF000000"/>
        <rFont val="Calibri"/>
        <family val="2"/>
        <charset val="1"/>
      </rPr>
      <t xml:space="preserve">shall be used because of technical reasons. For the display and search purposes, only the second one is currently used by the EUR-Lex. In few months, a complete switch to </t>
    </r>
    <r>
      <rPr>
        <i val="true"/>
        <sz val="11"/>
        <color rgb="FF000000"/>
        <rFont val="Calibri"/>
        <family val="2"/>
        <charset val="1"/>
      </rPr>
      <t xml:space="preserve">cdm:work_has_resource-type</t>
    </r>
    <r>
      <rPr>
        <sz val="11"/>
        <color rgb="FF000000"/>
        <rFont val="Calibri"/>
        <family val="2"/>
        <charset val="1"/>
      </rPr>
      <t xml:space="preserve"> will be done.
</t>
    </r>
    <r>
      <rPr>
        <b val="true"/>
        <sz val="11"/>
        <color rgb="FF000000"/>
        <rFont val="Calibri"/>
        <family val="2"/>
        <charset val="1"/>
      </rPr>
      <t xml:space="preserve">18/09/2015:</t>
    </r>
    <r>
      <rPr>
        <sz val="11"/>
        <color rgb="FF000000"/>
        <rFont val="Calibri"/>
        <family val="2"/>
        <charset val="1"/>
      </rPr>
      <t xml:space="preserve"> Correction related to </t>
    </r>
    <r>
      <rPr>
        <i val="true"/>
        <sz val="11"/>
        <color rgb="FF000000"/>
        <rFont val="Calibri"/>
        <family val="2"/>
        <charset val="1"/>
      </rPr>
      <t xml:space="preserve">DECBES</t>
    </r>
    <r>
      <rPr>
        <sz val="11"/>
        <color rgb="FF000000"/>
        <rFont val="Calibri"/>
        <family val="2"/>
        <charset val="1"/>
      </rPr>
      <t xml:space="preserve"> value: LAAION-44
09/11/2020 DEC_ADOPT_INTERNATION should be used for Decisions in the context of 2*D* documents, instead of DEC; RECO_ADOPT_INTERNATION should be used for Recommendations in the context of 2*D* documents, instead of RECO; REG_ADOPT_INTERNATION should be used for UNECE Regulations (4*X*) instead of ACT_ADOPT_INTERNATION.</t>
    </r>
  </si>
  <si>
    <t xml:space="preserve">DT_CORR</t>
  </si>
  <si>
    <t xml:space="preserve">Corrigendum number</t>
  </si>
  <si>
    <t xml:space="preserve">cdm:resource_legal_number_corrigendum</t>
  </si>
  <si>
    <r>
      <rPr>
        <sz val="11"/>
        <color rgb="FF000000"/>
        <rFont val="Calibri"/>
        <family val="2"/>
        <charset val="1"/>
      </rPr>
      <t xml:space="preserve">This field indicates if the document is a </t>
    </r>
    <r>
      <rPr>
        <i val="true"/>
        <sz val="11"/>
        <color rgb="FF000000"/>
        <rFont val="Calibri"/>
        <family val="2"/>
        <charset val="1"/>
      </rPr>
      <t xml:space="preserve">corrigendum.</t>
    </r>
    <r>
      <rPr>
        <sz val="11"/>
        <color rgb="FF000000"/>
        <rFont val="Calibri"/>
        <family val="2"/>
        <charset val="1"/>
      </rPr>
      <t xml:space="preserve"> The number inserted indicates the serial number of corrigendum. It is then displayed in the celex number of corrigendum as "split" number in the brackets.</t>
    </r>
  </si>
  <si>
    <t xml:space="preserve">&lt;cdm:resource_legal_number_corrigendum rdf:datatype="http://www.w3.org/2001/XMLSchema#positiveInteger"&gt;1&lt;/cdm:resource_legal_number_corrigendum&gt;</t>
  </si>
  <si>
    <t xml:space="preserve">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</si>
  <si>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</si>
  <si>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</si>
  <si>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lamd:class_CLX</t>
  </si>
  <si>
    <t xml:space="preserve">DN_CLASS</t>
  </si>
  <si>
    <t xml:space="preserve">CELEX class</t>
  </si>
  <si>
    <t xml:space="preserve">lam:celex_class</t>
  </si>
  <si>
    <t xml:space="preserve">This property is only used for purposes of this document in order to indicate which type of celex number shall be attributed to a specific template representing a virtual type of document.
It is not based on cdm and not available in cellar.</t>
  </si>
  <si>
    <t xml:space="preserve">DN</t>
  </si>
  <si>
    <t xml:space="preserve">CELEX number</t>
  </si>
  <si>
    <t xml:space="preserve">cdm:resource_legal_id_celex</t>
  </si>
  <si>
    <r>
      <rPr>
        <i val="true"/>
        <sz val="11"/>
        <color rgb="FF000000"/>
        <rFont val="Calibri"/>
        <family val="2"/>
        <charset val="1"/>
      </rPr>
      <t xml:space="preserve">CELEX number</t>
    </r>
    <r>
      <rPr>
        <sz val="11"/>
        <color rgb="FF000000"/>
        <rFont val="Calibri"/>
        <family val="2"/>
        <charset val="1"/>
      </rPr>
      <t xml:space="preserve"> is both a unique document identifier and a classification code, regardless of language. It is used as the basis for cross-referencing of documents in the database as well as for implementing hypertext links.</t>
    </r>
  </si>
  <si>
    <t xml:space="preserve">&lt;cdm:resource_legal_id_celex rdf:datatype="http://www.w3.org/2001/XMLSchema#string"&gt;32015D0046&lt;/cdm:resource_legal_id_celex&gt;</t>
  </si>
  <si>
    <t xml:space="preserve">EUR-Lex display notice:
*/NOTICE/WORK/ID_CELEX/VALUE</t>
  </si>
  <si>
    <t xml:space="preserve">EUR-Lex index notice:
*/NOTICE/WORK/ID_CELEX/VALUE</t>
  </si>
  <si>
    <r>
      <rPr>
        <sz val="11"/>
        <color rgb="FF000000"/>
        <rFont val="Calibri"/>
        <family val="2"/>
        <charset val="1"/>
      </rPr>
      <t xml:space="preserve">CELEX number is composed as follows: 
</t>
    </r>
    <r>
      <rPr>
        <b val="true"/>
        <sz val="11"/>
        <color rgb="FF4472C4"/>
        <rFont val="Calibri"/>
        <family val="2"/>
        <charset val="1"/>
      </rPr>
      <t xml:space="preserve">SyyyyT(T)nnn(n)
S</t>
    </r>
    <r>
      <rPr>
        <sz val="11"/>
        <color rgb="FF000000"/>
        <rFont val="Calibri"/>
        <family val="2"/>
        <charset val="1"/>
      </rPr>
      <t xml:space="preserve"> - 1 character for the sector (see DTS)
</t>
    </r>
    <r>
      <rPr>
        <b val="true"/>
        <sz val="11"/>
        <color rgb="FF4472C4"/>
        <rFont val="Calibri"/>
        <family val="2"/>
        <charset val="1"/>
      </rPr>
      <t xml:space="preserve">yyyy</t>
    </r>
    <r>
      <rPr>
        <sz val="11"/>
        <color rgb="FF000000"/>
        <rFont val="Calibri"/>
        <family val="2"/>
        <charset val="1"/>
      </rPr>
      <t xml:space="preserve"> - 4 digits for the year (usually the year of adoption, see DTA)
</t>
    </r>
    <r>
      <rPr>
        <b val="true"/>
        <sz val="11"/>
        <color rgb="FF4472C4"/>
        <rFont val="Calibri"/>
        <family val="2"/>
        <charset val="1"/>
      </rPr>
      <t xml:space="preserve">T(T) - </t>
    </r>
    <r>
      <rPr>
        <sz val="11"/>
        <color rgb="FF000000"/>
        <rFont val="Calibri"/>
        <family val="2"/>
        <charset val="1"/>
      </rPr>
      <t xml:space="preserve"> 1 or 2 characters for the document type (see DTT)
</t>
    </r>
    <r>
      <rPr>
        <b val="true"/>
        <sz val="11"/>
        <color rgb="FF4472C4"/>
        <rFont val="Calibri"/>
        <family val="2"/>
        <charset val="1"/>
      </rPr>
      <t xml:space="preserve">nnnn</t>
    </r>
    <r>
      <rPr>
        <sz val="11"/>
        <color rgb="FF000000"/>
        <rFont val="Calibri"/>
        <family val="2"/>
        <charset val="1"/>
      </rPr>
      <t xml:space="preserve"> - 4 digits (in some cases 5) for the document number (DTN)
For example, document</t>
    </r>
    <r>
      <rPr>
        <b val="true"/>
        <sz val="11"/>
        <color rgb="FF000000"/>
        <rFont val="Calibri"/>
        <family val="2"/>
        <charset val="1"/>
      </rPr>
      <t xml:space="preserve"> 32014R1338</t>
    </r>
    <r>
      <rPr>
        <sz val="11"/>
        <color rgb="FF000000"/>
        <rFont val="Calibri"/>
        <family val="2"/>
        <charset val="1"/>
      </rPr>
      <t xml:space="preserve"> is:
sector 3 document (secondary legislation) * from 2014 * regulation (R) * published in the OJ under number 1338
Some of the above mentioned partial information is contained in the following metadata fields:
</t>
    </r>
    <r>
      <rPr>
        <i val="true"/>
        <sz val="11"/>
        <color rgb="FF000000"/>
        <rFont val="Calibri"/>
        <family val="2"/>
        <charset val="1"/>
      </rPr>
      <t xml:space="preserve">Document type sector (DTS); Document type year (DTA); Document type type (DTT); Document natural number (DTN)
</t>
    </r>
    <r>
      <rPr>
        <sz val="11"/>
        <color rgb="FF000000"/>
        <rFont val="Calibri"/>
        <family val="2"/>
        <charset val="1"/>
      </rPr>
      <t xml:space="preserve">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val="true"/>
        <sz val="11"/>
        <color rgb="FF000000"/>
        <rFont val="Calibri"/>
        <family val="2"/>
        <charset val="1"/>
      </rPr>
      <t xml:space="preserve">Official Journal</t>
    </r>
    <r>
      <rPr>
        <sz val="11"/>
        <color rgb="FF000000"/>
        <rFont val="Calibri"/>
        <family val="2"/>
        <charset val="1"/>
      </rPr>
      <t xml:space="preserve">.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</si>
  <si>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t xml:space="preserve">DC</t>
  </si>
  <si>
    <t xml:space="preserve">EuroVoc</t>
  </si>
  <si>
    <t xml:space="preserve">cdm:concept_eurovoc</t>
  </si>
  <si>
    <t xml:space="preserve"> eurovoc:100141</t>
  </si>
  <si>
    <r>
      <rPr>
        <sz val="11"/>
        <color rgb="FF000000"/>
        <rFont val="Calibri"/>
        <family val="2"/>
        <charset val="1"/>
      </rPr>
      <t xml:space="preserve">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val="true"/>
        <sz val="11"/>
        <color rgb="FF000000"/>
        <rFont val="Calibri"/>
        <family val="2"/>
        <charset val="1"/>
      </rPr>
      <t xml:space="preserve"> indexing tool</t>
    </r>
    <r>
      <rPr>
        <sz val="11"/>
        <color rgb="FF000000"/>
        <rFont val="Calibri"/>
        <family val="2"/>
        <charset val="1"/>
      </rPr>
      <t xml:space="preserve"> for the EUR-Lex documentary collection and as a search tool in the EUR-Lex website.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(a) examination of the document; (b) identification of its main subject content; (c) selection of indexing terms that describe that content 
(3) Be as specific as possible
(4) Do not index simultaneously with two descriptors (specific and general) belonging to the same hierarchical line
(5) Prefer pre-coordinated descriptors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Methods for examining documents, determining their subjects and selecting indexing terms. 
</t>
    </r>
  </si>
  <si>
    <t xml:space="preserve">&lt;cdm:work_is_about_concept_eurovoc rdf:resource="http://eurovoc.europa.eu/3526"/&gt;</t>
  </si>
  <si>
    <t xml:space="preserve">******Part I: General indexing principles – How to use a thesaurus as an indexing tool?
1. Index the content of the document: use thesaurus terms for document content indexation and not for classification: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2. Follow the three stages of indexing: Indexation is a complex, intellectual decision process including the following steps.
1.2.1 examining the document (intellectual analysis): In order to be able to analyse the content of documents, indexer should have adequate knowledge of the field covered by the document. Indexer should understand the concepts and main ideas encountered in the document.
1.2.2 identifying the principal concepts and the essential elements of the document: In order to be able to select the concepts which have a potential value for the users, indexer should know the purpose for which the indexing terms will be used (document retrieval).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(a) Domain; (b) Microtheasurus; (c) USE/UF – preferred terms and non-preferred terms; (d) Top term and narrow terms; (e) Related terms; (f) Notes
3. Be as specific as possible: When indexing, the most specific term available in the thesaurus should be selected to represent the given concept. It means that (a) the descriptor chosen to represent the selected concept of the document should be at the same level of specificity as the selected concept; (b)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Exceptions: In some special cases, indexing at a more general level than the selected concept may be justified. For example, (a) when very specific concepts occur only casually or in the fringe area of the document, but the main part of the document is at general level; (b) when a (long) document covers a lot of specific area (all the specific EU policies or all countries, etc.) which can be summarized in one or more generic terms.
4. Do not index simultaneously with several descriptors (specific and general) belonging to the same hierarchical line:The reasons for not indexing simultaneously with two or more descriptors belonging to the same hierarchy are following: (a) it avoids multiple, redundant indexing; (b)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N.B.: Descriptors on the same hierarchical level and related terms can be used simultaneously.
5. Prefer pre-coordinated descriptors to ‘simple’ descriptors or to the combination of two or more simple descriptors: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6. Use geographical descriptors: If the geographical context of a document is clearly mentioned or a document deals specifically with a country, region or an international organization, use thesaurus geographical descriptors. 
7. Indexing should not concern the physical entity of the document: Type of document, author or any other metadata which do not concern the content of the document should not be indexed with thesaurus terms. This information is covered by other metadata. 
8. Achieve indexing consistency: Within a large indexing team, a centralized checking stage is recommended to be set up and the creation of flexible templates can be good solutions for achieving indexing consistency.
******Part II:  Applying the general indexing principles: concrete rules and examples from the already indexed EUR-Lex documentary collection
1. Use EuroVoc for indexation and the Directory code and Subject headings for classification: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i) 32011D0302: Council implementing decision 2011/302/CFSP concerning restrictive measures against Syria
This document concerns in general the common foreign and security policy. In this case the descriptor CFSP was used to classify the document (see classification under the Directory code and Subject matter). EUROVOC descriptor: international sanctions / human rights / CFSP / restriction of liberty; Directory code: 18.00.00.00 Common Foreign and Security Policy; Subject matter: Common foreign and security policy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matter). EUROVOC descriptor: Economic and Monetary Union / electronic banking / intra-Community payment ; Directory code: 10.30.30.00 Economic and monetary policy and free movement of capital / Economic policy / Economic and monetary union; Subject matter: Economic and Monetary Union, European Central Bank, Euro
2. Follow the three stages of indexing: If the three intellectual stages of the indexation process are not respected, it may lead to some typical indexation errors and may negatively affect the performance of the query. These errors are following:
A. Missing descriptors: If descriptors are missing, the query system will not retrieve the relevant documents answering to the users' query. There will be an information loss or 'silence' and descriptor has to be added. Missing descriptors occurs due to imperfection (a) either in identification of the essential concepts with a potential value for the users during document analysis; (b)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i) 2011CN0414: Reference for a preliminary ruling from the Polimeles Protodikio Athinon (Greece) lodged on 8 August 2011
This document concerns questions, which should be clarified by the Court of Justice: "Under Article 27 of the TRIPS Agreement are chemical and pharmaceutical products patentable subject matter provided that they satisfy the requirements for the grant of patents and, if so, what is the scope of their protection?". Descriptor TRIPS – the main descriptors which should be used to cover the subject of the document – was missing (EUROVOC descriptor: European patent / patent law / chemical product / pharmaceutical product). 
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Community import / raw sugar / CCT duties / beet sugar / cane sugar) 
iii) 32011D0634: Council Decision of 17 May 2011 on the signing, on behalf of the European Union, and provisional application of the International Cocoa Agreement 2010
One of the main descriptors ("signature of an agreement") was missing. If a document concerns an agreement, also the type and the field (EC trade agreement) of the agreement should be expressed by indexing terms – see also Annex III (Descriptors clarification), EC agreement (EUROVOC descriptor: sustainable development(*) / economic growth(*)  / cocoa).  (*) In this case too general descriptors were used. See point 2.3 (Be as specific as possible).
B. Incorrect descriptors: If descriptors are incorrectly used (not relevant, out of context), the query system will retrieve several but irrelevant documents, there will be a 'noise'  In that case, incorrect descriptors have to be deleted. 
The use of incorrect descriptors is due to (a) either the misunderstanding of the content of the document; (b)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i) 620091TA00118: Case T-118/09: Judgment of the General Court of 5 October 2011 — La Sonrisa de Carmen and Bloom Clothes v OHIM — Heldmann (BLOOMCLOTHES) 
EUROVOC descriptor: real estate business / European trademark / registered trademark.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
ii) 52011XC1011(04): Commission communication pursuant to Article 17(5) of Regulation (EC) No 1008/2008 of the European Parliament and of the Council on common rules for the operation of air services in the Community
EUROVOC descriptor: public servi / invitatice / invitation to tender / inland transport / air transport /Greece. This document concerns an invitation to tender for providing service of general interest (air transport). The descriptor "public services" refers to "the body providing a service" (see SN). Descriptor "services of general interest" should be used in this case.
iii) 52011DC0666: Communication from the Commission to the European parliament and the Council: Enlargement Strategy and Main Challenges 2011-2012
EUROVOC descriptor: Albania / Community acquis / Turkey / ISPA / accession criteria / Macedonia. Macedonia is a region of Greece. This communication concerns the "Former Yugoslav Republic of Macedonia".
3. Be as specific as possible: According to the general indexing principle, the most specific EuroVoc term should be selected. If a document is indexed at a higher/more general level than the level of specificity of the selected concept, it will generate ‘noises’ and user will get irrelevant results.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Liechtenstein / foodstuff / EC agreement / designation of origin / Switzerland / agricultural product / ratification of an agreement.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equal treatment / appointment of staff / professional career / staff assessment / European official.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fruit / Community import / vegetable / import price / common organisation of markets.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antibiotic), use the descriptor at the next higher level. In some cases, specific terms are considered in EuroVoc as non-preferred terms of generic terms. (e.g. name of classes and their components – reptile NPT crocodile).
4. Simultaneous use of several descriptors belonging to the same hierarchical line: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i) 32011R0418: Commission Implementing Regulation (EU) No 418/2011 of 28 April 2011 amending the representative prices and additional import duties for certain products in the sugar sector fixed by Regulation (EU) No 867/2010 for the 2010/11 marketing year
EUROVOC descriptor: sugar product / syrup / representative price / CCT duties. Descriptors sugar product and syrup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aid recipient / terms of aid / aid system. Descriptors aid recipient and aid system belong to the same hierarchical line. The most specific should be chosen.
5. Prefer pre-coordinated descriptors to ‘simple’ descriptors or to the combination of two or more ‘simple’ descriptors: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Examples of pre-coordinated descriptors:
(A) appointment of staff (in general, BT personnel administration). Do not use this descriptors for indexing a document about the appointments in EU institutions/bodies Ex: 32011D0243; appointment of members – pre-coordinated – use only for the appointments in EU institutions, bodies, agencies
(B) budget financing – resources of a budget (national budget, budget of an organisation, etc.): financing of the EU budget – pre-coordinated  – concerns the different types of resources of the EU (Where does the money come from? How is EU budget is financed?) 
(C) import Ex: 32011R0385; import (EU) pre-coordinated
(D) export  Ex:  52011PC0245; export (EU) pre-coordinated
(E) bilateral agreement – See SN – use for documents about agreement between two States Ex: 52011SC0640; EC agreement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(F) action programme – BT management (UF framework programme, plan of action, work programme) Do not use for EU programmes Ex: 52011AE0533; EU programme – pre-coordinated
6. Use geographical descriptors: Domain 72 Geograpy of EuroVoc contains geographical descriptors. Use descriptors of countries when a document concerns specifically one or more countries or examines a particular situation in a given country. For example: (a) agreement with a country; (b) action against a State / judgment of a court concerning a country; (c) national statistics;  (d) state aid regime of a country / authorization of State aid; (e) EU financing expenditure in a State; (f) origin of a product; (g)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52010XG0415(01): Notice for the attention of the persons, entities and bodies to which restrictive measures provided for in Council Decision 2011/239/CFSP apply
EUROVOC descriptor: international sanctions / economic sanctions / natural person. 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Italy / fishing industry / aid system / control of State aid / small and medium-sized enterprises / aquaculture / State aid. A geographical descriptor is missing (Sardegne). State aid was granted by the 'Regione Autonoma della Sardegna'.
7. Physical entity of the document: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(a) the functioning of an institution (rules of procedures, composition, appointment, etc.); (b) the competencies of an institution; (c) the role of an institution; (d) the activity of an institution; (e) agreements, cooperation between institutions. Do not use ‘institutions’ descriptors of EuroVoc when the given institution or body is the author of the document and the document does not speak about its functioning, activity, etc.
52011SC0622): Commission staff working paper accompanying the report from the Commission to the European parliament and the Council
EUROVOC descriptor: Community financing / EC Commission / information. Author: European Commission. Descriptor EC Commission refers to the author of the document. This descriptor should be deleted.
Type of act: EuroVoc descriptors belonging to the top term ‘document’ or to ‘EU act’ should not be used for identifying the type of document. Other field of metadata is available for that purpose.
52010XX1016(01): Opinion of the European Data Protection Supervisor on Promoting Trust in the Information Society by Fostering Data Protection and Privacy
EUROVOC descriptor: data processing / personal data / Community opinion / European data protection supervisor. Document type (FM): Opinion. Descriptor Community opinion refers to the type of the document. This descriptor should be deleted.
Type of procedure/parties (case-law): Descriptors referring to the nature of the proceeding, to the parties of proceeding (applicant, defendant) etc. should not be used. This information is covered by other metadata (PR). 
62008TA0449: Case T-449/08: Judgment of the General Court of 18 October 2011 — SLV Elektronik v OHIM — Jiménez Muñoz (LINE)
EUROVOC descriptor: European trademark / trademark law / action for annulment of an EC decision / lighting equipment. Type of procedure: Action for annulment – successful. Descriptor action for annulment of an EC decision refers to the type of the procedure. This descriptor should be deleted.
8. Achieve indexing consistency: Concerning the EUR-Lex documentary collection, the creation of flexible templates can be good solutions for achieving indexing consistency. The indexing terms in these templates may change according to the content of the document.</t>
  </si>
  <si>
    <t xml:space="preserve">Classification</t>
  </si>
  <si>
    <t xml:space="preserve">lamd:class_CLAS</t>
  </si>
  <si>
    <t xml:space="preserve">CT</t>
  </si>
  <si>
    <t xml:space="preserve">Subject matter</t>
  </si>
  <si>
    <t xml:space="preserve">cdm:resource_legal_is_about_subject-matter</t>
  </si>
  <si>
    <t xml:space="preserve">at:subject-matter</t>
  </si>
  <si>
    <t xml:space="preserve">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</si>
  <si>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 xml:space="preserve">&lt;cdm:resource_legal_is_about_subject-matter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</si>
  <si>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(a) For modifying documents, the same descriptors should be used as for the modified document.
(b) For documents related to the anti-dumping – commercial policy and dumping should be always used.
(c) For legislation adopted on a legislative proposal, use the descriptors form the proposal.
(d) For agreements adopted by decision of the Council, use the same descriptors as in the act adopting the agreement.
(e) For documents concerning the budget use budget.
(f) For directives, use also approximation of laws.
</t>
  </si>
  <si>
    <t xml:space="preserve">November 2020: A special extension for ECB documents was created - ECB topics classification was integrated into subject matter. This extension has a tree structure and is under code BCE. This tree structure is also respected by EUR-Lex (subject matter level 1 - level 3). As a general rule, ECB documents shall be indexed by at least by one concept from ECB extension (provided directly by ECB), but also other concepts can be used (by legal analysis). </t>
  </si>
  <si>
    <t xml:space="preserve">16/02/2021: Similarly as ECB, also CURIA organised the codes from subject matter into a tree structure. This is respected in the advanced search for case law, but this is done only on the level of EUR-Lex interface and not in the metadata. This shall be followed. </t>
  </si>
  <si>
    <t xml:space="preserve">CC</t>
  </si>
  <si>
    <t xml:space="preserve">Directory code</t>
  </si>
  <si>
    <t xml:space="preserve">cdm:resource_legal_is_about_concept_directory-code</t>
  </si>
  <si>
    <t xml:space="preserve">at:dir-eu-legal-act</t>
  </si>
  <si>
    <r>
      <rPr>
        <sz val="11"/>
        <color rgb="FF000000"/>
        <rFont val="Calibri"/>
        <family val="2"/>
        <charset val="1"/>
      </rPr>
      <t xml:space="preserve">Directory is a numerical classification tool. It offers access to EU law by subject.
******The Directory is a classification that consists of 20 chapters with subdivisions covering the main activities and competences of the EU. Strictly speaking, the directory codes are the numbers given to every chapter and subdivision in the Directory. For example: 03.20 Agricultural structural funds. The Directory Code has a tree structure and it can be browsed online or it can be downloaded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val="true"/>
        <sz val="11"/>
        <color rgb="FF000000"/>
        <rFont val="Calibri"/>
        <family val="2"/>
        <charset val="1"/>
      </rPr>
      <t xml:space="preserve">Directory of European Union legislation; Directory of European Union preparatory acts; Directory of international agreements 
</t>
    </r>
    <r>
      <rPr>
        <sz val="11"/>
        <color rgb="FF000000"/>
        <rFont val="Calibri"/>
        <family val="2"/>
        <charset val="1"/>
      </rPr>
      <t xml:space="preserve">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family val="2"/>
        <charset val="1"/>
      </rPr>
      <t xml:space="preserve">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
</t>
    </r>
  </si>
  <si>
    <t xml:space="preserve">&lt;cdm:resource_legal_is_about_concept_directory-code rdf:resource="http://publications.europa.eu/resource/authority/fd_555/1530"/&gt;</t>
  </si>
  <si>
    <r>
      <rPr>
        <sz val="11"/>
        <color rgb="FF000000"/>
        <rFont val="Calibri"/>
        <family val="2"/>
        <charset val="1"/>
      </rPr>
      <t xml:space="preserve">******General comments: Documents should never be indexed by "root level" directory codes (ex: 20.00.00.00) but rather at a more specific level.
</t>
    </r>
    <r>
      <rPr>
        <b val="true"/>
        <sz val="11"/>
        <color rgb="FF000000"/>
        <rFont val="Calibri"/>
        <family val="2"/>
        <charset val="1"/>
      </rPr>
      <t xml:space="preserve">Documents may be indexed with up to three directory codes</t>
    </r>
    <r>
      <rPr>
        <sz val="11"/>
        <color rgb="FF000000"/>
        <rFont val="Calibri"/>
        <family val="2"/>
        <charset val="1"/>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family val="2"/>
        <charset val="1"/>
      </rPr>
      <t xml:space="preserve">07.20.30.00 Transport policy / Inland transport / Market operation; 07.20.30.30 Transport policy / Inland transport / Market operation / Transport prices and terms 
</t>
    </r>
    <r>
      <rPr>
        <sz val="11"/>
        <color rgb="FF000000"/>
        <rFont val="Calibri"/>
        <family val="2"/>
        <charset val="1"/>
      </rPr>
      <t xml:space="preserve">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family val="2"/>
        <charset val="1"/>
      </rPr>
      <t xml:space="preserve">09.30.20. Taxation / Indirect taxation / Excise duties; 09.30.40. Taxation / Indirect taxation / Individual tax exemptions; </t>
    </r>
    <r>
      <rPr>
        <sz val="11"/>
        <color rgb="FF000000"/>
        <rFont val="Calibri"/>
        <family val="2"/>
        <charset val="1"/>
      </rPr>
      <t xml:space="preserve">and not </t>
    </r>
    <r>
      <rPr>
        <sz val="11"/>
        <color rgb="FF4472C4"/>
        <rFont val="Calibri"/>
        <family val="2"/>
        <charset val="1"/>
      </rPr>
      <t xml:space="preserve">09.30. Taxation / Indirect taxation.
</t>
    </r>
    <r>
      <rPr>
        <sz val="11"/>
        <rFont val="Calibri"/>
        <family val="2"/>
        <charset val="1"/>
      </rPr>
      <t xml:space="preserve">The classification of EUR-Lex documents with the Directory Codes will have to be performed in line with the ISO 5963 standard, completed with what the guidelines as stated in this document.
******Classification principles: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(a) Follow the three stages of classification (Examination of the document - intellectual analysis; Identification of the main topic(s) covered by the document; Selection of the directory codes that correspond with the main topics previously identified; (b) Be as specific as possible. (c) Choose the directory code(s) which adjust better to the main topic(s); (d) Do not classify a document with two directory codes (general and specific) belonging to the same hierarchical line. It is possible to use various codes under the same domain but it is not possible to use the main domain and one of its subdivisions. Example - Correct: 03.20.30.00 Agriculture / Agricultural structural funds / European Agricultural Fund for Rural Development; 03.60.59.00 Agriculture / Products subject to market organisation / Oils and fats. Incorrect: 03.00.00.00 Agriculture; 03.07.00.00 Agriculture / Statistics. (e)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(f)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******Classification guidelines – How to assign directory codes: The first directory code to be assigned will conform to the following instructions: EU legislation must be based on an appropriate treaty provision which means that each institution must act within powers conferred by a treaty. The legal basis of EU legal acts is mentioned in the documents. This makes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01 General, financial and institutional matters)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******Correspondence tables: TEU &amp; TFEU → Directory codes
***Legal base in TEU (articles: directory codes):
*1-8: 01.10 Principles, objectives and tasks of the Treaties. 
*9-12: 01.10 Principles, objectives and tasks of the Treaties; 20.20 European citizenship. 
*13-19: 01.40.00.00 General, financial and institutional matters / Provisions governing the institutions. 
*20: No specific heading for administrative cooperation. GO TO: the different domains where the cooperation takes place i.e. taxation, judicial cooperation, patents, civil law, etc.
*21-22: 11 External relations 
*23-46: 18 Common Foreign and Security Policy 
*47-55: 01.10 Principles, objectives and tasks of the Treaties; 01.30 Scope of the Treaties 
***Legal base in TFEU
*1-6: 01.10 Principles, objectives and tasks of the Treaties. 
*7-17: 01.10 Principles, objectives and tasks of the Treaties. 
*18-25: 20.20 European citizenship. 
*26-27: 13.30 Internal market: approximation of laws; 13.40 Internal market: policy relating to undertakings. 
*28-32: 02 Customs Union and free movement of goods. 
*33: 02.70 International customs cooperation; 19.30.30 Customs cooperation 
*34-37: 08.90.00.00 Competition policy / National trading monopolies; 11.60.30.20 External relations / Commercial policy / Trade arrangements / Common import arrangements 
*38-44: 03 Agriculture; 04 Fisheries 
*45-48: 05.10 Freedom of movement for workers 
*49-62: 06 Right of establishment and freedom to provide services 
*63-66: 10.40 Free movement of capital 
*67-76: 19 Area of freedom, security and justice 
*77-80: 19.10.10 Elimination of internal border controls; 19.10.20 Crossing external borders; 19.10.30 Asylum policy; 19.10.40 Immigration and the right of nationals of third countries 
*81: 19.20 Judicial cooperation in civil matters 
*82-86: 19.30.20 Judicial cooperation in criminal matters 
*87-89: 19.30.10 Police cooperation 
*90-100: 07 Transport policy 
*101-106: 08 Competition policy 
*107-109: 08.60 State aids and other subsidies 
*110-113: 08 Competition policy 
*114-118: 08 Competition policy; 17.20 Intellectual property law 
*119: 10.20 Monetary policy; 10.30 Economic policy
*120-126: 10.30 Economic policy 
*127-133: 10.20 Monetary policy 
*134-135: 10.20.10 Institutional monetary provisions; 10.30.10 Institutional economic provisions 
*136-138: 10.30.30 Economic and monetary union 
*139-144: 10.30.30 Economic and monetary union 
*145-150: 05.20.30 Employment and unemployment 
*151-161: 05.20 Social policy 
*162-164: 05.20.10 European Social Fund (ESF) 
*165-166: 15.30 Health protection; 16.30 Education and training (No specific domain for Sport in the Directory Codes)
*167: 16.40 Culture 
*168: 03 Agriculture: -03.50.20 Plant health; -03.50.30 Animal health and zootechnics; 15.30 Health protection 
*169: 15.20 Consumers 
*170-172: 13.60 Trans-European networks 
*173 :13.10 Industrial policy: general, programs, statistics and research; 13.20 Industrial policy: sectoral operations 
*174-178: 14 Regional policy and coordination of structural instruments 
*179-190: 13.10.30 Research and technological development; 16.10 Science (No specific domain for Space in the Directory Codes)
*191-193: 15.10 Environment 
*194: 12 Energy 
*195: 06.20.20.50 Right of establishment and freedom to provide services / Sectoral application / Service activities / Leisure services; 13.20.70.00 Industrial policy and internal market / Industrial policy: sectoral operations / Other industrial sectors (No specific domain for Tourism in the Directory Codes)
*196: 15.20.30.00 Environment, consumers and health protection / Consumers / Protection of health and safety 
*197: No specific heading for administrative cooperation. GO TO: the different domains where the cooperation takes place i.e. taxation, internal market, external relations, etc.
*198-204: 11.70.40.10 External relations / Development policy / Associations / Overseas countries and territories (PTOM) 
*205: 11.50 External relations / Action in favor of countries in transition; 11.70.20.00 External relations / Development policy / Aid to developing countries 
*206-207: 11.60.10.00 External relations / Commercial policy 
*208-214: 11 External relations 
*215: 18 Common Foreign and Security Policy 
*216-219: 11 External relations 
*220-221: 11.30.40.00 External relations / Multilateral relations / Cooperation with international and non-governmental organisations 
*222: 14.40.20.00 Regional policy and coordination of structural instruments / Autonomous regional action / Aid for stricken regions 
*223-234: 01.40.20 Parliament 
*235-236: 01.40.00.00 General, financial and institutional matters / Provisions governing the institutions (No specific heading in the Directory Codes)
*237-243: 01.40.30 Council 
*244-250: 01.40.40 Commission 
*251-281: 01.40.50 Court of Justice 
*282-284: 01.40.75 European Central Bank 
*285-287: 01.40.60 Court of Auditors 
*288-299: 01.40.10.00 General, financial and institutional matters / Provisions governing the institutions / General 
*300: 01.40.65 Committee of the Regions; 01.40.70 Economic and Social Committee 
*301-304: 01.40.70 Economic and Social Committee 
*305-307: 01.40.65 Committee of the Regions 
*308-309: 01.40.80 European Investment Bank 
*310: 01.60.00.00 General, financial and institutional matters / Financial and budgetary provisions 
*311: 01.60.30 Own resources 
*312-319: 01.60.20.00 General, financial and institutional matters / Financial and budgetary provisions / Budget 
*320-324: 01.60.00.00 General, financial and institutional matters / Financial and budgetary provisions 
*325: 01.60.00.00 General, financial and institutional matters / Financial and budgetary provisions; 09.50.00.00 Taxation / Prevention of tax evasion and avoidance 
*326-334: No specific heading for administrative cooperation. GO TO: the different domains where the cooperation takes place i.e. taxation, judicial cooperation, patents, civil law, etc.
*335-358: 01.10 Principles, objectives and tasks of the Treaties; 01.20 General provisions; 01.30 Scope of the Treaties; 01.40 Provisions governing the institutions</t>
    </r>
  </si>
  <si>
    <t xml:space="preserve">RJ_NEW</t>
  </si>
  <si>
    <t xml:space="preserve">Case law directory code</t>
  </si>
  <si>
    <t xml:space="preserve">cdm:case-law_is_about_concept_new_case-law</t>
  </si>
  <si>
    <t xml:space="preserve">at:fd_578</t>
  </si>
  <si>
    <t xml:space="preserve">EU Case law directory code is a specific directory classification for EU case law.
There are two different version of the EU case law directory: (a)  before 2010 (RJ); (b) after 2010 (RJ_NEW) – this directory follows the changes brought up by the Lisbon Treaty.</t>
  </si>
  <si>
    <t xml:space="preserve">&lt;cdm:case-law_is_about_concept_new_case-law rdf:resource="http://publications.europa.eu/resource/authority/fd_578/3.02.00"/&gt;</t>
  </si>
  <si>
    <t xml:space="preserve">The analysis is provided by the Court of Justice of the European Union.</t>
  </si>
  <si>
    <t xml:space="preserve">DD</t>
  </si>
  <si>
    <t xml:space="preserve">Document date</t>
  </si>
  <si>
    <t xml:space="preserve">cdm:work_date_document</t>
  </si>
  <si>
    <t xml:space="preserve">at:fd_365</t>
  </si>
  <si>
    <t xml:space="preserve">It is the date present usually in document´s title. Date of document is a core metadata and therefore the one most widely available (each notice must contain one document date). The date has format YYYY-MM-DD. The date of the document might correspond to (an appropriate annotation has to be created): 
- Date of signature (e.g. treaties, international agreements, legislative acts adopted by ordinary legislative procedure or EU general budget (definitive adoption of (amending) budget – acts signed by the president of EP; e.g. 32015B1766).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(It refers to the date of applicability of the last amendment included in consolidation.)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t>
  </si>
  <si>
    <t xml:space="preserve">&lt;cdm:work_date_document rdf:datatype="http://www.w3.org/2001/XMLSchema#date"&gt;1973-03-03&lt;/cdm:work_date_document&gt;</t>
  </si>
  <si>
    <t xml:space="preserve">EUR-Lex display notice:
*/NOTICE/WORK/WORK_DATE_DOCUMENT/VALUE</t>
  </si>
  <si>
    <t xml:space="preserve">EUR-Lex index notice:
*/NOTICE/WORK/WORK_DATE_DOCUMENT/VALUE</t>
  </si>
  <si>
    <r>
      <rPr>
        <sz val="11"/>
        <color rgb="FF000000"/>
        <rFont val="Calibri"/>
        <family val="2"/>
        <charset val="1"/>
      </rPr>
      <t xml:space="preserve">The date might be accompanied by any of the following annotation: </t>
    </r>
    <r>
      <rPr>
        <i val="true"/>
        <sz val="11"/>
        <rFont val="Calibri"/>
        <family val="2"/>
        <charset val="1"/>
      </rPr>
      <t xml:space="preserve">Date of adoption; Date of transmission; Date of notification; Date of publication; Date of answer; Date of vote; Date of signing; Entry into force.
</t>
    </r>
    <r>
      <rPr>
        <sz val="11"/>
        <color rgb="FF000000"/>
        <rFont val="Calibri"/>
        <family val="2"/>
        <charset val="1"/>
      </rPr>
      <t xml:space="preserve">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val="true"/>
        <sz val="11"/>
        <color rgb="FF000000"/>
        <rFont val="Calibri"/>
        <family val="2"/>
        <charset val="1"/>
      </rPr>
      <t xml:space="preserve">Date of signing</t>
    </r>
    <r>
      <rPr>
        <sz val="11"/>
        <color rgb="FF000000"/>
        <rFont val="Calibri"/>
        <family val="2"/>
        <charset val="1"/>
      </rPr>
      <t xml:space="preserve">.
- Definitive adoption of the budget – the date present in the signature + annotation </t>
    </r>
    <r>
      <rPr>
        <i val="true"/>
        <sz val="11"/>
        <color rgb="FF000000"/>
        <rFont val="Calibri"/>
        <family val="2"/>
        <charset val="1"/>
      </rPr>
      <t xml:space="preserve">Date of signing</t>
    </r>
    <r>
      <rPr>
        <sz val="11"/>
        <color rgb="FF000000"/>
        <rFont val="Calibri"/>
        <family val="2"/>
        <charset val="1"/>
      </rPr>
      <t xml:space="preserve">. 
- Legislative acts adopted under a special legislative procedure; non-legislative acts – the date present in the title + annotation </t>
    </r>
    <r>
      <rPr>
        <i val="true"/>
        <sz val="11"/>
        <color rgb="FF000000"/>
        <rFont val="Calibri"/>
        <family val="2"/>
        <charset val="1"/>
      </rPr>
      <t xml:space="preserve">Date of adoption</t>
    </r>
    <r>
      <rPr>
        <sz val="11"/>
        <color rgb="FF000000"/>
        <rFont val="Calibri"/>
        <family val="2"/>
        <charset val="1"/>
      </rPr>
      <t xml:space="preserve">. 
- Treaties, international agreements – the date present in the title or text + annotation </t>
    </r>
    <r>
      <rPr>
        <i val="true"/>
        <sz val="11"/>
        <color rgb="FF000000"/>
        <rFont val="Calibri"/>
        <family val="2"/>
        <charset val="1"/>
      </rPr>
      <t xml:space="preserve">Date of signing</t>
    </r>
    <r>
      <rPr>
        <sz val="11"/>
        <color rgb="FF000000"/>
        <rFont val="Calibri"/>
        <family val="2"/>
        <charset val="1"/>
      </rPr>
      <t xml:space="preserve"> (this is not applicable to the consolidated version of treaties).
- Resolutions of the European Parliament – the date present in the title + annotation </t>
    </r>
    <r>
      <rPr>
        <i val="true"/>
        <sz val="11"/>
        <color rgb="FF000000"/>
        <rFont val="Calibri"/>
        <family val="2"/>
        <charset val="1"/>
      </rPr>
      <t xml:space="preserve">Date of vote</t>
    </r>
    <r>
      <rPr>
        <sz val="11"/>
        <color rgb="FF000000"/>
        <rFont val="Calibri"/>
        <family val="2"/>
        <charset val="1"/>
      </rPr>
      <t xml:space="preserve">. </t>
    </r>
  </si>
  <si>
    <r>
      <rPr>
        <sz val="10"/>
        <color rgb="FF000000"/>
        <rFont val="Calibri"/>
        <family val="2"/>
        <charset val="1"/>
      </rPr>
      <t xml:space="preserve">Instruction from COUNCIL OF THE UNION; Brussels, 30 May 2011; 10894/11; LIMITE; JUR 272; INST 279
</t>
    </r>
    <r>
      <rPr>
        <b val="true"/>
        <sz val="11"/>
        <color rgb="FF000000"/>
        <rFont val="Calibri"/>
        <family val="2"/>
        <charset val="1"/>
      </rPr>
      <t xml:space="preserve">OPINION OF THE LEGAL SERVICE(</t>
    </r>
    <r>
      <rPr>
        <sz val="9"/>
        <color rgb="FF000000"/>
        <rFont val="Calibri"/>
        <family val="2"/>
        <charset val="1"/>
      </rPr>
      <t xml:space="preserve">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
</t>
    </r>
    <r>
      <rPr>
        <sz val="11"/>
        <color rgb="FF000000"/>
        <rFont val="Calibri"/>
        <family val="2"/>
        <charset val="1"/>
      </rPr>
      <t xml:space="preserve">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(a)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(b)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rgb="FF000000"/>
        <rFont val="Calibri"/>
        <family val="2"/>
        <charset val="1"/>
      </rPr>
      <t xml:space="preserve">(1)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</si>
  <si>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rPr>
        <b val="true"/>
        <sz val="11"/>
        <rFont val="Calibri"/>
        <family val="2"/>
        <charset val="1"/>
      </rPr>
      <t xml:space="preserve">22/12/2015:</t>
    </r>
    <r>
      <rPr>
        <sz val="11"/>
        <color rgb="FF000000"/>
        <rFont val="Calibri"/>
        <family val="2"/>
        <charset val="1"/>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val="true"/>
        <sz val="11"/>
        <color rgb="FF000000"/>
        <rFont val="Calibri"/>
        <family val="2"/>
        <charset val="1"/>
      </rPr>
      <t xml:space="preserve">30/06/2017:</t>
    </r>
    <r>
      <rPr>
        <sz val="11"/>
        <color rgb="FF000000"/>
        <rFont val="Calibri"/>
        <family val="2"/>
        <charset val="1"/>
      </rPr>
      <t xml:space="preserve"> Note from the Legal Service of the Council concerning the date of adoption of the acts adopted under the ordinary legislative procedure
</t>
    </r>
  </si>
  <si>
    <t xml:space="preserve">Dates</t>
  </si>
  <si>
    <t xml:space="preserve">lamd:class_DPROP</t>
  </si>
  <si>
    <t xml:space="preserve">IF</t>
  </si>
  <si>
    <t xml:space="preserve">Date of effect</t>
  </si>
  <si>
    <t xml:space="preserve">cdm:resource_legal_date_entry-into-force</t>
  </si>
  <si>
    <t xml:space="preserve">at:fd_335</t>
  </si>
  <si>
    <r>
      <rPr>
        <sz val="11"/>
        <color rgb="FF000000"/>
        <rFont val="Calibri"/>
        <family val="2"/>
        <charset val="1"/>
      </rPr>
      <t xml:space="preserve">It is a date when the act enters into force/takes effect and/or becomes operative (applicability).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1001-01-01</t>
    </r>
    <r>
      <rPr>
        <sz val="11"/>
        <color rgb="FF000000"/>
        <rFont val="Calibri"/>
        <family val="2"/>
        <charset val="1"/>
      </rPr>
      <t xml:space="preserve"> (a fictional date where the date of effect/entry into force/ application is not yet known, as for example documents that take effect by future notification; to be changed in a factual date if/when the date is known). The date of effect is also used as an indicator for the production of the </t>
    </r>
    <r>
      <rPr>
        <i val="true"/>
        <sz val="11"/>
        <color rgb="FF000000"/>
        <rFont val="Calibri"/>
        <family val="2"/>
        <charset val="1"/>
      </rPr>
      <t xml:space="preserve">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</si>
  <si>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&lt;cdm:resource_legal_date_entry-into-force rdf:datatype="http://www.w3.org/2001/XMLSchema#date"&gt;2014-01-31&lt;/cdm:resource_legal_date_entry-into-force&gt;
&lt;rdf:Description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&lt;annot:comment_on_date&gt;{V|http://publications.europa.eu/resource/authority/fd_335/V} {ART|http://publications.europa.eu/resource/authority/fd_335/ART} 22&lt;/annot:comment_on_date&gt;
&lt;annot:build_info&gt;cdm:CDM_2.1.7  tdm:1523  xslt:3945 saxon:9.0.0.1J JVM:1.6.0_29 metaconvJar:1.2.0 builddate:27/03/2015 17:57:38&lt;/annot:build_info&gt;
&lt;rdf:type rdf:resource="http://www.w3.org/2002/07/owl#Axiom"/&gt;
&lt;/rdf:Description&gt;
&lt;annot:comment_on_date&gt;{DATPUB|http://publications.europa.eu/resource/authority/fd_335/DATPUB} +20 {V|http://publications.europa.eu/resource/authority/fd_335/V} {ART|http://publications.europa.eu/resource/authority/fd_335/ART} 3&lt;/annot:comment_on_date&gt;
</t>
  </si>
  <si>
    <t xml:space="preserve">The date of effect must be followed by an annotation specifying the nature of the date as shown below (annot:type_of date): Entry into force (for all acts entering into force – art. 297 of TFEU); Takes effect (for all acts taking effect – art. 297 of TFEU); Takes partial effect; Application (if the date of application is different as the date when the act enters into force/takes effect (see 32014R0376); Partial application (for example "However, Article 8 shall apply from…" see 32015R0104); Provisional application.  There might be also another annotation annot:comment_on_date indicating how the date of effect is counted and which part of the document refers to the date of effect.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****Entry into force vs Taking effect: General rules for the date of effect are indicated in article 297 of the Treaty on the Functioning of the European Union (twentieth day following the day of publication).
****************
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
****Please note differences between acts entering into force and acts taking effect (based on the provisions of TFEU article 297 quoted above).
I. Legislative acts – TFEU article 297(1): enter into force: (i) ordinary legislative procedure; (ii) special legislative procedure. Display on EUR-Lex: Date of effect: dd/mm/yyyy; Entry into force
II. Non-legislative acts – TFEU article 297(2): 1. Regulations: enter into force; 2. Directives: 2(a) Directives addressed to all Member States: enter into force; 2(b) Other directives: take effect (+ Date of effect (IF) is linked to the Date of notification (NF)); 3. Decisions: 3(a) Decisions which do not specify to whom they are addressed: enter into force; 3(b) Decisions which do specify to whom they are addressed (incl those addresed to all Member States): take effect (+ Date of effect (IF) is linked to the Date of notification (NF))
***Display on EUR-Lex – cases 1, 2(a) and 3(a):Date of effect: dd/mm/yyyy; Entry into force
***Display on EUR-Lex – cases 2(b) and 3(b): Date of effect: dd/mm/yyyy; Takes effect
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****Entry into force vs Application: Please note also differences between enter into force and application. See the example below.
Text of the regulation: 
****************
Article 5
This Regulation shall enter into force on the twentieth day following that of its publication in the Official Journal of the European Union.
It shall apply from 1 April 2015.
****************
Information displayed on the EUR-Lex: (i) Date of effect: 04/02/2015; Entry into force Date pub. +20 See Art 5; (ii) Date of effect: 01/04/2015; Application See Art 5 
****Date of effect and date of notification: If the date of effect is not known and depends on the date of notification, insert 01-01-1001 + Takes effect + Date of notification: (i) Date of document: 14/08/2014; (ii) Date of effect: 01/01/1001; Takes effect Date notif. 
If acts with date of effect which is not yet known amends other acts (MS relation to be created), annotation start_of_validity to this relation should also contain the fictional date 01-01-1001. This will be changed to a real date together with IF date. 
****Special cases
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****Examples
**Regulation – enter into force:
Article 2
This Regulation shall enter into force on the day of its publication in the Official Journal of the European Union.
Date of document: 20/01/2015 + Date of effect: 21/01/2015; Entry into force Date pub. See Art 2 
**Regulation – enter into force, application, and exception:
Article 8
This Regulation shall enter into force on the twentieth day following that of its publication the Official Journal of the European Union.
It shall apply from 16 June 2015, with the exception of Article 7, which shall apply from the date of entry into force.
Date of effect: 27/01/2015; Entry into force Date pub. +20 See Art 8 + Date of effect: 16/06/2015; Application See Art 8 + Date of effect: 27/01/2015; Application Partial application See Art 8
**Directive addressed to all Member States:
Article 3
This Directive shall enter into force on the twentieth day following that of its publication in the Official Journal of the European Union.
This directive is addressed to the Member States.
Date of effect: 09/01/2015; Entry into force Date pub. +20 See Art 3 
**Decision or directives addressed to a member state (to be notified; art. 297 of TFEU, see above):
Article 2
This Decision is addressed to Hungary.
Done at Luxembourg, 22 June 2012.
Date of document: 22/06/2012 + Date of effect: 27/06/2012; Takes effect  Date notif. + Date of notification: 27/06/2012</t>
  </si>
  <si>
    <t xml:space="preserve">******Acts repealed by a subsequent act – End of validity date of repealed acts: 
(a)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 Date of effect: 08/01/2014; Entry into force Date pub. +20 See Art 2 + End of validity date: 31/12/9999 ; Repealed by 32011D0395
That date is to be modified once the notification date of the amending act is known and implemented in its notice.
(b) Acts declared null and void by a corrigendum
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Date of document: 12/12/2013 + Date of effect: 08/01/2014; Entry into force Date pub. +20 See Art 2 + End of validity date: 31/12/9999 
Document 32013R1363R(01) (corrigendum published in OJ L 343 of 20 December 2013) declares the  publication of Commission Delegated Regulation (EU) No 1363/2013 to be considered null and void.
Document 32013R1363 (after the corrigendum 32013R1363R(01) was published):
Date of document: 12/12/2013 + Date of effect: 08/01/2014; Entry into force Date pub. +20 See Art 2 + End of validity date: 19/12/2013 See 32013R1363R(01) 
(c)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(d)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(i) Publication of: Basic implementing regulation imposing a definitive anti-dumping duty: Date of application = 01-01-2014 + End of validity date = 31-12-2018
(ii) Publication of: Implementing regulation amending the basic regulation (not repealing or amending the validity): Date of application = DD-MM-YYYY + End of validity date = 31-12-2018
(iii)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(i) Publication of: Basic implementing regulation imposing a definitive anti-dumping duty: Date of application = 01-01-2014 + End of validity date = 31-12-2018 
(ii) Publication of: Implementing regulation amending the basic regulation (repealing or amending the validity, in this case to 31-12-2019): Date of application = DD-MM-YYYY + End of validity date = 31-12-2019  + change of the end of validity date of the basic implementing regulation to be done 
(iii) Publication of: Notice of initiation of partial interim review of the anti-dumping measures:The basic implementing regulation should remain in force pending of the outcome of the review.The end of validity date of the basic and amending implementing regulations has to be changed, until the review is published (should be changed to 31-12-9999)
(iv) Publication of:  New basic implementing regulation imposing a definitive anti-dumping duty: Date of application = 01-04-2020 + End of validity date = 31-03-2025. The end of validity date of the basic (A) and amending implementing (B) regulations has to be changed to the definitive date (31-03-2020 – date of application of the new basic regulation minus one day).
</t>
  </si>
  <si>
    <r>
      <rPr>
        <b val="true"/>
        <sz val="11"/>
        <color rgb="FF000000"/>
        <rFont val="Calibri"/>
        <family val="2"/>
        <charset val="1"/>
      </rPr>
      <t xml:space="preserve">12/03/2019: </t>
    </r>
    <r>
      <rPr>
        <sz val="11"/>
        <color rgb="FFFF0000"/>
        <rFont val="Calibri"/>
        <family val="2"/>
        <charset val="1"/>
      </rPr>
      <t xml:space="preserve">GIL-GM </t>
    </r>
    <r>
      <rPr>
        <sz val="11"/>
        <color rgb="FF000000"/>
        <rFont val="Calibri"/>
        <family val="2"/>
        <charset val="1"/>
      </rPr>
      <t xml:space="preserve">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</si>
  <si>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t xml:space="preserve">EV</t>
  </si>
  <si>
    <t xml:space="preserve">Date of end of validity</t>
  </si>
  <si>
    <t xml:space="preserve">cdm:resource_legal_date_end-of-validity</t>
  </si>
  <si>
    <t xml:space="preserve">at:fd_330</t>
  </si>
  <si>
    <r>
      <rPr>
        <sz val="11"/>
        <color rgb="FF000000"/>
        <rFont val="Calibri"/>
        <family val="2"/>
        <charset val="1"/>
      </rPr>
      <t xml:space="preserve">It is the date on which the act ceases to be valid.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9999-12-31</t>
    </r>
    <r>
      <rPr>
        <sz val="11"/>
        <color rgb="FF000000"/>
        <rFont val="Calibri"/>
        <family val="2"/>
        <charset val="1"/>
      </rPr>
      <t xml:space="preserve"> (a fictional date for documents whose validity is indefinite). The end of validity date is also used as an indicator for the production of the</t>
    </r>
    <r>
      <rPr>
        <i val="true"/>
        <sz val="11"/>
        <color rgb="FF000000"/>
        <rFont val="Calibri"/>
        <family val="2"/>
        <charset val="1"/>
      </rPr>
      <t xml:space="preserve"> 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</si>
  <si>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&lt;cdm:resource_legal_date_end-of-validity rdf:datatype="http://www.w3.org/2001/XMLSchema#date"&gt;9999-12-31&lt;/cdm:resource_legal_date_end-of-validity&gt;</t>
  </si>
  <si>
    <t xml:space="preserve">These are the possible cases according to the nature of particular acts:
(a) Acts of limited duration: The date of end of validity mentioned in the act. If the act has a
specific expiration date, the end of validity date is followed by the comment See article where the date is specified): End of validity date: 30/11/2008; See Art. 9
(b) Acts of unlimited duration: Fictional date 9999-12-31
(c) Repealed acts: 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Repealed by and the Celex identifier of the repealing act. The information is completed by creation of the relation repealing act repealed act: End of validity date: 26/01/2013; Repealed by 32013R0075
(d) Extension of the validity: If the end of validity of an act has been extended by a subsequent
act, the end of the validity date of the amended act has to be changed accordingly. Comment Ext. valid. by and the Celex identifier of the amending act has to be added: End of validity date: 30/09/2014; Ext. valid. by 32013D0468
(e) Acts only repealing (or extending validity of) an earlier act and not containing any other
autonomous provisions die in the same day as the repealed act.
(f) Acts repealed by acts which should be notified, acts declared null and void by a corrigendum
and implicitly repealed amending acts (detailed methodology is explained in Exceptions and
special cases). There is no impact to the end of validity date if only a part of the act is repealed by a subsequent act (partial repeal).
(g) Acts that by their nature have no end of validity: Fictional date 9999-12-31.
(h) Legislative proposals (drafts, MS initiatives, drafts of general/amending budgets): Fictional date 9999-12-31, to be changed into a factual date when the proposal is adopted (date of adoption of the pursuant legislative act); withdrawn (date of the document stating the
withdrawal); rejected (date when the proposal was rejected) or replaced (date of adoption of the
amended proposal).
(i) Acts listed as obsolete in documents from sector 5: Date of validity of obsolete acts = sector 5 document publication date.
***Example 32002R1429 listed in 52011XC1108(01): Date of document: 02/08/2002 + Date of effect: 01/07/2002; Implementation See Art 7 + Date of effect: 06/08/2002; Entry into force Date pub. +3 See Art 7 + End of validity date: 08/11/2011; Obsolete See 52011XC1108(01) P 1
(j) Acts related to the budget and to the specific financial year: Such acts have only limited duration (until the end of the relevant financial year).
***Example 32011B0840: Date of document: 28/10/2011 + Date of effect: 01/01/2011; Entry into force Financial year 2011 + End of validity date: 31/12/2011; Financial year 2011
(k) Acts related to the common agricultural policy or fisheries and to the specific marketing year: Such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Date of document: 02/04/2009 + Date of effect: 10/04/2009; Entry into force Date pub. + 7 See Art 3 + Date of effect: 01/10/2009; Implementation See Art 3 + End of validity date: 30/09/2010; End of season 2009/2010 (comment + year)
***Example 32016R2361: Article 1 Quota exhaustion: The fishing quota allocated to the Member State referred to in the Annex to this Regulation for the stock referred to therein for 2016 shall be deemed to be exhausted from the date set out in that Annex. 
Date of document: 15/12/2016; Date of adoption + Date of effect: 23/12/2016; Entry into force Date pub. +1 See Art 3 + End of validity date: 31/12/2016; Period of reference 2016 (comment + year)
If it is not possible to determinate the exact dates of the marketing/fishing year and if the
application of the act is not directly related to the marketing/fishing year, the end of validity should be a fictional date 9999-12-31.
(l) Ephemeral acts (acts related to day-to-day management of agricultural measures whose titles are printed in light type in OJ cover page): Such acts are generally valid only for a limited period and are automatically repealed by subsequent acts. For such acts, EV field should not be created. There is no in force indicator for ephemeral acts. 
(m) Regulations opening an invitation to tender for specific agricultural products: End of validity date is usually mentioned in the provisions (The invitation should be open until DD/MM/YYYY).
(n) Acts concerning the appointments of members for a defined period: End of validity date is equal to the last day of the period mentioned in the provisions.
***Example 32014D0047 Date of document: 28/01/2014 + Date of effect: 28/01/2014; Entry into force Date of document See Art 2 + End of validity date: 25/01/2015; End of term of office See Art. 1
(o) Anti-dumping measures (explained below in Exceptions and special cases)
(p) Documents from sector 5: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
(q) Acts repealed by a subsequent act - End of validity date of repealed acts
A.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 Date of effect: 08/01/2014; Entry into force Date pub. +20 See Art 2 End of validity date: 31/12/9999 ; Repealed by 32011D0395. That date is to be modified once the notification date of the amending act is known and implemented in its notice.
B. Acts declared null and void by a corrigendum: In such cases, the end of validity date is equal to the date of publication of the first act (and not to the date of the corrigendum). Such formation must be completed by the creation of an active relation corrigendum corrected act (for the comment to be added, see Relations).
***Example 32013R1363, published in OJ L 343 of 19.12.2013 (before the corrigendum was
published): Date of document: 12/12/2013 + Date of effect: 08/01/2014; Entry into force Date pub. +20 See Art 2 + End of validity date: 31/12/9999
***Example 32013R1363R(01) (corrigendum published in OJ L 343 of 20 December 2013) declares the publication of Commission Delegated Regulation (EU) No 1363/2013 to be considered null and void.
***Example 32013R1363 (after the corrigendum 32013R1363R(01) was published): Date of document: 12/12/2013 Date of effect: 08/01/2014; Entry into force Date pub. +20 See Art 2 End of validity date: 19/12/2013 See 32013R1363R(01)
C.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amending act (for implicitly repeals, see Relations). See also comment (21/9/2015) Implicitly repealed amending acts information form the Legal Service.
(h)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(i) Publication of: Basic implementing regulation imposing a definitive anti-dumping duty: Date of application = 01-01-2014+  End of validity date = 31-12-2018
(ii) Publication of: Implementing regulation amending the basic regulation (not repealing or amending the validity): Date of application = DD-MM-YYYY + End of validity date = 31-12-2018
(iii)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(i) Publication of: Basic implementing regulation imposing a definitive anti-dumping duty: Date of application = 01-01-2014 + End of validity date = 31-12-2018
(ii) Publication of: Implementing regulation amending the basic regulation (repealing or amending the validity, in this case to 31-12-2019): Date of application = DD-MM-YYYY + End of validity date = 31-12-2019 + change of the end of validity date of the basic implementing regulation to be done
(iii)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(iv) Publication of: New basic implementing regulation imposing a definitive anti-dumping duty: Date of application = 01-04-2020 + End of validity date = 31-03-2025. The end of validity date of the basic (A) and amending implementing (B) regulations has to be changed to the definitive date (31-03-2020 date of application of the new basic regulation minus one day).
</t>
  </si>
  <si>
    <r>
      <rPr>
        <b val="true"/>
        <sz val="11"/>
        <color rgb="FF000000"/>
        <rFont val="Calibri"/>
        <family val="2"/>
        <charset val="1"/>
      </rPr>
      <t xml:space="preserve">
21/9/2015:</t>
    </r>
    <r>
      <rPr>
        <sz val="11"/>
        <color rgb="FF000000"/>
        <rFont val="Calibri"/>
        <family val="2"/>
        <charset val="1"/>
      </rPr>
      <t xml:space="preserve"> Implicitly repealed amending acts – information form the</t>
    </r>
    <r>
      <rPr>
        <sz val="11"/>
        <color rgb="FFFF0000"/>
        <rFont val="Calibri"/>
        <family val="2"/>
        <charset val="1"/>
      </rPr>
      <t xml:space="preserve"> Legal Service: </t>
    </r>
    <r>
      <rPr>
        <i val="true"/>
        <sz val="11"/>
        <color rgb="FF000000"/>
        <rFont val="Calibri"/>
        <family val="2"/>
        <charset val="1"/>
      </rPr>
      <t xml:space="preserve">When a legal act is repealed, it is repealed with all subsequent amendments, even when they are not listed in the repealing act, unless for specific reasons it is expressly provided that certain amending acts are not repealed together with the main act.
</t>
    </r>
    <r>
      <rPr>
        <sz val="11"/>
        <color rgb="FF000000"/>
        <rFont val="Calibri"/>
        <family val="2"/>
        <charset val="1"/>
      </rPr>
      <t xml:space="preserve">
</t>
    </r>
    <r>
      <rPr>
        <b val="true"/>
        <sz val="11"/>
        <color rgb="FF000000"/>
        <rFont val="Calibri"/>
        <family val="2"/>
        <charset val="1"/>
      </rPr>
      <t xml:space="preserve">23/9/2015:</t>
    </r>
    <r>
      <rPr>
        <sz val="11"/>
        <color rgb="FF000000"/>
        <rFont val="Calibri"/>
        <family val="2"/>
        <charset val="1"/>
      </rPr>
      <t xml:space="preserve"> Recommendations from sector 3: Generally, recommendations from sector 3 should not have the end of validity. It should be created only if there is another document repealing some of the previous recommendations (e.g. 32014H0897). </t>
    </r>
    <r>
      <rPr>
        <i val="true"/>
        <sz val="11"/>
        <color rgb="FF000000"/>
        <rFont val="Calibri"/>
        <family val="2"/>
        <charset val="1"/>
      </rPr>
      <t xml:space="preserve">NB: Currently there are 1058 recommendations in sector 3 containing EV date (DTS_SUBDOM = LEGISLATION AND FM = "RECOMM" NOT EV=NULL). Correction to be done.
</t>
    </r>
    <r>
      <rPr>
        <sz val="11"/>
        <color rgb="FF000000"/>
        <rFont val="Calibri"/>
        <family val="2"/>
        <charset val="1"/>
      </rPr>
      <t xml:space="preserve">
</t>
    </r>
    <r>
      <rPr>
        <b val="true"/>
        <sz val="11"/>
        <color rgb="FF000000"/>
        <rFont val="Calibri"/>
        <family val="2"/>
        <charset val="1"/>
      </rPr>
      <t xml:space="preserve">15/12/2016:</t>
    </r>
    <r>
      <rPr>
        <sz val="11"/>
        <color rgb="FF000000"/>
        <rFont val="Calibri"/>
        <family val="2"/>
        <charset val="1"/>
      </rPr>
      <t xml:space="preserve"> End of validity of repealed acts - Manual of precedents for acts established within the Council of the EU, 2002:
************
</t>
    </r>
    <r>
      <rPr>
        <sz val="11"/>
        <color rgb="FF385724"/>
        <rFont val="Calibri"/>
        <family val="2"/>
        <charset val="1"/>
      </rPr>
      <t xml:space="preserve">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repealing+AF21
Regulation is brought into effect].
NB: In that case, the repeal shall take effect on a date which differs from that of the entry into force of the repealing act.
(*) "Consolidating act" from the original version was replaced by "a codified/recasted act.
</t>
    </r>
    <r>
      <rPr>
        <sz val="11"/>
        <color rgb="FF000000"/>
        <rFont val="Calibri"/>
        <family val="2"/>
        <charset val="1"/>
      </rPr>
      <t xml:space="preserve">
************
</t>
    </r>
    <r>
      <rPr>
        <b val="true"/>
        <sz val="11"/>
        <color rgb="FF000000"/>
        <rFont val="Calibri"/>
        <family val="2"/>
        <charset val="1"/>
      </rPr>
      <t xml:space="preserve">28/02/2017:</t>
    </r>
    <r>
      <rPr>
        <sz val="11"/>
        <color rgb="FF000000"/>
        <rFont val="Calibri"/>
        <family val="2"/>
        <charset val="1"/>
      </rPr>
      <t xml:space="preserve"> Ephemeral acts, fisheries - prohibition of fishing
Change of the methodology for ephemeral acts – EV not to be created.
Documents related to prohibition of fishing – there should be a real EV date inserted, based on the text.
</t>
    </r>
    <r>
      <rPr>
        <b val="true"/>
        <sz val="11"/>
        <color rgb="FF000000"/>
        <rFont val="Calibri"/>
        <family val="2"/>
        <charset val="1"/>
      </rPr>
      <t xml:space="preserve">29/06/2017: </t>
    </r>
    <r>
      <rPr>
        <sz val="11"/>
        <color rgb="FF000000"/>
        <rFont val="Calibri"/>
        <family val="2"/>
        <charset val="1"/>
      </rPr>
      <t xml:space="preserve">Information from </t>
    </r>
    <r>
      <rPr>
        <sz val="11"/>
        <color rgb="FFFF0000"/>
        <rFont val="Calibri"/>
        <family val="2"/>
        <charset val="1"/>
      </rPr>
      <t xml:space="preserve">SJ</t>
    </r>
    <r>
      <rPr>
        <sz val="11"/>
        <color rgb="FF000000"/>
        <rFont val="Calibri"/>
        <family val="2"/>
        <charset val="1"/>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val="true"/>
        <sz val="11"/>
        <color rgb="FF000000"/>
        <rFont val="Calibri"/>
        <family val="2"/>
        <charset val="1"/>
      </rPr>
      <t xml:space="preserve">15/03/2019:</t>
    </r>
    <r>
      <rPr>
        <sz val="11"/>
        <color rgb="FF000000"/>
        <rFont val="Calibri"/>
        <family val="2"/>
        <charset val="1"/>
      </rPr>
      <t xml:space="preserve"> Association agreements – new Member States
Notices covering the associationagreements with new MS  contain value </t>
    </r>
    <r>
      <rPr>
        <sz val="11"/>
        <color rgb="FF4472C4"/>
        <rFont val="Calibri"/>
        <family val="2"/>
        <charset val="1"/>
      </rPr>
      <t xml:space="preserve">31/12/9999</t>
    </r>
    <r>
      <rPr>
        <sz val="11"/>
        <color rgb="FF000000"/>
        <rFont val="Calibri"/>
        <family val="2"/>
        <charset val="1"/>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val="true"/>
        <sz val="11"/>
        <color rgb="FF000000"/>
        <rFont val="Calibri"/>
        <family val="2"/>
        <charset val="1"/>
      </rPr>
      <t xml:space="preserve">
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62011CJ0658: 
******
</t>
    </r>
    <r>
      <rPr>
        <sz val="11"/>
        <color rgb="FF385724"/>
        <rFont val="Calibri"/>
        <family val="2"/>
        <charset val="1"/>
      </rPr>
      <t xml:space="preserve">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
******
</t>
    </r>
    <r>
      <rPr>
        <sz val="11"/>
        <color rgb="FF000000"/>
        <rFont val="Calibri"/>
        <family val="2"/>
        <charset val="1"/>
      </rPr>
      <t xml:space="preserve">
</t>
    </r>
    <r>
      <rPr>
        <b val="true"/>
        <sz val="11"/>
        <color rgb="FF000000"/>
        <rFont val="Calibri"/>
        <family val="2"/>
        <charset val="1"/>
      </rPr>
      <t xml:space="preserve">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</si>
  <si>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t xml:space="preserve">NF</t>
  </si>
  <si>
    <t xml:space="preserve">Date of notification</t>
  </si>
  <si>
    <t xml:space="preserve">cdm:legislation_secondary_date_notification</t>
  </si>
  <si>
    <r>
      <rPr>
        <sz val="11"/>
        <color rgb="FF000000"/>
        <rFont val="Calibri"/>
        <family val="2"/>
        <charset val="1"/>
      </rPr>
      <t xml:space="preserve">This field contains the date of notification of directives and decisions which specify to whom they are addressed.  The date has format </t>
    </r>
    <r>
      <rPr>
        <sz val="11"/>
        <color rgb="FF4472C4"/>
        <rFont val="Calibri"/>
        <family val="2"/>
        <charset val="1"/>
      </rPr>
      <t xml:space="preserve">YYYY-MM-DD</t>
    </r>
    <r>
      <rPr>
        <sz val="11"/>
        <color rgb="FF000000"/>
        <rFont val="Calibri"/>
        <family val="2"/>
        <charset val="1"/>
      </rPr>
      <t xml:space="preserve">.</t>
    </r>
  </si>
  <si>
    <t xml:space="preserve">&lt;cdm:legislation_secondary_date_notification rdf:datatype="http://www.w3.org/2001/XMLSchema#date"&gt;2014-01-31&lt;/cdm:legislation_secondary_date_notification&gt;</t>
  </si>
  <si>
    <r>
      <rPr>
        <sz val="11"/>
        <color rgb="FF000000"/>
        <rFont val="Calibri"/>
        <family val="2"/>
        <charset val="1"/>
      </rPr>
      <t xml:space="preserve">According to article 297 of TFEU, </t>
    </r>
    <r>
      <rPr>
        <sz val="11"/>
        <color rgb="FF385724"/>
        <rFont val="Calibri"/>
        <family val="2"/>
        <charset val="1"/>
      </rPr>
      <t xml:space="preserve">other directives, and decisions which specify to whom they are addressed, shall be notified to those to whom they are addressed and shall take effect upon such notification.
</t>
    </r>
    <r>
      <rPr>
        <sz val="11"/>
        <color rgb="FF000000"/>
        <rFont val="Calibri"/>
        <family val="2"/>
        <charset val="1"/>
      </rPr>
      <t xml:space="preserve">
For above mentioned directives and decisions, the deadline for transposition usually begins to run from the date of notification.
The following cases are possible:
</t>
    </r>
    <r>
      <rPr>
        <i val="true"/>
        <sz val="11"/>
        <color rgb="FF000000"/>
        <rFont val="Calibri"/>
        <family val="2"/>
        <charset val="1"/>
      </rPr>
      <t xml:space="preserve">(1) The date of effect is not indicated in the act, it is linked to the date of notification</t>
    </r>
    <r>
      <rPr>
        <sz val="11"/>
        <color rgb="FF000000"/>
        <rFont val="Calibri"/>
        <family val="2"/>
        <charset val="1"/>
      </rPr>
      <t xml:space="preserve"> (see 32015D1410):
***
</t>
    </r>
    <r>
      <rPr>
        <sz val="11"/>
        <color rgb="FF385724"/>
        <rFont val="Calibri"/>
        <family val="2"/>
        <charset val="1"/>
      </rPr>
      <t xml:space="preserve">This decision shall take effect on the date of its notification.
***
</t>
    </r>
    <r>
      <rPr>
        <sz val="11"/>
        <color rgb="FF000000"/>
        <rFont val="Calibri"/>
        <family val="2"/>
        <charset val="1"/>
      </rPr>
      <t xml:space="preserve">
The date of notification is usually provided to the OP after the publication of the relevant act in the OJ. For such cases </t>
    </r>
    <r>
      <rPr>
        <sz val="11"/>
        <color rgb="FF4472C4"/>
        <rFont val="Calibri"/>
        <family val="2"/>
        <charset val="1"/>
      </rPr>
      <t xml:space="preserve">01-01-1001</t>
    </r>
    <r>
      <rPr>
        <sz val="11"/>
        <color rgb="FF000000"/>
        <rFont val="Calibri"/>
        <family val="2"/>
        <charset val="1"/>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val="true"/>
        <sz val="11"/>
        <color rgb="FF000000"/>
        <rFont val="Calibri"/>
        <family val="2"/>
        <charset val="1"/>
      </rPr>
      <t xml:space="preserve">(2) The Date of effect (IF) is indicated in the act and it is not linked to the Date of notification (NF) </t>
    </r>
    <r>
      <rPr>
        <sz val="11"/>
        <color rgb="FF000000"/>
        <rFont val="Calibri"/>
        <family val="2"/>
        <charset val="1"/>
      </rPr>
      <t xml:space="preserve">(see 32015D1023):
***
</t>
    </r>
    <r>
      <rPr>
        <sz val="11"/>
        <color rgb="FF385724"/>
        <rFont val="Calibri"/>
        <family val="2"/>
        <charset val="1"/>
      </rPr>
      <t xml:space="preserve">This decision shall enter into force on the date following that of its publication in the Official Journal of the European Union.
***
</t>
    </r>
    <r>
      <rPr>
        <sz val="11"/>
        <color rgb="FF000000"/>
        <rFont val="Calibri"/>
        <family val="2"/>
        <charset val="1"/>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</si>
  <si>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t xml:space="preserve">14/10/2015: Methodology related to the Council decisions or directives which specify to whom they are addressed and indicating the date of effect was updated (Analytical methodology, point 2).
16/10/2017: EFTA Surveillance Authority Decision having addressees: Date of document (=date of adoption) = the date of notification (and therefore date of effect)
*To: OP Sent: jeudi 12 octobre 2017 11:16; Subject: RE: EFTA decisions - date of notification
We will attempt to add that to our routines, yes. (I note, to be more precise, that I would not expect this to happen every year; it’s more exceptional than that.)
*From: OP;  Sent: 12 October 2017 11:04 AM; Subject: RE: EFTA decisions - date of notification
Thanks a lot for this confirmation. It would be good if you could also inform us about those exceptional cases where the date of adoption is not the date of notification. You can do so by sending an e-mail to our functional mailbox OP-LEGAL-ANALYSIS@publications.europa.eu
*From: eftasurv; Sent: jeudi 12 octobre 2017 10:10; Subject: RE: EFTA decisions - date of notification+AF22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20/02/2019: If the real date of notification is not known, the date of publication + annotation The act was notified but the date of notification is not available on EUR-Lex – the date of publication is used instead: COMMENT_ON_DATE + value fd_365/titleAndReference.draft.disclaimer.new. Additionally, if the date of effect depends on the date of notification, the date of publication shall be also used in IF field. Example: 32015D0248 </t>
  </si>
  <si>
    <t xml:space="preserve">TP</t>
  </si>
  <si>
    <t xml:space="preserve">Date of transposition</t>
  </si>
  <si>
    <t xml:space="preserve">cdm:date_transposition</t>
  </si>
  <si>
    <t xml:space="preserve">at:fd_361</t>
  </si>
  <si>
    <t xml:space="preserve">Date on which directives (or other acts) have to be implemented by the Member States (transposed into its national law).</t>
  </si>
  <si>
    <t xml:space="preserve">&lt;cdm:directive_date_transposition rdf:datatype="http://www.w3.org/2001/XMLSchema#date"&gt;2014-09-30&lt;/cdm:directive_date_transposition&gt;</t>
  </si>
  <si>
    <r>
      <rPr>
        <sz val="11"/>
        <color rgb="FF000000"/>
        <rFont val="Calibri"/>
        <family val="2"/>
        <charset val="1"/>
      </rPr>
      <t xml:space="preserve">Transposition date as indicated in the text. This field might contain multiple dates – different deadlines can be provided for different aspects of the directive. The usual way how the date of transposition is indicated is the following: AD23</t>
    </r>
    <r>
      <rPr>
        <sz val="11"/>
        <color rgb="FF4472C4"/>
        <rFont val="Calibri"/>
        <family val="2"/>
        <charset val="1"/>
      </rPr>
      <t xml:space="preserve">Date of transposition: 30/09/2014; At the latest See Art 2
</t>
    </r>
  </si>
  <si>
    <r>
      <rPr>
        <b val="true"/>
        <sz val="11"/>
        <color rgb="FF000000"/>
        <rFont val="Calibri"/>
        <family val="2"/>
        <charset val="1"/>
      </rPr>
      <t xml:space="preserve">31/10/2019:</t>
    </r>
    <r>
      <rPr>
        <sz val="11"/>
        <color rgb="FF000000"/>
        <rFont val="Calibri"/>
        <family val="2"/>
        <charset val="1"/>
      </rPr>
      <t xml:space="preserve"> List of relevant subproperties:
</t>
    </r>
    <r>
      <rPr>
        <sz val="11"/>
        <color rgb="FF4472C4"/>
        <rFont val="Calibri"/>
        <family val="2"/>
        <charset val="1"/>
      </rPr>
      <t xml:space="preserve">cdm:directive_date_transposition
cdm:decision_date_transposition
cdm:recommendation_date_transposition
cdm:recommendation_ecsc_date_transposition
cdm:regulation_date_transposition
cdm:cooperation_police-and-judicial_date_transposition</t>
    </r>
  </si>
  <si>
    <r>
      <rPr>
        <b val="true"/>
        <sz val="11"/>
        <color rgb="FFFF0000"/>
        <rFont val="Calibri"/>
        <family val="2"/>
        <charset val="1"/>
      </rPr>
      <t xml:space="preserve">31/10/2019:</t>
    </r>
    <r>
      <rPr>
        <sz val="11"/>
        <color rgb="FFFF0000"/>
        <rFont val="Calibri"/>
        <family val="2"/>
        <charset val="1"/>
      </rPr>
      <t xml:space="preserve"> To be checked which properties are used + remove those that are not needed</t>
    </r>
  </si>
  <si>
    <t xml:space="preserve">SG</t>
  </si>
  <si>
    <t xml:space="preserve">Date of signature</t>
  </si>
  <si>
    <t xml:space="preserve">cdm:resource_legal_date_signature</t>
  </si>
  <si>
    <t xml:space="preserve">at:place,
at:country</t>
  </si>
  <si>
    <r>
      <rPr>
        <sz val="11"/>
        <color rgb="FF000000"/>
        <rFont val="Calibri"/>
        <family val="2"/>
        <charset val="1"/>
      </rP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</si>
  <si>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</si>
  <si>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</si>
  <si>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rPr>
        <b val="true"/>
        <sz val="11"/>
        <color rgb="FFFF0000"/>
        <rFont val="Calibri"/>
        <family val="2"/>
        <charset val="1"/>
      </rPr>
      <t xml:space="preserve">31/10/2019:</t>
    </r>
    <r>
      <rPr>
        <sz val="11"/>
        <color rgb="FFFF0000"/>
        <rFont val="Calibri"/>
        <family val="2"/>
        <charset val="1"/>
      </rPr>
      <t xml:space="preserve"> Check if this date shall be also available in legislative acts &amp; budget</t>
    </r>
  </si>
  <si>
    <t xml:space="preserve">VO</t>
  </si>
  <si>
    <t xml:space="preserve">Date of vote</t>
  </si>
  <si>
    <t xml:space="preserve">cdm:resource_legal_date_vote</t>
  </si>
  <si>
    <r>
      <rPr>
        <sz val="11"/>
        <color rgb="FF000000"/>
        <rFont val="Calibri"/>
        <family val="2"/>
        <charset val="1"/>
      </rPr>
      <t xml:space="preserve">This field contains the date of vote on decisions or resolutions of the European Parliament or on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</si>
  <si>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&lt;cdm:resource_legal_date_vote rdf:datatype="http://www.w3.org/2001/XMLSchema#date"&gt;2009-03-25&lt;/cdm:resource_legal_date_vote&gt;</t>
  </si>
  <si>
    <t xml:space="preserve">The date of vote is indicated in the document or in OJ.</t>
  </si>
  <si>
    <r>
      <rPr>
        <b val="true"/>
        <sz val="11"/>
        <color rgb="FF000000"/>
        <rFont val="Calibri"/>
        <family val="2"/>
        <charset val="1"/>
      </rPr>
      <t xml:space="preserve">14/10/2015:</t>
    </r>
    <r>
      <rPr>
        <sz val="11"/>
        <color rgb="FF000000"/>
        <rFont val="Calibri"/>
        <family val="2"/>
        <charset val="1"/>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</si>
  <si>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t xml:space="preserve">DB</t>
  </si>
  <si>
    <t xml:space="preserve">Date of debate</t>
  </si>
  <si>
    <t xml:space="preserve">cdm:act_preparatory_date_debate</t>
  </si>
  <si>
    <r>
      <rPr>
        <sz val="11"/>
        <color rgb="FF000000"/>
        <rFont val="Calibri"/>
        <family val="2"/>
        <charset val="1"/>
      </rPr>
      <t xml:space="preserve">Date of debate on the proposed secondary legislation in the European Parliament, European Economic and Social Committee or European Committee of Regions. The date has format </t>
    </r>
    <r>
      <rPr>
        <sz val="11"/>
        <color rgb="FF4472C4"/>
        <rFont val="Calibri"/>
        <family val="2"/>
        <charset val="1"/>
      </rPr>
      <t xml:space="preserve">YYYY-MM-DD</t>
    </r>
    <r>
      <rPr>
        <sz val="11"/>
        <color rgb="FF000000"/>
        <rFont val="Calibri"/>
        <family val="2"/>
        <charset val="1"/>
      </rPr>
      <t xml:space="preserve">.</t>
    </r>
  </si>
  <si>
    <t xml:space="preserve">&lt;cdm:act_preparatory_date_debate rdf:datatype="http://www.w3.org/2001/XMLSchema#date"&gt;2013-10-16&lt;/cdm:act_preparatory_date_debate&gt;</t>
  </si>
  <si>
    <t xml:space="preserve">The date of debate is indicated in the relevant OJ.</t>
  </si>
  <si>
    <r>
      <rPr>
        <b val="true"/>
        <sz val="11"/>
        <color rgb="FF000000"/>
        <rFont val="Calibri"/>
        <family val="2"/>
        <charset val="1"/>
      </rPr>
      <t xml:space="preserve">02/05/2015:</t>
    </r>
    <r>
      <rPr>
        <sz val="11"/>
        <color rgb="FF000000"/>
        <rFont val="Calibri"/>
        <family val="2"/>
        <charset val="1"/>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</si>
  <si>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rPr>
        <b val="true"/>
        <sz val="11"/>
        <color rgb="FFFF0000"/>
        <rFont val="Calibri"/>
        <family val="2"/>
        <charset val="1"/>
      </rPr>
      <t xml:space="preserve">31/10/2019:</t>
    </r>
    <r>
      <rPr>
        <sz val="11"/>
        <color rgb="FFFF0000"/>
        <rFont val="Calibri"/>
        <family val="2"/>
        <charset val="1"/>
      </rPr>
      <t xml:space="preserve"> Clarification concerning differences and use cases for date of vote and date of debate. How are those dates treated in IMMC?</t>
    </r>
  </si>
  <si>
    <t xml:space="preserve">LO</t>
  </si>
  <si>
    <t xml:space="preserve">Date lodged</t>
  </si>
  <si>
    <t xml:space="preserve">cdm:resource_legal_date_request_opinion</t>
  </si>
  <si>
    <r>
      <rPr>
        <sz val="11"/>
        <color rgb="FF000000"/>
        <rFont val="Calibri"/>
        <family val="2"/>
        <charset val="1"/>
      </rP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</si>
  <si>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&lt;cdm:resource_legal_date_request_opinion rdf:datatype="http://www.w3.org/2001/XMLSchema#date"&gt;2013-02-19&lt;/cdm:resource_legal_date_request_opinion&gt;</t>
  </si>
  <si>
    <r>
      <rPr>
        <sz val="11"/>
        <color rgb="FF000000"/>
        <rFont val="Calibri"/>
        <family val="2"/>
        <charset val="1"/>
      </rPr>
      <t xml:space="preserve">EU case law documents (sector 6): analysis provided by Court of Justice of the European Union. Documents from sector 5 – the date as indicated in the text, as for example: </t>
    </r>
    <r>
      <rPr>
        <sz val="11"/>
        <color rgb="FF385724"/>
        <rFont val="Calibri"/>
        <family val="2"/>
        <charset val="1"/>
      </rPr>
      <t xml:space="preserve">On 3 July 2013, the Commission decided to consult the European Economic and Social Committee, under Article 304 of the Treaty on the Functioning of the European Union, on (…).</t>
    </r>
  </si>
  <si>
    <t xml:space="preserve">16/2/2021: Check the relation between LO and DH for sector 5.</t>
  </si>
  <si>
    <r>
      <rPr>
        <b val="true"/>
        <sz val="11"/>
        <color rgb="FFFF0000"/>
        <rFont val="Calibri"/>
        <family val="2"/>
        <charset val="1"/>
      </rPr>
      <t xml:space="preserve">31/10/2019:</t>
    </r>
    <r>
      <rPr>
        <sz val="11"/>
        <color rgb="FFFF0000"/>
        <rFont val="Calibri"/>
        <family val="2"/>
        <charset val="1"/>
      </rPr>
      <t xml:space="preserve"> Clarify the description &amp; methodology. How is this date treated in IMMC?</t>
    </r>
  </si>
  <si>
    <t xml:space="preserve">DH</t>
  </si>
  <si>
    <t xml:space="preserve">Date of dispatch</t>
  </si>
  <si>
    <t xml:space="preserve">cdm:resource_legal_date_dispatch</t>
  </si>
  <si>
    <t xml:space="preserve">at:fd_340</t>
  </si>
  <si>
    <r>
      <rPr>
        <sz val="11"/>
        <color rgb="FF000000"/>
        <rFont val="Calibri"/>
        <family val="2"/>
        <charset val="1"/>
      </rPr>
      <t xml:space="preserve">Date of dispatch for transmission to one of the institutions. The date has format </t>
    </r>
    <r>
      <rPr>
        <sz val="11"/>
        <color rgb="FF4472C4"/>
        <rFont val="Calibri"/>
        <family val="2"/>
        <charset val="1"/>
      </rPr>
      <t xml:space="preserve">YYYY-MM-DD</t>
    </r>
    <r>
      <rPr>
        <sz val="11"/>
        <color rgb="FF000000"/>
        <rFont val="Calibri"/>
        <family val="2"/>
        <charset val="1"/>
      </rPr>
      <t xml:space="preserve">.</t>
    </r>
  </si>
  <si>
    <t xml:space="preserve">cdm:resource_legal_date_dispatch rdf:datatype="http://www.w3.org/2001/XMLSchema#date"&gt;2000-10-26&lt;/cdm:resource_legal_date_dispatch&gt;</t>
  </si>
  <si>
    <r>
      <rPr>
        <sz val="11"/>
        <color rgb="FF000000"/>
        <rFont val="Calibri"/>
        <family val="2"/>
        <charset val="1"/>
      </rPr>
      <t xml:space="preserve">The date of dispatch field contains:
***</t>
    </r>
    <r>
      <rPr>
        <b val="true"/>
        <sz val="11"/>
        <color rgb="FF000000"/>
        <rFont val="Calibri"/>
        <family val="2"/>
        <charset val="1"/>
      </rPr>
      <t xml:space="preserve">For sector 5:
</t>
    </r>
    <r>
      <rPr>
        <sz val="11"/>
        <color rgb="FF000000"/>
        <rFont val="Calibri"/>
        <family val="2"/>
        <charset val="1"/>
      </rPr>
      <t xml:space="preserve">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val="true"/>
        <sz val="11"/>
        <color rgb="FF000000"/>
        <rFont val="Calibri"/>
        <family val="2"/>
        <charset val="1"/>
      </rPr>
      <t xml:space="preserve">For  legislative proposals</t>
    </r>
    <r>
      <rPr>
        <sz val="11"/>
        <color rgb="FF000000"/>
        <rFont val="Calibri"/>
        <family val="2"/>
        <charset val="1"/>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val="true"/>
        <sz val="11"/>
        <color rgb="FF000000"/>
        <rFont val="Calibri"/>
        <family val="2"/>
        <charset val="1"/>
      </rPr>
      <t xml:space="preserve">For sector 9:
</t>
    </r>
    <r>
      <rPr>
        <sz val="11"/>
        <color rgb="FF000000"/>
        <rFont val="Calibri"/>
        <family val="2"/>
        <charset val="1"/>
      </rPr>
      <t xml:space="preserve">Written questions: date of acknowledgment by the recipient
Oral questions: date of the session
(If such date is not known, insert the same date as in the document date field.)</t>
    </r>
  </si>
  <si>
    <r>
      <rPr>
        <b val="true"/>
        <sz val="11"/>
        <color rgb="FFFF0000"/>
        <rFont val="Calibri"/>
        <family val="2"/>
        <charset val="1"/>
      </rPr>
      <t xml:space="preserve">31/10/2019:</t>
    </r>
    <r>
      <rPr>
        <sz val="11"/>
        <color rgb="FFFF0000"/>
        <rFont val="Calibri"/>
        <family val="2"/>
        <charset val="1"/>
      </rPr>
      <t xml:space="preserve"> How is this date treated in IMMC?</t>
    </r>
  </si>
  <si>
    <t xml:space="preserve">DL</t>
  </si>
  <si>
    <t xml:space="preserve">Date of deadline</t>
  </si>
  <si>
    <t xml:space="preserve">cdm:resource_legal_date_deadline</t>
  </si>
  <si>
    <r>
      <rPr>
        <sz val="11"/>
        <color rgb="FF000000"/>
        <rFont val="Calibri"/>
        <family val="2"/>
        <charset val="1"/>
      </rPr>
      <t xml:space="preserve">Date of deadline field contains various intermediate deadlines relating to the document.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</si>
  <si>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&lt;cdm:resource_legal_date_deadline rdf:datatype="http://www.w3.org/2001/XMLSchema#date"&gt;2014-12-31&lt;/cdm:resource_legal_date_deadline&gt;</t>
  </si>
  <si>
    <r>
      <rPr>
        <sz val="11"/>
        <color rgb="FF000000"/>
        <rFont val="Calibri"/>
        <family val="2"/>
        <charset val="1"/>
      </rP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val="true"/>
        <sz val="11"/>
        <color rgb="FF000000"/>
        <rFont val="Calibri"/>
        <family val="2"/>
        <charset val="1"/>
      </rPr>
      <t xml:space="preserve">review clauses</t>
    </r>
    <r>
      <rPr>
        <sz val="11"/>
        <color rgb="FF000000"/>
        <rFont val="Calibri"/>
        <family val="2"/>
        <charset val="1"/>
      </rPr>
      <t xml:space="preserve"> in legislation. Often, such clauses are in the form of an article entitled "Review", rather at the end of the text of the legal act (or international agreement).
Example (32013L0050): 
******
</t>
    </r>
    <r>
      <rPr>
        <sz val="11"/>
        <color rgb="FF385724"/>
        <rFont val="Calibri"/>
        <family val="2"/>
        <charset val="1"/>
      </rPr>
      <t xml:space="preserve">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
</t>
    </r>
    <r>
      <rPr>
        <sz val="11"/>
        <color rgb="FF000000"/>
        <rFont val="Calibri"/>
        <family val="2"/>
        <charset val="1"/>
      </rPr>
      <t xml:space="preserve"> 
For such case, an annotation to the deadline must be created, containing value </t>
    </r>
    <r>
      <rPr>
        <sz val="11"/>
        <color rgb="FF4472C4"/>
        <rFont val="Calibri"/>
        <family val="2"/>
        <charset val="1"/>
      </rPr>
      <t xml:space="preserve">B-19.12 </t>
    </r>
    <r>
      <rPr>
        <sz val="11"/>
        <color rgb="FF000000"/>
        <rFont val="Calibri"/>
        <family val="2"/>
        <charset val="1"/>
      </rPr>
      <t xml:space="preserve">(Review) from FD_305. It should be used for the field "Deadline (DL)" like this: </t>
    </r>
    <r>
      <rPr>
        <sz val="11"/>
        <color rgb="FF7030A0"/>
        <rFont val="Calibri"/>
        <family val="2"/>
        <charset val="1"/>
      </rPr>
      <t xml:space="preserve">annot:comment_on_date with value B-19.12 from fd_335</t>
    </r>
  </si>
  <si>
    <t xml:space="preserve">RP</t>
  </si>
  <si>
    <t xml:space="preserve">Date of reply</t>
  </si>
  <si>
    <t xml:space="preserve">cdm:question_parliamentary_date_reply</t>
  </si>
  <si>
    <t xml:space="preserve">at:fd_350</t>
  </si>
  <si>
    <r>
      <rPr>
        <sz val="11"/>
        <color rgb="FF000000"/>
        <rFont val="Calibri"/>
        <family val="2"/>
        <charset val="1"/>
      </rPr>
      <t xml:space="preserve">Date of the answer of the institution to a parliamentary question. The date has format </t>
    </r>
    <r>
      <rPr>
        <sz val="11"/>
        <color rgb="FF4472C4"/>
        <rFont val="Calibri"/>
        <family val="2"/>
        <charset val="1"/>
      </rPr>
      <t xml:space="preserve">YYYY-MM-DD</t>
    </r>
    <r>
      <rPr>
        <sz val="11"/>
        <color rgb="FF000000"/>
        <rFont val="Calibri"/>
        <family val="2"/>
        <charset val="1"/>
      </rPr>
      <t xml:space="preserve">.</t>
    </r>
  </si>
  <si>
    <t xml:space="preserve">&lt;cdm:question_parliamentary_date_reply rdf:datatype="http://www.w3.org/2001/XMLSchema#date"&gt;2013-02-18&lt;/cdm:question_parliamentary_date_reply&gt;</t>
  </si>
  <si>
    <t xml:space="preserve">The date of reply field contains: (a) for written questions, the date of receipt of a reply to the European Parliament; (b) for other questions, the date of the debate or written reply.</t>
  </si>
  <si>
    <t xml:space="preserve">VV</t>
  </si>
  <si>
    <t xml:space="preserve">In force indicator </t>
  </si>
  <si>
    <t xml:space="preserve">cdm:resource_legal_in-force</t>
  </si>
  <si>
    <t xml:space="preserve">Indicator whether a piece of legislation still in force or not in force.</t>
  </si>
  <si>
    <t xml:space="preserve">&lt;cdm:resource_legal_in-force rdf:datatype="http://www.w3.org/2001/XMLSchema#boolean"&gt;true&lt;/cdm:resource_legal_in-force&gt;
Rules for property to false (not yet in force):
SELECT ?celex 
WHERE 
  { 
?w owl:sameAs ?celex.
FILTER(regex(str(?celex),'/celex/')) 
?w cdm:resource_legal_date_entry-into-force ?date_begin.
 FILTER(xsd:date(?date_begin) &gt; '',$systemdate,''^^&lt;http://www.w3.org/2001/XMLSchema#date&gt;||?date_begin = '1001-01-01'^^&lt;http://www.w3.org/2001/XMLSchema#date&gt;) 
FILTER not exists {?w cdm:resource_legal_date_entry-into-force ?date_begin2.
FILTER(xsd:date(?date_begin2) &lt;= '',$systemdate,''^^&lt;http://www.w3.org/2001/XMLSchema#date&gt;)
FILTER(xsd:date(?date_begin2) != '1001-01-01'^^&lt;http://www.w3.org/2001/XMLSchema#date&gt;)}
FILTER not exists {?m cdm:manifestation_official-journal_part_durability 'EPH'^^&lt;http://www.w3.org/2001/XMLSchema#string&gt;.
?m cdm:manifestation_manifests_expression ?e.
?e cdm:expression_belongs_to_work ?w.
}
FILTER not exists{?w cdm:resource_legal_id_sector '5'^^&lt;http://www.w3.org/2001/XMLSchema#string&gt;}
?w cdm:resource_legal_date_end-of-validity ?date_end.
FILTER(xsd:date(?date_end) &gt;= '',$systemdate,''^^&lt;http://www.w3.org/2001/XMLSchema#date&gt;)
OPTIONAL{?w cdm:resource_legal_id_celex ?celex.}
MINUS
   { ?w cdm:resource_legal_in-force ?inforce. 
FILTER(?inforce="false"^^&lt;http://www.w3.org/2001/XMLSchema#boolean&gt;) 
} 
}
--&gt;It will not set the in-force indicator for a notice that is containing ?m cdm:manifestation_official-journal_part_durability 'EPH'^^&lt;http://www.w3.org/2001/XMLSchema#string&gt;.
Rule for property to false (not anymore in force):
PREFIX cdm: &lt;http://publications.europa.eu/ontology/cdm#&gt; 
SELECT ?celex WHERE { 
?s owl:sameAs ?celex.
FILTER(regex(str(?celex),'/celex/')) 
?s cdm:resource_legal_date_end-of-validity ?date_end. 
FILTER not exists{?s cdm:resource_legal_id_sector '5'^^&lt;http://www.w3.org/2001/XMLSchema#string&gt;}
FILTER not exists {
?s cdm:resource_legal_date_end-of-validity ?date_end2. 
FILTER(str(?date_end2) &gt;= '',$systemdate,'' ) 
}
FILTER(str(?date_end) &lt; '',$systemdate,'' ) 
FILTER(str(?date_end) &gt; '1003-03-03' ) 
#only in the first go, to profit ingesting work_has_resource-type together with the massiv ingest of in-force=no
OPTIONAL {?s cdm:resource_legal_has_type_act_concept_type_act ?typeact.}
FILTER not exists {?m cdm:manifestation_official-journal_part_durability 'EPH'^^&lt;http://www.w3.org/2001/XMLSchema#string&gt;.?m cdm:manifestation_manifests_expression ?e.?e cdm:expression_belongs_to_work ?s.}
OPTIONAL{?s cdm:resource_legal_id_celex ?celex.}
MINUS { ?s cdm:resource_legal_in-force ?inforce. FILTER(?inforce="false" ^^&lt;http://www.w3.org/2001/XMLSchema#boolean&gt;) } }
And the third rule that is setting the in-force property to true:
PREFIX cdm: &lt;http://publications.europa.eu/ontology/cdm#&gt; 
SELECT ?celex 
WHERE 
  { 
?s owl:sameAs ?celex.
FILTER(regex(str(?celex),'/celex/'))
?s cdm:resource_legal_date_entry-into-force ?date_begin;
 cdm:resource_legal_date_end-of-validity ?date_end.
FILTER not exists{?s cdm:resource_legal_id_sector '5'^^&lt;http://www.w3.org/2001/XMLSchema#string&gt;}
FILTER(xsd:date(?date_begin) != "1001-01-01"^^&lt;http://www.w3.org/2001/XMLSchema#date&gt;) 
FILTER(xsd:date(?date_begin) &lt;= "',$systemdate,'"^^&lt;http://www.w3.org/2001/XMLSchema#date&gt;) 
FILTER(xsd:date(?date_end) &gt; "',$systemdate,'"^^&lt;http://www.w3.org/2001/XMLSchema#date&gt;)
 FILTER not exists {?m cdm:manifestation_official-journal_part_durability "EPH"^^&lt;http:/2Fwww.w3.org/2001/XMLSchema#string&gt;.?m cdm:manifestation_manifests_expression ?e.?e cdm:expression_belongs_to_work ?s.} OPTIONAL{?s cdm:resource_legal_id_celex ?celex.}
MINUS
   { ?s cdm:resource_legal_in-force ?inforce. 
FILTER(?inforce="true"^^&lt;http://www.w3.org/2001/XMLSchema#boolean&gt;) 
} 
} 
</t>
  </si>
  <si>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 TODAY and at least one EV ≥ TODAY is present in the notice, true is inserted.  If date of entry into force is not yet known (0001-01-01; e.g. cases where it is linked to the date of notification), false is inserted. Ephemeral notices are excluded (value EPH present in manifestation_official-journal_part_durability). For acts entering into force in the future, the value is false. 
************Summary – current situation in cellar and EUR-Lex
******CELLAR cdm property: cdm:resource_legal_in-force; values: true – false
1. Automatically created in cellar for notices fulfilling the following criteria: (a) celex number is available (cdm:resource_legal_id_celex); (b) celex sector is not equal to 5 (cdm:resource_legal_id_sector); (c) date of effect is available (cdm:resource_legal_date_entry-into-force); (d) end of validity date is available (cdm:resource_legal_date_end-of-validity); (e) there is no value “EPH” in cdm:manifestation_official-journal_part_durability (EPH is used for ephemeral acts).
2. Value true is created when: (a) Date of effect (or at least one) &lt;= current date; (b) Date of effect (in case there is only one) is not equal to 01/01/1001; (c) End of validity (or at least one) &gt; current date
3. Value false is created when: (a) Date of effect (the only one available) = 01/01/1001; (b) Date of effect (or all of them) &gt; current date; (c) End of validity date (or all of them) &lt; current date (and &gt; 1003-03-03)
In force indicator shall be created/updated automatically whenever any of the above mentioned conditions changes. But this does not work fully correctly and there are regularly manual updates done. 
******EUR-Lex:  cdm:resource_legal_in-force  is on EUR-Lex available under x-path */NOTICE/WORK/RESOURCE_LEGAL_IN-FORCE/VALUE; related expert search field is In_force_indicator (VV).
VV is searchable, but not directly displayed on the results list/in the notice. For display purposes, there was a virtual EUR-Lex field created combining VV, date of entry into force (IF) and date of notification (NF) was created. By this change, we are able to distinguish between acts being no more in force and not yet in force (EURLEXNEW-3087). There is no inforce indicator displayed for documents having NF=01/01/1001 (EURLEXNEW-3234):
Green: In force – query: VV=true NOT NF=01/01/1001
Yellow: Not yet in force –query: (VV=false AND EV&gt;TODAY) NOT NF=01/01/1001
Red: No longer in force – query: (VV=false AND EV&lt;TODAY) NOT NF=01/01/1001
This virtual field is also searchable from the expert search as VV2 (with values IN_FORCE, NOT_YET_IN_FORCE, NO_MORE_IN_FORCE). However, this implementation brought some inconsistency between search and display.
Issues: (i) some delayed updates in cellar; (ii) there is sometimes wrong value attributed because of mistakes in start of validity / end of validity date. Such mistakes are much more visible since the three colors schema has been introduced in EUR-Lex (more users point to such mistakes); (iii) we are not able to attribute VV to ephemeral acts (it is difficult to match repealing acts with repealed acts; some of the acts might become no more in force before finalization of the legal analysis); (iv) value EPH in cdm:manifestation_official-journal_part_durability  seems to be problematic in some cases (there are some mistakes); (v) methodological issues – we do not attribute VV anymore to sector 5, but ECB asked to do it (e-mail is attached)
</t>
  </si>
  <si>
    <r>
      <rPr>
        <b val="true"/>
        <sz val="11"/>
        <color rgb="FF000000"/>
        <rFont val="Calibri"/>
        <family val="2"/>
        <charset val="1"/>
      </rPr>
      <t xml:space="preserve">11/03/2019: </t>
    </r>
    <r>
      <rPr>
        <sz val="11"/>
        <color rgb="FF000000"/>
        <rFont val="Calibri"/>
        <family val="2"/>
        <charset val="1"/>
      </rPr>
      <t xml:space="preserve">Display of VV on EUR-Lex - There were new values created on EUR-Lex "Not yet in force". VV is not displayed when there is a date of notification=01/01/1001 (see: NF=01/01/1001 AND VV=false ORDER BY XC DESC). Rules:
VV=true: "In force"
VV=false AND EV&gt;TODAY: "Not yet in force" (expert search VV2=NOT_YET_IN_FORCE)
VV=false AND EV&lt;TODAY: "No more in force" (expert search VV2=NO_MORE_IN_FORCE)
03/08/2020 VV for ECB opinions and recommendations - OP analysis
The Treaty on European Union and the Treaty on the Functioning of the European Union (consolidated versions from 2016) 
1/ According to the Article 288 the fifth paragraph (Chapter 2, Section 1 “The Legal Acts of the Union”) the general rule is: Recommendations and opinions shall have no binding force.
2/ In the Article 132 we can read:
******
1. In order to carry out the tasks entrusted to the ESCB, the European Central Bank shall, in accordance with the provisions of the Treaties and under the conditions laid down in the Statute of the ESCB and of the ECB:
— make regulations to the extent necessary to implement the tasks defined in Article 3.1, first indent, Articles 19.1, 22 and 25.2 of the Statute of the ESCB and of the ECB in cases which shall be laid down in the acts of the Council referred to in Article 129(4),
— take decisions necessary for carrying out the tasks entrusted to the ESCB under the Treaties and the Statute of the ESCB and of the ECB,
— make recommendations and deliver opinions.
2. The European Central Bank may decide to publish its decisions, recommendations and opinions.
3. Within the limits and under the conditions adopted by the Council under the procedure laid down in Article 129(4), the European Central Bank shall be entitled to impose fines or periodic penalty payments on undertakings for failure to comply with obligations under its regulations and decisions.
******
NB: We interpret the first paragraph concerning the opinions as an option for the ECB to present its opinion on the base of the request for consultation. So, to deliver an opinion is not compulsory for the ECB.
3/ According to the Article 263 the legality of the opinions cannot be reviewed by the Court of Justice, so there is a question about their enforceability, if any: 
******
The Court of Justice of the European Union shall review the legality of legislative acts, of acts of the Council, of the Commission and of the European Central Bank, other than recommendations and opinions, and of acts of the European Parliament and of the European Council intended to produce legal effects vis-à-vis third parties. It shall also review the legality of acts of bodies, offices or agencies of the Union intended to produce legal effects vis-à-vis third parties.
******
4/ In the Section 6 with the title “European Central Bank”  the Article 282 (5) specifies:
******
5. Within the areas falling within its responsibilities, the European Central Bank shall be consulted on all proposed Union acts, and all proposals for regulation at national level, and may give an opinion.
******
NB: There is only the obligation to consult the ECB, but there is no obligation of the ECB to give an opinion. Following the analysed opinions the ECB makes its own selection of the topics or proposals, but always in its fields of competence/responsibilities.
Protocol (No 4) on the Statute of the European System Of Central Banks and of the European Central Bank
1/ In the Article 4 (Advisory functions)  we can read:
******
In accordance with Article 127(4) of the Treaty on the Functioning of the European Union:
(a) the ECB shall be consulted:
— on any proposed Union act in its fields of competence;
— by national authorities regarding any draft legislative provision in its fields of competence, but within the limits and under the conditions set out by the Council in accordance with the procedure laid down in Article 41;
(b) the ECB may submit opinions to the Union institutions, bodies, offices or agencies or to national authorities on matters in its fields of competence.
******
2/ In the Chapter V (Prudential Supervision), Article 25 (Prudential supervision) point 25.1 :
******
25.1. The ECB may offer advice to and be consulted by the Council, the Commission and the competent authorities of the Member States on the scope and implementation of Union legislation relating to the prudential supervision of credit institutions and to the stability of the financial system.
******
3/ In the Chapter VII General Provisions the Article 34 (Legal acts) is stipulated:
******
34.1. In accordance with Article 132 of the Treaty on the Functioning of the European Union, the ECB shall:
— make regulations to the extent necessary to implement the tasks defined in Article 3.1, first indent, Articles 19.1, 22 or 25.2 and in cases which shall be laid down in the acts of the Council referred to in Article 41;
— take decisions necessary for carrying out the tasks entrusted to the ESCB under these Treaties and this Statute;
— make recommendations and deliver opinions.
******
Conclusion: ECB opinions are not binding and cannot be enforceable nor reviewed by the Court of Justice.
31/01/2020 - CADMOS-9634: Rules for creation of in-force indicator are describet in that ticket. We can see that the in-force indicator is not going to be initiated or changed for any notice claiming to have validity="EPH".What we can do, for that celex is check if the statement should be set to false or actually be removed. It can be done in different ways: (a) removing DUR="EPH" (and then the script will send the indicator automatically to false); (b) keeping DUR='EPH' and remove the in-force property.What we could also do is check all the notices having inforce indicator and DUR=EPH and check if anything should be corrected there.
</t>
    </r>
  </si>
  <si>
    <r>
      <rPr>
        <b val="true"/>
        <sz val="11"/>
        <color rgb="FFFF0000"/>
        <rFont val="Calibri"/>
        <family val="2"/>
        <charset val="1"/>
      </rPr>
      <t xml:space="preserve">04/11/2019:</t>
    </r>
    <r>
      <rPr>
        <sz val="11"/>
        <color rgb="FFFF0000"/>
        <rFont val="Calibri"/>
        <family val="2"/>
        <charset val="1"/>
      </rPr>
      <t xml:space="preserve"> </t>
    </r>
    <r>
      <rPr>
        <b val="true"/>
        <sz val="11"/>
        <color rgb="FFFF0000"/>
        <rFont val="Calibri"/>
        <family val="2"/>
        <charset val="1"/>
      </rPr>
      <t xml:space="preserve">GIL-GM </t>
    </r>
    <r>
      <rPr>
        <sz val="11"/>
        <color rgb="FFFF0000"/>
        <rFont val="Calibri"/>
        <family val="2"/>
        <charset val="1"/>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val="true"/>
        <sz val="11"/>
        <color rgb="FFFF0000"/>
        <rFont val="Calibri"/>
        <family val="2"/>
        <charset val="1"/>
      </rPr>
      <t xml:space="preserve">The participants agreed on this solution and indicated that the comment 'declared void by' should be shown below the title, next to the in force indicator coloured point.
</t>
    </r>
    <r>
      <rPr>
        <sz val="11"/>
        <color rgb="FFFF0000"/>
        <rFont val="Calibri"/>
        <family val="2"/>
        <charset val="1"/>
      </rPr>
      <t xml:space="preserve">
This solution should also be applied to cases where the judgment annuls the decision but orders to maintain the effects of the decision in force.</t>
    </r>
  </si>
  <si>
    <t xml:space="preserve">REP</t>
  </si>
  <si>
    <t xml:space="preserve">Directory indicator</t>
  </si>
  <si>
    <t xml:space="preserve">cdm:resource_legal_repertoire</t>
  </si>
  <si>
    <t xml:space="preserve">Indicator for the extraction of titles for the production of the Directory. This field indicates whether an act is basing (containing anonomous provisions) or amending (not containing antonomous provisions and just amending previous act(s)).</t>
  </si>
  <si>
    <t xml:space="preserve">&lt;cdm:resource_legal_repertoire rdf:datatype="http://www.w3.org/2001/XMLSchema#string"&gt;REP&lt;/cdm:resource_legal_repertoire&gt;</t>
  </si>
  <si>
    <r>
      <rPr>
        <sz val="11"/>
        <color rgb="FF000000"/>
        <rFont val="Calibri"/>
        <family val="2"/>
        <charset val="1"/>
      </rPr>
      <t xml:space="preserve">This field has to be used for legislative and non-lagislative acts as well as for proposals of such acts.There are three possible values:
</t>
    </r>
    <r>
      <rPr>
        <sz val="11"/>
        <color rgb="FF4472C4"/>
        <rFont val="Calibri"/>
        <family val="2"/>
        <charset val="1"/>
      </rPr>
      <t xml:space="preserve">REP</t>
    </r>
    <r>
      <rPr>
        <sz val="11"/>
        <color rgb="FF000000"/>
        <rFont val="Calibri"/>
        <family val="2"/>
        <charset val="1"/>
      </rPr>
      <t xml:space="preserve">  – appears in the Directory with a full title
</t>
    </r>
    <r>
      <rPr>
        <sz val="11"/>
        <color rgb="FF4472C4"/>
        <rFont val="Calibri"/>
        <family val="2"/>
        <charset val="1"/>
      </rPr>
      <t xml:space="preserve">LIE</t>
    </r>
    <r>
      <rPr>
        <sz val="11"/>
        <color rgb="FF000000"/>
        <rFont val="Calibri"/>
        <family val="2"/>
        <charset val="1"/>
      </rPr>
      <t xml:space="preserve">  – appears in the Directory as a reference
</t>
    </r>
    <r>
      <rPr>
        <sz val="11"/>
        <color rgb="FF4472C4"/>
        <rFont val="Calibri"/>
        <family val="2"/>
        <charset val="1"/>
      </rPr>
      <t xml:space="preserve">CADUC</t>
    </r>
    <r>
      <rPr>
        <sz val="11"/>
        <color rgb="FF000000"/>
        <rFont val="Calibri"/>
        <family val="2"/>
        <charset val="1"/>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</si>
  <si>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r>
      <rPr>
        <b val="true"/>
        <sz val="11"/>
        <color rgb="FF385724"/>
        <rFont val="Calibri"/>
        <family val="2"/>
        <charset val="1"/>
      </rPr>
      <t xml:space="preserve">Join practical guide</t>
    </r>
    <r>
      <rPr>
        <sz val="11"/>
        <color rgb="FF385724"/>
        <rFont val="Calibri"/>
        <family val="2"/>
        <charset val="1"/>
      </rPr>
      <t xml:space="preserve"> (2015; ISBN 978-92-79-49121-4; ISBN 978-92-79-49084-2) – </t>
    </r>
    <r>
      <rPr>
        <i val="true"/>
        <sz val="11"/>
        <color rgb="FF385724"/>
        <rFont val="Calibri"/>
        <family val="2"/>
        <charset val="1"/>
      </rPr>
      <t xml:space="preserve">Amending acts without autonomous provisions and basic acts with amending provisions:
******</t>
    </r>
    <r>
      <rPr>
        <sz val="11"/>
        <color rgb="FF385724"/>
        <rFont val="Calibri"/>
        <family val="2"/>
        <charset val="1"/>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val="true"/>
        <sz val="11"/>
        <color rgb="FF385724"/>
        <rFont val="Calibri"/>
        <family val="2"/>
        <charset val="1"/>
      </rPr>
      <t xml:space="preserve">Council Directive 92/96/EEC of 10 November 1992 on the coordination of laws, regulations and administrative provisions relating to direct life assurance and amending Directives 79/267/EEC and 90/619/EEC.
******</t>
    </r>
  </si>
  <si>
    <r>
      <rPr>
        <b val="true"/>
        <sz val="11"/>
        <color rgb="FF000000"/>
        <rFont val="Calibri"/>
        <family val="2"/>
        <charset val="1"/>
      </rPr>
      <t xml:space="preserve">18/2/2019:</t>
    </r>
    <r>
      <rPr>
        <sz val="11"/>
        <color rgb="FF000000"/>
        <rFont val="Calibri"/>
        <family val="2"/>
        <charset val="1"/>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</si>
  <si>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rPr>
        <b val="true"/>
        <sz val="11"/>
        <color rgb="FFFF0000"/>
        <rFont val="Calibri"/>
        <family val="2"/>
        <charset val="1"/>
      </rPr>
      <t xml:space="preserve">04/11/2019: </t>
    </r>
    <r>
      <rPr>
        <sz val="11"/>
        <color rgb="FFFF0000"/>
        <rFont val="Calibri"/>
        <family val="2"/>
        <charset val="1"/>
      </rPr>
      <t xml:space="preserve">Check basic acts containing "amending" at the end of the title; many of them could be indexed with LIE </t>
    </r>
  </si>
  <si>
    <t xml:space="preserve">RS</t>
  </si>
  <si>
    <t xml:space="preserve">Department responsible</t>
  </si>
  <si>
    <t xml:space="preserve">cdm:service_responsible</t>
  </si>
  <si>
    <t xml:space="preserve">at:corporate-body</t>
  </si>
  <si>
    <t xml:space="preserve">The Commission DG or DGs, author of a Commission proposal. </t>
  </si>
  <si>
    <t xml:space="preserve">cdm:proposal_act_service_responsible rdf:datatype="http://www.w3.org/2001/XMLSchema#string"&gt;SANCO&lt;/cdm:proposal_act_service_responsible&gt;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</si>
  <si>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charset val="1"/>
      </rPr>
      <t xml:space="preserve">cdm:event_legal_responsibility_of_institution</t>
    </r>
    <r>
      <rPr>
        <sz val="11"/>
        <color rgb="FF000000"/>
        <rFont val="Calibri"/>
        <family val="2"/>
        <charset val="1"/>
      </rPr>
      <t xml:space="preserve">; Joint leading service - </t>
    </r>
    <r>
      <rPr>
        <sz val="11"/>
        <color rgb="FF4472C4"/>
        <rFont val="Calibri"/>
        <family val="2"/>
        <charset val="1"/>
      </rPr>
      <t xml:space="preserve">cdm:event_legal_joint-responsibility_of_institution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</si>
  <si>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There are many cdm properties refering to the same, they shall be deprecated: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charset val="1"/>
      </rPr>
      <t xml:space="preserve">*cdm#resource_legal_service_responsible; 
*cdm#resource_legal_responsibility_of_agent</t>
    </r>
    <r>
      <rPr>
        <sz val="11"/>
        <color rgb="FF000000"/>
        <rFont val="Calibri"/>
        <family val="2"/>
        <charset val="1"/>
      </rPr>
      <t xml:space="preserve"> 
16/6/2020: Author and service responsible: In the past, there was a kind of distinction between those two concepts described for COM document: AU – always Commission + RS - The Commission DG or DGs, author of a Commission proposal (used also in sector 3 and 4 in order to indicate DG responsible for a specific act). 
This clear rule is no more valid anymore. (1) This praxis changed with IMMC – DGs name is available in both fields (32020M9900). (2) RS was opened also to other authors (not only COM anymore). However, the same value is not duplicated in AU (PE 21 2020 REV 1). (3) For some of other authors, there RS field is displayed differently on the results list and in the notice (see comment below - 16/2/2021). (4) Information about authors/responsible bodies is in immc provided by institutions in element cm:agent_work that might contain values indicating the following roles:
• cm:agent_work[@role = ‘AUT’] is designated to be the author as cited elsewhere (usually like “The Commission said”)
• cm:agent_work[@role = ‘RESP_CORP’] is the the responsible service inside the author’s organization (usually like ‘drafted by’)
• cm:agent_work[@role = ‘LEAD_CORP’]
(5) When receiving this immc element, it is linked in different ways to cdm properties, according to the chain and some other rules. 
Before doing a correction, the following shall be analysed:  (a) Is there a need for  separated fields for AU and RS?; (b) If yes, what are the descriptions? For example  AU: is designated to be the author as cited elsewhere (usually like “The Commission said”); RS: is the responsible service inside the author’s organization (usually like ‘drafted by’). Based on this, we can do a basic cleaning (to be decided how).
But also the additional questions shall be answered: (c) Do we still also need field AS? If yes, what shall be the description?; (d) Can we try to clarify what shall be the meaning of @role = ‘LEAD_CORP’? (Is it needed?).
16/2/2021: See als RSA - cdm#resource_legal_responsibility_of_agent. There are issues on EUR-Lex - AS is displayed on the results list, but not RSA. In the notice of EESC and COR, RSA is displayed, but not RS:
EUR-Lex search field Service responsible (RS) field is linked to cdm properties cdm:resource_legal_service_responsible and cdm:resource_legal_responsibility_of_agent. Both properties (or only one of them) are available in various notices. The first property is displayed on the results list and in the notice as Department responsible, but only as a coded value. The second property is not displayed on the results list, but it is displayed for EECS and COR notices in document view as Responsible body.
Service responsible (RS) is linked to cdm:resource_legal_service_responsible; EUR-Lex x-path */NOTICE/WORK/SERVICE_RESPONSIBLE/VALUE. This metadata is searchable in the quick search as Service_responsible (RS) and it is displayed as Department responsible (51992PC0172). 
It is not linked to any translation table, the values here are just strings and thus not translated on EUR-Lex. This metadata is searchable in the quick search as Service_responsible (RS).
In EURLEXNEW-3782, it was requested to display on EUR-Lex a new cdm property cdm:resource_legal_responsibility_of_agent that shal be available in EESC/COR notices (EUR-Lex x-path */NOTICE/WORK/RESOURCE_LEGAL_RESPONSIBILITY_OF_AGENT/URI/IDENTIFIER). This new property should be displayed notices covering documents from EESC/COR under Responsible body (but only in the notices, not on the results list). But on the results list the same notice contains Department responsible instead. This property is linked to corporate-body authority table and thus translated. In the same ticket, it was requested to add this new metadata under Service responsible (RS) search field.
In the meantime the new property cdm:resource_legal_responsibility_of_agent has been added to different documents form Commission, Council, etc. - 52020DC0235, 31993D0683, 31984R0273). As the display of this property is restricted only to EESC/COR documents, it is not displayed in any other documents even if being available. 
Proposal: (1) Keep Service responsible linked to both properties and display both properties on the results list as well as in the document view for all notices. (2) Remove cdm:resource_legal_service_responsible  from notices in cellar and replace it by cdm:resource_legal_responsibility_of_agent. (3) Remove cdm:resource_legal_service_responsible  from EUR-Lex and display cdm:resource_legal_responsibility_of_agent everywhere as “Responsible body” + rename the expert search field RS to “Responsible body”.
</t>
    </r>
  </si>
  <si>
    <r>
      <rPr>
        <b val="true"/>
        <sz val="11"/>
        <color rgb="FFFF0000"/>
        <rFont val="Calibri"/>
        <family val="2"/>
        <charset val="1"/>
      </rPr>
      <t xml:space="preserve">04/11/2019: </t>
    </r>
    <r>
      <rPr>
        <sz val="11"/>
        <color rgb="FFFF0000"/>
        <rFont val="Calibri"/>
        <family val="2"/>
        <charset val="1"/>
      </rPr>
      <t xml:space="preserve">Check cdm properties, which are still used?
</t>
    </r>
    <r>
      <rPr>
        <b val="true"/>
        <sz val="11"/>
        <color rgb="FFFF0000"/>
        <rFont val="Calibri"/>
        <family val="2"/>
        <charset val="1"/>
      </rPr>
      <t xml:space="preserve">
04/11/2019:</t>
    </r>
    <r>
      <rPr>
        <sz val="11"/>
        <color rgb="FFFF0000"/>
        <rFont val="Calibri"/>
        <family val="2"/>
        <charset val="1"/>
      </rPr>
      <t xml:space="preserve"> Author field also contain name of responsible DG. In such cases RS just duplicates this information. Check how it is treated in IMMC.</t>
    </r>
  </si>
  <si>
    <t xml:space="preserve">RSA</t>
  </si>
  <si>
    <t xml:space="preserve">Responsible body</t>
  </si>
  <si>
    <t xml:space="preserve">cdm:resource_legal_responsibility_of_agent</t>
  </si>
  <si>
    <t xml:space="preserve">EESC and COR opinions - Responsible body for preparation of the drafts of opinions or other documents.</t>
  </si>
  <si>
    <t xml:space="preserve">&lt;j.0:resource_legal_responsibility_of_agent rdf:resource="http://publications.europa.eu/resource/authority/corporate-body/EESC_TEN"/&gt;</t>
  </si>
  <si>
    <t xml:space="preserve">Field 'Responsible body', currently displayed on EUR-Lex, corresponds to an Xpath using a Data cdm property for which the Xpath is: /NOTICE/WORK/SERVICE_RESPONSIBLE/VALUE.However, the value currently stored in Cellar is an authority code taken from the authority table Corporate body. But as it is a data property and not an object property the label correponding to the authority code cannot be displayed. As a consequence a new cdm property has been created as Object property to allow the proper display of the long label corresponfing to the authority code. This new cdm property is cdm#resource_legal_responsibility_of_agent. Once the new cdm object property will be present in the branch notice of EESC and CoR opinion, can you please use it to display the same label 'Responsible body"</t>
  </si>
  <si>
    <t xml:space="preserve">Described in EURLEXNEW-3782. Covered by AS EUR-Lex field.</t>
  </si>
  <si>
    <t xml:space="preserve">AS</t>
  </si>
  <si>
    <t xml:space="preserve">Associated service</t>
  </si>
  <si>
    <t xml:space="preserve">cdm:service_associated</t>
  </si>
  <si>
    <t xml:space="preserve">This field indicates a co-author of a Commission proposal (Commission DG or DGs).</t>
  </si>
  <si>
    <t xml:space="preserve">&lt;cdm:proposal_act_service_associated rdf:datatype="http://www.w3.org/2001/XMLSchema#string"&gt;MARKT&lt;/cdm:proposal_act_service_associated&gt;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</si>
  <si>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family val="2"/>
        <charset val="1"/>
      </rPr>
      <t xml:space="preserve">cdm:event_legal_associated_with_institution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</si>
  <si>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family val="2"/>
        <charset val="1"/>
      </rPr>
      <t xml:space="preserve">*cdm#resource_legal_service_associated
</t>
    </r>
  </si>
  <si>
    <r>
      <rPr>
        <b val="true"/>
        <sz val="11"/>
        <color rgb="FFFF0000"/>
        <rFont val="Calibri"/>
        <family val="2"/>
        <charset val="1"/>
      </rPr>
      <t xml:space="preserve">04/11/2019: </t>
    </r>
    <r>
      <rPr>
        <sz val="11"/>
        <color rgb="FFFF0000"/>
        <rFont val="Calibri"/>
        <family val="2"/>
        <charset val="1"/>
      </rPr>
      <t xml:space="preserve">Check cdm properties, which are still used?</t>
    </r>
  </si>
  <si>
    <t xml:space="preserve">AF</t>
  </si>
  <si>
    <t xml:space="preserve">Political group</t>
  </si>
  <si>
    <t xml:space="preserve">cdm:question_parliamentary_asked_by_group_parliamentary </t>
  </si>
  <si>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</si>
  <si>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 xml:space="preserve">&lt;cdm:question_parliamentary_asked_by_group_parliamentary rdf:resource="http://publications.europa.eu/resource/authority/fd_290/FRACTIO-09%2F004"/&gt;</t>
  </si>
  <si>
    <t xml:space="preserve">The political group is mentioned in the text. </t>
  </si>
  <si>
    <t xml:space="preserve">MI</t>
  </si>
  <si>
    <t xml:space="preserve">Miscellaneous information</t>
  </si>
  <si>
    <t xml:space="preserve">cdm:resource_legal_information_miscellaneous</t>
  </si>
  <si>
    <t xml:space="preserve">at:fd_400</t>
  </si>
  <si>
    <t xml:space="preserve">This field contains general miscellaneous information that varies greatly according to the type of document and EUR-Lex sector.</t>
  </si>
  <si>
    <t xml:space="preserve">&lt;cdm:resource_legal_information_miscellaneous rdf:datatype="http://www.w3.org/2001/XMLSchema#string"&gt;JOIN 2014/0034&lt;/cdm:resource_legal_information_miscellaneous&gt;</t>
  </si>
  <si>
    <r>
      <rPr>
        <sz val="11"/>
        <color rgb="FF000000"/>
        <rFont val="Calibri"/>
        <family val="2"/>
        <charset val="1"/>
      </rPr>
      <t xml:space="preserve">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val="true"/>
        <sz val="11"/>
        <color rgb="FF000000"/>
        <rFont val="Calibri"/>
        <family val="2"/>
        <charset val="1"/>
      </rPr>
      <t xml:space="preserve"> EEA relevance</t>
    </r>
    <r>
      <rPr>
        <sz val="11"/>
        <color rgb="FF000000"/>
        <rFont val="Calibri"/>
        <family val="2"/>
        <charset val="1"/>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</si>
  <si>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val="true"/>
        <sz val="11"/>
        <color rgb="FF000000"/>
        <rFont val="Calibri"/>
        <family val="2"/>
        <charset val="1"/>
      </rPr>
      <t xml:space="preserve">
Judgment of the Court of 14 December 2000 Parfums Christian Dior SA v TUK Consultancy BV and Assco Gerüste GmbH and Rob van Dijk v Wilhelm Layher GmbH &amp; Co. KG and Layher BV. </t>
    </r>
    <r>
      <rPr>
        <sz val="11"/>
        <color rgb="FF000000"/>
        <rFont val="Calibri"/>
        <family val="2"/>
        <charset val="1"/>
      </rPr>
      <t xml:space="preserve">Additional information: Joined case : 698J0392
</t>
    </r>
    <r>
      <rPr>
        <i val="true"/>
        <sz val="11"/>
        <color rgb="FF000000"/>
        <rFont val="Calibri"/>
        <family val="2"/>
        <charset val="1"/>
      </rPr>
      <t xml:space="preserve">Council Regulation (EC) No 198/2001 of 29 January 2001 amending the Annex to Regulation (EC) No 2042/2000 imposing a definitive anti-dumping duty on imports of television camera systems originating in Japan. </t>
    </r>
    <r>
      <rPr>
        <sz val="11"/>
        <color rgb="FF000000"/>
        <rFont val="Calibri"/>
        <family val="2"/>
        <charset val="1"/>
      </rPr>
      <t xml:space="preserve">Additional information: Dumping
</t>
    </r>
    <r>
      <rPr>
        <i val="true"/>
        <sz val="11"/>
        <color rgb="FF000000"/>
        <rFont val="Calibri"/>
        <family val="2"/>
        <charset val="1"/>
      </rPr>
      <t xml:space="preserve">Partnership agreement between the members of the African, Caribbean and Pacific Group of States of the one part, and the European Community and its Member States, of the other part, signed in Cotonou on 23 June 2000. </t>
    </r>
    <r>
      <rPr>
        <sz val="11"/>
        <color rgb="FF000000"/>
        <rFont val="Calibri"/>
        <family val="2"/>
        <charset val="1"/>
      </rPr>
      <t xml:space="preserve">Additional information: Validity: notice of termination of 6 months
</t>
    </r>
    <r>
      <rPr>
        <i val="true"/>
        <sz val="11"/>
        <color rgb="FF000000"/>
        <rFont val="Calibri"/>
        <family val="2"/>
        <charset val="1"/>
      </rPr>
      <t xml:space="preserve">Commission Decision of 15/12/2000 declaring a concentration to be compatible with the common market (Case No IV/M.2245 - METSÄ-SERLA / ZANDERS) according to Council Regulation (EEC) No 4064/89 (Only the English text is authentic). </t>
    </r>
    <r>
      <rPr>
        <sz val="11"/>
        <color rgb="FF000000"/>
        <rFont val="Calibri"/>
        <family val="2"/>
        <charset val="1"/>
      </rPr>
      <t xml:space="preserve">Additional information: NACE=DE.21.00
</t>
    </r>
    <r>
      <rPr>
        <i val="true"/>
        <sz val="11"/>
        <color rgb="FF7030A0"/>
        <rFont val="Calibri"/>
        <family val="2"/>
        <charset val="1"/>
      </rPr>
      <t xml:space="preserve">Amendment by France of public service obligations in respect of scheduled air services within France (Text with EEA relevance). </t>
    </r>
    <r>
      <rPr>
        <sz val="11"/>
        <color rgb="FF7030A0"/>
        <rFont val="Calibri"/>
        <family val="2"/>
        <charset val="1"/>
      </rPr>
      <t xml:space="preserve">Additional information: EEA relevance
</t>
    </r>
    <r>
      <rPr>
        <sz val="11"/>
        <color rgb="FF000000"/>
        <rFont val="Calibri"/>
        <family val="2"/>
        <charset val="1"/>
      </rPr>
      <t xml:space="preserve">
</t>
    </r>
    <r>
      <rPr>
        <i val="true"/>
        <sz val="11"/>
        <color rgb="FF000000"/>
        <rFont val="Calibri"/>
        <family val="2"/>
        <charset val="1"/>
      </rPr>
      <t xml:space="preserve">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t>
    </r>
    <r>
      <rPr>
        <sz val="11"/>
        <color rgb="FF000000"/>
        <rFont val="Calibri"/>
        <family val="2"/>
        <charset val="1"/>
      </rPr>
      <t xml:space="preserve">Additional information: Validity: until adoption of definitive measures
</t>
    </r>
  </si>
  <si>
    <t xml:space="preserve">LG</t>
  </si>
  <si>
    <t xml:space="preserve">Parliamentary term</t>
  </si>
  <si>
    <t xml:space="preserve">cdm:term_parliamentary </t>
  </si>
  <si>
    <t xml:space="preserve">This field concerns documents emanating from the European Parliament, specifically EP questions (Sector 9) and resolutions (Sector 5).</t>
  </si>
  <si>
    <t xml:space="preserve">&lt;cdm:question_parliamentary_term_parliamentary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</si>
  <si>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</si>
  <si>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r>
      <rPr>
        <b val="true"/>
        <sz val="11"/>
        <color rgb="FF000000"/>
        <rFont val="Calibri"/>
        <family val="2"/>
        <charset val="1"/>
      </rPr>
      <t xml:space="preserve">30/11/2015: </t>
    </r>
    <r>
      <rPr>
        <sz val="11"/>
        <color rgb="FF000000"/>
        <rFont val="Calibri"/>
        <family val="2"/>
        <charset val="1"/>
      </rPr>
      <t xml:space="preserve">A new concept for the 8th parliamentary term was created in FD_285 (</t>
    </r>
    <r>
      <rPr>
        <sz val="11"/>
        <color rgb="FF4472C4"/>
        <rFont val="Calibri"/>
        <family val="2"/>
        <charset val="1"/>
      </rPr>
      <t xml:space="preserve">L-08</t>
    </r>
    <r>
      <rPr>
        <sz val="11"/>
        <color rgb="FF000000"/>
        <rFont val="Calibri"/>
        <family val="2"/>
        <charset val="1"/>
      </rPr>
      <t xml:space="preserve"> Eighth legislature) and published in MDR publication 20151118-0 (release date: 18/11/2015). Provisional value OP_DATPRO should be removed and replaced by L-08.</t>
    </r>
  </si>
  <si>
    <r>
      <rPr>
        <b val="true"/>
        <sz val="11"/>
        <color rgb="FFFF0000"/>
        <rFont val="Calibri"/>
        <family val="2"/>
        <charset val="1"/>
      </rPr>
      <t xml:space="preserve">04/11/2019:</t>
    </r>
    <r>
      <rPr>
        <sz val="11"/>
        <color rgb="FFFF0000"/>
        <rFont val="Calibri"/>
        <family val="2"/>
        <charset val="1"/>
      </rPr>
      <t xml:space="preserve"> Check the values used in this field
FD_285
n.a. (#string) However, only codes are exposed (not decoded), so 01, 02, etc. 
</t>
    </r>
  </si>
  <si>
    <t xml:space="preserve">RI</t>
  </si>
  <si>
    <t xml:space="preserve">Internal reference</t>
  </si>
  <si>
    <t xml:space="preserve">cdm:resource_legal_position_eesc</t>
  </si>
  <si>
    <t xml:space="preserve">Internal reference used for sector 5 documents from EESC.</t>
  </si>
  <si>
    <t xml:space="preserve">&lt;cdm:resource_legal_position_eesc rdf:datatype="http://www.w3.org/2001/XMLSchema#string"&gt;AVIS-SECTION 2013/4522 FIN&lt;/cdm:resource_legal_position_eesc&gt;</t>
  </si>
  <si>
    <t xml:space="preserve">For the search, EUR-Lex has a single Expert search field for the internal reference: RI. This expert fields targets simultaneously 3 XPaths in the index notice:
*/NOTICE/WORK/RESOURCE_LEGAL_POSITION_EESC - see RI
*/NOTICE/WORK/CASE-LAW_NATIONAL_DECISION_INTERNAL_IDENTIFIER - see RI_NAT
*/NOTICE/WORK/REFERENCE_INTERNAL - see RI_WORK</t>
  </si>
  <si>
    <r>
      <rPr>
        <b val="true"/>
        <sz val="11"/>
        <color rgb="FFFF0000"/>
        <rFont val="Calibri"/>
        <family val="2"/>
        <charset val="1"/>
      </rPr>
      <t xml:space="preserve">04/11/2019:</t>
    </r>
    <r>
      <rPr>
        <sz val="11"/>
        <color rgb="FFFF0000"/>
        <rFont val="Calibri"/>
        <family val="2"/>
        <charset val="1"/>
      </rPr>
      <t xml:space="preserve"> Check how this field is used and whether it is needed or not. Check also IMMC.</t>
    </r>
  </si>
  <si>
    <t xml:space="preserve">DP</t>
  </si>
  <si>
    <t xml:space="preserve">Depositary </t>
  </si>
  <si>
    <t xml:space="preserve">cdm:stored_by </t>
  </si>
  <si>
    <t xml:space="preserve">at:fd_40</t>
  </si>
  <si>
    <t xml:space="preserve">This field is most frequently used in Sector 2 where it contains the name of the depositary of an international agreement.</t>
  </si>
  <si>
    <t xml:space="preserve">&lt;cdm:treaty_stored_by_agent rdf:resource="http://publications.europa.eu/resource/authority/fd_040/I-G"/&gt;</t>
  </si>
  <si>
    <t xml:space="preserve">Depositary as indicated in the text. It might be state, government, institution or other organisation.</t>
  </si>
  <si>
    <r>
      <rPr>
        <b val="true"/>
        <sz val="11"/>
        <color rgb="FF000000"/>
        <rFont val="Calibri"/>
        <family val="2"/>
        <charset val="1"/>
      </rPr>
      <t xml:space="preserve">04/11/2019: </t>
    </r>
    <r>
      <rPr>
        <sz val="11"/>
        <color rgb="FF000000"/>
        <rFont val="Calibri"/>
        <family val="2"/>
        <charset val="1"/>
      </rPr>
      <t xml:space="preserve">cdm properties:
*cdm:treaty_stored_by_agent
*cdm:legislation_complementary_stored_by_agent
*cdm:agreement_international_stored_by_agent</t>
    </r>
  </si>
  <si>
    <r>
      <rPr>
        <b val="true"/>
        <sz val="11"/>
        <color rgb="FFFF0000"/>
        <rFont val="Calibri"/>
        <family val="2"/>
        <charset val="1"/>
      </rPr>
      <t xml:space="preserve">04/11/2019:</t>
    </r>
    <r>
      <rPr>
        <sz val="11"/>
        <color rgb="FFFF0000"/>
        <rFont val="Calibri"/>
        <family val="2"/>
        <charset val="1"/>
      </rPr>
      <t xml:space="preserve"> Check cdm properties</t>
    </r>
  </si>
  <si>
    <t xml:space="preserve">AD_INST</t>
  </si>
  <si>
    <t xml:space="preserve">Addressee - Institution</t>
  </si>
  <si>
    <t xml:space="preserve">cdm:resource_legal_addresses_institution</t>
  </si>
  <si>
    <t xml:space="preserve">at:corporate-body
at:fd_50</t>
  </si>
  <si>
    <t xml:space="preserve">Where available this field contains the name of institution.</t>
  </si>
  <si>
    <t xml:space="preserve">&lt;j.0:resource_legal_addresses_institution rdf:resource="http://publications.europa.eu/resource/authority/corporate-body/CONSIL"/&gt;</t>
  </si>
  <si>
    <t xml:space="preserve">General methodology for AD field (it covers AD_INST, AD_AGENT, AD_COUNTRY):
Addressee parliamentary resolutions
The member states and/or other entities addressed by the European Parliament.
The field is used for parliamentary resolutions. 
The addressee of a legislative act, the entity to which the act is notified. 
For acts addressed to all Member States: the field is remains empty.
The field is optional for legislation, but mandatory for MTF-decisions. 
It always appears together with the field NF. 
ECB opinions and letters: AD_COUNTRY
</t>
  </si>
  <si>
    <r>
      <rPr>
        <b val="true"/>
        <sz val="11"/>
        <color rgb="FF000000"/>
        <rFont val="Calibri"/>
        <family val="2"/>
        <charset val="1"/>
      </rPr>
      <t xml:space="preserve">(13/07/2015):</t>
    </r>
    <r>
      <rPr>
        <sz val="11"/>
        <color rgb="FF000000"/>
        <rFont val="Calibri"/>
        <family val="2"/>
        <charset val="1"/>
      </rPr>
      <t xml:space="preserve"> New code LIBELLE CODE="</t>
    </r>
    <r>
      <rPr>
        <sz val="11"/>
        <color rgb="FF4472C4"/>
        <rFont val="Calibri"/>
        <family val="2"/>
        <charset val="1"/>
      </rPr>
      <t xml:space="preserve">CH</t>
    </r>
    <r>
      <rPr>
        <sz val="11"/>
        <color rgb="FF000000"/>
        <rFont val="Calibri"/>
        <family val="2"/>
        <charset val="1"/>
      </rPr>
      <t xml:space="preserve">" - Switzerland was created in FD_050. Should be used also in this document: 32015D1056
</t>
    </r>
    <r>
      <rPr>
        <b val="true"/>
        <sz val="11"/>
        <color rgb="FF000000"/>
        <rFont val="Calibri"/>
        <family val="2"/>
        <charset val="1"/>
      </rPr>
      <t xml:space="preserve">
(03/05/2016): </t>
    </r>
    <r>
      <rPr>
        <sz val="11"/>
        <color rgb="FF000000"/>
        <rFont val="Calibri"/>
        <family val="2"/>
        <charset val="1"/>
      </rPr>
      <t xml:space="preserve">Metadata field Addressee should not cover cases like Communications to the European Parliament and the Council or EP resolutions (to be forwarded to the Council, Commission and national parliaments).
</t>
    </r>
    <r>
      <rPr>
        <b val="true"/>
        <sz val="11"/>
        <color rgb="FF000000"/>
        <rFont val="Calibri"/>
        <family val="2"/>
        <charset val="1"/>
      </rPr>
      <t xml:space="preserve">(03/05/2016):</t>
    </r>
    <r>
      <rPr>
        <sz val="11"/>
        <color rgb="FF000000"/>
        <rFont val="Calibri"/>
        <family val="2"/>
        <charset val="1"/>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family val="2"/>
        <charset val="1"/>
      </rPr>
      <t xml:space="preserve">cdm:resource_legal_involves_agent
</t>
    </r>
    <r>
      <rPr>
        <sz val="11"/>
        <color rgb="FF000000"/>
        <rFont val="Calibri"/>
        <family val="2"/>
        <charset val="1"/>
      </rPr>
      <t xml:space="preserve">
</t>
    </r>
    <r>
      <rPr>
        <b val="true"/>
        <sz val="11"/>
        <color rgb="FF000000"/>
        <rFont val="Calibri"/>
        <family val="2"/>
        <charset val="1"/>
      </rPr>
      <t xml:space="preserve">04/11/2019:</t>
    </r>
    <r>
      <rPr>
        <sz val="11"/>
        <color rgb="FF000000"/>
        <rFont val="Calibri"/>
        <family val="2"/>
        <charset val="1"/>
      </rPr>
      <t xml:space="preserve"> COUNTRY – see https://webgate.ec.europa.eu/publications/jira/browse/EURLEXNEW-3599, to be used for </t>
    </r>
    <r>
      <rPr>
        <sz val="11"/>
        <color rgb="FF4472C4"/>
        <rFont val="Calibri"/>
        <family val="2"/>
        <charset val="1"/>
      </rPr>
      <t xml:space="preserve">cdm:resource_legal_addresses_organization; cdm:resource_legal_addresses_country </t>
    </r>
    <r>
      <rPr>
        <sz val="11"/>
        <color rgb="FF000000"/>
        <rFont val="Calibri"/>
        <family val="2"/>
        <charset val="1"/>
      </rPr>
      <t xml:space="preserve">refers to the country being the addressee of an act while annotation COUNTRY refers to the "domicile" of the company being the addressee of an act…
</t>
    </r>
    <r>
      <rPr>
        <b val="true"/>
        <sz val="11"/>
        <color rgb="FF000000"/>
        <rFont val="Calibri"/>
        <family val="2"/>
        <charset val="1"/>
      </rPr>
      <t xml:space="preserve">04/11/2019:</t>
    </r>
    <r>
      <rPr>
        <sz val="11"/>
        <color rgb="FF000000"/>
        <rFont val="Calibri"/>
        <family val="2"/>
        <charset val="1"/>
      </rPr>
      <t xml:space="preserve"> In EURLEXNEW-3713 AD should be linked to cdm#resource_legal_addresses_agent (proposed xpath */NOTICE/WORK/RESOURCE_LEGAL_ADDRESSES_AGENT/*)
When this will be done, more specific </t>
    </r>
    <r>
      <rPr>
        <sz val="11"/>
        <color rgb="FF4472C4"/>
        <rFont val="Calibri"/>
        <family val="2"/>
        <charset val="1"/>
      </rPr>
      <t xml:space="preserve">cdm#resource_legal_addresses_institution/organization/country</t>
    </r>
    <r>
      <rPr>
        <sz val="11"/>
        <color rgb="FF000000"/>
        <rFont val="Calibri"/>
        <family val="2"/>
        <charset val="1"/>
      </rPr>
      <t xml:space="preserve"> could be removed from index+notice
The current ontology:
</t>
    </r>
    <r>
      <rPr>
        <sz val="11"/>
        <color rgb="FF4472C4"/>
        <rFont val="Calibri"/>
        <family val="2"/>
        <charset val="1"/>
      </rPr>
      <t xml:space="preserve">cdm:addresses
</t>
    </r>
    <r>
      <rPr>
        <sz val="11"/>
        <color rgb="FF000000"/>
        <rFont val="Calibri"/>
        <family val="2"/>
        <charset val="1"/>
      </rPr>
      <t xml:space="preserve">- </t>
    </r>
    <r>
      <rPr>
        <sz val="11"/>
        <color rgb="FF4472C4"/>
        <rFont val="Calibri"/>
        <family val="2"/>
        <charset val="1"/>
      </rPr>
      <t xml:space="preserve">cdm:resource_legal_addresses_agent</t>
    </r>
    <r>
      <rPr>
        <sz val="11"/>
        <color rgb="FF000000"/>
        <rFont val="Calibri"/>
        <family val="2"/>
        <charset val="1"/>
      </rPr>
      <t xml:space="preserve"> (in_notice, to_be_indexed) 
- - </t>
    </r>
    <r>
      <rPr>
        <sz val="11"/>
        <color rgb="FF4472C4"/>
        <rFont val="Calibri"/>
        <family val="2"/>
        <charset val="1"/>
      </rPr>
      <t xml:space="preserve">cdm:resource_legal_addresses_institution</t>
    </r>
    <r>
      <rPr>
        <sz val="11"/>
        <color rgb="FF000000"/>
        <rFont val="Calibri"/>
        <family val="2"/>
        <charset val="1"/>
      </rPr>
      <t xml:space="preserve"> (in_notice, to_be_indexed)
- - </t>
    </r>
    <r>
      <rPr>
        <sz val="11"/>
        <color rgb="FF4472C4"/>
        <rFont val="Calibri"/>
        <family val="2"/>
        <charset val="1"/>
      </rPr>
      <t xml:space="preserve">cdm:resource_legal_addresses_organization</t>
    </r>
    <r>
      <rPr>
        <sz val="11"/>
        <color rgb="FF000000"/>
        <rFont val="Calibri"/>
        <family val="2"/>
        <charset val="1"/>
      </rPr>
      <t xml:space="preserve"> (in_notice, to_be_indexed)
- - </t>
    </r>
    <r>
      <rPr>
        <sz val="11"/>
        <color rgb="FF4472C4"/>
        <rFont val="Calibri"/>
        <family val="2"/>
        <charset val="1"/>
      </rPr>
      <t xml:space="preserve">cdm:resource_legal_addresses_country</t>
    </r>
    <r>
      <rPr>
        <sz val="11"/>
        <color rgb="FF000000"/>
        <rFont val="Calibri"/>
        <family val="2"/>
        <charset val="1"/>
      </rPr>
      <t xml:space="preserve"> (in_notice, to_be_indexed)
16/2/2021 cdm:resource_legal_addresses_agent - clarify whether it is needed or not; currently not used</t>
    </r>
  </si>
  <si>
    <r>
      <rPr>
        <b val="true"/>
        <sz val="11"/>
        <color rgb="FFFF0000"/>
        <rFont val="Calibri"/>
        <family val="2"/>
        <charset val="1"/>
      </rPr>
      <t xml:space="preserve">04/11/2019:</t>
    </r>
    <r>
      <rPr>
        <sz val="11"/>
        <color rgb="FFFF0000"/>
        <rFont val="Calibri"/>
        <family val="2"/>
        <charset val="1"/>
      </rPr>
      <t xml:space="preserve"> Check cdm properties and pending changes:
*cdm:resource_legal_addresses_institution
*cdm:resource_legal_addresses_organization
*cdm:resource_legal_addresses_agent
*cdm:resource_legal_addresses_country
</t>
    </r>
  </si>
  <si>
    <t xml:space="preserve">AD_ORGAN</t>
  </si>
  <si>
    <t xml:space="preserve">Addressee - Organization</t>
  </si>
  <si>
    <t xml:space="preserve">cdm:resource_legal_addresses_organization</t>
  </si>
  <si>
    <t xml:space="preserve">at:agent
at:fd_50</t>
  </si>
  <si>
    <t xml:space="preserve">Where available this field contains the name of organisation, company,…</t>
  </si>
  <si>
    <t xml:space="preserve">&lt;j.0:resource_legal_addresses_organization rdf:resource="http://publications.europa.eu/resource/agent/CVC%20Group"/&gt;</t>
  </si>
  <si>
    <t xml:space="preserve">The field is optional for legislation, but mandatory for MTF-decisions. See also AD_INST and AD_COUNTRY
</t>
  </si>
  <si>
    <t xml:space="preserve">AD_COUNTRY</t>
  </si>
  <si>
    <t xml:space="preserve">Addressee - Country</t>
  </si>
  <si>
    <t xml:space="preserve">cdm:resource_legal_addresses_country</t>
  </si>
  <si>
    <t xml:space="preserve">at:country</t>
  </si>
  <si>
    <t xml:space="preserve">Where available this field contains the name of MS or third country.</t>
  </si>
  <si>
    <t xml:space="preserve">&lt;j.0:resource_legal_addresses_country rdf:resource="http://publications.europa.eu/resource/authority/country/1A0"/&gt;</t>
  </si>
  <si>
    <t xml:space="preserve">The field is relevant for ECB opinions and letters.
</t>
  </si>
  <si>
    <t xml:space="preserve">16/2/2021 This field is used for ECB facet search on addressees.</t>
  </si>
  <si>
    <t xml:space="preserve">LF</t>
  </si>
  <si>
    <t xml:space="preserve">Authentic language</t>
  </si>
  <si>
    <t xml:space="preserve">cdm:resource_legal_uses_originally_language</t>
  </si>
  <si>
    <t xml:space="preserve">at:language</t>
  </si>
  <si>
    <t xml:space="preserve">This field indicates the authentic language version of an act or a European Court case. It indicates also the language of the corrigenda (this is applicable only from April 2015).</t>
  </si>
  <si>
    <t xml:space="preserve">&lt;cdm:resource_legal_uses_originally_language rdf:resource="http://publications.europa.eu/resource/authority/language/SPA"/&gt;</t>
  </si>
  <si>
    <t xml:space="preserve">The languages indicated as authentic in the document. For document authentic in all official languages, the field remains empty. This field is relevant also for the communications on EU case law and corrigenda.</t>
  </si>
  <si>
    <t xml:space="preserve">REPPORTEUR</t>
  </si>
  <si>
    <t xml:space="preserve">Rapporteur </t>
  </si>
  <si>
    <t xml:space="preserve">cdm:reported_by</t>
  </si>
  <si>
    <t xml:space="preserve">at:fd_13
at:fd_14</t>
  </si>
  <si>
    <t xml:space="preserve">This field contains a name of the person (EP member or member of CoR or EESC) who reports on the relevant act.</t>
  </si>
  <si>
    <t xml:space="preserve">&lt;cdm:resolution_legislative_ep_reported_by_person rdf:resource="http://publications.europa.eu/resource/authority/fd_013/CAPOULAS_SANTOS"/&gt;</t>
  </si>
  <si>
    <t xml:space="preserve">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</si>
  <si>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val="true"/>
        <sz val="11"/>
        <color rgb="FF000000"/>
        <rFont val="Calibri"/>
        <family val="2"/>
        <charset val="1"/>
      </rPr>
      <t xml:space="preserve">04/11/2019:</t>
    </r>
    <r>
      <rPr>
        <sz val="11"/>
        <color rgb="FF000000"/>
        <rFont val="Calibri"/>
        <family val="2"/>
        <charset val="1"/>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</si>
  <si>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r>
      <rPr>
        <b val="true"/>
        <sz val="11"/>
        <color rgb="FFFF0000"/>
        <rFont val="Calibri"/>
        <family val="2"/>
        <charset val="1"/>
      </rPr>
      <t xml:space="preserve">04/11/2019: </t>
    </r>
    <r>
      <rPr>
        <sz val="11"/>
        <color rgb="FFFF0000"/>
        <rFont val="Calibri"/>
        <family val="2"/>
        <charset val="1"/>
      </rPr>
      <t xml:space="preserve">check cdm properties
16/2/2021 chcek immc elements and roles Roles RAPP, RAPP_OPIN, CMT_OPIN, CMT_OPIN_ASSOC.</t>
    </r>
  </si>
  <si>
    <t xml:space="preserve">IC</t>
  </si>
  <si>
    <t xml:space="preserve">Internal comment</t>
  </si>
  <si>
    <t xml:space="preserve">cdm:agreement_international_has_type_comment_concept_type_comment</t>
  </si>
  <si>
    <t xml:space="preserve">at:fd_301</t>
  </si>
  <si>
    <t xml:space="preserve">Comments/additional details of international agreements and decisions taken by bodies created by these agreements.</t>
  </si>
  <si>
    <t xml:space="preserve">&lt;cdm:agreement_international_has_type_comment_concept_type_comment rdf:resource="http://publications.europa.eu/resource/authority/fd_301/ACC%2FMIXTE"/&gt;</t>
  </si>
  <si>
    <t xml:space="preserve">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</si>
  <si>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val="true"/>
        <sz val="11"/>
        <color rgb="FFFF0000"/>
        <rFont val="Calibri"/>
        <family val="2"/>
        <charset val="1"/>
      </rPr>
      <t xml:space="preserve">04/11/2019: </t>
    </r>
    <r>
      <rPr>
        <sz val="11"/>
        <color rgb="FFFF0000"/>
        <rFont val="Calibri"/>
        <family val="2"/>
        <charset val="1"/>
      </rPr>
      <t xml:space="preserve">Check how this field is used and whether it is needed or not. Check also IMMC.</t>
    </r>
  </si>
  <si>
    <t xml:space="preserve">CM</t>
  </si>
  <si>
    <t xml:space="preserve">cdm:resource_legal_comment_internal</t>
  </si>
  <si>
    <t xml:space="preserve">This field contains diverse data that have been added to facilitate the work of the units of the European Union.</t>
  </si>
  <si>
    <t xml:space="preserve">&lt;cdm:resource_legal_comment_internal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</si>
  <si>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New added values:
COVID19
BREXIT
This field has a free text format and the contents are exported without translation to the EUR-Lex dissemination databases. Internal comment is currently only displayed on EUR-Lex results list.
</t>
  </si>
  <si>
    <r>
      <rPr>
        <b val="true"/>
        <sz val="11"/>
        <color rgb="FF000000"/>
        <rFont val="Calibri"/>
        <family val="2"/>
        <charset val="1"/>
      </rPr>
      <t xml:space="preserve">28/02/2017:</t>
    </r>
    <r>
      <rPr>
        <sz val="11"/>
        <color rgb="FF000000"/>
        <rFont val="Calibri"/>
        <family val="2"/>
        <charset val="1"/>
      </rPr>
      <t xml:space="preserve">  New value for ephemeral documents introduced (EPH). 
2020: New values COVID19 and BREXIT
16/2/2021: (26/03/2020) Cleaning of this field would be needed – see different values that are available:
prefix cdm: &lt;http://publications.europa.eu/ontology/cdm#&gt;
select ?o count( distinct ?s) 
where {?s cdm:resource_legal_comment_internal ?o} 
order by ?o </t>
    </r>
  </si>
  <si>
    <r>
      <rPr>
        <b val="true"/>
        <sz val="11"/>
        <color rgb="FFFF0000"/>
        <rFont val="Calibri"/>
        <family val="2"/>
        <charset val="1"/>
      </rPr>
      <t xml:space="preserve">04/11/2019: </t>
    </r>
    <r>
      <rPr>
        <sz val="11"/>
        <color rgb="FFFF0000"/>
        <rFont val="Calibri"/>
        <family val="2"/>
        <charset val="1"/>
      </rPr>
      <t xml:space="preserve">Check wheather this field and values MAN are still useful or not.</t>
    </r>
  </si>
  <si>
    <t xml:space="preserve">NS</t>
  </si>
  <si>
    <t xml:space="preserve">Number of session</t>
  </si>
  <si>
    <t xml:space="preserve">cdm:preparatory_act_number_session</t>
  </si>
  <si>
    <t xml:space="preserve">at:fd_345</t>
  </si>
  <si>
    <t xml:space="preserve">This field provides the date of the debate or the session for European Parliament resolutions, Economic and Social Committee and CR opinions and resolutions.</t>
  </si>
  <si>
    <t xml:space="preserve">&lt;cdm:opinion_eesc_number_session rdf:datatype="http://www.w3.org/2001/XMLSchema#string"&gt;{SESSION|http://publications.europa.eu/resource/authority/fd_345/SESSION} 376&lt;/cdm:opinion_eesc_number_session&gt;</t>
  </si>
  <si>
    <t xml:space="preserve">The number of session is usually indicated in the text.</t>
  </si>
  <si>
    <r>
      <rPr>
        <b val="true"/>
        <sz val="11"/>
        <color rgb="FF000000"/>
        <rFont val="Calibri"/>
        <family val="2"/>
        <charset val="1"/>
      </rPr>
      <t xml:space="preserve">12/12/2018:</t>
    </r>
    <r>
      <rPr>
        <sz val="11"/>
        <color rgb="FF000000"/>
        <rFont val="Calibri"/>
        <family val="2"/>
        <charset val="1"/>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</si>
  <si>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 xml:space="preserve">TT</t>
  </si>
  <si>
    <t xml:space="preserve">Treaty</t>
  </si>
  <si>
    <t xml:space="preserve">cdm:resource_legal_based_on_concept_treaty</t>
  </si>
  <si>
    <t xml:space="preserve">at:treaty</t>
  </si>
  <si>
    <t xml:space="preserve">The treaty field contains the name of the treaty/treaties that form the legal basis under which the document has been adopted. This field is linked to the Treaties authority table; no CELEX numbers are used. </t>
  </si>
  <si>
    <t xml:space="preserve">&lt;cdm:resource_legal_based_on_concept_treaty rdf:resource="http://publications.europa.eu/resource/authority/treaty/TEU_2012"/&gt;</t>
  </si>
  <si>
    <t xml:space="preserve">The name of the treaty/treaties that form the legal basis is mentioned in the text (visa of legislative act).</t>
  </si>
  <si>
    <r>
      <rPr>
        <sz val="11"/>
        <color rgb="FF000000"/>
        <rFont val="Calibri"/>
        <family val="2"/>
        <charset val="1"/>
      </rPr>
      <t xml:space="preserve">04/11/2019: Property </t>
    </r>
    <r>
      <rPr>
        <sz val="11"/>
        <color rgb="FF4472C4"/>
        <rFont val="Calibri"/>
        <family val="2"/>
        <charset val="1"/>
      </rPr>
      <t xml:space="preserve">cdm:resource_legal_based_on_treaty</t>
    </r>
    <r>
      <rPr>
        <sz val="11"/>
        <color rgb="FF000000"/>
        <rFont val="Calibri"/>
        <family val="2"/>
        <charset val="1"/>
      </rPr>
      <t xml:space="preserve"> was used in the past, it has been depricated and replaced by
</t>
    </r>
    <r>
      <rPr>
        <sz val="11"/>
        <color rgb="FF4472C4"/>
        <rFont val="Calibri"/>
        <family val="2"/>
        <charset val="1"/>
      </rPr>
      <t xml:space="preserve">cdm:resource_legal_based_on_concept_treaty</t>
    </r>
  </si>
  <si>
    <t xml:space="preserve">LB</t>
  </si>
  <si>
    <t xml:space="preserve">Link: Legal basis</t>
  </si>
  <si>
    <t xml:space="preserve">cdm:resource_legal_based_on_resource_legal</t>
  </si>
  <si>
    <t xml:space="preserve">Y</t>
  </si>
  <si>
    <t xml:space="preserve">at:fd_370</t>
  </si>
  <si>
    <t xml:space="preserve">This link contains identifier (CELEX, eli, cellar id,…) of the act(s) constituting the legal basis of the document.</t>
  </si>
  <si>
    <t xml:space="preserve">&lt;rdf:Description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</si>
  <si>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</si>
  <si>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r>
      <rPr>
        <sz val="11"/>
        <color rgb="FF000000"/>
        <rFont val="Calibri"/>
        <family val="2"/>
        <charset val="1"/>
      </rPr>
      <t xml:space="preserve">Annotations that can be used:
</t>
    </r>
    <r>
      <rPr>
        <sz val="11"/>
        <color rgb="FF4472C4"/>
        <rFont val="Calibri"/>
        <family val="2"/>
        <charset val="1"/>
      </rPr>
      <t xml:space="preserve">comment_on_legal_basis
article
paragraph
subparagraph
</t>
    </r>
    <r>
      <rPr>
        <sz val="11"/>
        <color rgb="FF000000"/>
        <rFont val="Calibri"/>
        <family val="2"/>
        <charset val="1"/>
      </rPr>
      <t xml:space="preserve">
</t>
    </r>
    <r>
      <rPr>
        <sz val="11"/>
        <color rgb="FF4472C4"/>
        <rFont val="Calibri"/>
        <family val="2"/>
        <charset val="1"/>
      </rPr>
      <t xml:space="preserve">comment_on_legal_basis</t>
    </r>
    <r>
      <rPr>
        <sz val="11"/>
        <color rgb="FF000000"/>
        <rFont val="Calibri"/>
        <family val="2"/>
        <charset val="1"/>
      </rPr>
      <t xml:space="preserve"> contains a reference to the specific parts of document used as a legal basis: </t>
    </r>
    <r>
      <rPr>
        <i val="true"/>
        <sz val="11"/>
        <color rgb="FF000000"/>
        <rFont val="Calibri"/>
        <family val="2"/>
        <charset val="1"/>
      </rPr>
      <t xml:space="preserve">article 62 paragraph 1 point a)
</t>
    </r>
    <r>
      <rPr>
        <sz val="11"/>
        <color rgb="FF000000"/>
        <rFont val="Calibri"/>
        <family val="2"/>
        <charset val="1"/>
      </rPr>
      <t xml:space="preserve">Information concerning articles, paragraphs and subparagraphs (if applicable) is then repeated in annotations </t>
    </r>
    <r>
      <rPr>
        <sz val="11"/>
        <color rgb="FF4472C4"/>
        <rFont val="Calibri"/>
        <family val="2"/>
        <charset val="1"/>
      </rPr>
      <t xml:space="preserve">article</t>
    </r>
    <r>
      <rPr>
        <sz val="11"/>
        <color rgb="FF000000"/>
        <rFont val="Calibri"/>
        <family val="2"/>
        <charset val="1"/>
      </rPr>
      <t xml:space="preserve">, </t>
    </r>
    <r>
      <rPr>
        <sz val="11"/>
        <color rgb="FF4472C4"/>
        <rFont val="Calibri"/>
        <family val="2"/>
        <charset val="1"/>
      </rPr>
      <t xml:space="preserve">paragraph</t>
    </r>
    <r>
      <rPr>
        <sz val="11"/>
        <color rgb="FF000000"/>
        <rFont val="Calibri"/>
        <family val="2"/>
        <charset val="1"/>
      </rPr>
      <t xml:space="preserve"> and </t>
    </r>
    <r>
      <rPr>
        <sz val="11"/>
        <color rgb="FF4472C4"/>
        <rFont val="Calibri"/>
        <family val="2"/>
        <charset val="1"/>
      </rPr>
      <t xml:space="preserve">subparagraph</t>
    </r>
    <r>
      <rPr>
        <sz val="11"/>
        <color rgb="FF000000"/>
        <rFont val="Calibri"/>
        <family val="2"/>
        <charset val="1"/>
      </rPr>
      <t xml:space="preserve">.</t>
    </r>
  </si>
  <si>
    <r>
      <rPr>
        <b val="true"/>
        <sz val="11"/>
        <color rgb="FF000000"/>
        <rFont val="Calibri"/>
        <family val="2"/>
        <charset val="1"/>
      </rPr>
      <t xml:space="preserve">10/07/2015:</t>
    </r>
    <r>
      <rPr>
        <sz val="11"/>
        <color rgb="FF000000"/>
        <rFont val="Calibri"/>
        <family val="2"/>
        <charset val="1"/>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+ 12012M/PRO/02 (Treaty on EU) + 12012E/PRO/02 (TFEU)
In order to have a complete information when searching for all documents based on 12012A/PRO/02 or for all documents based on 12012M/PRO/02, all those celex numbers refering to the same document should be mentioned in the legal basis of 22015D0921.</t>
    </r>
  </si>
  <si>
    <t xml:space="preserve">Relationship between documents</t>
  </si>
  <si>
    <t xml:space="preserve">Legal basis</t>
  </si>
  <si>
    <t xml:space="preserve">lamd:class_LB</t>
  </si>
  <si>
    <t xml:space="preserve">AMENDMENT</t>
  </si>
  <si>
    <t xml:space="preserve">Link: Amendment</t>
  </si>
  <si>
    <t xml:space="preserve">cdm:resource_legal_amends_resource_legal</t>
  </si>
  <si>
    <t xml:space="preserve">at:fd_375</t>
  </si>
  <si>
    <t xml:space="preserve">at:subdivision</t>
  </si>
  <si>
    <t xml:space="preserve">Amendment (MM)
This link contains the CELEX number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</si>
  <si>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 xml:space="preserve">&lt;cdm:resource_legal_amends_resource_legal rdf:resource="http://publications.europa.eu/resource/celex/31996L0025"/&gt;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</si>
  <si>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</si>
  <si>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Amendment to/Earlier related instruments</t>
  </si>
  <si>
    <t xml:space="preserve">lamd:class_MSEA</t>
  </si>
  <si>
    <t xml:space="preserve">ADDITION</t>
  </si>
  <si>
    <t xml:space="preserve">Link: Adition</t>
  </si>
  <si>
    <t xml:space="preserve">cdm:resource_legal_adds_to_resource_legal</t>
  </si>
  <si>
    <t xml:space="preserve">Addition (JJ)
This link contains the CELEX number of earlier acts modified by the given act (addition to).
It is a link from: 
amending act to the amended act (displayed under Amendment to - MS)
amending proposal to amended proposal (displayed under Earlier related instruments - EA)</t>
  </si>
  <si>
    <t xml:space="preserve">&lt;j.0:resource_legal_adds_to_resource_legal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</si>
  <si>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 xml:space="preserve">All docs of type Decision of the EEA Joint Committee No 159/2014 of 9 July 2014 amending certain Annexes and Protocols to the EEA Agreement 22014D0159 should have "addition" and not "completion".
32014R1142 → 32012R0966</t>
  </si>
  <si>
    <t xml:space="preserve">REPEAL</t>
  </si>
  <si>
    <t xml:space="preserve">Link: Repeal</t>
  </si>
  <si>
    <t xml:space="preserve">cdm:resource_legal_repeals_resource_legal</t>
  </si>
  <si>
    <t xml:space="preserve">Repeal (AA)
This link contains the CELEX number of earlier acts repealed by the given act.
It is a link from: 
repealing act to the repealed act (displayed under Amendment to - MS)</t>
  </si>
  <si>
    <t xml:space="preserve">&lt;j.0:resource_legal_repeals_resource_legal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</si>
  <si>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 xml:space="preserve">REPEAL_IMP</t>
  </si>
  <si>
    <t xml:space="preserve">Link: Implicit repeal</t>
  </si>
  <si>
    <t xml:space="preserve">cdm:resource_legal_implicitly_repeals_resource_legal</t>
  </si>
  <si>
    <t xml:space="preserve">Implicit repeal (AI)
This link contains the CELEX number of earlier acts repealed by the given act.
It is a link from: 
implicitly repealing act to the implicitly repealed act (displayed under Amendment to - MS)</t>
  </si>
  <si>
    <t xml:space="preserve">&lt;j.0:resource_legal_implicitly_repeals_resource_legal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</si>
  <si>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r>
      <rPr>
        <sz val="11"/>
        <color rgb="FF000000"/>
        <rFont val="Calibri"/>
        <family val="2"/>
        <charset val="1"/>
      </rP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</si>
  <si>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ADOPTION</t>
  </si>
  <si>
    <t xml:space="preserve">Link: Adoption</t>
  </si>
  <si>
    <t xml:space="preserve">cdm:resource_legal_adopts_resource_legal</t>
  </si>
  <si>
    <t xml:space="preserve">Adoption (YD)
This link contains the CELEX number of proposal adopted by the given act (when proposal becomes the final act).
It is a link from: 
final act to its proposal (originally displayed under Amendment to - MS; now displayed under Proposal)</t>
  </si>
  <si>
    <t xml:space="preserve">&lt;j.0:resource_legal_adopts_resource_legal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</si>
  <si>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rPr>
        <sz val="11"/>
        <color rgb="FF000000"/>
        <rFont val="Calibri"/>
        <family val="2"/>
        <charset val="1"/>
      </rP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</si>
  <si>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ADOPTION_PAR</t>
  </si>
  <si>
    <t xml:space="preserve">Link: Partial adoption</t>
  </si>
  <si>
    <t xml:space="preserve">cdm:resource_legal_partially_adopts_resource_</t>
  </si>
  <si>
    <t xml:space="preserve">Partial adoption (YDP)
This link contains the CELEX number of proposal partially adopted by the given act (when parts of proposal become the final act).
It is a link from: 
final act to its proposal (displayed under Amendment to - MS)</t>
  </si>
  <si>
    <t xml:space="preserve">&lt;j.0:resource_legal_partially_adopts_resource_legal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</si>
  <si>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rPr>
        <sz val="11"/>
        <color rgb="FF000000"/>
        <rFont val="Calibri"/>
        <family val="2"/>
        <charset val="1"/>
      </rPr>
      <t xml:space="preserve">32014L0086, 32015L0121 → 52013PC0814;  See 2013/0400/CNS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</si>
  <si>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APPLICABILITY_EXT</t>
  </si>
  <si>
    <t xml:space="preserve">Link: Extention of applicability</t>
  </si>
  <si>
    <t xml:space="preserve">cdm:resource_legal_extends_application_resource_legal</t>
  </si>
  <si>
    <t xml:space="preserve">Extension of application (EE)
This link contains the CELEX number of earlier acts modified by the given act (extension of aplication).
It is a link from: 
amending act to the amended act (displayed under Amendment to - MS)
amending proposal to amended proposal (displayed under Earlier related instruments - EA)</t>
  </si>
  <si>
    <t xml:space="preserve">&lt;j.0:resource_legal_extends_application_resource_legal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</si>
  <si>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r>
      <rPr>
        <sz val="11"/>
        <color rgb="FF000000"/>
        <rFont val="Calibri"/>
        <family val="2"/>
        <charset val="1"/>
      </rPr>
      <t xml:space="preserve">32006D0382 (extension of application of 32001D0890 to the Republic of Malta)
32011D0226 (extension of application of the transitional period)
Sector 5: 52018XC1219(01)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</si>
  <si>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COMPLETION</t>
  </si>
  <si>
    <t xml:space="preserve">Link: Completion</t>
  </si>
  <si>
    <t xml:space="preserve">cdm:resource_legal_completes_resource_legal</t>
  </si>
  <si>
    <t xml:space="preserve">Completion (CC)
This link contains the CELEX number of earlier acts modified by the given act (completion).
It is a link from: 
amending act to the amended act (displayed under Amendment to - MS)
amending proposal to amended proposal (displayed under Earlier related instruments - EA)</t>
  </si>
  <si>
    <t xml:space="preserve">&lt;j.0:resource_legal_completes_resource_legal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</si>
  <si>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rPr>
        <sz val="11"/>
        <color rgb="FF000000"/>
        <rFont val="Calibri"/>
        <family val="2"/>
        <charset val="1"/>
      </rPr>
      <t xml:space="preserve">To be used also for "supplement"
Commission Delegated Regulation (EU) No 231/2013 of 19 December 2012 supplementing Directive 2011/61/EU… See 32013R0231 → 32011L0061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language_list 
famille</t>
    </r>
  </si>
  <si>
    <r>
      <rPr>
        <b val="true"/>
        <sz val="11"/>
        <color rgb="FFFF0000"/>
        <rFont val="Calibri"/>
        <family val="2"/>
        <charset val="1"/>
      </rPr>
      <t xml:space="preserve">04/11/2019:</t>
    </r>
    <r>
      <rPr>
        <sz val="11"/>
        <color rgb="FFFF0000"/>
        <rFont val="Calibri"/>
        <family val="2"/>
        <charset val="1"/>
      </rPr>
      <t xml:space="preserve"> new EUR-Lex label = Supplement
or
Completion / Supplement</t>
    </r>
  </si>
  <si>
    <t xml:space="preserve">VALIDITY_EXT</t>
  </si>
  <si>
    <t xml:space="preserve">Link: Extention of validity</t>
  </si>
  <si>
    <t xml:space="preserve">cdm:resource_legal_extends_validity_of_resource_legal</t>
  </si>
  <si>
    <t xml:space="preserve">Extension of validity (PP)
This link contains the CELEX number of earlier acts modified by the given act (extension of validity).
It is a link from: 
amending act to the amended act (displayed under Amendment to - MS))</t>
  </si>
  <si>
    <t xml:space="preserve">&lt;j.0:resource_legal_extends_validity_of_resource_legal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</si>
  <si>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r>
      <rPr>
        <sz val="11"/>
        <color rgb="FF000000"/>
        <rFont val="Calibri"/>
        <family val="2"/>
        <charset val="1"/>
      </rPr>
      <t xml:space="preserve">32015D0332
sector 5: 52017XC1223(01)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</si>
  <si>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t>
    </r>
    <r>
      <rPr>
        <sz val="11"/>
        <color rgb="FFFF0000"/>
        <rFont val="Calibri"/>
        <family val="2"/>
        <charset val="1"/>
      </rPr>
      <t xml:space="preserve"> Check 52017XC1223(01) - is this relation relevant?</t>
    </r>
  </si>
  <si>
    <t xml:space="preserve">REPLACEMENT</t>
  </si>
  <si>
    <t xml:space="preserve">Link: Replacement</t>
  </si>
  <si>
    <t xml:space="preserve">cdm:resource_legal_replaces_resource_legal</t>
  </si>
  <si>
    <t xml:space="preserve">Replacement (RR)
This link contains the CELEX number of earlier acts modified by the given act (replacement).
It is a link from: 
amending act to the amended act (displayed under Amendment to - MS)
amending proposal to amended proposal (displayed under Earlier related instruments - EA)</t>
  </si>
  <si>
    <t xml:space="preserve">&lt;j.0:resource_legal_replaces_resource_legal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</si>
  <si>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r>
      <rPr>
        <sz val="11"/>
        <color rgb="FF000000"/>
        <rFont val="Calibri"/>
        <family val="2"/>
        <charset val="1"/>
      </rPr>
      <t xml:space="preserve">Acts updating annex (or another part) of previously published act
32011D0070 → 32001E0931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</si>
  <si>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 </t>
    </r>
    <r>
      <rPr>
        <sz val="11"/>
        <color rgb="FFFF0000"/>
        <rFont val="Calibri"/>
        <family val="2"/>
        <charset val="1"/>
      </rPr>
      <t xml:space="preserve">Check how partial replacement is treated</t>
    </r>
  </si>
  <si>
    <t xml:space="preserve">CORRIGENDUM</t>
  </si>
  <si>
    <t xml:space="preserve">Link: Corrigendum</t>
  </si>
  <si>
    <t xml:space="preserve">cdm:resource_legal_corrects_resource_legal</t>
  </si>
  <si>
    <t xml:space="preserve">Corrigendum (RC)
This link contains the CELEX number of earlier acts corrected by the given act.
It is a link from: 
corrigendum to the corrected act (displayed under Amendment to - MS)
corrigendum to corrected act  (displayed under Earlier related instruments - EA)
It can be created only in corrigenda.
</t>
  </si>
  <si>
    <t xml:space="preserve">&lt;j.0:resource_legal_corrects_resource_legal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</si>
  <si>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t>
    </r>
    <r>
      <rPr>
        <b val="true"/>
        <sz val="11"/>
        <color rgb="FF4472C4"/>
        <rFont val="Calibri"/>
        <family val="2"/>
        <charset val="1"/>
      </rPr>
      <t xml:space="preserve">language_list </t>
    </r>
    <r>
      <rPr>
        <sz val="11"/>
        <rFont val="Calibri"/>
        <family val="2"/>
        <charset val="1"/>
      </rPr>
      <t xml:space="preserve">(if there are all linguistic versions concerned by the same corrigendum, this annotations shall not be created)
</t>
    </r>
    <r>
      <rPr>
        <sz val="11"/>
        <color rgb="FF4472C4"/>
        <rFont val="Calibri"/>
        <family val="2"/>
        <charset val="1"/>
      </rPr>
      <t xml:space="preserve">famille</t>
    </r>
  </si>
  <si>
    <t xml:space="preserve">OBSOLETE</t>
  </si>
  <si>
    <t xml:space="preserve">Link: Obsolete</t>
  </si>
  <si>
    <t xml:space="preserve">cdm:resource_legal_renders_obsolete_resource_legal</t>
  </si>
  <si>
    <t xml:space="preserve">Declares as obsolete (CA)
This link contains the CELEX number of earlier acts modified by the given act (obsolete).
It is a link from: 
amending act to the amended act (displayed under Amendment to - MS)
amending proposal to amended proposal (displayed under Earlier related instruments - EA)</t>
  </si>
  <si>
    <t xml:space="preserve">&lt;j.0:renders_obsolete rdf:resource="http://publications.europa.eu/resource/celex/52016PC0491"/&gt;
&lt;rdf:Description rdf:nodeID="A0"&gt;&lt;rdf:type rdf:resource="http://www.w3.org/2002/07/owl#Axiom"/&gt;&lt;owl:annotatedSource rdf:resource="http://publications.europa.eu/resource/oj/JOC_2019_210_R_0007"/&gt;&lt;owl:annotatedProperty rdf:resource="http://publications.europa.eu/ontology/cdm#resource_legal_renders_obsolete_resource_legal"/&gt;&lt;owl:annotatedTarget rdf:resource="http://publications.europa.eu/resource/celex/52016PC0491"/&gt;&lt;j.2:type_of_link_target&gt;EA&lt;/j.2:type_of_link_target&gt;&lt;j.2:start_of_validity&gt;2019-06-21&lt;/j.2:start_of_validity&gt;&lt;/rdf:Description&gt;</t>
  </si>
  <si>
    <r>
      <rPr>
        <sz val="11"/>
        <color rgb="FF000000"/>
        <rFont val="Calibri"/>
        <family val="2"/>
        <charset val="1"/>
      </rPr>
      <t xml:space="preserve">Sector 5: Links from notices Withdrawal of Commission proposals to proposals concerned (52019XC0621(01))
When creating this link, the following annotations should be used:
type_of_link_target
</t>
    </r>
    <r>
      <rPr>
        <b val="true"/>
        <sz val="11"/>
        <color rgb="FF4472C4"/>
        <rFont val="Calibri"/>
        <family val="2"/>
        <charset val="1"/>
      </rPr>
      <t xml:space="preserve">role2
reference_to_modified_location
reference_to_modifying_location
start_of_validity
</t>
    </r>
    <r>
      <rPr>
        <sz val="11"/>
        <color rgb="FF4472C4"/>
        <rFont val="Calibri"/>
        <family val="2"/>
        <charset val="1"/>
      </rPr>
      <t xml:space="preserve">end_of_validity
language_list
famille</t>
    </r>
  </si>
  <si>
    <t xml:space="preserve">DEROGATION</t>
  </si>
  <si>
    <t xml:space="preserve">Link: Derogation</t>
  </si>
  <si>
    <t xml:space="preserve">cdm:resource_legal_derogates_resource_legal</t>
  </si>
  <si>
    <t xml:space="preserve">Derogation (DD)
This link contains the CELEX number of earlier acts modified by the given act (derogation).
It is a link from: 
amending act to the amended act (displayed under Amendment to - MS)</t>
  </si>
  <si>
    <t xml:space="preserve">&lt;j.0:resource_legal_derogates_resource_legal rdf:resource="http://publications.europa.eu/resource/celex/32011R1178"/&gt;
&lt;rdf:Description rdf:nodeID="A2"&gt;&lt;rdf:type 
rdf:resource="http://www.w3.org/2002/07/owl#Axiom"/&gt;&lt;owl:annotatedSource rdf:resource="http://publications.europa.eu/resource/oj/JOL_2019_264_R_0004"/&gt;&lt;owl:annotatedProperty rdf:resource="http://publications.europa.eu/ontology/cdm#resource_legal_derogates_resource_legal"/&gt;&lt;owl:annotatedTarget rdf:resource="http://publications.europa.eu/resource/celex/32011R1178"/&gt;&lt;j.2:type_of_link_target&gt;MS&lt;/j.2:type_of_link_target&gt;&lt;j.2:role2&gt;{UK|http://publications.europa.eu/resource/authority/fd_375/UK}&lt;/j.2:role2&gt;&lt;j.2:reference_to_modified_location&gt;{AN|http://publications.europa.eu/resource/authority/fd_370/AN} IV {PO|http://publications.europa.eu/resource/authority/fd_370/PO} MED.B.001 {PTA|http://publications.europa.eu/resource/authority/fd_370/PTA} (d) PT 1 PT (i)&lt;/j.2:reference_to_modified_location&gt;&lt;/rdf:Description&gt;</t>
  </si>
  <si>
    <r>
      <rPr>
        <sz val="11"/>
        <color rgb="FF000000"/>
        <rFont val="Calibri"/>
        <family val="2"/>
        <charset val="1"/>
      </rPr>
      <t xml:space="preserve">32015D0179 → 32000L0029
When creating this link, the following annotations should be used:
</t>
    </r>
    <r>
      <rPr>
        <sz val="11"/>
        <color rgb="FF4472C4"/>
        <rFont val="Calibri"/>
        <family val="2"/>
        <charset val="1"/>
      </rPr>
      <t xml:space="preserve">type_of_link_target
role2 </t>
    </r>
    <r>
      <rPr>
        <sz val="11"/>
        <rFont val="Calibri"/>
        <family val="2"/>
        <charset val="1"/>
      </rPr>
      <t xml:space="preserve">(member state)
</t>
    </r>
    <r>
      <rPr>
        <sz val="11"/>
        <color rgb="FF4472C4"/>
        <rFont val="Calibri"/>
        <family val="2"/>
        <charset val="1"/>
      </rPr>
      <t xml:space="preserve">reference_to_modified_location
reference_to_modifying_location
start_of_validity
end_of_validity
</t>
    </r>
    <r>
      <rPr>
        <sz val="11"/>
        <color rgb="FF000000"/>
        <rFont val="Calibri"/>
        <family val="2"/>
        <charset val="1"/>
      </rPr>
      <t xml:space="preserve">language_list
famille</t>
    </r>
  </si>
  <si>
    <t xml:space="preserve">This relation should be completed with an annotation referring to Member State(s) concerned (role2) - Member states - codes in FD_375 to be created</t>
  </si>
  <si>
    <t xml:space="preserve">CONFIRMATION</t>
  </si>
  <si>
    <t xml:space="preserve">Link: Confirmation</t>
  </si>
  <si>
    <t xml:space="preserve">cdm:resource_legal_confirms_resource_legal</t>
  </si>
  <si>
    <t xml:space="preserve">Confirmation (FF)
This link contains the CELEX number of earlier acts confirmed by the given act (confirmation) (displayed under Amendment to - MS).</t>
  </si>
  <si>
    <t xml:space="preserve">31988R3283, 31988R1733</t>
  </si>
  <si>
    <r>
      <rPr>
        <b val="true"/>
        <sz val="11"/>
        <color rgb="FFFF0000"/>
        <rFont val="Calibri"/>
        <family val="2"/>
        <charset val="1"/>
      </rPr>
      <t xml:space="preserve">05/11/2019:</t>
    </r>
    <r>
      <rPr>
        <sz val="11"/>
        <color rgb="FFFF0000"/>
        <rFont val="Calibri"/>
        <family val="2"/>
        <charset val="1"/>
      </rPr>
      <t xml:space="preserve"> Rarerly used, to be checked if it is needed</t>
    </r>
  </si>
  <si>
    <t xml:space="preserve">QUESTION_SIMILAR</t>
  </si>
  <si>
    <t xml:space="preserve">Link: Similar question</t>
  </si>
  <si>
    <t xml:space="preserve">cdm:resource_legal_tackles_similar_question_as_resource_legal</t>
  </si>
  <si>
    <t xml:space="preserve">Similar question (HH)
Link in sector 9 between similar parliamentary questions (displayed under Amendment to - MS)</t>
  </si>
  <si>
    <t xml:space="preserve">Used in sector 9 in the past</t>
  </si>
  <si>
    <t xml:space="preserve">08/11/2019: What is difference between similar question (HH) and related question (VV)?</t>
  </si>
  <si>
    <t xml:space="preserve">INTERPRETATION</t>
  </si>
  <si>
    <t xml:space="preserve">Link: Interpretation</t>
  </si>
  <si>
    <t xml:space="preserve">cdm:resource_legal_interpretes_authoritatively_resource_legal</t>
  </si>
  <si>
    <t xml:space="preserve">Authoritative interpretation (II)
This link contains the CELEX number of earlier acts that is interpretated (or ist part) by the given act (displayed under Amendment to - MS).</t>
  </si>
  <si>
    <r>
      <rPr>
        <sz val="11"/>
        <color rgb="FF000000"/>
        <rFont val="Calibri"/>
        <family val="2"/>
        <charset val="1"/>
      </rPr>
      <t xml:space="preserve">31996D0555 → 31971R1408; 32000D0141 → 31971R1408
When creating this link, the following annotations should be used:
</t>
    </r>
    <r>
      <rPr>
        <sz val="11"/>
        <color rgb="FF4472C4"/>
        <rFont val="Calibri"/>
        <family val="2"/>
        <charset val="1"/>
      </rPr>
      <t xml:space="preserve">type_of_link_target
role2 (member state)
reference_to_modified_location
reference_to_modifying_location
start_of_validity</t>
    </r>
  </si>
  <si>
    <t xml:space="preserve">IMPLEMENTATION</t>
  </si>
  <si>
    <t xml:space="preserve">Link: Implementation</t>
  </si>
  <si>
    <t xml:space="preserve">cdm:resource_legal_implements_resource_legal</t>
  </si>
  <si>
    <t xml:space="preserve">Implementation (OO)
</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</si>
  <si>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</si>
  <si>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07/11/2019: What to do with this relation?
We would need a clear link between implementing/delegated acts and basic acts, but how to define which are acts are real implementing cases - see OPXHD-110447</t>
  </si>
  <si>
    <t xml:space="preserve">REESTAB</t>
  </si>
  <si>
    <t xml:space="preserve">Link: Reestablishes document</t>
  </si>
  <si>
    <t xml:space="preserve">cdm:resource_legal_reestablishes_resource_legal</t>
  </si>
  <si>
    <t xml:space="preserve">Re-establishment (RP) - mainly tarif preferences https://eur-lex.europa.eu/eli/reg/2012/978/oj#d1e721-1-1</t>
  </si>
  <si>
    <t xml:space="preserve">31987R1715 → 31986R3618</t>
  </si>
  <si>
    <t xml:space="preserve">07/11/2019: Mainly older acts containing "re-establishing" in the title - check DTS=3 AND TI~"re-establishing" OR "reestablishing" ORDER BY XC DESC</t>
  </si>
  <si>
    <t xml:space="preserve">SUSPEND</t>
  </si>
  <si>
    <t xml:space="preserve">Link: Suspends document</t>
  </si>
  <si>
    <t xml:space="preserve">cdm:resource_legal_suspends_resource_legal</t>
  </si>
  <si>
    <t xml:space="preserve">Suspension (SS) - mainly tarif preferences https://eur-lex.europa.eu/eli/reg/2012/978/oj#d1e721-1-1 or rstrictive measures</t>
  </si>
  <si>
    <t xml:space="preserve">32009D0383 → 32004R1683</t>
  </si>
  <si>
    <t xml:space="preserve">SUSPEND_PAR</t>
  </si>
  <si>
    <t xml:space="preserve">Link: Partially suspends document</t>
  </si>
  <si>
    <t xml:space="preserve">cdm:resource_legal_partially_suspends_resource_legal</t>
  </si>
  <si>
    <t xml:space="preserve">Partial suspension (SP) - similar as Suspension</t>
  </si>
  <si>
    <t xml:space="preserve">32013R0298 → 32004R0314</t>
  </si>
  <si>
    <t xml:space="preserve">08/11/2019: Diferences between suspension and partial suspension? Is this really needed?</t>
  </si>
  <si>
    <t xml:space="preserve">APPLICABILITY_DEF</t>
  </si>
  <si>
    <t xml:space="preserve">Link: Deferrs applicability</t>
  </si>
  <si>
    <t xml:space="preserve">cdm:resource_legal_defers_application_of_resource_legal</t>
  </si>
  <si>
    <t xml:space="preserve">Defers application of (TT)
This link contains the CELEX number of earlier acts modified by the given act (deferring aplication).
It is a link from: amending act to the amended act (displayed under Amendment to - MS)</t>
  </si>
  <si>
    <t xml:space="preserve">&lt;j.0:resource_legal_defers_application_of_resource_legal rdf:resource="http://publications.europa.eu/resource/celex/32007R1098"/&gt;
&lt;rdf:Description rdf:nodeID="A2"&gt;&lt;rdf:type rdf:resource="http://www.w3.org/2002/07/owl#Axiom"/&gt;&lt;j.2:build_info&gt;cdm:CDM_2.1.7  tdm:1523  xslt:3945 saxon:9.0.0.1J JVM:1.6.0_29 metaconvJar:1.1.9 builddate:14/01/2014 09:53:39&lt;/j.2:build_info&gt;&lt;j.2:type_of_link_target&gt;MS&lt;/j.2:type_of_link_target&gt;&lt;j.2:reference_to_modified_location&gt;{AR|http://publications.europa.eu/resource/authority/fd_370/AR} 8.4&lt;/j.2:reference_to_modified_location&gt;&lt;owl:annotatedSource rdf:resource="http://publications.europa.eu/resource/celex/32011R0062"/&gt;&lt;owl:annotatedProperty rdf:resource="http://publications.europa.eu/ontology/cdm#resource_legal_defers_application_of_resource_legal"/&gt;&lt;owl:annotatedTarget rdf:resource="http://publications.europa.eu/resource/celex/32007R1098"/&gt;&lt;/rdf:Description&gt;</t>
  </si>
  <si>
    <t xml:space="preserve">32011R0062</t>
  </si>
  <si>
    <t xml:space="preserve">INCORPORATION</t>
  </si>
  <si>
    <t xml:space="preserve">Link: Incorporation</t>
  </si>
  <si>
    <t xml:space="preserve">cdm:resource_legal_incorporates_resource_legal</t>
  </si>
  <si>
    <t xml:space="preserve">Incorporation (RE)</t>
  </si>
  <si>
    <t xml:space="preserve">e.g. international agreement incorporating specific EU legislation: 21994A0103(60) → 31989L0552</t>
  </si>
  <si>
    <t xml:space="preserve">08/11/2019: It seems there was only one particular case - EEA agreement (?)</t>
  </si>
  <si>
    <t xml:space="preserve">REFER_PAR</t>
  </si>
  <si>
    <t xml:space="preserve">Link: Partial referral</t>
  </si>
  <si>
    <t xml:space="preserve">cdm:resource_legal_partially_refers_to_resource_legal</t>
  </si>
  <si>
    <t xml:space="preserve">Partial referral (QQ)</t>
  </si>
  <si>
    <t xml:space="preserve">Used especially in sector 9 in the past</t>
  </si>
  <si>
    <t xml:space="preserve">QUESTION_RELATED</t>
  </si>
  <si>
    <t xml:space="preserve">Link: Related question</t>
  </si>
  <si>
    <t xml:space="preserve">cdm:resource_legal_related_question_to_resource_legal</t>
  </si>
  <si>
    <t xml:space="preserve">Related question (VV)
This link contains the CELEX number of related parliamentary question earlier published on EUR-Lex (displayed under Amendment to - MS)</t>
  </si>
  <si>
    <t xml:space="preserve">&lt;j.0:resource_legal_related_question_to_resource_legal rdf:resource="http://publications.europa.eu/resource/celex/91993E003296"/&gt;
&lt;rdf:Description rdf:nodeID="A2"&gt;&lt;owl:annotatedTarget rdf:resource="http://publications.europa.eu/resource/celex/91993E003296"/&gt;&lt;owl:annotatedProperty rdf:resource="http://publications.europa.eu/ontology/cdm#resource_legal_related_question_to_resource_legal"/&gt;&lt;owl:annotatedSource rdf:resource="http://publications.europa.eu/resource/celex/91994E000512"/&gt;&lt;j.2:role2&gt;{QUE/PRE|http://publications.europa.eu/resource/authority/fd_375/QUE%2FPRE}&lt;/j.2:role2&gt;&lt;j.2:type_of_link_target&gt;MS&lt;/j.2:type_of_link_target&gt;&lt;j.2:build_info&gt;cdm:CDM_2.1.7  tdm:1523  xslt:3945 saxon:9.0.0.1J JVM:1.6.0_29 metaconvJar:1.2.0 builddate:05/03/2015 09:53:58&lt;/j.2:build_info&gt;&lt;rdf:type rdf:resource="http://www.w3.org/2002/07/owl#Axiom"/&gt;&lt;/rdf:Description&gt;</t>
  </si>
  <si>
    <t xml:space="preserve">08/11/2019: There are also sector 3 documents linked by this relation (?) What is difference between similar question (HH) and related question (VV)?</t>
  </si>
  <si>
    <t xml:space="preserve">OPINION_EP</t>
  </si>
  <si>
    <t xml:space="preserve">Link: EP opinion</t>
  </si>
  <si>
    <t xml:space="preserve">cdm:resource_resource_legal_contains_ep_opinion_on_resource_legal</t>
  </si>
  <si>
    <t xml:space="preserve">EP Opinion (XP)
Link from EP resolution to relevant Commission proposal. This link contains the CELEX number of the Commission proposal (displayed under Earlier related instruments - EA). This link was used in the past, it should be replaced by cdm:resource_legal_influences_resource_legal</t>
  </si>
  <si>
    <t xml:space="preserve">08/11/2019: It is still used by AION</t>
  </si>
  <si>
    <t xml:space="preserve">OPINION_COR</t>
  </si>
  <si>
    <t xml:space="preserve">Link: COR opinion</t>
  </si>
  <si>
    <t xml:space="preserve">cdm:resource_resource_legal_contains_cor_opinion_on_resource_legal</t>
  </si>
  <si>
    <t xml:space="preserve">COR Opinion (XR)
Link from CoR opinion to relevant Commission proposal. This link contains the CELEX number of the Commission proposal (displayed under Earlier related instruments - EA). This link was used in the past, it should be replaced by cdm:resource_legal_influences_resource_legal</t>
  </si>
  <si>
    <t xml:space="preserve">OPINION_EESC</t>
  </si>
  <si>
    <t xml:space="preserve">LINK: EESC opinion</t>
  </si>
  <si>
    <t xml:space="preserve">cdm:resource_resource_legal_contains_eesc_opinion_on_resource_legal</t>
  </si>
  <si>
    <t xml:space="preserve">EESC Opinion (XC)
Link from EESC opinion to relevant Commission proposal. This link contains the CELEX number of the Commission proposal (displayed under Earlier related instruments - EA). This link was used in the past, it should be replaced by cdm:resource_legal_influences_resource_legal</t>
  </si>
  <si>
    <t xml:space="preserve">INFLUENCE</t>
  </si>
  <si>
    <t xml:space="preserve">Link: Influence</t>
  </si>
  <si>
    <t xml:space="preserve">cdm:resource_resource_legal_influences_resource_legal</t>
  </si>
  <si>
    <t xml:space="preserve">Part of the same procedure (PE)
Link between documnets from the same procedure and the proposal or draft. This link contains the CELEX number of the Commission proposal (displayed under Earlier related instruments - EA).</t>
  </si>
  <si>
    <t xml:space="preserve">Create a link from subsequent related document coming from the same procedure to the proposal or the draft. To be used for different documents issued during a legislative procedure by EP, CoR, EESC, ECB, European Data Protector, Court of Auditors, European Ombudsman, Council and referring to the Commission proposal.</t>
  </si>
  <si>
    <t xml:space="preserve">AMENDMENT_PRO</t>
  </si>
  <si>
    <t xml:space="preserve">Link: Amendment proposal</t>
  </si>
  <si>
    <t xml:space="preserve">cdm:resource_resource_legal_proposes_to_amend_resource_legal</t>
  </si>
  <si>
    <t xml:space="preserve">Proposal to amend (PM)
Link from the Commission proposal or draft of an (amending) act to the act that should be subject of amendments. This link contains the CELEX number of the act intended to be amended (displayed under Earlier related instruments - EA).</t>
  </si>
  <si>
    <t xml:space="preserve">When creating this link, the following annotations should be used:
type_of_link_target
role2 
reference_to_modified_location
reference_to_modifying_location
start_of_validity
end_of_validity
language_list
famille</t>
  </si>
  <si>
    <t xml:space="preserve">CI</t>
  </si>
  <si>
    <t xml:space="preserve">Link: Instruments cited</t>
  </si>
  <si>
    <t xml:space="preserve">cdm:work_cites_work</t>
  </si>
  <si>
    <t xml:space="preserve">Instruments cited (IC)
This field contains the document numbers of the acts cited in the document which do not have a direct effect on the document (e.g. acts which do not form the legal basis, which are not expressly affected) or of the acts cited for reference purposes only.</t>
  </si>
  <si>
    <t xml:space="preserve">&lt;cdm:work_cites_work rdf:resource="http://publications.europa.eu/resource/celex/32000L0078"/&gt;
&lt;rdf:Description rdf:nodeID="A9"&gt;
&lt;owl:annotatedTarget rdf:resource="http://publications.europa.eu/resource/celex/32000L0078"/&gt;
&lt;owl:annotatedProperty rdf:resource="http://publications.europa.eu/ontology/cdm#work_cites_work"/&gt;
&lt;owl:annotatedSource rdf:resource="http://publications.europa.eu/resource/celex/62012CC0501"/&gt;
&lt;annot:fragment_citing_source&gt;N 2 5 36 - 50 122&lt;/annot:fragment_citing_source&gt;
&lt;annot:fragment_cited_target&gt;A03P1LC&lt;/annot:fragment_cited_target&gt;
&lt;annot:build_info&gt;cdm:CDM_2.1.7  tdm:1523  xslt:3945 saxon:9.0.0.1J JVM:1.6.0_29 metaconvJar:1.2.0 builddate:19/11/2014 22:10:45&lt;/annot:build_info&gt;
&lt;rdf:type rdf:resource="http://www.w3.org/2002/07/owl#Axiom"/&gt;
&lt;/rdf:Description&gt;
</t>
  </si>
  <si>
    <t xml:space="preserve">Contradictory to the relations grouped under MS, EA, AJ or RD, the passive version of this relation cdm:work_cited_by_work is not available on EUR-Lex (and thus not displayed and not searchable).
Only acts not mentioned in MS, EA, AJ, RD or LB fields should be inserted to this field. If possible, also number of article/paragraph/subparagraph (or any other subpart) should be mentioned in the annotation.
Documents cited in annexes are not concerned by this field. For EFTA case law, there are no specific AJ relations for this collection in CDM. Therefore all acts mentioned in such documents should be linked in CI field (except of legal basis, which is usually a specific article of the EFTA agreement mentioned in the text).
Annotations:
fragment_citing_source indicates specific part of this document where a reference to another document or its part is present
fragment_cited_target indicates to which specific part of an document refers this document </t>
  </si>
  <si>
    <t xml:space="preserve">Instruments cited</t>
  </si>
  <si>
    <t xml:space="preserve">lamd:class_CI</t>
  </si>
  <si>
    <t xml:space="preserve">RELATION</t>
  </si>
  <si>
    <t xml:space="preserve">Link: Relation</t>
  </si>
  <si>
    <t xml:space="preserve">cdm:work_related_to_work</t>
  </si>
  <si>
    <t xml:space="preserve">at:fd_375
at:fd_370</t>
  </si>
  <si>
    <t xml:space="preserve">Relation (RN)
This link contains the CELEX number of acts related to the given act (displayed under Related documents - RD). This is rather more general relation. It should be used only in specific cases defined in this methodology or if there is not any other more suitable relation available.</t>
  </si>
  <si>
    <t xml:space="preserve">Documents from sector 5:
- Relations between different legislative proposals belonging to the same "package" (for example several proposals related to the Common agricultural Policy 52011PC0628, 52011PC0627 and 52011PC0628)
- Relations between Position of the Council and Statements of the Council’s reason
- Relations between proposals and related working documents of the Commission
- Relations between different working documents and their accompanying documents
- Relations between different notices from sectors 5 and C 
Note: Documents issued during a legislative procedure by EP, CoR, EESC, ECB, European Data Protector, Court of Auditors, European Ombudsman, Council and referring to the Commission proposal should be linked by the following EA relations:
resource_legal_contains_ep_opinion_on_resource_legal
resource_legal_contains_cor_opinion_on_resource_legal
resource_legal_contains_eesc_opinion_on_resource_legal
If any of those three relations does not fit, the following (general one) should be used: resource_legal_influences_resource_legal (for example a link from Position of the Council to the proposal)
Specific cases
Besides, the RD relation should be created also in the following specific cases (accompanied also with annotations  role 2 and/or start_of_validity,  where applicable): 
(1) Links between decisions of the European Parliament and related resolutions: 52015BP0930(01) - 32015B1614
(2) Links between international agreements and related protocols (usually published in the same OJ): 22007A1217(05) - 22007A1217(06)
(3) Links between international agreements and agreements (in the form of an Exchange of Letters) concerning the provisional application of the international agreements: 22015X1209(01) - 22007A0825(02)
(4) Links between international agreements and different notices (usually of the type DTS=2 AND DTT=X):
- Information on the date of signature of an international agreement: 22015X1209(01)  22015A1121(01)
- Notice concerning the provisional application of an international agreement: 22015X1205(01) 22014A0529(01)
- Notice concerning the entry into force of an international agreement: 22015X1125(01) 22015A0514(01)
- Information concerning the extension of an international agreement: 22015X0908(01) 22015A0127(01)
But not the following cases:
Council decision concerning the conclusion (and/or signing and/or provisional application and/or approval and/or signature) of an international agreement: 32010D0343 - 22010A0622(01)
Such cases should be covered by the following relation (with annotation type_of_link_target = RD): resource_legal_associates_agreement_international (inverse of agreement_international_associated_by_resource_legal)
(5) Links between merger control documents corresponding to the same Decision case:
- For case M.8271:
1. Prior notification of a concentration (Case M.8271 — Hitachi Chemical Company/FIAMM/JV) — Candidate case for simplified procedure 52016M8271(01) 
2. Commission Decision of 23/01/2017 declaring a concentration to be compatible with the common market (Case No COMP/M.8271 - HITACHI CHEMICAL COMPANY / FIAMM / JV) according to Council Regulation (EC) No 139/2004 52017M8271
3. Non-opposition to a notified concentration (Case M.8271 — Hitachi Chemical Company/FIAMM/JV) 52017M8271(02)
- For Case M.7758:
1. Prior notification of a concentration (Case M.7758 — Hutchison 3G Italy/WIND/JV) 52016M7758(01)
2. Initiation of proceedings (Case M.7758 — Hutchison 3G Italy/WIND/JV) 52016M7758(02)
3. Opinion of the Advisory Committee on mergers given at its meeting of 17 August 2016 regarding a draft decision relating to Case M.7758 — Hutchison 3G Italy/WIND/JV — Rapporteur: Ireland 52016M7758(03)
4. Final Report of the Hearing Officer — Hutchison 3G Italy/WIND/JV (Case M.7758) 52016M7758(04)
5. Summary of Commission Decision of 1 September 2016 declaring a concentration compatible with the internal market (Case M.7758 — Hutchison 3G Italy/WIND/JV) (notified under document C(2016) 5487) 52016M7758(05) (There is a new methodology for CELEX numbers of the type 5*M* applicaple from 01/07/2017.)
(6) Link between related statements of revenue and expenditure should be created (see template for Statement of revenue and expenditure; Publication of the final accounts – Related documents (RD)).
(7) Link between definitive adoption of the EU general budget and amending/supplementary budgets: 32015B1767 - 32015B1766  - 32015B0339
</t>
  </si>
  <si>
    <t xml:space="preserve">26/6/2017: Changes related to the links between merger control documents (point 5 above)
Changes related to the Council decision concerning the conclusion (and/or signing and/or provisional application and/or approval and/or signature) of an international agreement (point 4 above) – already in production
20/03/2019: Concerning  point (3) Links between international agreements and agreements (in the form of an Exchange of Letters) concerning the provisional application of the international agreements - Add also Role2 from fd_375: APRO (provisional application)? See CADMOS-7924</t>
  </si>
  <si>
    <t xml:space="preserve">Related documents</t>
  </si>
  <si>
    <t xml:space="preserve">lamd:class_RD</t>
  </si>
  <si>
    <t xml:space="preserve">ASSOCIATION</t>
  </si>
  <si>
    <t xml:space="preserve">Link: International agreement</t>
  </si>
  <si>
    <t xml:space="preserve">cdm:resource_legal_associates_agreement_international</t>
  </si>
  <si>
    <t xml:space="preserve">Related international agreement (RG)
This is link between Council decision concerning the conclusion (and/or signing and/or provisional application and/or approval and/or signature) of an international agreement and the international agreement concerned</t>
  </si>
  <si>
    <t xml:space="preserve">&lt;j.0:resource_legal_associates_agreement_international rdf:resource="http://publications.europa.eu/resource/celex/22019A1029%2801%29"/&gt;
&lt;rdf:Description rdf:nodeID="A2"&gt;&lt;rdf:type rdf:resource="http://www.w3.org/2002/07/owl#Axiom"/&gt;&lt;owl:annotatedSource rdf:resource="http://publications.europa.eu/resource/oj/JOL_2019_276_R_0001"/&gt;&lt;owl:annotatedProperty rdf:resource="http://publications.europa.eu/ontology/cdm#resource_legal_associates_agreement_international"/&gt;&lt;owl:annotatedTarget rdf:resource="http://publications.europa.eu/resource/celex/22019A1029%2801%29"/&gt;&lt;j.2:type_of_link_target&gt;MS&lt;/j.2:type_of_link_target&gt;&lt;j.2:start_of_validity&gt;2019-07-18&lt;/j.2:start_of_validity&gt;&lt;/rdf:Description&gt;</t>
  </si>
  <si>
    <t xml:space="preserve">32010D0343 - 22010A0622(01)</t>
  </si>
  <si>
    <t xml:space="preserve">PROC</t>
  </si>
  <si>
    <t xml:space="preserve">ID of relevant procedure</t>
  </si>
  <si>
    <t xml:space="preserve">cdm:work_part_of_dossier</t>
  </si>
  <si>
    <t xml:space="preserve">Link to related procedure (interinstitutional or internal). It contains the identificator of the procedure .</t>
  </si>
  <si>
    <t xml:space="preserve">&lt;j.0:work_part_of_dossier rdf:resource="http://publications.europa.eu/resource/procedure/2015_288"/&gt;</t>
  </si>
  <si>
    <t xml:space="preserve">AP</t>
  </si>
  <si>
    <t xml:space="preserve">Applicant </t>
  </si>
  <si>
    <t xml:space="preserve">cdm:communication_cjeu_requested_by_agent</t>
  </si>
  <si>
    <t xml:space="preserve">at:corporate-body
at:country
at:role-qualifier
at:fd_110</t>
  </si>
  <si>
    <t xml:space="preserve">This field is relevant for announcements on EU case law published in the Official Journal. It refers to the institution, body or Member State submitting the application (EU case-law). If the applicant is a private entity or person, then it, she or he is referred to as "person".</t>
  </si>
  <si>
    <t xml:space="preserve">&lt;j.0:communication_cjeu_requested_by_agent rdf:resource="http://publications.europa.eu/resource/authority/fd_110/PART"/&gt;</t>
  </si>
  <si>
    <t xml:space="preserve">Applicant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</si>
  <si>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Case-law additional information</t>
  </si>
  <si>
    <t xml:space="preserve">EU case-law</t>
  </si>
  <si>
    <t xml:space="preserve">lamd:class_CURIA</t>
  </si>
  <si>
    <t xml:space="preserve">DF</t>
  </si>
  <si>
    <t xml:space="preserve">Defendant </t>
  </si>
  <si>
    <t xml:space="preserve">cdm:communication_cjeu_defended_by_agent</t>
  </si>
  <si>
    <t xml:space="preserve">This field is relevant for announcements on EU case law published in the Official Journal. It refers to the defending institution, body or Member State. If the defendant is a private entity or person, then it, she or he is referred to as "person".</t>
  </si>
  <si>
    <t xml:space="preserve">&lt;j.0:communication_cjeu_defended_by_agent rdf:resource="http://publications.europa.eu/resource/authority/fd_110/IC"/&gt;</t>
  </si>
  <si>
    <t xml:space="preserve">Defendant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</si>
  <si>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PR</t>
  </si>
  <si>
    <t xml:space="preserve">Type of procedure</t>
  </si>
  <si>
    <t xml:space="preserve">cdm:communication_cjeu_has_type_procedure_concept_type_procedure</t>
  </si>
  <si>
    <t xml:space="preserve">at:legal_proceeding
at:legal_proceeding_result
at:fd_110</t>
  </si>
  <si>
    <t xml:space="preserve">This field is relevant for announcements on EU case law published in the Official Journal. This field contains a descriptor referring to the nature of and where possible the outcome of the proceedings. </t>
  </si>
  <si>
    <t xml:space="preserve">&lt;j.0:communication_cjeu_has_type_procedure_concept_type_procedure rdf:resource="http://publications.europa.eu/resource/authority/fd_100/ANNU"/&gt;</t>
  </si>
  <si>
    <t xml:space="preserve">The type of procedure is usually indicated in the title or in the text (here Action for annulment):
Form of order sought
The applicant claims that the Court should:
- annul the decisions of the Director General for Health and Food Safety of 17 June 2019, forming a unity, by which the Commission: a) definitively refrained from...</t>
  </si>
  <si>
    <t xml:space="preserve">NA</t>
  </si>
  <si>
    <t xml:space="preserve">Nationality of parties</t>
  </si>
  <si>
    <t xml:space="preserve">cdm:work_originates_in_country</t>
  </si>
  <si>
    <t xml:space="preserve">at:country
at:role-qualifier</t>
  </si>
  <si>
    <t xml:space="preserve">This field is relevant for EU case law and national case law. It is not relevant for announcements on EU case law published in the Official Journal. It  shows the country of origin of the applicant, the defendant or the court referring the case (EU case-law). </t>
  </si>
  <si>
    <t xml:space="preserve">EU case law: The analysis is provided by CdJ.</t>
  </si>
  <si>
    <t xml:space="preserve">ANNULMENT_REQ</t>
  </si>
  <si>
    <t xml:space="preserve">Link: Annulment request</t>
  </si>
  <si>
    <t xml:space="preserve">cdm:communication_case_new_requests_annulment_of_resource_legal</t>
  </si>
  <si>
    <t xml:space="preserve">Annulment request (KL)
This is a link from announcements on EU case law published in the Official Journal (infromation about new case) to the legal act(s) that are requested to be completely annuled by the Court decision.</t>
  </si>
  <si>
    <t xml:space="preserve">Case affecting</t>
  </si>
  <si>
    <t xml:space="preserve">lamd:class_AJ</t>
  </si>
  <si>
    <t xml:space="preserve">FAILURE_REQ</t>
  </si>
  <si>
    <t xml:space="preserve">Link: Failure of obligation request</t>
  </si>
  <si>
    <t xml:space="preserve">cdm:communication_case_new_requests_establishment_of_failure_of_obligation_resource_legal</t>
  </si>
  <si>
    <t xml:space="preserve">Request to establish failure to fulfil an obligation (FL)
This is a link from announcements on EU case law published in the Official Journal (infromation about new case) to the legal act(s) establishing the obligation(s) discussed int he case.</t>
  </si>
  <si>
    <t xml:space="preserve">INAPPLICAB_REQ</t>
  </si>
  <si>
    <t xml:space="preserve">Link: Inapplicability request</t>
  </si>
  <si>
    <t xml:space="preserve">cdm:communication_case_new_requests_inapplicability_resource_legal</t>
  </si>
  <si>
    <t xml:space="preserve">Inapplicability request (IL)
This is a link from announcements on EU case law published in the Official Journal (infromation about new case) to the legal act(s) that are requested to be declared as inapplicable by the Court decision.</t>
  </si>
  <si>
    <t xml:space="preserve">ANULMENT_PARTIAL_REQ</t>
  </si>
  <si>
    <t xml:space="preserve">Link: Partial annulment request</t>
  </si>
  <si>
    <t xml:space="preserve">cdm:communication_case_new_requests_partial_annulment_of_resource_legal</t>
  </si>
  <si>
    <t xml:space="preserve">Partial annulment request (DL)
This is a link from announcements on EU case law published in the Official Journal (infromation about new case) to the legal act(s) that are requested to be partially annuled by the Court decision.</t>
  </si>
  <si>
    <t xml:space="preserve">REVIEW_REQ</t>
  </si>
  <si>
    <t xml:space="preserve">Link: Review request</t>
  </si>
  <si>
    <t xml:space="preserve">cdm:communication_case_new_requests_review_of_decision_case-law</t>
  </si>
  <si>
    <t xml:space="preserve">Request to review the judgment (RL)
This is a link from announcements on EU case law published in the Official Journal (infromation about new case) to the earlier CdJ case law decision(s) that are requested to be reviewed by the Court decision.</t>
  </si>
  <si>
    <t xml:space="preserve">PRELIMINARY_REQ</t>
  </si>
  <si>
    <t xml:space="preserve">Link: Preliminary question request</t>
  </si>
  <si>
    <t xml:space="preserve">cdm:communication_case_new_submits_preliminary_question_resource_legal</t>
  </si>
  <si>
    <t xml:space="preserve">Submits a preliminary question about (QL)
This is a link from announcements on EU case law published in the Official Journal (infromation about new case) to the legal act(s) that are requested to be explained by the Court decision. To be used only for preliminary rulings.</t>
  </si>
  <si>
    <t xml:space="preserve">COMMUNIC_REQ</t>
  </si>
  <si>
    <t xml:space="preserve">Link: Communication on CdJ</t>
  </si>
  <si>
    <t xml:space="preserve">cdm:communication_cjeu_communicates_on_case-law</t>
  </si>
  <si>
    <t xml:space="preserve">Related EU case law document (JL)
This is a link from announcements on EU case law published in the Official Journal (infromation about new case) to the complete text of CdJ decision (judgment, order, AG opinion)</t>
  </si>
  <si>
    <t xml:space="preserve">OPINION_REQ</t>
  </si>
  <si>
    <t xml:space="preserve">Link: Opinion request</t>
  </si>
  <si>
    <t xml:space="preserve">cdm:communication_request_opinion_requests_opinion_on_resource_legal</t>
  </si>
  <si>
    <t xml:space="preserve">Request for opinion (KL)
This is a link from announcements on EU case law published in the Official Journal (infromation about new case) to the Commission proposals on which the opinion of CdJ is requested</t>
  </si>
  <si>
    <t xml:space="preserve">Annotation: Comment on date</t>
  </si>
  <si>
    <t xml:space="preserve">ann:comment_on_date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</si>
  <si>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</si>
  <si>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</si>
  <si>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</si>
  <si>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</si>
  <si>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</si>
  <si>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Dates annotations</t>
  </si>
  <si>
    <t xml:space="preserve">lamd:class_DANNOT</t>
  </si>
  <si>
    <t xml:space="preserve">Annotation: Type of date</t>
  </si>
  <si>
    <t xml:space="preserve">ann:type_of_date</t>
  </si>
  <si>
    <t xml:space="preserve">at:fd_350
at:fd_335</t>
  </si>
  <si>
    <t xml:space="preserve">&lt;annot:type_of_date&gt;{EV|http://publications.europa.eu/resource/authority/fd_335/EV}&lt;/annot:type_of_date&gt;</t>
  </si>
  <si>
    <t xml:space="preserve">The  translation tables should be used as follows:
IF: fd_335,
RP: fd_350</t>
  </si>
  <si>
    <t xml:space="preserve">Annotation: Comment on legal basis</t>
  </si>
  <si>
    <t xml:space="preserve">ann:comment_on_legal_basis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</si>
  <si>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</si>
  <si>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</si>
  <si>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</si>
  <si>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Relationship annotations</t>
  </si>
  <si>
    <t xml:space="preserve">lamd:class_RANNOT</t>
  </si>
  <si>
    <t xml:space="preserve">Annotation: Article</t>
  </si>
  <si>
    <t xml:space="preserve">ann:article</t>
  </si>
  <si>
    <t xml:space="preserve">Annotation specifying the article of the treaties or the legal acts constituting the legal basis of the document.</t>
  </si>
  <si>
    <t xml:space="preserve">&lt;annot:article&gt;62&lt;/annot:article&gt;</t>
  </si>
  <si>
    <t xml:space="preserve">Annotation: Paragraph</t>
  </si>
  <si>
    <t xml:space="preserve">ann:paragraph</t>
  </si>
  <si>
    <t xml:space="preserve">Annotation specifying the paragraph of the treaties or the legal acts constituting the legal basis of the document.</t>
  </si>
  <si>
    <t xml:space="preserve">&lt;annot:paragraph&gt;1&lt;/annot:paragraph&gt;</t>
  </si>
  <si>
    <t xml:space="preserve">Annotation: Subparagraph</t>
  </si>
  <si>
    <t xml:space="preserve">ann:subparagraph</t>
  </si>
  <si>
    <t xml:space="preserve">Annotation specifying the subparagraph of the treaties or the legal acts constituting the legal basis of the document.</t>
  </si>
  <si>
    <t xml:space="preserve">&lt;annot:subparagraph&gt;1&lt;/annot:paragraph&gt;</t>
  </si>
  <si>
    <t xml:space="preserve">Annotation: Type of link</t>
  </si>
  <si>
    <t xml:space="preserve">ann:type_of_link_target </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</si>
  <si>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</si>
  <si>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</si>
  <si>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</si>
  <si>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Annotation: Role2</t>
  </si>
  <si>
    <t xml:space="preserve">ann:role2</t>
  </si>
  <si>
    <t xml:space="preserve">This annotation contains an additional comment to the relation.</t>
  </si>
  <si>
    <t xml:space="preserve">&lt;annot:role2&gt;{D|http://publications.europa.eu/resource/authority/fd_375/D}&lt;/annot:role2&gt;</t>
  </si>
  <si>
    <t xml:space="preserve">Annotation: Reference to modified location</t>
  </si>
  <si>
    <t xml:space="preserve">ann:reference_to_modified_location </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</si>
  <si>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</si>
  <si>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</si>
  <si>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</si>
  <si>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Annotation: Reference to modifying location</t>
  </si>
  <si>
    <t xml:space="preserve">ann:reference_to_modifying_location </t>
  </si>
  <si>
    <t xml:space="preserve">Annotation indicating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</si>
  <si>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</si>
  <si>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Annotation: Start of validity</t>
  </si>
  <si>
    <t xml:space="preserve">ann:start_of_validity </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</si>
  <si>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</si>
  <si>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Annotation: End of validity</t>
  </si>
  <si>
    <t xml:space="preserve">ann:end_of_validity</t>
  </si>
  <si>
    <t xml:space="preserve">This annotation indicates end of validity of a specific amendment.</t>
  </si>
  <si>
    <t xml:space="preserve">Annotation: Language list</t>
  </si>
  <si>
    <t xml:space="preserve">ann:language_list</t>
  </si>
  <si>
    <t xml:space="preserve">This annotation indicates the language version concerned by a corrigendum (for cdm:resource_legal_corrects_resource_legal).</t>
  </si>
  <si>
    <t xml:space="preserve">2019/06/25: Currently string. Replacement by at:language should be considered.</t>
  </si>
  <si>
    <t xml:space="preserve">Annotation: Fragment citing source</t>
  </si>
  <si>
    <t xml:space="preserve">ann:fragment_citing_source</t>
  </si>
  <si>
    <t xml:space="preserve">This annotation indicates specific part of this document where a reference to another document or its part is present.</t>
  </si>
  <si>
    <t xml:space="preserve">2019/06/25: Currently string. Replacement by at:subdivision should be considered.</t>
  </si>
  <si>
    <t xml:space="preserve">Annotation: Fragment citing target</t>
  </si>
  <si>
    <t xml:space="preserve">ann:fragment_cited_target</t>
  </si>
  <si>
    <t xml:space="preserve">This annotation indicates  to which specific part of an document refers this document.</t>
  </si>
  <si>
    <t xml:space="preserve">DTS</t>
  </si>
  <si>
    <t xml:space="preserve">CELEX sector</t>
  </si>
  <si>
    <t xml:space="preserve">lam:dts</t>
  </si>
  <si>
    <t xml:space="preserve">This refers to a specific sector (collection) of documents as indicated in the CELEX number (it is the first number in the celex number).</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</si>
  <si>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</si>
  <si>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</si>
  <si>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DTT</t>
  </si>
  <si>
    <t xml:space="preserve">CELEX type</t>
  </si>
  <si>
    <t xml:space="preserve">lam:dtt</t>
  </si>
  <si>
    <t xml:space="preserve">This one or two letters code refers to a specific type of document as indicated in the CELEX number. In some cases, this metadata is related to another metadata field Form (FM), Author (AU) Author.  Celex type of sector 1 documents refers to a specific treaty. </t>
  </si>
  <si>
    <t xml:space="preserve">&lt;cdm:resource_legal_type rdf:datatype="http://www.w3.org/2001/XMLSchema#string"&gt;D&lt;/cdm:resource_legal_type&gt;</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</si>
  <si>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</si>
  <si>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</si>
  <si>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</si>
  <si>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</si>
  <si>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</si>
  <si>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</si>
  <si>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</si>
  <si>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</si>
  <si>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</si>
  <si>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</si>
  <si>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</si>
  <si>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</si>
  <si>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</si>
  <si>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</si>
  <si>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</si>
  <si>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(a) collection OJL or OJC; (b) year of the OJ; (c) number of the OJ</t>
  </si>
  <si>
    <t xml:space="preserve">&lt;j.0:resource_legal_published_in_official-journal rdf:resource="http://publications.europa.eu/resource/oj/JOL_2010_276_R"/&gt;</t>
  </si>
  <si>
    <t xml:space="preserve">Other identifiers</t>
  </si>
  <si>
    <t xml:space="preserve">lamd:class_OTHER_REF</t>
  </si>
  <si>
    <t xml:space="preserve">ELI</t>
  </si>
  <si>
    <t xml:space="preserve">European Legislative Identifier (ELI)</t>
  </si>
  <si>
    <t xml:space="preserve">cdm:resource_legal_eli</t>
  </si>
  <si>
    <t xml:space="preserve">ECLI</t>
  </si>
  <si>
    <t xml:space="preserve">European Case-law Identifier (ECLI)</t>
  </si>
  <si>
    <t xml:space="preserve">cdm:case-law_ecli</t>
  </si>
  <si>
    <t xml:space="preserve">PARENT</t>
  </si>
  <si>
    <t xml:space="preserve">Parent</t>
  </si>
  <si>
    <t xml:space="preserve">skos:broader</t>
  </si>
  <si>
    <t xml:space="preserve">Only for LAM purposes.</t>
  </si>
  <si>
    <t xml:space="preserve">ORDER</t>
  </si>
  <si>
    <t xml:space="preserve">Order</t>
  </si>
  <si>
    <t xml:space="preserve">euvoc:order</t>
  </si>
  <si>
    <t xml:space="preserve">The order among siblings under a common parent. Only for LAM purposes.</t>
  </si>
  <si>
    <t xml:space="preserve">Definition</t>
  </si>
  <si>
    <t xml:space="preserve">skos:definition</t>
  </si>
  <si>
    <t xml:space="preserve">skos:member</t>
  </si>
  <si>
    <t xml:space="preserve">TOF</t>
  </si>
  <si>
    <t xml:space="preserve">Term of office</t>
  </si>
  <si>
    <t xml:space="preserve">cdm:resource_legal_term-of-office</t>
  </si>
  <si>
    <t xml:space="preserve">Term of office for committees
EESC: Members are nominated by national governments and appointed by the Council of the European Union for a renewable 5-year term of office. The latest renewal was in October 2020 for the 2020-2025 term of office.</t>
  </si>
  <si>
    <t xml:space="preserve">&lt;j.0:resource_legal_term-of-office rdf:datatype="http://www.w3.org/2001/XMLSchema#string"&gt;VII (2020-2025)&lt;/j.0:resource_legal_term-of-office&gt;</t>
  </si>
  <si>
    <t xml:space="preserve">DR</t>
  </si>
  <si>
    <t xml:space="preserve">Date of referral</t>
  </si>
  <si>
    <t xml:space="preserve">cdm:resource_legal_date_referral</t>
  </si>
  <si>
    <t xml:space="preserve">This element describes the date on which institutions (EP or Council or Commission or all of them but with different dates in this case) decided to consult the concerned Committee. Basically it corresponds to the consultation date.
In IMMC is transmitted under *:work/*:extension/*:date_referral
Only EESC intends to send the dates of all consultations. So in case there are several dates all have to be stored in the Cellar.
In the CELLAR it has to be mapped with the cdm property resource_legal_date_referral.</t>
  </si>
  <si>
    <t xml:space="preserve">EESC: Provided by authors vie IMMC. </t>
  </si>
  <si>
    <t xml:space="preserve">EURLEXNEW-3088
17/2/2021: Currently, there are 0 notices containing this property.</t>
  </si>
  <si>
    <t xml:space="preserve">RI_WORK</t>
  </si>
  <si>
    <t xml:space="preserve">Internal reference - work</t>
  </si>
  <si>
    <t xml:space="preserve">cdm:work_reference_internal</t>
  </si>
  <si>
    <t xml:space="preserve">The information indicates the internal reference of the dossier for the concerned institution. The way in which this information is provided by each institution varies in their IMMC transmissions. It has been defined as optional in their respective schema.</t>
  </si>
  <si>
    <t xml:space="preserve">&lt;j.0:work_reference_internal rdf:datatype="http://www.w3.org/2001/XMLSchema#string"&gt;BATCH_011&lt;/j.0:work_reference_internal&gt;</t>
  </si>
  <si>
    <t xml:space="preserve">This indicates the identification of the Committee’s internal dossier that contains the document. This dossier may contain references to documents part of their internal procedure and also the draft version of the opinion/resolution to be transmitted by IMMC.
This value is transmitted in IMMC as a complete string (for example: "CIVEX-V/045") under: *:work/*:extension/*:reference_internal
In the CELLAR it has to be mapped with the property cdm:work_reference_internal.
For the search, EUR-Lex has a single Expert search field for the internal reference: RI. This expert fields targets simultaneously 3 XPaths in the index notice:
*/NOTICE/WORK/RESOURCE_LEGAL_POSITION_EESC - see RI
*/NOTICE/WORK/CASE-LAW_NATIONAL_DECISION_INTERNAL_IDENTIFIER - see RI_NAT
*/NOTICE/WORK/REFERENCE_INTERNAL - see RI_WORK</t>
  </si>
  <si>
    <t xml:space="preserve">EURLEXNEW-3088</t>
  </si>
  <si>
    <t xml:space="preserve">BP</t>
  </si>
  <si>
    <t xml:space="preserve">Basis procedural</t>
  </si>
  <si>
    <t xml:space="preserve">cdm:resource_legal_basis_referral</t>
  </si>
  <si>
    <t xml:space="preserve">This element describes the type of referral on which the committee is acting to elaborate the document. In IMMC the element is *:basis_procedural and the 3 values allowed by the schema are: mandatory; optional; own-initiative.</t>
  </si>
  <si>
    <t xml:space="preserve">&lt;j.0:resource_legal_basis_referral rdf:datatype="http://www.w3.org/2001/XMLSchema#string"&gt;own-initiative&lt;/j.0:resource_legal_basis_referral&gt;</t>
  </si>
  <si>
    <t xml:space="preserve">EURLEXNEW-3088
17/2/2021: Values currently used: mandatory; optional; own-initiative</t>
  </si>
  <si>
    <t xml:space="preserve">RI_NAT</t>
  </si>
  <si>
    <t xml:space="preserve">Internal reference - national case law</t>
  </si>
  <si>
    <t xml:space="preserve">cdm:case-law_national_decision_internal_identifier</t>
  </si>
  <si>
    <t xml:space="preserve">Internal identifier from the Court for the national decisions, limited to sector 8. Identifier attributed by the EU Court of Justice/Association of the Councils of States when analysing the judgment.</t>
  </si>
  <si>
    <t xml:space="preserve">&lt;j.0:case-law_national_decision_internal_identifier rdf:datatype="http://www.w3.org/2001/XMLSchema#string"&gt;IA/01133-A&lt;/j.0:case-law_national_decision_internal_identifier&gt;</t>
  </si>
  <si>
    <t xml:space="preserve">National case-law</t>
  </si>
  <si>
    <t xml:space="preserve">lamd:class_NAT</t>
  </si>
  <si>
    <t xml:space="preserve">CLASS_COURT</t>
  </si>
  <si>
    <t xml:space="preserve">Type of national court</t>
  </si>
  <si>
    <t xml:space="preserve">cdm:court_national_has_type_concept_class_court_national</t>
  </si>
  <si>
    <t xml:space="preserve">at:fd_010</t>
  </si>
  <si>
    <t xml:space="preserve">Limited to sector 8. Classification of the national court in the national legal system. </t>
  </si>
  <si>
    <t xml:space="preserve">&lt;j.0:court_national_has_type_concept_class_court_national rdf:resource="http://publications.europa.eu/resource/authority/fd_010/COURT_SUPREME"/&gt;
</t>
  </si>
  <si>
    <t xml:space="preserve">EUR-Lex display notice:
CASE-LAW_DELIVERED_BY_COURT_NATIONAL/EMBEDDED_NOTICE/AGENT/COURT_NATION
AL_NAME 
and 
CASE-LAW_DELIVERED_BY_COURT_NATIONAL/EMBEDDED_NOTICE/AGENT/COURT_NATIONAL_HAS_TYPE_CONCEPT_CLASS_COURT_NATIONAL</t>
  </si>
  <si>
    <t xml:space="preserve">The values are to be used from fd_010:  'COURT_FIRST_INSTANCE', 'COURT_APPEAL' or 'COURT_SUPREME.</t>
  </si>
  <si>
    <t xml:space="preserve">
JUREXS: class.court
IMMC: cmt:service
</t>
  </si>
  <si>
    <t xml:space="preserve">NAME_COURT</t>
  </si>
  <si>
    <t xml:space="preserve">Court name</t>
  </si>
  <si>
    <t xml:space="preserve">cdm:court_national_name</t>
  </si>
  <si>
    <t xml:space="preserve">Limited to sector 8. The name of the national court that delivered the judgment. 
</t>
  </si>
  <si>
    <t xml:space="preserve">&lt;j.0:court_national_name rdf:datatype="http://www.w3.org/2001/XMLSchema#string"&gt;Korkein oikeus&lt;/j.0:court_national_name&gt;
</t>
  </si>
  <si>
    <t xml:space="preserve">Possibly qualified by language. e.g. &lt;name.court&gt;High Court&lt;/name.court&gt; in JURE. Free text in the national language (e.g. Bundesgericht). If the contracting state provided the abbreviation, the contractor should replace it with the full name of the court. Apart from this property, currently the court name is also stored in the "Author" metadata field (see "Author").</t>
  </si>
  <si>
    <t xml:space="preserve">
JUREXS:name.court
IMMC: cmt:context
</t>
  </si>
  <si>
    <t xml:space="preserve">ID_LOCAL</t>
  </si>
  <si>
    <t xml:space="preserve">National identifier</t>
  </si>
  <si>
    <t xml:space="preserve">cdm:resource_legal_id_local</t>
  </si>
  <si>
    <t xml:space="preserve">Limited to sector 8. The identifier of the judgment at national level. </t>
  </si>
  <si>
    <t xml:space="preserve">This metadata is a mandatory metadata provided by the contracting states through JURE input form. The Contractor should nevertheless check it.</t>
  </si>
  <si>
    <t xml:space="preserve">Displayed as " National identifier" under category "Miscellaneous information".
JUREXS: id.national
IMMC: ecextjure:id_national
</t>
  </si>
  <si>
    <t xml:space="preserve">PARTIES_NAT</t>
  </si>
  <si>
    <t xml:space="preserve">Parties - national judgment</t>
  </si>
  <si>
    <t xml:space="preserve">cdm:case-law_national_parties</t>
  </si>
  <si>
    <t xml:space="preserve">Limited to sector 8. Reference to the parties involved in this case law. </t>
  </si>
  <si>
    <t xml:space="preserve">j.0:case-law_national_parties rdf:parseType="Literal"&gt;
&lt;root&gt;
&lt;parties&gt;
SARL Etablissements Castellani &amp; Frères / SA Hustinx et Philippe Delvaux, curateur à la faillite de la SA Lahaye
&lt;/parties&gt;
&lt;/root&gt;
&lt;/j.0:case-law_national_parties</t>
  </si>
  <si>
    <t xml:space="preserve">If the parties have not been provided by the Member state, the contractor should include them, but only provided they can be found in the text of the judgment.  Parties are usually anonymized in the judgments sent by the member states. In that case, the contractor should not find out what these acronyms stand for. The applicant and defendant should be separated by ";". Parties are also included in the title (see ‘Title’).
</t>
  </si>
  <si>
    <t xml:space="preserve">Not displayed on EUR-Lex. It is not planned to display it in future (very often bad quality data – e.g. XX / YY). However, the parties are searchable in the JURE advanced search form.
JUREXS: parties
IMMC: ecextjure:parties
</t>
  </si>
  <si>
    <t xml:space="preserve">REF_PUBLICATION</t>
  </si>
  <si>
    <t xml:space="preserve">Publication - national judgment</t>
  </si>
  <si>
    <t xml:space="preserve">cdm:case-law_national_reference_publication</t>
  </si>
  <si>
    <t xml:space="preserve">Limited to sector 8. Freetext information on the publication in which this judgement appeared. This element describes references to publications where the national judgement has been published: Court report, official publications, ECLI etc.</t>
  </si>
  <si>
    <t xml:space="preserve">j.0:case-law_national_reference_publication rdf:parseType="Literal"&gt;
&lt;ref.publication&gt;
&lt;reference_publication&gt;
Revue de jurisprudence de Liège, Mons et Bruxelles 1989 p.1287 (résumé) Revue de droit commercial belge 1990 p.783-786 Texte italien: Giustizia civile 1989 I p.1888-1893
&lt;/reference_publication&gt;
&lt;/ref.publication&gt;
&lt;/j.0:case-law_national_reference_publication</t>
  </si>
  <si>
    <t xml:space="preserve">Generic web-sites or databases (e.g. www.yyy.com ) should be avoided. The value is in the form of a free text. In order for each publication source to be displayed in a separate line on EUR-Lex, the contractor should put each source in between the following tags &lt;p&gt;&lt;/p&gt;. For example:
&lt;p&gt;Journal of Law studies &lt;/p&gt;
&lt;p&gt;The International Journal of Law, Crime and Justice&lt;/p&gt;
</t>
  </si>
  <si>
    <t xml:space="preserve"> "Publication" under the category "Analysis".
JUREXS:ref.publication
IMMC: ecextjure:reference_publication
</t>
  </si>
  <si>
    <t xml:space="preserve">LEGIS_NAT</t>
  </si>
  <si>
    <t xml:space="preserve">Reference - national judgment</t>
  </si>
  <si>
    <t xml:space="preserve">cdm:case-law_national_act_reference_national</t>
  </si>
  <si>
    <t xml:space="preserve">Limited to sector 8. Articles of the national legislation mentioned in the text of the judgment.</t>
  </si>
  <si>
    <t xml:space="preserve">j.0:case-law_national_act_reference_national rdf:parseType="Literal"&gt;
&lt;act_reference_national&gt;
&lt;p xml:lang="pl"&gt;
PL - Konstytucja Rzeczypospolitej Polskiej, art. 55 ust. 1
&lt;/p&gt;
&lt;p xml:lang="pl"&gt;
Ustawa z dnia 6 czerwca 1997 r. - Kodeks postępowania karnego (Dz.U. Nr 89, poz. 555 z późn. zm.), art. 607t § 1
&lt;/p&gt;
&lt;/act_reference_national</t>
  </si>
  <si>
    <t xml:space="preserve">Citation of any national legal provisions cited in the national judgment (as well as reference to other national judgements). It is a free text in the original language. As the national judgment can contain references to the legislations of different countries, a two-letter country code should be used before each group of sources. The two-letters country code is included only in front of the first source. Provisions of national law mentioned in the footnotes of the judgment should also be included in the metadata. In order for each source (with all its articles) to be displayed in a separate line on EUR-Lex, the contractor should put each source in between the following tags &lt;p&gt;&lt;/p&gt; :
&lt;p&gt;DE - Gesetz zur Regelung offener Vermögensfragen (Vermögensgesetz - VermG), Paragraphen 2-6, 33 und 34&lt;/p&gt;
&lt;p&gt;Bürgerliches Gesetzbuch (BGB), Paragraph 812 Abs. 1 und Paragraph 823&lt;/p&gt;
</t>
  </si>
  <si>
    <t xml:space="preserve">"Provisions of national law in application" under the category "Analysis".
JUREXS: ref.legislation.national
IMMC: ecextjure:national-judgement
</t>
  </si>
  <si>
    <t xml:space="preserve">REF_JURE</t>
  </si>
  <si>
    <t xml:space="preserve">Link: JURE reference</t>
  </si>
  <si>
    <t xml:space="preserve">cdm:case-law_national_based_on_resource_legal</t>
  </si>
  <si>
    <t xml:space="preserve">Limited to sector 8. The article(s) of the Brussels regulations, Brussels conventions or Lugano conventions used in the judgment.</t>
  </si>
  <si>
    <t xml:space="preserve">&lt;j.0:case-law_national_based_on_resource_legal rdf:resource="http://publications.europa.eu/resource/celex/32001R0044"/&gt;</t>
  </si>
  <si>
    <t xml:space="preserve">Within the JURE project, this value is mandatorily sent by the Member State. The contractor should not add or remove any instrument (or article of the instrument) on its own, except in case of manifest errors (for example, the contracting state provided an article of the instrument which is not mentioned in the judgment at all). The value to be used is the CELEX number of one of the 6 EU instruments involved in the JURE collection, with a precision until the level of an article.
</t>
  </si>
  <si>
    <t xml:space="preserve">Instruments involved under the category "Relationship between documents".
JUREXS: instrument
IMMC: ecextjure:reference
</t>
  </si>
  <si>
    <t xml:space="preserve">REF_OTHER_JURE</t>
  </si>
  <si>
    <t xml:space="preserve">Link: JURE other reference</t>
  </si>
  <si>
    <t xml:space="preserve">cdm:case-law_national_act_reference_european</t>
  </si>
  <si>
    <t xml:space="preserve">Limited to sector 8. Any other EU instrument apart from the "Instruments involved" or any EU judgment mentioned in the text of the national judgment.</t>
  </si>
  <si>
    <t xml:space="preserve">The value to be used is CELEX number. If the contracting state sent an EU judgment or act in the form of tree text, the contractor should convert it into a CELEX number (e.g. 62013CJ0512). The precision should go until the level of a paragraph.
If in the judgment there is a mention to an article (e.g. A5) and then to the same article but with the precision of the paragraph (e.g. A5P1) both of these should be included. If the same article of the JURE instrument already included in “Instruments involved” is mentioned again, but with the precision of the paragraph, it should be included in “Other EU instruments cited" as well. EU instruments cited in the footnotes of the judgment should also be included in the metadata.
</t>
  </si>
  <si>
    <t xml:space="preserve">Other EU instruments cited.
JUREXS: ref.legislation.EU
IMMC: ecextjure:act_reference_european
</t>
  </si>
  <si>
    <t xml:space="preserve">NO_JOURNAL</t>
  </si>
  <si>
    <t xml:space="preserve">Journal juridical</t>
  </si>
  <si>
    <t xml:space="preserve">cdm:case-law_article_journal_related</t>
  </si>
  <si>
    <t xml:space="preserve">Reference to an article which has appeared in a juridical journal and is related to the judgement in question (e.g. Thompson, James E.:Common Market Law Review 1990 p.589-607) </t>
  </si>
  <si>
    <t xml:space="preserve">See NO - Notes related to the decision.</t>
  </si>
  <si>
    <t xml:space="preserve">REF_JUDG</t>
  </si>
  <si>
    <t xml:space="preserve">Link: Reference - judgment</t>
  </si>
  <si>
    <t xml:space="preserve">cdm:case-law_national_judgement_reference</t>
  </si>
  <si>
    <t xml:space="preserve">Limited to sector 8. Reference to a judgement, typically on the European level.</t>
  </si>
  <si>
    <t xml:space="preserve">EUR-Lex: Court Judgment</t>
  </si>
  <si>
    <t xml:space="preserve">KEYWORDS_NAT</t>
  </si>
  <si>
    <t xml:space="preserve">Keywords - national case-law</t>
  </si>
  <si>
    <t xml:space="preserve">cdm:case-law_national_keywords</t>
  </si>
  <si>
    <t xml:space="preserve">Limited to sector 8. Keywords attributed to a national case-law document.</t>
  </si>
  <si>
    <t xml:space="preserve">j.0:case-law_national_keywords rdf:parseType="Literal"&gt;
&lt;keywords&gt;
&lt;p xml:lang="fr"&gt;
CEE - Union européenne ; - Coopération policière et judiciaire en matière pénale - Mandat d'arrêt européen et procédures de remise entre États membres - Législation nationale de transposition - Possibilité de remise des ressortissants polonais aux autres États membres de l'UE - Non-conformité avec l'interdiction constitutionnelle de l'extradition des ressortissants polonais constatée par le Tribunal constitutionnel - Prorogation de 18 mois de la perte de force obligatoire des dispositions censurées - Obligation d'exécution des mandats d'arrêt européen par les tribunaux polonais pendant la période de prorogation
&lt;/p&gt;
&lt;/keywords&gt;
&lt;/j.0:case-law_national_keywords</t>
  </si>
  <si>
    <t xml:space="preserve">EUR-Lex: Descriptors</t>
  </si>
  <si>
    <t xml:space="preserve">FOLLOW_UP_NAT</t>
  </si>
  <si>
    <t xml:space="preserve">Follow-up</t>
  </si>
  <si>
    <t xml:space="preserve">cdm:case-law_national_follow-up</t>
  </si>
  <si>
    <t xml:space="preserve">Limited to sector 8. Follow up to the case by the national Court.</t>
  </si>
  <si>
    <t xml:space="preserve">&lt;j.0:case-law_national_follow-up rdf:parseType="Literal"&gt;
&lt;follow-up&gt;
&lt;p xml:lang="fr"&gt;Désistement des parties. &lt;/p&gt;
&lt;/follow-up&gt;</t>
  </si>
  <si>
    <t xml:space="preserve">REF_INTERNATIONAL</t>
  </si>
  <si>
    <t xml:space="preserve">Reference - international conventions</t>
  </si>
  <si>
    <t xml:space="preserve">cdm:case-law_national_act_reference_international</t>
  </si>
  <si>
    <t xml:space="preserve">Limited to sector 8. International conventions and treaties in application.</t>
  </si>
  <si>
    <t xml:space="preserve">&lt;j.0:case-law_national_act_reference_international rdf:parseType="Literal"&gt;
&lt;reference_international&gt;
&lt;p xml:lang="en"&gt;
INT. - European interim agreement on social security schemes relating to old age, invalidity and survivors of 11 December 1953, Article 2
&lt;/p&gt;
&lt;p xml:lang="en"&gt;
General Social Security Agreement between Belgium and Turkey of 4 July 1966
&lt;/p&gt;
&lt;/reference_international&gt;</t>
  </si>
  <si>
    <t xml:space="preserve">Reference to an international convention applied in the national judgment, e.g. "INT. - European Convention for the Protection of Human Rights and Fundamental Freedoms of 4 November 1950, Article 7". Use an XML structure to capture the sequence of references.</t>
  </si>
  <si>
    <t xml:space="preserve">DN_old</t>
  </si>
  <si>
    <t xml:space="preserve">Obsolete CELEX number </t>
  </si>
  <si>
    <t xml:space="preserve">cdm:resource_legal_id_obsolete_document</t>
  </si>
  <si>
    <t xml:space="preserve">The obsolete CELEX number field concerns documents that have been renumbered and provides a reference to their initial CELEX document number.</t>
  </si>
  <si>
    <t xml:space="preserve">&lt;cdm:resource_legal_id_obsolete_document rdf:datatype="http://www.w3.org/2001/XMLSchema#string"&gt;62010J0069&lt;/cdm:resource_legal_id_obsolete_document&gt;</t>
  </si>
  <si>
    <t xml:space="preserve">Created  in cellar in case of renumbering. Renumbering of documents may occur for the following reasons: (a) initial renumbering; (b) error in indexation; (c) corrigendum of number of act.
</t>
  </si>
  <si>
    <t xml:space="preserve">Used by EUR-Lex quick search. Relevant for search in internal numbers for ECB, therefore this property is created in some ECB documents on purpose.</t>
  </si>
  <si>
    <t xml:space="preserve">17/2/2021: deprecated as obsolete in cdm (Use cdm:work_id_obsolete_document). But this property is used by the quick search on EUR-Lex - to be checked with cdm. </t>
  </si>
  <si>
    <t xml:space="preserve">OJ_REF</t>
  </si>
  <si>
    <t xml:space="preserve">OJ reference</t>
  </si>
  <si>
    <t xml:space="preserve">cdm:resource_legal_reference_oj-act</t>
  </si>
  <si>
    <t xml:space="preserve">Reference of OJ act attributed by OP and appearing in the title. For example "2013/16" in regulation (EU) 2023/16. Shall be treated together with property refering to the domain (cdm:resource_legal_domain_reference_oj-act).</t>
  </si>
  <si>
    <t xml:space="preserve">&lt;j.0:resource_legal_reference_oj-act rdf:datatype="http://www.w3.org/2001/XMLSchema#string"&gt;2021/636&lt;/j.0:resource_legal_reference_oj-act&gt;</t>
  </si>
  <si>
    <t xml:space="preserve">Reference for an OJ act, in the scope of OJ act by act being composed of the year of the publication and the non-zero padded number of legal acts (stored in property cdm:official-journal-act_number) within that year. Example: 2020/234. For corrigenda this property will contain the reference information for the corrected act (corresponding to information available from the CELEX number of the corrected act). The content for pre OJ act by act will contain information available at that time and my vary over the years.</t>
  </si>
  <si>
    <t xml:space="preserve">17/2/2021: Created in context of ABA.</t>
  </si>
  <si>
    <t xml:space="preserve">OJ_REF_DOM</t>
  </si>
  <si>
    <t xml:space="preserve">OJ domain</t>
  </si>
  <si>
    <t xml:space="preserve">cdm:resource_legal_domain_reference_oj-act </t>
  </si>
  <si>
    <t xml:space="preserve">at:legal-act-domain</t>
  </si>
  <si>
    <t xml:space="preserve">Domain appearing in the OJ act reference attributed by OP. For exmaple "(EU)" in regulation (EU) 2023/16. Shall be treated together with property cdm:resource_legal_reference_oj-act.</t>
  </si>
  <si>
    <t xml:space="preserve">Annotation: Domain position</t>
  </si>
  <si>
    <t xml:space="preserve">ann:reference_oj-act_domain_position</t>
  </si>
  <si>
    <t xml:space="preserve">Indicates domain position in OJ act reference.</t>
  </si>
  <si>
    <t xml:space="preserve">References annotations</t>
  </si>
  <si>
    <t xml:space="preserve">lamd:class_REFANNOT</t>
  </si>
  <si>
    <t xml:space="preserve">IN_PREFIX</t>
  </si>
  <si>
    <t xml:space="preserve">Internal number - prefix</t>
  </si>
  <si>
    <t xml:space="preserve">cdm:resource_legal_internal_number_prefix </t>
  </si>
  <si>
    <t xml:space="preserve">Prefix of the unique internal identifier of the resource legal. </t>
  </si>
  <si>
    <t xml:space="preserve">&lt;j.0:resource_legal_internal_number_prefix rdf:datatype="http://www.w3.org/2001/XMLSchema#string"&gt;SEC&lt;/j.0:resource_legal_internal_number_prefix&gt;</t>
  </si>
  <si>
    <t xml:space="preserve">Standard and official document with the Council logo. E.g. legislative acts, working documents, information notes, agendas, minute, outcome of proceedings and other reports, Standard documents without the Council logo, e.g. EUCO, PE-CONS, ACP-CE, EUROMED, EU-AL, These documents are numbered from 1 to 5000</t>
  </si>
  <si>
    <t xml:space="preserve">IN_SUFFIX</t>
  </si>
  <si>
    <t xml:space="preserve">Internal number - suffix</t>
  </si>
  <si>
    <t xml:space="preserve">cdm:resource_legal_internal_number_suffix</t>
  </si>
  <si>
    <t xml:space="preserve">Suffix of the unique internal identifier of the resource legal.</t>
  </si>
  <si>
    <t xml:space="preserve">&lt;j.0:resource_legal_internal_number_suffix rdf:datatype="http://www.w3.org/2001/XMLSchema#string"&gt;INIT&lt;/j.0:resource_legal_internal_number_suffix&gt;</t>
  </si>
  <si>
    <t xml:space="preserve">The suffix serves the purpose of identifying the original document and the modifications made to it.</t>
  </si>
  <si>
    <t xml:space="preserve">IN_NUMBER</t>
  </si>
  <si>
    <t xml:space="preserve">Internal number - seq</t>
  </si>
  <si>
    <t xml:space="preserve">cdm:resource_legal_internal_number_sequential_number</t>
  </si>
  <si>
    <t xml:space="preserve">Sequential number of unique internal identifier of the resource legal.</t>
  </si>
  <si>
    <t xml:space="preserve">&lt;j.0:internal_number_sequential_number rdf:datatype="http://www.w3.org/2001/XMLSchema#positiveInteger"&gt;390&lt;/j.0:internal_number_sequential_number&gt;</t>
  </si>
  <si>
    <t xml:space="preserve">IN_YEAR</t>
  </si>
  <si>
    <t xml:space="preserve">Internal number - year</t>
  </si>
  <si>
    <t xml:space="preserve">cdm:resource_legal_internal_number_year</t>
  </si>
  <si>
    <t xml:space="preserve">Year of unique internal identifier of the resource legal.</t>
  </si>
  <si>
    <t xml:space="preserve">&lt;j.0:resource_legal_internal_number_year rdf:datatype="http://www.w3.org/2001/XMLSchema#year"&gt;1970&lt;/j.0:resource_legal_internal_number_year&gt;</t>
  </si>
  <si>
    <t xml:space="preserve">ASSOCIATION_WORK</t>
  </si>
  <si>
    <t xml:space="preserve">Link: Associated document</t>
  </si>
  <si>
    <t xml:space="preserve">cdm:work_associates_work</t>
  </si>
  <si>
    <t xml:space="preserve">OJ ABA - link between documents usually published on the same day but in different OJ-series and concerning the same topic (restrictive measures, fisheries,…).  See also Related international agreement (RG).</t>
  </si>
  <si>
    <t xml:space="preserve">EEA_RELEVANCE</t>
  </si>
  <si>
    <t xml:space="preserve">EEA relevance</t>
  </si>
  <si>
    <t xml:space="preserve">cdm:resource_legal_eea</t>
  </si>
  <si>
    <t xml:space="preserve">Indication whether a legal act is EEA relevant or not.</t>
  </si>
  <si>
    <t xml:space="preserve">&lt;j.0:resource_legal_eea rdf:datatype="http://www.w3.org/2001/XMLSchema#boolean"&gt;false&lt;/j.0:resource_legal_eea&gt;</t>
  </si>
  <si>
    <t xml:space="preserve">Values true - false.</t>
  </si>
  <si>
    <t xml:space="preserve">18/2/2021: Currently not used by EUR-Lex. To be followed.</t>
  </si>
  <si>
    <t xml:space="preserve">CODIF</t>
  </si>
  <si>
    <t xml:space="preserve">Codified version</t>
  </si>
  <si>
    <t xml:space="preserve">cdm:resource_legal_codified_version</t>
  </si>
  <si>
    <t xml:space="preserve">Indication whether a this is a codified version of a legal act or not.</t>
  </si>
  <si>
    <t xml:space="preserve">&lt;j.0:resource_legal_codified_version rdf:datatype="http://www.w3.org/2001/XMLSchema#boolean"&gt;false&lt;/j.0:resource_legal_codified_version&gt;</t>
  </si>
  <si>
    <t xml:space="preserve">SHACL path</t>
  </si>
  <si>
    <t xml:space="preserve">sh:path</t>
  </si>
  <si>
    <t xml:space="preserve">LAM_PATH</t>
  </si>
  <si>
    <t xml:space="preserve">LAM path</t>
  </si>
  <si>
    <t xml:space="preserve">lam:path</t>
  </si>
  <si>
    <t xml:space="preserve">Controlled list</t>
  </si>
  <si>
    <t xml:space="preserve">sh:class</t>
  </si>
  <si>
    <t xml:space="preserve">Property type</t>
  </si>
  <si>
    <t xml:space="preserve">dct:type</t>
  </si>
  <si>
    <t xml:space="preserve">PARENT_COLLECTION</t>
  </si>
  <si>
    <t xml:space="preserve">Parent collection</t>
  </si>
  <si>
    <t xml:space="preserve">parent code</t>
  </si>
  <si>
    <t xml:space="preserve">REF</t>
  </si>
  <si>
    <t xml:space="preserve">Different unique identifiers used in CELLAR database. </t>
  </si>
  <si>
    <t xml:space="preserve">CLX</t>
  </si>
  <si>
    <t xml:space="preserve">OTHER_REF</t>
  </si>
  <si>
    <t xml:space="preserve">REFANNOT</t>
  </si>
  <si>
    <t xml:space="preserve">Anntoations to references.</t>
  </si>
  <si>
    <t xml:space="preserve">DATE</t>
  </si>
  <si>
    <t xml:space="preserve">Properties describing different dates.</t>
  </si>
  <si>
    <t xml:space="preserve">DPROP</t>
  </si>
  <si>
    <t xml:space="preserve">Dates properties</t>
  </si>
  <si>
    <t xml:space="preserve">DANNOT</t>
  </si>
  <si>
    <t xml:space="preserve">CLAS</t>
  </si>
  <si>
    <t xml:space="preserve">Classifications</t>
  </si>
  <si>
    <t xml:space="preserve">Tools used for classification of the documents (Directory code, Subject matter) or for describing of the content (EuroVoc).</t>
  </si>
  <si>
    <t xml:space="preserve">ESI</t>
  </si>
  <si>
    <t xml:space="preserve">Most important properties from the legal analysis point of view</t>
  </si>
  <si>
    <t xml:space="preserve">RBD</t>
  </si>
  <si>
    <t xml:space="preserve">There are seven general types of legal references in the EUR-Lex database:
(1) Reference to the treaty (TT)
(2) Reference to the legal basis of an act (LB)
(3) Reference to modified/modifying act (MS – amendment to, MD – amended by)
(4) Reference to different earlier/subsequent preparatory documents issued during the decision process (EA – earlier related instrument, SP – subsequent related instrument)
(5) Reference to documents affected by EU case law/reference to case law affecting a document Reference to documents effected by EU case law/reference to case law affecting a document (AJ – case affecting, CD – affected by case)
(6) Reference to any act mentioned in the text and not covered by any of above the mentioned references (CI – instruments cited)
(7) Related documents (RD; to be used for specific cases – for example position of the Council and statement of reasons; relations between related proposals or adopted acts)
Active and passive relations
MS-MD, EA-SP and AJ-CD are paired fields that complement each other by offering cross-references between related acts. Creation of such relations follows the chronological order – the links are always created form subsequent documents to the documents issued earlier (active links). The paired links from earlier to subsequent documents (passive links) are created automatically in the system.
</t>
  </si>
  <si>
    <t xml:space="preserve">MSEA</t>
  </si>
  <si>
    <t xml:space="preserve">RD</t>
  </si>
  <si>
    <t xml:space="preserve">AJ</t>
  </si>
  <si>
    <t xml:space="preserve">RANNOT</t>
  </si>
  <si>
    <t xml:space="preserve">ADI</t>
  </si>
  <si>
    <t xml:space="preserve">Additional properties relevant for the legal analysis</t>
  </si>
  <si>
    <t xml:space="preserve">JURI</t>
  </si>
  <si>
    <t xml:space="preserve">Properties applicable only to case-law collection</t>
  </si>
  <si>
    <t xml:space="preserve">CURIA</t>
  </si>
  <si>
    <t xml:space="preserve">Properties applicable to EU case-law collection (CURIA).</t>
  </si>
  <si>
    <t xml:space="preserve">NAT</t>
  </si>
  <si>
    <t xml:space="preserve">Properties applicable to national case-law collection (incl. JURE).</t>
  </si>
  <si>
    <t xml:space="preserve">EDIT</t>
  </si>
  <si>
    <t xml:space="preserve">Description of some other editorial propereties used in this document</t>
  </si>
  <si>
    <t xml:space="preserve">ANN_COD(DD)</t>
  </si>
  <si>
    <t xml:space="preserve">ANN_TOD(IF)</t>
  </si>
  <si>
    <t xml:space="preserve">ANN_COD(IF)</t>
  </si>
  <si>
    <t xml:space="preserve">ANN_COD(EV)</t>
  </si>
  <si>
    <t xml:space="preserve">ANN_COD(SG)</t>
  </si>
  <si>
    <t xml:space="preserve">ANN_COD(DH)</t>
  </si>
  <si>
    <t xml:space="preserve">ANN_COD(DL)</t>
  </si>
  <si>
    <t xml:space="preserve">AD</t>
  </si>
  <si>
    <t xml:space="preserve">Classification - PARENT</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</si>
  <si>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</si>
  <si>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</si>
  <si>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</si>
  <si>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</si>
  <si>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</si>
  <si>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</si>
  <si>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</si>
  <si>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</si>
  <si>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</si>
  <si>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</si>
  <si>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celexd:c_5_XC_OJC</t>
  </si>
  <si>
    <t xml:space="preserve">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</si>
  <si>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</si>
  <si>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</si>
  <si>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</si>
  <si>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</si>
  <si>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</si>
  <si>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PREPDOC</t>
  </si>
  <si>
    <t xml:space="preserve">COM</t>
  </si>
  <si>
    <t xml:space="preserve">lamd:c_002</t>
  </si>
  <si>
    <t xml:space="preserve">Draft directive</t>
  </si>
  <si>
    <t xml:space="preserve">Draft Commission Directive amending Directive 90/388/EEC in order to ensure that telecommunications networks and cable TV networks owned by a single operator are separate legal entities</t>
  </si>
  <si>
    <t xml:space="preserve">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</si>
  <si>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</si>
  <si>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rety:DIR_DRAFT</t>
  </si>
  <si>
    <t xml:space="preserve">lamd:c_003</t>
  </si>
  <si>
    <t xml:space="preserve">Draft communication</t>
  </si>
  <si>
    <t xml:space="preserve">Draft communication to operators in the banana sector - Subject: Applications for the registration of operators for 2000 </t>
  </si>
  <si>
    <t xml:space="preserve">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</si>
  <si>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</si>
  <si>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</si>
  <si>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</si>
  <si>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fd_365:DATPUB</t>
  </si>
  <si>
    <t xml:space="preserve">lamd:c_004</t>
  </si>
  <si>
    <t xml:space="preserve">Draft (joint) declaration</t>
  </si>
  <si>
    <t xml:space="preserve">Draft declaration
joint declaration</t>
  </si>
  <si>
    <t xml:space="preserve">Draft joint declaration by the ACP States and the Community and its Member States </t>
  </si>
  <si>
    <t xml:space="preserve">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</si>
  <si>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</si>
  <si>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</si>
  <si>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</si>
  <si>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lamd:c_011</t>
  </si>
  <si>
    <t xml:space="preserve">Proposal for amending regulation</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</si>
  <si>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</si>
  <si>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</si>
  <si>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</si>
  <si>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</si>
  <si>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</si>
  <si>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</si>
  <si>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</si>
  <si>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celexd:c_5_PC_EUR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</si>
  <si>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</si>
  <si>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</si>
  <si>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fd_340:TRANS/PARL
fd_340:TRANS/CONS</t>
  </si>
  <si>
    <t xml:space="preserve">LIE</t>
  </si>
  <si>
    <t xml:space="preserve">Y| Link to acts to be amended</t>
  </si>
  <si>
    <t xml:space="preserve">Y| link to interninstitutional procedure</t>
  </si>
  <si>
    <t xml:space="preserve">lamd:c_012</t>
  </si>
  <si>
    <t xml:space="preserve">Proposal for regulation</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</si>
  <si>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</si>
  <si>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</si>
  <si>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</si>
  <si>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</si>
  <si>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</si>
  <si>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</si>
  <si>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</si>
  <si>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</si>
  <si>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</si>
  <si>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</si>
  <si>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</si>
  <si>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</si>
  <si>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</si>
  <si>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</si>
  <si>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</si>
  <si>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</si>
  <si>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</si>
  <si>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</si>
  <si>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</si>
  <si>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</si>
  <si>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</si>
  <si>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</si>
  <si>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</si>
  <si>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</si>
  <si>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</si>
  <si>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</si>
  <si>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</si>
  <si>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</si>
  <si>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</si>
  <si>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</si>
  <si>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</si>
  <si>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</si>
  <si>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</si>
  <si>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</si>
  <si>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</si>
  <si>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</si>
  <si>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</si>
  <si>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</si>
  <si>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 C - info
case</t>
  </si>
  <si>
    <t xml:space="preserve">Court of Justice
judicial infomation EU case law</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</si>
  <si>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</si>
  <si>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</si>
  <si>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</si>
  <si>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</si>
  <si>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</si>
  <si>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</si>
  <si>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</si>
  <si>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celexd:c_6_CA</t>
  </si>
  <si>
    <t xml:space="preserve">Y| link to judgment 6*CJ</t>
  </si>
  <si>
    <t xml:space="preserve">CASE</t>
  </si>
  <si>
    <t xml:space="preserve">lamd:c_018</t>
  </si>
  <si>
    <t xml:space="preserve">Order of the Court - C - info</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</si>
  <si>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</si>
  <si>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</si>
  <si>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</si>
  <si>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celexd:c_6_CB</t>
  </si>
  <si>
    <t xml:space="preserve">Y| link to order 6*CO</t>
  </si>
  <si>
    <t xml:space="preserve">lamd:c_019</t>
  </si>
  <si>
    <t xml:space="preserve">Arrangement</t>
  </si>
  <si>
    <t xml:space="preserve">Arrangement
European Union</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</si>
  <si>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</si>
  <si>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</si>
  <si>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arrangement between EU and third country
DTS_SUBDOM = INTER_AGREE AND (TI~arrangement between) ORDER BY XC DESC</t>
  </si>
  <si>
    <t xml:space="preserve">22016A0311(01)
22012A0413(01)
22014A0611(02)
22014A0412(01)</t>
  </si>
  <si>
    <t xml:space="preserve">cdm:agreement_international</t>
  </si>
  <si>
    <t xml:space="preserve">cobo:EURUN | and country</t>
  </si>
  <si>
    <t xml:space="preserve">rety:ARRANG</t>
  </si>
  <si>
    <t xml:space="preserve">celexd:c_2_A_OJL</t>
  </si>
  <si>
    <t xml:space="preserve">eurovoc:1474 |country; subject</t>
  </si>
  <si>
    <t xml:space="preserve">subject-matter:EXT</t>
  </si>
  <si>
    <t xml:space="preserve">Y| dir-eu-legal-act:1140</t>
  </si>
  <si>
    <t xml:space="preserve">fd_365:DATSIG</t>
  </si>
  <si>
    <t xml:space="preserve">O | Place of signature</t>
  </si>
  <si>
    <t xml:space="preserve">AGREE</t>
  </si>
  <si>
    <t xml:space="preserve">lamd:c_020</t>
  </si>
  <si>
    <t xml:space="preserve">Withdrawal - Commission proposals</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</si>
  <si>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</si>
  <si>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</si>
  <si>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</si>
  <si>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</si>
  <si>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</si>
  <si>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</si>
  <si>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</si>
  <si>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subject-matter:DGEN</t>
  </si>
  <si>
    <t xml:space="preserve">dir-eu-legal-act:0120</t>
  </si>
  <si>
    <t xml:space="preserve">Y | and link(s) to proposal(s) concerned</t>
  </si>
  <si>
    <t xml:space="preserve">Y| link to interninstitutional procedures concerned</t>
  </si>
  <si>
    <t xml:space="preserve">lamd:c_021</t>
  </si>
  <si>
    <t xml:space="preserve">State aid - Invitation to submit comments - COM</t>
  </si>
  <si>
    <t xml:space="preserve">European Commission
State aid 
Invitation to submit comments pursuant to Article 108(2) TFEU
Announcement</t>
  </si>
  <si>
    <t xml:space="preserve">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</si>
  <si>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</si>
  <si>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 xml:space="preserve">52015XC0605(05)
52013XC0823(07)
52014XC0801(02)</t>
  </si>
  <si>
    <t xml:space="preserve">cdm:resource_legal</t>
  </si>
  <si>
    <t xml:space="preserve">rety:ANNOUNC</t>
  </si>
  <si>
    <t xml:space="preserve">eurovoc:5541
eurovoc:889 | indicate also: country or region; type of business; aid to undertakings</t>
  </si>
  <si>
    <t xml:space="preserve">subject-matter:AIDE</t>
  </si>
  <si>
    <t xml:space="preserve">dir-eu-legal-act:0860</t>
  </si>
  <si>
    <t xml:space="preserve">O | EEA relevance</t>
  </si>
  <si>
    <t xml:space="preserve">Y | TFEU</t>
  </si>
  <si>
    <t xml:space="preserve">Y | As mentioned in the title:
12016E108 - P2 </t>
  </si>
  <si>
    <t xml:space="preserve">CDOC</t>
  </si>
  <si>
    <t xml:space="preserve">STATEAID</t>
  </si>
  <si>
    <t xml:space="preserve">lamd:c_022</t>
  </si>
  <si>
    <t xml:space="preserve">State aid - Invitation to submit comments - EFTA</t>
  </si>
  <si>
    <t xml:space="preserve">EFTA Surveillance Authority
State aid 
Invitation to submit comments
</t>
  </si>
  <si>
    <t xml:space="preserve">Invitation to submit comments pursuant to Article 1(2) of Part I of Protocol 3 to the Agreement between the EFTA States on the Establishment of a Surveillance Authority and a Court of Justice on state aid issues</t>
  </si>
  <si>
    <t xml:space="preserve">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</si>
  <si>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following the decision to initiate proceedings pursuant to Article 1(2) of Part I of Protocol 3 to the Agreement between the EFTA States on the Establishment of a Surveillance Authority and a Court of Justice</t>
  </si>
  <si>
    <t xml:space="preserve">E2019C0613(01)
E2019C0523(01)</t>
  </si>
  <si>
    <t xml:space="preserve">cobo:EFTA_SUC</t>
  </si>
  <si>
    <t xml:space="preserve">celexd:c_E_C_OJC</t>
  </si>
  <si>
    <t xml:space="preserve">subject-matter:AIDE
subject-matter:AELE </t>
  </si>
  <si>
    <t xml:space="preserve">dir-eu-legal-act:0860
dir-eu-legal-act:11401010</t>
  </si>
  <si>
    <t xml:space="preserve">Y | EEA</t>
  </si>
  <si>
    <t xml:space="preserve">Y | As mentioned in the title:
E1994A1231(04) - PAIA01P2</t>
  </si>
  <si>
    <t xml:space="preserve">O | 21994A0103(01)</t>
  </si>
  <si>
    <t xml:space="preserve">EFTA</t>
  </si>
  <si>
    <t xml:space="preserve">lamd:c_023</t>
  </si>
  <si>
    <t xml:space="preserve">State aid - decision - EFTA</t>
  </si>
  <si>
    <t xml:space="preserve">EFTA Surveillance Authority
State aid 
Decision to open a formal investigation
Invitation to submit comments
</t>
  </si>
  <si>
    <t xml:space="preserve">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</si>
  <si>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 xml:space="preserve">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</si>
  <si>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In fact this is just the invitation to submit comments following the decision to initiate proceedings pursuant to Article 1(2) of Part I of Protocol 3 to the Agreement between the EFTA States on the Establishment of a Surveillance Authority and a Court of Justice</t>
  </si>
  <si>
    <t xml:space="preserve">E2019C0822(01)</t>
  </si>
  <si>
    <t xml:space="preserve">cdm:legislation_secondary</t>
  </si>
  <si>
    <t xml:space="preserve">lamd:c_024</t>
  </si>
  <si>
    <t xml:space="preserve">State aid - closing the formal investigation - EFTA</t>
  </si>
  <si>
    <t xml:space="preserve">EFTA Surveillance Authority decision
closing the formal investigation
State aid </t>
  </si>
  <si>
    <t xml:space="preserve">EFTA Surveillance Authority Decision No 94/17/COL of 31 May 2017 closing the formal investigation into the exemption rule for ambulant services under the scheme on differentiated social security contributions 2014-2020 (Norway) [2018/595]</t>
  </si>
  <si>
    <t xml:space="preserve">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</si>
  <si>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 xml:space="preserve">AU_CODED = EFTA_SUC AND (TI~decision to close formal investigation) ORDER BY XC DESC</t>
  </si>
  <si>
    <t xml:space="preserve">E2017C0094
E2017C0081
E2016C0061</t>
  </si>
  <si>
    <t xml:space="preserve">rety:DEC</t>
  </si>
  <si>
    <t xml:space="preserve">celexd:c_E_C_OJL</t>
  </si>
  <si>
    <t xml:space="preserve">y</t>
  </si>
  <si>
    <t xml:space="preserve">fd_335:PE</t>
  </si>
  <si>
    <t xml:space="preserve">fd_335:DATNOT</t>
  </si>
  <si>
    <t xml:space="preserve">Y | usually 21994A0103(01) - A61; E1994A1231(01) - A24
</t>
  </si>
  <si>
    <t xml:space="preserve">lamd:c_025</t>
  </si>
  <si>
    <t xml:space="preserve">State aid - no state aid - EFTA</t>
  </si>
  <si>
    <t xml:space="preserve">EFTA Surveillance Authority
No state aid within the meaning of Article 61(1) of the EEA agreement</t>
  </si>
  <si>
    <t xml:space="preserve">No state aid within the meaning of Article 61(1) of the EEA Agreement</t>
  </si>
  <si>
    <t xml:space="preserve">Absence d’aide d’État au sens de l’article 61, paragraphe 1, de l’accord EEE</t>
  </si>
  <si>
    <t xml:space="preserve">AU_CODED = EFTA_SUC AND (TI~No state aid within the meaning of) ORDER BY XC DESC</t>
  </si>
  <si>
    <t xml:space="preserve">E2019C0620(01)
E2019C0606(01)
E2018C1011(01)</t>
  </si>
  <si>
    <t xml:space="preserve">Y | As mentioned in the title:
21994A0103(01) - A61P1</t>
  </si>
  <si>
    <t xml:space="preserve">lamd:c_026</t>
  </si>
  <si>
    <t xml:space="preserve">EFTA notice/communication</t>
  </si>
  <si>
    <t xml:space="preserve">Communication
Notice
EFTA Surveillance Authority
Article 27(4)</t>
  </si>
  <si>
    <t xml:space="preserve">Communication from the EFTA Surveillance Authority published pursuant to Article 27(4) of Chapter II, Protocol 4 of the Surveillance and Court Agreement (Case No 76958 — Color Line/Sandefjord Municipality) — Commitments offered by Sandefjord Municipality</t>
  </si>
  <si>
    <t xml:space="preserve">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</si>
  <si>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 xml:space="preserve">TI~(EFTA Surveillance Authority) AND ("27(4)") ORDER BY XC DESC</t>
  </si>
  <si>
    <t xml:space="preserve">E2016C0428(02)
E2016C0428(01)
E2008C0515(03)</t>
  </si>
  <si>
    <t xml:space="preserve">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</si>
  <si>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</si>
  <si>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</si>
  <si>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 xml:space="preserve">dir-eu-legal-act:11401010</t>
  </si>
  <si>
    <t xml:space="preserve">Y | E1994A1231(05) - CH2A27P4</t>
  </si>
  <si>
    <t xml:space="preserve">TREATY</t>
  </si>
  <si>
    <t xml:space="preserve">Treaties</t>
  </si>
  <si>
    <t xml:space="preserve">EU treaties; celex sector 1</t>
  </si>
  <si>
    <t xml:space="preserve">International agreements and related documents</t>
  </si>
  <si>
    <t xml:space="preserve">Agreements between EU (and its Memeber States) and third countries or international organisations; celex sector 2</t>
  </si>
  <si>
    <t xml:space="preserve">LEGAL</t>
  </si>
  <si>
    <t xml:space="preserve">Legal acts</t>
  </si>
  <si>
    <t xml:space="preserve">Legislative and non-legislative acts; complementary acts; celex sector 3 and 4</t>
  </si>
  <si>
    <t xml:space="preserve">LEGIS</t>
  </si>
  <si>
    <t xml:space="preserve">Legislative acts</t>
  </si>
  <si>
    <t xml:space="preserve">Legislative acts adopted by legislative procedure</t>
  </si>
  <si>
    <t xml:space="preserve">NLEGIS</t>
  </si>
  <si>
    <t xml:space="preserve">Non-legislative acts</t>
  </si>
  <si>
    <t xml:space="preserve">Implementing, delegated and other acts not adopted by legislative procedure</t>
  </si>
  <si>
    <t xml:space="preserve">3OTHER</t>
  </si>
  <si>
    <t xml:space="preserve">Other</t>
  </si>
  <si>
    <t xml:space="preserve">Complementary acts incl. Budget, ECB guidelines</t>
  </si>
  <si>
    <t xml:space="preserve">Preparatory documents</t>
  </si>
  <si>
    <t xml:space="preserve">Commission proposals and related documents coming from legislative procedure; drafts</t>
  </si>
  <si>
    <t xml:space="preserve">European Commmission</t>
  </si>
  <si>
    <t xml:space="preserve">Commission proposals, drafts, other preparatory documents as well as Commission reports and working documents (green and white papers, communications, impact assesments, evaluations, fittness checks, etc.) </t>
  </si>
  <si>
    <t xml:space="preserve">CONSIL</t>
  </si>
  <si>
    <t xml:space="preserve">Council</t>
  </si>
  <si>
    <t xml:space="preserve">Council positions, Statements of Council's reasons, etc.</t>
  </si>
  <si>
    <t xml:space="preserve">EP</t>
  </si>
  <si>
    <t xml:space="preserve">European Parliament</t>
  </si>
  <si>
    <t xml:space="preserve">EP resolutions, opinions, reports</t>
  </si>
  <si>
    <t xml:space="preserve">EESC</t>
  </si>
  <si>
    <t xml:space="preserve">European Economic and Social Committee</t>
  </si>
  <si>
    <t xml:space="preserve">EESC opinions</t>
  </si>
  <si>
    <t xml:space="preserve">COR</t>
  </si>
  <si>
    <t xml:space="preserve">European Committee of Regions</t>
  </si>
  <si>
    <t xml:space="preserve">CoR opinions</t>
  </si>
  <si>
    <t xml:space="preserve">ECB</t>
  </si>
  <si>
    <t xml:space="preserve">European Central Bank</t>
  </si>
  <si>
    <t xml:space="preserve">ECB opinions</t>
  </si>
  <si>
    <t xml:space="preserve">5OTHER</t>
  </si>
  <si>
    <t xml:space="preserve">Preparatory acts from other EU bodies</t>
  </si>
  <si>
    <t xml:space="preserve">Case-law</t>
  </si>
  <si>
    <t xml:space="preserve">Case law from Court of Justice of the EU and judicial informations published in OJ; celex sector 6</t>
  </si>
  <si>
    <t xml:space="preserve">EFTA and EEA documents; celex sector E</t>
  </si>
  <si>
    <t xml:space="preserve">Other documents</t>
  </si>
  <si>
    <t xml:space="preserve">Documents concerning State aid, mergers and concentrations; notices and informations from EU institutions and bodies or from the member states published mainly in OJ-C; celex sector C or 5</t>
  </si>
  <si>
    <t xml:space="preserve">State Aid, mergers and concentrations</t>
  </si>
  <si>
    <t xml:space="preserve">usually 5*XC or 5*M documents; also guidelines and communications concerning state aid measures</t>
  </si>
  <si>
    <t xml:space="preserve">CRDS</t>
  </si>
  <si>
    <t xml:space="preserve">Conclusions, resolutions, declarations, statements</t>
  </si>
  <si>
    <t xml:space="preserve">COTHER</t>
  </si>
  <si>
    <t xml:space="preserve">Different communications, notices, announcements, informations from sector 5 and C; usually published in OJ-C</t>
  </si>
  <si>
    <t xml:space="preserve">LABEL-part</t>
  </si>
  <si>
    <t xml:space="preserve">CELEX_ID</t>
  </si>
  <si>
    <t xml:space="preserve">Classification- parent</t>
  </si>
  <si>
    <t xml:space="preserve">Consolidated legislation</t>
  </si>
  <si>
    <t xml:space="preserve">International agreements</t>
  </si>
  <si>
    <t xml:space="preserve">Legislation</t>
  </si>
  <si>
    <t xml:space="preserve">Complementary legislation</t>
  </si>
  <si>
    <t xml:space="preserve">Preparatory acts and working documents</t>
  </si>
  <si>
    <t xml:space="preserve">Jurisprudence (Court of Justice of the European Union)</t>
  </si>
  <si>
    <t xml:space="preserve">National transposition measures</t>
  </si>
  <si>
    <t xml:space="preserve">Example: 71960L0201FRA_36413: Décret Numéro 62-756 du 30/06/1962 relatif au droit d'établissement dans les territoires d'outre-mer, Journal Officiel du 07/07/1962 Page 6619 </t>
  </si>
  <si>
    <t xml:space="preserve">The CELEX numbers for national transposition measures are composed as follows: 
- The first digit represents the CELEX sector, which is 7 for national transposition measures; - Similarly to CELEX numbers of legal acts belonging to Sector 3 the following eight characters give information on the legal act that is being implemented. The first four digits represent the year, the letter indicates the type of act and the following four digits represent its unique number; - After this, there is a three letter country code, indicating the Member State which is the author of the given national transposition measure; - After an underscore, there is a new number, being the unique identifier from the database of the Secretariat-General of the Commission. </t>
  </si>
  <si>
    <t xml:space="preserve">The CELEX number for this sector, grouping national cases, is constructed as follows: 8aaaaPPmmjj(cc), with: aaaa (year of the decision), PP (country code), mm (month of the decision), jj (day of the decision), cc (code of continuation allowing to distinguish the decisions of the same day of the same country). </t>
  </si>
  <si>
    <t xml:space="preserve">Parliamentary questions (European Parliament)</t>
  </si>
  <si>
    <t xml:space="preserve">1_AFI_DCL</t>
  </si>
  <si>
    <t xml:space="preserve">Declaration annexed to the Final Act</t>
  </si>
  <si>
    <t xml:space="preserve">12016L/AFI/DCL/02: Consolidated version of the Treaty on the Functioning of the European Union
A.DECLARATIONS CONCERNING PROVISIONS OF THE TREATIES
2.Declaration on Article 6(2) of the Treaty on European Union</t>
  </si>
  <si>
    <t xml:space="preserve">a separate work for each declaration</t>
  </si>
  <si>
    <t xml:space="preserve">??</t>
  </si>
  <si>
    <t xml:space="preserve">1_PRO</t>
  </si>
  <si>
    <t xml:space="preserve">Protocol</t>
  </si>
  <si>
    <t xml:space="preserve">12016M/PRO/01: Protocol (No 1) on the role of national parliaments in the European Union</t>
  </si>
  <si>
    <t xml:space="preserve">a separate work for each protocol</t>
  </si>
  <si>
    <t xml:space="preserve">1_TXT</t>
  </si>
  <si>
    <t xml:space="preserve">Treaty - full text</t>
  </si>
  <si>
    <t xml:space="preserve">11957A/TXT: Treaty establishing the European Atomic Energy Community</t>
  </si>
  <si>
    <t xml:space="preserve">Following DTT can be used:
A: Treaty establishing the European Atomic Energy Community (1957, Treaty establishing European Atomic Energy Community (consolidated version 2010),  Treaty establishing European Atomic Energy Community (consolidated version 2012) 
B: Accession Treaty 1972 (Denmark, Ireland, UK, Norway) 
C: Treaty of Nice (2001) 
D: Treaty of Amsterdam (1997) 
E: EEC Treaty (1957), EC Treaty - Maastricht (consolidated version 1992), Amsterdam (consolidated version 1997), Nice (consolidated version 2002), Athens (consolidated version 2006), TFEU (consolidated versions 2008, 2010, 2012, 2016)
F: Merger Treaty (1965), Treaty amending budgetary provisions (1970) 
G: Greenland Treaty (1985) 
H: Accession Treaty 1979 (Greece)
I: Accession Traty 1985 (Spain, Portugal)
J: Accession Treaty 2012 (Croatia)
K: Traty establishing the European Coal and Steel Community (1951)
L: Traty of Lisbon (2007)
M: Maastricht (1992), Amsterdam (consolidation 1997), Nice (consolidation 2002), Athens (consolidation 2006), Lisbon (consolidations 2008, 2010, 2012)
N: Accession Treaty 1994 (Austria, Finland, Sveden, Norway)
P: Charter of Fundamental Rights of the European Union (2007, 2010, 2012, 2016)
R: Treaty amending certain financial provisions (1975), Treaty amending certain provisions of the protocol on the statute of the European Investment Bank (1975) 
S: Accession Treaty 2005 (Bulgaria, Romania)
T: Accession Treaty 2003 (Czechia, Estonia, Cyprus, Latvia, Lithuania, Hungary, Malta, Poland, Slovenia, Slovakia)
U: Single European Act (1986)
V: Treaty establishing a Constitution for Europe (2004) 
W: Agreement on the withdrawal of the United Kingdom of Great Britain and Northern Ireland from the European Union and the European Atomic Energy Community (2019)
X: Treaty/Act amending Protocol on the Statute of the European Investment Bank (1975, 1993)
ME:Consolidated versions of the Treaty on EU and TFEU (2016)</t>
  </si>
  <si>
    <t xml:space="preserve">Date of publication</t>
  </si>
  <si>
    <t xml:space="preserve">1_N</t>
  </si>
  <si>
    <t xml:space="preserve">Annex</t>
  </si>
  <si>
    <t xml:space="preserve">12016AN01: Consolidated version of the Treaty establishing the European Atomic Energy Community
ANNEX I FIELDS OF RESEARCH CONCERNING NUCLEAR ENERGY REFERRED TO IN ARTICLE 4 OF THIS TREATY</t>
  </si>
  <si>
    <t xml:space="preserve">a separate work for each annex</t>
  </si>
  <si>
    <t xml:space="preserve">1_nnn</t>
  </si>
  <si>
    <t xml:space="preserve">Article</t>
  </si>
  <si>
    <t xml:space="preserve">12016E027: Article 27 (ex Article 15 TEC): When drawing up its proposals with a view to achieving the objectives set out in Article 26, the Commission shal take into account the extent of the effort that certain economies showing differences in development will have to sustain for the extablishment of the internal market and it may propose appropriate provisions. If these provisions take the form of derogations, they must be of a temporary nature and must cause the least possible disturbance to the functioning of the internal market.</t>
  </si>
  <si>
    <t xml:space="preserve">a separate work for each article</t>
  </si>
  <si>
    <t xml:space="preserve">2_A</t>
  </si>
  <si>
    <t xml:space="preserve">Agreements with Member or non-member States  or international organisations</t>
  </si>
  <si>
    <t xml:space="preserve">Before 1983: The CELEX number was based on the date of signature or entry into force of the act. </t>
  </si>
  <si>
    <t xml:space="preserve">A</t>
  </si>
  <si>
    <t xml:space="preserve">celexd:c_2_A_OJC</t>
  </si>
  <si>
    <t xml:space="preserve">2_A_OJC</t>
  </si>
  <si>
    <t xml:space="preserve">OJ-C: Agreements with Member or non-member States  or international organisations</t>
  </si>
  <si>
    <t xml:space="preserve">22012A1013(01): Monetary Agreement between the European Union and the Principality of Monaco</t>
  </si>
  <si>
    <t xml:space="preserve">Last publication in OJ-C in 2012</t>
  </si>
  <si>
    <t xml:space="preserve">2_A_OJL</t>
  </si>
  <si>
    <t xml:space="preserve">OJ-L: Agreements with Member or non-member States  or international organisations</t>
  </si>
  <si>
    <t xml:space="preserve">22014A1121(01): Agreement between the European Union and Ukraine on the status of the European Union Advisory Mission for Civilian Security Sector Reform Ukraine (EUAM Ukraine)</t>
  </si>
  <si>
    <t xml:space="preserve">2_D</t>
  </si>
  <si>
    <t xml:space="preserve">Acts of bodies created by international agreements</t>
  </si>
  <si>
    <t xml:space="preserve">Before 1 October 2015:
The CELEX numbers of all acts where author = EEA Joint Committee were based on their internal number.
Before March 2001: 
The CELEX numbers of all acts were based on their date of publication (year and day) followed by a split number.</t>
  </si>
  <si>
    <t xml:space="preserve">D</t>
  </si>
  <si>
    <t xml:space="preserve">2_D_OJC</t>
  </si>
  <si>
    <t xml:space="preserve">OJ-C: Acts of bodies crated by international agreements</t>
  </si>
  <si>
    <t xml:space="preserve">22014D0717(01): Recommendation of the EU-Lebanon Association Council of 20 June 2014 on the implementation of the second EU-Lebanon European Neighbourhood Policy Action Plan</t>
  </si>
  <si>
    <t xml:space="preserve">2_D_OJL</t>
  </si>
  <si>
    <t xml:space="preserve">OJ-L: Acts of bodies crated by international agreements</t>
  </si>
  <si>
    <t xml:space="preserve">22015D1808: Decision of the EEA Joint Committee No 249/2014 of 13 November 2014 amending Protocol 31 to the EEA Agreement, on cooperation in specific fields outside the four freedoms [2015/1808] 22015D1412: Decision No 1 of the EU-Korea Committee on Trade in Goods of 28 May 2015 on the adoption of the rules for Tariff Rate Quota administration and implementation [2015/1412]</t>
  </si>
  <si>
    <t xml:space="preserve">Official No (PPF)</t>
  </si>
  <si>
    <t xml:space="preserve">2_P</t>
  </si>
  <si>
    <t xml:space="preserve">Acts of parliamentary bodies created by international agreements</t>
  </si>
  <si>
    <t xml:space="preserve">There were some cases where CELEX numbers were based on the internal number of the act. See, in particular, resolutions of the Joint Assembly of the ACP–EU Convention (e.g. 22007P3937).</t>
  </si>
  <si>
    <t xml:space="preserve">P</t>
  </si>
  <si>
    <t xml:space="preserve">2_P_OJC</t>
  </si>
  <si>
    <t xml:space="preserve">OJ-C: Acts of parliamentary bodies created by international agreements</t>
  </si>
  <si>
    <t xml:space="preserve">22014P1002(03): Joint Parliamentary Assembly of the Partnership Agreement concluded between the Members of the African, Carribbean and Pacific Group of States, of the one part, and the European Union and its Member States, of the other part — Minutes of the sitting of Wednesday 19 march 2014</t>
  </si>
  <si>
    <t xml:space="preserve">2_X</t>
  </si>
  <si>
    <t xml:space="preserve">Other acts</t>
  </si>
  <si>
    <t xml:space="preserve">Acts not containing information about the entry into force, provisional application, extensions, etc. of international agreements are included in this category.</t>
  </si>
  <si>
    <t xml:space="preserve">X</t>
  </si>
  <si>
    <t xml:space="preserve">2_X_JOC</t>
  </si>
  <si>
    <t xml:space="preserve">OJ-C: Other acts</t>
  </si>
  <si>
    <t xml:space="preserve">22012X1005(01): Information on the date of entry into force of the Monetary Agreement between the European Union and the Principality of Andorra</t>
  </si>
  <si>
    <t xml:space="preserve">2_X_OJL</t>
  </si>
  <si>
    <t xml:space="preserve">OJ-L: Other acts</t>
  </si>
  <si>
    <t xml:space="preserve">22014X1107(01): Information relating to the entry into force of the Agreement between the European Union and the Republic of Cape Verde on the readmission of persons residing without authorisation</t>
  </si>
  <si>
    <t xml:space="preserve">3_A</t>
  </si>
  <si>
    <t xml:space="preserve">Opinions</t>
  </si>
  <si>
    <t xml:space="preserve">3_A_OJC</t>
  </si>
  <si>
    <t xml:space="preserve">OJ-C: Opinions </t>
  </si>
  <si>
    <t xml:space="preserve">32012A0424(01): Commission Opinion of 12 October 2011 on the application for accession to the European Union by the Republic of Croatia</t>
  </si>
  <si>
    <t xml:space="preserve">Before 1998: The CELEX numbers were formed with the natural number.</t>
  </si>
  <si>
    <t xml:space="preserve">3_A_OJL</t>
  </si>
  <si>
    <t xml:space="preserve">OJ-L: Opinions</t>
  </si>
  <si>
    <t xml:space="preserve">Usually published in OJ-C</t>
  </si>
  <si>
    <t xml:space="preserve">3_B</t>
  </si>
  <si>
    <t xml:space="preserve">Budget</t>
  </si>
  <si>
    <t xml:space="preserve">B</t>
  </si>
  <si>
    <t xml:space="preserve">3_B_OJC</t>
  </si>
  <si>
    <t xml:space="preserve">OJ-C: Budget</t>
  </si>
  <si>
    <t xml:space="preserve">32014B0918(11): Statement of revenue and expenditure of the European Institute of Innovation and Technology for the financial year 2014 — Amending Budget No 1</t>
  </si>
  <si>
    <t xml:space="preserve">3_B_OJL</t>
  </si>
  <si>
    <t xml:space="preserve">OJ-L: Budget</t>
  </si>
  <si>
    <t xml:space="preserve">32014B0543: 2014/543/EU: Decision of the European Parliament of 3 April 2014 on discharge in respect of the implementation of the general budget of the European Union for the financial year 2012, Section II — European Council and Council</t>
  </si>
  <si>
    <t xml:space="preserve">3_C</t>
  </si>
  <si>
    <t xml:space="preserve">Declarations</t>
  </si>
  <si>
    <t xml:space="preserve">C</t>
  </si>
  <si>
    <t xml:space="preserve">3_C_OJC</t>
  </si>
  <si>
    <t xml:space="preserve">OJ-C: Declarations</t>
  </si>
  <si>
    <t xml:space="preserve">32010C1023(01): Council statement — Framework Agreement on relations between the European Parliament and the Commission</t>
  </si>
  <si>
    <t xml:space="preserve">3_C_OJL</t>
  </si>
  <si>
    <t xml:space="preserve">OJ-L: Declarations</t>
  </si>
  <si>
    <t xml:space="preserve">32014C0618(01): Unilateral Statement by the Commission — Unilateral Statement by Israel</t>
  </si>
  <si>
    <t xml:space="preserve">OJ-L: There is 1 example where the CELEX was created based on the internal number in the title: 31995C0907: 95/357/EC: Declaration by the European Parliament, the Council and the Commission</t>
  </si>
  <si>
    <t xml:space="preserve">3_D</t>
  </si>
  <si>
    <t xml:space="preserve">Decisions</t>
  </si>
  <si>
    <t xml:space="preserve">
(1) Pre-Lisbon sui generis decisions (Beschluss in German) and decisions (Entscheidung in German), which post-Lisbon are referred to as decisions with addressee (former Entscheidung) and without addressee (former Beschluss or sui generis), are included in this category.
(2) ECSC High Authority decisions and European Central Bank decisions are also included here. The CELEX number of an ECB act is based on its internal number (e.g. 32005D0011).
</t>
  </si>
  <si>
    <t xml:space="preserve">3_D_OJC</t>
  </si>
  <si>
    <t xml:space="preserve">OJ-C: Decisions</t>
  </si>
  <si>
    <t xml:space="preserve">32014D1118(01): Commission Implementing Decision of 17 November 2014 concerning the amendment of the work programme 2014 covered by Commission Implementing Decision 2014/C 166/05 and the adoption of a work programme and a financing for year 2015 in the food and feed area to ensure the application of the food and feed legislation</t>
  </si>
  <si>
    <t xml:space="preserve">3_D_OJL</t>
  </si>
  <si>
    <t xml:space="preserve">OJ-L: Decisions</t>
  </si>
  <si>
    <t xml:space="preserve">(1) 32015D1477: Decision (EU) 2015/1477 of the European Parliament and of the Council of 17 July 2015 on the mobilisation of the European Globalisation Adjustment Fund (application from Finland — EGF/2015/001 FI/Broadcom)
(2) 32014D0047(01): 2014/856/EU: Decision of the European Central Bank of 24 November 2014 amending Decision ECB/2013/46 on the approval of the volume of coin issuance in 2014 (ECB/2014/47)</t>
  </si>
  <si>
    <t xml:space="preserve">(1) Official No (PPF)
Internal number (ECB)</t>
  </si>
  <si>
    <t xml:space="preserve">(1) Official No (PPF)
(2) Internal number (ECB)</t>
  </si>
  <si>
    <t xml:space="preserve">3_E</t>
  </si>
  <si>
    <t xml:space="preserve">Common and foreign security policy: common positions, joint actions, common strategies (pre-Lisbon Title V of the EU Treaty)</t>
  </si>
  <si>
    <t xml:space="preserve">Obsolete since 2004</t>
  </si>
  <si>
    <t xml:space="preserve">E</t>
  </si>
  <si>
    <t xml:space="preserve">3_E_OJL</t>
  </si>
  <si>
    <t xml:space="preserve">OJ-L: Common and foreign security policy: common positions, joint actions, common strategies (pre-Lisbon Title V of the EU Treaty)</t>
  </si>
  <si>
    <t xml:space="preserve">32009E0842: Council Joint Action 2009/842/CFSP of 17 November 2009 amending Joint Action 2007/369/CFSP on the establishment of the European Union Police Mission in Afghanistan
32009E0717: Council Common Position 2009/717/CFSP of 24 September 2009 extending Common Position 2004/694/CFSP on further measures in support of the effective implementation of the mandate of the International Criminal Tribunal for the former Yugoslavia
</t>
  </si>
  <si>
    <t xml:space="preserve">Internal number</t>
  </si>
  <si>
    <t xml:space="preserve">3_F</t>
  </si>
  <si>
    <t xml:space="preserve">Police and judicial cooperation in criminal matters (pre-Lisbon Title VI of the EU Treaty)</t>
  </si>
  <si>
    <t xml:space="preserve">Date of publication for Council acts establishing conventions (e.g. 31997F0827(01)), Council acts in the domain of police cooperation (e.g. 32000F1213(01)) and acts of the Management Board of Europol (e.g. 31999F0130(09))
Post-Lisbon acts adopted in this domain take the form of regulations, directives and decisions (see R, L and D, below).
Obsolete since 2009
</t>
  </si>
  <si>
    <t xml:space="preserve">F</t>
  </si>
  <si>
    <t xml:space="preserve">3_F_OJC</t>
  </si>
  <si>
    <t xml:space="preserve">OJ-C: Police and judicial cooperation in criminal matters (pre-Lisbon Title VI of the EU Treaty)</t>
  </si>
  <si>
    <t xml:space="preserve">32006F0321(01): Act of the Management Board of Europol of 29 September 2005 modifying the list of Europol posts in Appendix 1 of the Europol Staff Regulations</t>
  </si>
  <si>
    <t xml:space="preserve">3_F_OJL</t>
  </si>
  <si>
    <t xml:space="preserve">OJ-L: Police and judicial cooperation in criminal matters (pre-Lisbon Title VI of the EU Treaty)</t>
  </si>
  <si>
    <t xml:space="preserve">32009F0948: Council Framework Decision 2009/948/JHA of 30 November 2009 on prevention and settlement of conflicts of exercise of jurisdiction in criminal proceedings</t>
  </si>
  <si>
    <t xml:space="preserve">3_G</t>
  </si>
  <si>
    <t xml:space="preserve">Resolutions</t>
  </si>
  <si>
    <t xml:space="preserve"> Before 1998: The CELEX numbers were formed with the natural number.</t>
  </si>
  <si>
    <t xml:space="preserve">G</t>
  </si>
  <si>
    <t xml:space="preserve">3_G_OJC</t>
  </si>
  <si>
    <t xml:space="preserve">OJ-C: Resolutions</t>
  </si>
  <si>
    <t xml:space="preserve">32012G0107(01): Council Resolution of 13 December 2011 on the future of customs law enforcement cooperation</t>
  </si>
  <si>
    <t xml:space="preserve">3_G_OJL</t>
  </si>
  <si>
    <t xml:space="preserve">OJ-L: Resolutions</t>
  </si>
  <si>
    <t xml:space="preserve">31976G0126: Council Resolution of 15 December 1975 on the Convention for the European patent for the Common Market</t>
  </si>
  <si>
    <t xml:space="preserve">Latest publication in OJ-L in 1995.</t>
  </si>
  <si>
    <t xml:space="preserve">3_H</t>
  </si>
  <si>
    <t xml:space="preserve">Recommendations</t>
  </si>
  <si>
    <t xml:space="preserve">H</t>
  </si>
  <si>
    <t xml:space="preserve">3_H_OJC</t>
  </si>
  <si>
    <t xml:space="preserve">OJ-C: Recommendations</t>
  </si>
  <si>
    <t xml:space="preserve">32014H0829(01): Council Recommendation of 18 February 2014 concerning the discharge to be given to the Commission in respect of the implementation of the operations of the European Development Fund (eighth EDF) for the financial year 2012</t>
  </si>
  <si>
    <t xml:space="preserve">3_H_OJL</t>
  </si>
  <si>
    <t xml:space="preserve">OJ-L: Recommendations</t>
  </si>
  <si>
    <t xml:space="preserve">32014H0761: 2014/761/EU: Commission Recommendation of 29 October 2014 on the application of internal energy market rules between the EU Member States and the Energy Community Contracting Parties</t>
  </si>
  <si>
    <t xml:space="preserve">3_J</t>
  </si>
  <si>
    <t xml:space="preserve">Non-opposition to a notified joint venture</t>
  </si>
  <si>
    <t xml:space="preserve">J</t>
  </si>
  <si>
    <t xml:space="preserve">3_J_OJC</t>
  </si>
  <si>
    <t xml:space="preserve">OJ-C: Non-oppositon to a notified joint venture</t>
  </si>
  <si>
    <t xml:space="preserve">32002J0057: Commission Decision of 30/04/2002 declaring a concentration to be compatible with the common market (Case No IV/M.0057 - TPS) according to Council Regulation (EEC) No 4064/89 (Only the French text is authentic)</t>
  </si>
  <si>
    <t xml:space="preserve">3_K</t>
  </si>
  <si>
    <t xml:space="preserve">ECSC recommendations</t>
  </si>
  <si>
    <t xml:space="preserve">Obsolete since 1996</t>
  </si>
  <si>
    <t xml:space="preserve">K</t>
  </si>
  <si>
    <t xml:space="preserve">3_K_OJC</t>
  </si>
  <si>
    <t xml:space="preserve">3_L</t>
  </si>
  <si>
    <t xml:space="preserve">Directives</t>
  </si>
  <si>
    <t xml:space="preserve">L</t>
  </si>
  <si>
    <t xml:space="preserve">3_L_OJL</t>
  </si>
  <si>
    <t xml:space="preserve">OJ-L: Directive</t>
  </si>
  <si>
    <t xml:space="preserve">32015L0413: Directive (EU) 2015/413 of the European Parliament and of the Council of 11 March 2015 facilitating cross-border exchange of information on road-safety-related traffic offences Text with EEA relevance</t>
  </si>
  <si>
    <t xml:space="preserve">3_M</t>
  </si>
  <si>
    <t xml:space="preserve">Non-opposition to a notified concentration</t>
  </si>
  <si>
    <t xml:space="preserve">M</t>
  </si>
  <si>
    <t xml:space="preserve">3_M_OJC</t>
  </si>
  <si>
    <t xml:space="preserve">OJ-C: Non-oppositon to a notified concentration</t>
  </si>
  <si>
    <t xml:space="preserve">32010M5878: Commission Decision of 28/05/2010 declaring a concentration to be compatible with the common market (Case No COMP/M.5878 - CVC / CAIXANOVA / R CABLE) according to Council Regulation (EC) No 139/2004 (Only the Spanish text is authentic)</t>
  </si>
  <si>
    <t xml:space="preserve">The CELEX numbers are based on the internal number assigned by the author (e.g. Case No COMP/M.5878).</t>
  </si>
  <si>
    <t xml:space="preserve">3_O</t>
  </si>
  <si>
    <t xml:space="preserve">ECB guidelines</t>
  </si>
  <si>
    <t xml:space="preserve">3_O_OJC</t>
  </si>
  <si>
    <t xml:space="preserve">OJ-C: ECB Guidelines</t>
  </si>
  <si>
    <t xml:space="preserve">32006O0028: Guideline of the European Central Bank of 21 December 2006 on the management of the foreign reserve assets of the European Central Bank by the national central banks and the legal documentation for operations involving such assets (ECB/2006/28) </t>
  </si>
  <si>
    <t xml:space="preserve">3_O_OJL</t>
  </si>
  <si>
    <t xml:space="preserve">OJ-L: ECB Guidelines</t>
  </si>
  <si>
    <t xml:space="preserve">32014O0015: 2014/810/EU: Guideline of the European Central Bank of 4 April 2014 on monetary and financial statistics (ECB/2014/15)</t>
  </si>
  <si>
    <t xml:space="preserve">3_Q</t>
  </si>
  <si>
    <t xml:space="preserve">Institutional arrangements (rules of procedure; internal agreements)</t>
  </si>
  <si>
    <t xml:space="preserve">Q</t>
  </si>
  <si>
    <t xml:space="preserve">3_Q_OJC</t>
  </si>
  <si>
    <t xml:space="preserve">32013Q1220(01): Interinstitutional Agreement of 2 December 2013 between the European Parliament, the Council and the Commission on budgetary discipline, on cooperation in budgetary matters and on sound financial management </t>
  </si>
  <si>
    <t xml:space="preserve">3_Q_OJL</t>
  </si>
  <si>
    <t xml:space="preserve">32014Q0919(01): Agreement between the European Parliament and the European Commission on the transparency register for organisations and self-employed individuals engaged in EU policy-making and policy implementation</t>
  </si>
  <si>
    <t xml:space="preserve">3_R</t>
  </si>
  <si>
    <t xml:space="preserve">Regulations</t>
  </si>
  <si>
    <t xml:space="preserve">R</t>
  </si>
  <si>
    <t xml:space="preserve">3_R_OJC</t>
  </si>
  <si>
    <t xml:space="preserve">OJ-C: Regulations</t>
  </si>
  <si>
    <t xml:space="preserve">32010R1016(01): Financial Regulation applicable to Europol</t>
  </si>
  <si>
    <t xml:space="preserve">3_R_OJL</t>
  </si>
  <si>
    <t xml:space="preserve">OJ-L: Regulations</t>
  </si>
  <si>
    <t xml:space="preserve">32014R1266: Commission Regulation (EU) No 1266/2014 of 25 November 2014 establishing a prohibition of fishing for cod in NAFO area 3M by vessels flying the flag of a Member State of the European Union</t>
  </si>
  <si>
    <t xml:space="preserve">3_S</t>
  </si>
  <si>
    <t xml:space="preserve">ECSC decisions of general interest</t>
  </si>
  <si>
    <t xml:space="preserve">Obsolete since 2002</t>
  </si>
  <si>
    <t xml:space="preserve">S</t>
  </si>
  <si>
    <t xml:space="preserve">3_S_OJL</t>
  </si>
  <si>
    <t xml:space="preserve">OJ-L: ECSC decisions of general interest</t>
  </si>
  <si>
    <t xml:space="preserve">32002S1043: Commission Decision No 1043/2002/ECSC of 14 June 2002 amending both Decision No 283/2000/ECSC imposing a definitive anti-dumping duty on imports of certain flat-rolled products of iron or non-alloy steel, of a width of 600 mm or more…</t>
  </si>
  <si>
    <t xml:space="preserve">3_X</t>
  </si>
  <si>
    <t xml:space="preserve">Other documents published ine OJ-L, addenda, i. a.</t>
  </si>
  <si>
    <t xml:space="preserve">3_X_OJL</t>
  </si>
  <si>
    <t xml:space="preserve">OJ-L: Other documents</t>
  </si>
  <si>
    <t xml:space="preserve">32011X1221(01): 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t>
  </si>
  <si>
    <t xml:space="preserve">In the past, there were some cases of documents receiving an internal number which was used as a basis for the CELEX number: 31993X0006</t>
  </si>
  <si>
    <t xml:space="preserve">3_Y</t>
  </si>
  <si>
    <t xml:space="preserve">Other documents published in the OJ C series</t>
  </si>
  <si>
    <t xml:space="preserve">3_Y_OJC</t>
  </si>
  <si>
    <t xml:space="preserve">OJ-C: Other documents published in OJ-C</t>
  </si>
  <si>
    <t xml:space="preserve">32014Y1201(03): List of Union acts adopted before the entry into force of the Lisbon Treaty in the field of police cooperation and judicial cooperation in criminal matters which cease to apply to the United Kingdom as from 1 December 2014 pursuant to Article 10(4), second sentence, of Protocol (No 36) on transitional provisions</t>
  </si>
  <si>
    <t xml:space="preserve">4_A</t>
  </si>
  <si>
    <t xml:space="preserve">Agreements between Member States</t>
  </si>
  <si>
    <t xml:space="preserve">Before 1992: Some cases of CELEX numbers that were composed of publication numbers.</t>
  </si>
  <si>
    <t xml:space="preserve">4_A_OJC</t>
  </si>
  <si>
    <t xml:space="preserve">OJ-L: Agreements between Member States</t>
  </si>
  <si>
    <t xml:space="preserve">42011A0708(01): Agreement between the Member States of the European Union, meeting within the Council, regarding the protection of classified information exchanged in the interests of the European Union</t>
  </si>
  <si>
    <t xml:space="preserve">4_A_OJL</t>
  </si>
  <si>
    <t xml:space="preserve">OJ-C: Agreements between Member States</t>
  </si>
  <si>
    <t xml:space="preserve">42013A0806(01): Internal Agreement between the Representatives of the Governments of the Member States of the European Union, meeting within the Council, on the financing of European Union aid under the multiannual financial framework for the period 2014 to 2020, …</t>
  </si>
  <si>
    <t xml:space="preserve">4_D</t>
  </si>
  <si>
    <t xml:space="preserve">Decisions of the representatives of the governments of the Member States</t>
  </si>
  <si>
    <t xml:space="preserve">4_D_OJC</t>
  </si>
  <si>
    <t xml:space="preserve">OJ-C: Decisions of the representatives of the governments of the Member States</t>
  </si>
  <si>
    <t xml:space="preserve">42001D0629(01): Decision of the Committee of Permanent Representatives of 13 June 2001 setting up a high-level working party</t>
  </si>
  <si>
    <t xml:space="preserve">4_D_OJL</t>
  </si>
  <si>
    <t xml:space="preserve">OJ-L: Decisions of the representatives of the governments of the Member States</t>
  </si>
  <si>
    <t xml:space="preserve">42014D0680: 2014/680/EU, Euratom: Decision of the Representatives of the Governments of the Member States of 24 September 2014 appointing Judges to the Court of Justice</t>
  </si>
  <si>
    <t xml:space="preserve">4_X</t>
  </si>
  <si>
    <t xml:space="preserve">Before 2016: Date of publication</t>
  </si>
  <si>
    <t xml:space="preserve">4_X_OJL_1</t>
  </si>
  <si>
    <t xml:space="preserve">42016X0001: Regulation No xx-H of the Economic Commission for Europe of the United Nations (UN/ECE) — Uniform provisions concerning the approval of passenger cars with regard to braking [2016/0001]</t>
  </si>
  <si>
    <t xml:space="preserve">
(1) Other acts published in the OJ L - Regulations UN/ECE
(2) Other acts published in the OJ L - Other documents</t>
  </si>
  <si>
    <t xml:space="preserve">(1) Official No (PPF)
(2) Date of publication</t>
  </si>
  <si>
    <t xml:space="preserve">4_Y</t>
  </si>
  <si>
    <t xml:space="preserve">4_Y_OJC</t>
  </si>
  <si>
    <t xml:space="preserve">OJ-C: Other documents</t>
  </si>
  <si>
    <t xml:space="preserve">42014Y0614(03): Resolution of the Council and of the Representatives of the Governments of the Member States, meeting within the Council, of 21 May 2014 on the European Union Work Plan for Sport (2014-2017)</t>
  </si>
  <si>
    <t xml:space="preserve">4_Z</t>
  </si>
  <si>
    <t xml:space="preserve">42003Z8271: Agreement between the ECB and Eesti Pank AGR/2003/08271</t>
  </si>
  <si>
    <t xml:space="preserve">If there is an internal number available, this shall be preferably used for celex number. For example 42020Z10201 for AGR/2020/10201 or 42005Z1111 for AGR/2005/01111 (if there are more than 4 digits starting with zero, this can be omitted). If there is no internal number available, the date of document shall be used. Splits numbers shall be used in the case there is a risk that already existing celex numbers could be duplicated.
</t>
  </si>
  <si>
    <t xml:space="preserve">Z</t>
  </si>
  <si>
    <t xml:space="preserve">(1) Internal number
(2) Date of publication</t>
  </si>
  <si>
    <t xml:space="preserve">5_AA</t>
  </si>
  <si>
    <t xml:space="preserve">Opinions of the Court of Auditors</t>
  </si>
  <si>
    <t xml:space="preserve">AA</t>
  </si>
  <si>
    <t xml:space="preserve">5_ECA</t>
  </si>
  <si>
    <t xml:space="preserve">5_AA_OJC</t>
  </si>
  <si>
    <t xml:space="preserve">OJ-C: Opinions of the Court of Auditors</t>
  </si>
  <si>
    <t xml:space="preserve">52014AA0006: Opinion No 6/2014 (pursuant to Article 325, TFEU) concerning a proposal for a Regulation of the European Parliament and of the Council amending Regulation (EU, Euratom) No 883/2013 as regards the establishment of a Controller of procedural guarantees</t>
  </si>
  <si>
    <t xml:space="preserve">Internal number (present in the title)</t>
  </si>
  <si>
    <t xml:space="preserve">5_AB</t>
  </si>
  <si>
    <t xml:space="preserve">Opinions of the European Central Bank</t>
  </si>
  <si>
    <t xml:space="preserve">AB</t>
  </si>
  <si>
    <t xml:space="preserve">5_ECB</t>
  </si>
  <si>
    <t xml:space="preserve">5_AB_OJC</t>
  </si>
  <si>
    <t xml:space="preserve">OJ-C: Opinions of the European Central Bank</t>
  </si>
  <si>
    <t xml:space="preserve">52014AB0058: Opinion of the European Central Bank of 25 July 2014 on a proposal for a directive of the European Parliament and of the Council concerning measures to ensure a high common level of network and information security across the Union (CON/2014/58</t>
  </si>
  <si>
    <t xml:space="preserve">CON number</t>
  </si>
  <si>
    <t xml:space="preserve">5_AC</t>
  </si>
  <si>
    <t xml:space="preserve">Opinions of the European Economic and Social Committee </t>
  </si>
  <si>
    <t xml:space="preserve">AC</t>
  </si>
  <si>
    <t xml:space="preserve">5_EESC</t>
  </si>
  <si>
    <t xml:space="preserve">5_AC_OJC</t>
  </si>
  <si>
    <t xml:space="preserve">OJ-C: Opinions of the European Economic and Social Committee </t>
  </si>
  <si>
    <t xml:space="preserve">52000AC1007: Opinion of the Economic and Social Committee on the 'Proposal for a Regulation of the European Parliament and of the Council amending Regulation on substances that deplete the ozone layer as regards metered dose inhalers and medical drug pumps'</t>
  </si>
  <si>
    <t xml:space="preserve">Deprecated since 2000</t>
  </si>
  <si>
    <t xml:space="preserve">5_AE</t>
  </si>
  <si>
    <t xml:space="preserve">Opinions on consultation of the European Economic and Social Committee</t>
  </si>
  <si>
    <t xml:space="preserve">AE</t>
  </si>
  <si>
    <t xml:space="preserve">5_AE_OJC</t>
  </si>
  <si>
    <t xml:space="preserve">OJ-C: 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</si>
  <si>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</si>
  <si>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</si>
  <si>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Internal number
 (e.g. EESC-2014-01723-00-00-AC-TRA: it is not mentioned in the Official Journal. It can be found on ECSC web page) (click here)</t>
  </si>
  <si>
    <t xml:space="preserve">5_AG</t>
  </si>
  <si>
    <t xml:space="preserve">Council positions and statement of reasons</t>
  </si>
  <si>
    <t xml:space="preserve">Before 1999: The CELEX numbers of all acts were based on the date of publication followed by a split number.</t>
  </si>
  <si>
    <t xml:space="preserve">AG</t>
  </si>
  <si>
    <t xml:space="preserve">5_CONSIL</t>
  </si>
  <si>
    <t xml:space="preserve">5_AG_OJC</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</si>
  <si>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</si>
  <si>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There is a split number – (01) for position of the Council, (02) for statement of Council´s reasons.</t>
  </si>
  <si>
    <t xml:space="preserve">5_AK</t>
  </si>
  <si>
    <t xml:space="preserve">ECSC Consultative Committee opinions</t>
  </si>
  <si>
    <t xml:space="preserve">AK</t>
  </si>
  <si>
    <t xml:space="preserve">5_ECSC</t>
  </si>
  <si>
    <t xml:space="preserve">5_AK_OJC</t>
  </si>
  <si>
    <t xml:space="preserve">OJ-C: ECSC Consultative Committee opinions</t>
  </si>
  <si>
    <t xml:space="preserve">52002AK0301(01): Opinion of the ECSC Consultative Committee on the Commission communication "A European Union strategy for sustainable development" (Adopted unanimously at the 359th session of 25 January 2002)</t>
  </si>
  <si>
    <t xml:space="preserve">5_AP</t>
  </si>
  <si>
    <t xml:space="preserve">Legislative resolutions of the European Parliament</t>
  </si>
  <si>
    <t xml:space="preserve">5_EP</t>
  </si>
  <si>
    <t xml:space="preserve">5_AP_OJC</t>
  </si>
  <si>
    <t xml:space="preserve">OJ-C: Legislative resolutions of the European Parliament</t>
  </si>
  <si>
    <t xml:space="preserve">52012AP0318: Common system of taxation applicable to interest and royalty payments * European Parliament legislative resolution of 11 September 2012 on the proposal for a Council directive on a common system of taxation applicable to interest and royalty payments made between associated companies of different Member States (recast) (COM(2011)0714 – C7-0516/2011 – 2011/0314(CNS))</t>
  </si>
  <si>
    <t xml:space="preserve">Last publication in OJ-C in 2013</t>
  </si>
  <si>
    <t xml:space="preserve">Internal number
 (e.g. P7_TA(2012)0214: it is mentioned in the Official Journal)</t>
  </si>
  <si>
    <t xml:space="preserve">5_AP_OJL</t>
  </si>
  <si>
    <t xml:space="preserve">OJ-L: Legislative resolutions of the European Parliament</t>
  </si>
  <si>
    <t xml:space="preserve">52012AP0214: Bluefin tuna in the eastern Atlantic and Mediterranean ***I European Parliament legislative resolution of 23 May 2012 on the proposal for a regulation of the European Parliament and of the Council amending … (COM(2011)0330 – C7-0154/2011 – 2011/0144(COD))
P7_TC1-COD(2011)0144 Position of the European Parliament adopted at first reading on 23 May 2012 with a view to the adoption of Regulation (EU) No …/2012 of the European Parliament and of the Council amending Council Regulation (EC) No 302/2009 …</t>
  </si>
  <si>
    <t xml:space="preserve">Last publication in OJ-L in 2011</t>
  </si>
  <si>
    <t xml:space="preserve">5_AR</t>
  </si>
  <si>
    <t xml:space="preserve">Opinions on consultation of the Committee of the Regions (art. 307(01) TFUE)</t>
  </si>
  <si>
    <t xml:space="preserve">Legal basis: TFEU art. 307 first paragraph</t>
  </si>
  <si>
    <t xml:space="preserve">AR</t>
  </si>
  <si>
    <t xml:space="preserve">5_COR</t>
  </si>
  <si>
    <t xml:space="preserve">5_AR_OJC</t>
  </si>
  <si>
    <t xml:space="preserve">OJ-C: Opinions on consultation of the Committee of the Regions (art. 307(01) TFUE)</t>
  </si>
  <si>
    <t xml:space="preserve">52014AR1278: Opinion of the Committee of the Regions — The aid scheme for the supply of fruit and vegetables, bananas and milk in educational establishments</t>
  </si>
  <si>
    <t xml:space="preserve">Internal number
 (e.g. CDR 1278/2014: it is not mentioned in the Official Journal. It can be found on ECSC web page) (click here)</t>
  </si>
  <si>
    <t xml:space="preserve">5_AS</t>
  </si>
  <si>
    <t xml:space="preserve">State aid</t>
  </si>
  <si>
    <r>
      <rPr>
        <sz val="11"/>
        <color rgb="FF000000"/>
        <rFont val="Calibri"/>
        <family val="2"/>
        <charset val="1"/>
      </rPr>
      <t xml:space="preserve">04/12/2019: 5*XC before 03/12/2019
</t>
    </r>
    <r>
      <rPr>
        <sz val="8"/>
        <color rgb="FF000000"/>
        <rFont val="Calibri"/>
        <family val="2"/>
        <charset val="1"/>
      </rPr>
      <t xml:space="preserve">
From:  (OP) ; Sent: Tuesday, December 3, 2019 2:18 PM; To: @aion.cz;  Subject: Change of CELEX numbers methodology - 5*SA and 5*AT
</t>
    </r>
    <r>
      <rPr>
        <sz val="11"/>
        <color rgb="FF000000"/>
        <rFont val="Calibri"/>
        <family val="2"/>
        <charset val="1"/>
      </rPr>
      <t xml:space="preserve">
Wewould like to inform you that we have changed the CELEX numbers methodology in which regards Antitrust and State aid cases.
The CELEX numbers of these documents are currently receiving the descriptors 5*XX and 5*XC. The composition of these CELEX numbers will be structured similarly to the ones attributed for Merger control documents (5*M):
- CELEX Sector: 5
- CELEX Year: Year of publication
- CELEX Type: G102
o AT for Antitrust
o SA for State aid
- CELEX natural number: Case number (even if they are composed of more than 4 digits) 
o Sequential number for the documents whose CELEX number is identical to the first one.
To be more precise: all documents from sector 5 which belong to cases of Antitrust or State aid will be composed this way.
Example for State aid:
52016XC0205(06) would be 52016SA40454
Example for Antitrust:
52019XX1128(01) would be 52019AT40099; 52019XX1128(02) would be 52019AT40099(01); 52019XX1128(03) would be 52019AT40099(02);52019XC1128(02) would be 52019AT40099(03)</t>
    </r>
  </si>
  <si>
    <t xml:space="preserve">5_OTHER</t>
  </si>
  <si>
    <t xml:space="preserve">5_AS_OJC</t>
  </si>
  <si>
    <t xml:space="preserve">52020AS53964: State aid — Belgium — State aid SA.53964 (2019/NN) — Excess profit exemption granted to Luciad — Invitation to submit comments pursuant to Article 108(2) of the Treaty on the Functioning of the European UnionText with EEA relevance.
C/2019/6572</t>
  </si>
  <si>
    <t xml:space="preserve">Before (to be completed) CELEX numbers of State aid were classified under descriptor 5*XX</t>
  </si>
  <si>
    <t xml:space="preserve">Case number</t>
  </si>
  <si>
    <t xml:space="preserve">5_AT</t>
  </si>
  <si>
    <t xml:space="preserve">Antitrust</t>
  </si>
  <si>
    <t xml:space="preserve">04/12/2019: 5*XC before 03/12/2019</t>
  </si>
  <si>
    <t xml:space="preserve">AT</t>
  </si>
  <si>
    <t xml:space="preserve">5_AT_OJC</t>
  </si>
  <si>
    <t xml:space="preserve">52021AT39686: Opinion of the Advisory Committee on restrictive agreements and dominant positions at its meeting on 23 November 2020 at 15.00–17.30 (CEST (Central European Summer Time (i.e., Brussels time).)) concerning a draft decision concerning Case AT.39686 – Cephalon Rapporteur: Netherlands (Text with EEA relevance) 2021/C 32/05
C/2020/8153</t>
  </si>
  <si>
    <t xml:space="preserve">Before (to be completed) CELEX numbers of Antitrust were classified under descriptor 5*XX</t>
  </si>
  <si>
    <t xml:space="preserve">5_BP</t>
  </si>
  <si>
    <t xml:space="preserve">Budget (European Parliament)</t>
  </si>
  <si>
    <t xml:space="preserve">5_BP_OJC</t>
  </si>
  <si>
    <t xml:space="preserve">OJ-C: Budget (European Parliament)</t>
  </si>
  <si>
    <t xml:space="preserve">52012BP0232: Draft Amending Budget No 2/ 2012: EU Solidarity Fund appropriations to address flooding in Italy (Liguria and Tuscany) in 2011 European Parliament resolution of 12 June 2012 on the Council position on Draft amending budget No 2/2012 of the European Union for the financial year 2012, Section III – European Commission (09916/2012 – C7-0123/2012 – 2012/2057(BUD))</t>
  </si>
  <si>
    <t xml:space="preserve">Internal number
 (e.g. P7_TA(2012)0232): it is mentioned in the Official Journal)</t>
  </si>
  <si>
    <t xml:space="preserve">5_BP_OJL</t>
  </si>
  <si>
    <t xml:space="preserve">OJ-L: Budget (European Parliament)</t>
  </si>
  <si>
    <t xml:space="preserve">52016BP1615: Resolution (EU) 2016/1615 of the European Parliament of 27 October 2016 with observations forming an integral part of the decision on discharge in respect of the implementation of the budget of the ENIAC Joint Undertaking for the financial year 20??</t>
  </si>
  <si>
    <t xml:space="preserve">
Before 1 October 2015:
CELEX numbers of budgetary resolutions published in OJ-L were based on the date of publication.
Before 2 March 2016:
CELEX numbers of budgetary resolutions published in OJ-L were based on the Official No (PPF) of related decision published above on the TOC</t>
  </si>
  <si>
    <t xml:space="preserve">Official No</t>
  </si>
  <si>
    <t xml:space="preserve">5_DC</t>
  </si>
  <si>
    <t xml:space="preserve">Other COM documents (green papers, white papers, communications, reports, etc.)</t>
  </si>
  <si>
    <t xml:space="preserve">5_COM</t>
  </si>
  <si>
    <t xml:space="preserve">5_DC_EUR</t>
  </si>
  <si>
    <t xml:space="preserve">EUR-Lex: Other COM documents (green papers, white papers, communications, reports, etc.)</t>
  </si>
  <si>
    <t xml:space="preserve">52004DC0171: Communication from the Commission to the Council, the European Parliament, the European Economic and Social Committee and the Committee of the Regions on the follow-up to the Commission … (text with EEA relevance)
/* COM/2004/0171 final */
52004DC1129(01): Communication from the Commission to the Council, the European Parliament, and the Court of Auditors — Balance sheets and accounts of the 6th, 7th, 8th, and 9th European Development Funds for the financial year 2003</t>
  </si>
  <si>
    <t xml:space="preserve">COM number</t>
  </si>
  <si>
    <t xml:space="preserve">COM number
or (if COM is missing):
Date of publication
</t>
  </si>
  <si>
    <t xml:space="preserve">5_DC_OJC</t>
  </si>
  <si>
    <t xml:space="preserve">OJ-C: Other COM documents (green papers, white papers, communications, reports, etc.)</t>
  </si>
  <si>
    <t xml:space="preserve">Last publication in OJ-C in 2004</t>
  </si>
  <si>
    <t xml:space="preserve">5_DP</t>
  </si>
  <si>
    <t xml:space="preserve">Internal decisions of the European Parliament</t>
  </si>
  <si>
    <t xml:space="preserve">5_DP_OJC</t>
  </si>
  <si>
    <t xml:space="preserve">OJ-C: Internal decisions of the European Parliament</t>
  </si>
  <si>
    <t xml:space="preserve">52012DP0358: Request for waiver of the immunity of Martin Ehrenhauser European Parliament decision of 23 October 2012 on the request for waiver of the immunity of Martin Ehrenhauser (2012/2152(IMM))</t>
  </si>
  <si>
    <t xml:space="preserve">Internal number 
 (e.g. P7_TA(2012)0358): it is mentioned in the Official Journal)</t>
  </si>
  <si>
    <t xml:space="preserve">5_EC</t>
  </si>
  <si>
    <t xml:space="preserve">Proposals of codified versions of regulations</t>
  </si>
  <si>
    <t xml:space="preserve">EC</t>
  </si>
  <si>
    <t xml:space="preserve">5_EC_EUR</t>
  </si>
  <si>
    <t xml:space="preserve">EUR-Lex: Proposals of codified versions of regulations</t>
  </si>
  <si>
    <t xml:space="preserve">52002EC2377: Draft Commission Regulation (EC) no …/.. of […] on opening and providing for the administration of a Community tariff quota for malting barley from third countries and derogating from Council Regulation (EC) No 1234/2007 (Codified version)</t>
  </si>
  <si>
    <t xml:space="preserve">CELEX number of the act whose codification is proposed (e.g. the CELEX number for the codification project of regulation 32002R2377 is 52002R2377)</t>
  </si>
  <si>
    <t xml:space="preserve">5_FC</t>
  </si>
  <si>
    <t xml:space="preserve">Proposals of codified versions of directives</t>
  </si>
  <si>
    <t xml:space="preserve">FC</t>
  </si>
  <si>
    <t xml:space="preserve">5_FC_EUR</t>
  </si>
  <si>
    <t xml:space="preserve">EUR-Lex: Proposals of codified versions of directives</t>
  </si>
  <si>
    <t xml:space="preserve">51977FC0799: Proposal for a Council Directive …/…/EC of […] concerning mutual assistance by the competent authorities of the Member States in the field of direct taxation and taxation of insurance premiums (Codified version)</t>
  </si>
  <si>
    <t xml:space="preserve">CELEX number of the act whose codification is proposed (e.g. the CELEX number for the codification project of directive 31997L0799 is 51997D0799)</t>
  </si>
  <si>
    <t xml:space="preserve">5_GC</t>
  </si>
  <si>
    <t xml:space="preserve">Proposals of codified versions of decisions</t>
  </si>
  <si>
    <t xml:space="preserve">GC</t>
  </si>
  <si>
    <t xml:space="preserve">5_GC_EUR</t>
  </si>
  <si>
    <t xml:space="preserve">EUR-Lex: Proposals of codified versions of decisions</t>
  </si>
  <si>
    <t xml:space="preserve">51996GC0540: Draft Commission Decision of […] on animal health requirements and veterinary certification for imports into the Community of ova and embryos of the equine species (…/…/EC) (Codified version)</t>
  </si>
  <si>
    <t xml:space="preserve">CELEX number of the act whose codification is proposed  (e.g. the CELEX number for the codification project of decision 31996D0540 is 51996D0540)</t>
  </si>
  <si>
    <t xml:space="preserve">5_HB</t>
  </si>
  <si>
    <t xml:space="preserve">Recommendations of the European Central Bank</t>
  </si>
  <si>
    <t xml:space="preserve">HB</t>
  </si>
  <si>
    <t xml:space="preserve">5_HB_OJC</t>
  </si>
  <si>
    <t xml:space="preserve">OJ-C: Recommendations of the European Central Bank</t>
  </si>
  <si>
    <t xml:space="preserve">52014HB0020: Recommendation of the European Central Bank of 17 April 2014 to the Council of the European Union on the external auditors of the Central Bank of Malta (ECB/2014/20)</t>
  </si>
  <si>
    <t xml:space="preserve">ECB number</t>
  </si>
  <si>
    <t xml:space="preserve">5_IE</t>
  </si>
  <si>
    <t xml:space="preserve">Own-initiative opinions of the European Economic and Social Committee </t>
  </si>
  <si>
    <t xml:space="preserve">IE</t>
  </si>
  <si>
    <t xml:space="preserve">5_IE_OJC</t>
  </si>
  <si>
    <t xml:space="preserve">OJ-C: 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</si>
  <si>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</si>
  <si>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5_IG</t>
  </si>
  <si>
    <t xml:space="preserve">Initiatives from Member States</t>
  </si>
  <si>
    <t xml:space="preserve">IG</t>
  </si>
  <si>
    <t xml:space="preserve">5_IG_OJC</t>
  </si>
  <si>
    <t xml:space="preserve">OJ-C: Initiatives from Member States</t>
  </si>
  <si>
    <t xml:space="preserve">52013IG1211(01): Initiative of Belgium, Bulgaria, the Czech Republic, Germany, Estonia, Greece, Spain, France, Croatia, Italy, Cyprus, Latvia, … for a Regulation of the European Parliament and of the Council amending Decision 2005/681/JHA establishing the European Police College (CEPOL)</t>
  </si>
  <si>
    <t xml:space="preserve">5_IP</t>
  </si>
  <si>
    <t xml:space="preserve">Other resolutions and declarations of the European Parliament</t>
  </si>
  <si>
    <t xml:space="preserve">IP</t>
  </si>
  <si>
    <t xml:space="preserve">5_IP_OJC</t>
  </si>
  <si>
    <t xml:space="preserve">OJ-C: Other resolutions and declarations of the European Parliament</t>
  </si>
  <si>
    <t xml:space="preserve">52011IP0587: Freedom of movement for workers within the European Union European Parliament resolution of 15 December 2011 on freedom of movement for workers within the European Union</t>
  </si>
  <si>
    <t xml:space="preserve">Internal number 
(e.g. P7_TA(2011)0587): it  is mentioned in the Official Journal)</t>
  </si>
  <si>
    <t xml:space="preserve">5_IR</t>
  </si>
  <si>
    <t xml:space="preserve">Own-initiative opinions of the Committee of the Regions (art. 307 (4) TFUE)</t>
  </si>
  <si>
    <t xml:space="preserve">Legal basis: TFEU art. 307 fourth paragraph</t>
  </si>
  <si>
    <t xml:space="preserve">IR</t>
  </si>
  <si>
    <t xml:space="preserve">5_IR_OJC</t>
  </si>
  <si>
    <t xml:space="preserve">OJ-C: Own-initiative opinions of the Committee of the Regions (art. 307 (4) TFUE)</t>
  </si>
  <si>
    <t xml:space="preserve">52014IR2691: Opinion of the Committee of the Regions — A policy framework for climate and energy in the period from 2020 to 2030</t>
  </si>
  <si>
    <t xml:space="preserve">Internal number
 (e.g. CDR 2691/2014: it is not mentioned in the Official Journal. It can be found on ECSC web page) (click here)
</t>
  </si>
  <si>
    <t xml:space="preserve">5_JC</t>
  </si>
  <si>
    <t xml:space="preserve">JOIN documents</t>
  </si>
  <si>
    <t xml:space="preserve">JC</t>
  </si>
  <si>
    <t xml:space="preserve">5_JC_EUR</t>
  </si>
  <si>
    <t xml:space="preserve">EUR-Lex: JOIN documents</t>
  </si>
  <si>
    <t xml:space="preserve">52014JC0037: Joint Proposal for a COUNCIL REGULATION amending Regulation (EU) No 36/2012 concerning restrictive measures in view of the situation in Syria
/* JOIN/2014/037 final - 2014/0323 (NLE) */
</t>
  </si>
  <si>
    <t xml:space="preserve">A split number is indicated when there is more than one version of the document.
</t>
  </si>
  <si>
    <t xml:space="preserve">J0IN number</t>
  </si>
  <si>
    <t xml:space="preserve">JOIN number</t>
  </si>
  <si>
    <t xml:space="preserve">5_KG</t>
  </si>
  <si>
    <t xml:space="preserve">Council Assents (ECSC Treaty)</t>
  </si>
  <si>
    <t xml:space="preserve">KG</t>
  </si>
  <si>
    <t xml:space="preserve">5_KG_OJC</t>
  </si>
  <si>
    <t xml:space="preserve">OJ-C: Council Assents (ECSC Treaty)</t>
  </si>
  <si>
    <t xml:space="preserve">5_M</t>
  </si>
  <si>
    <t xml:space="preserve">Mergers</t>
  </si>
  <si>
    <t xml:space="preserve">Before 1 July 2017:
CELEX numbers of merger control notifications were indexed under sector C.
CELEX numbers of Opinions of the Advisory Committee on mergers and Final Reports of the Hearing Office were indexed under 5*XX
CELEX numbers of Summaries of Commission Decisions declaring concentrations compatible with the internal market were indexed under 5*XC
</t>
  </si>
  <si>
    <t xml:space="preserve">5_M_OJC</t>
  </si>
  <si>
    <t xml:space="preserve">OJ-C: Merger control documents</t>
  </si>
  <si>
    <t xml:space="preserve">52018M8782: Prior notification of a concentration (Case M.8782 — Cerberus Capital Management/BBVA (real estate business)) — Candidate case for simplified procedure (Text with EEA relevance.)
52018M8782(01): Non-opposition to a notified concentration (Case M.8782 — Cerberus Capital Management/BBVA (Real Estate Business)) (Text with EEA relevance.)</t>
  </si>
  <si>
    <t xml:space="preserve">Year of publication</t>
  </si>
  <si>
    <t xml:space="preserve">Internal number.
In case of duplication of CELEX, a split must be added to the later one. </t>
  </si>
  <si>
    <t xml:space="preserve">5_PC</t>
  </si>
  <si>
    <t xml:space="preserve">COM - legislative proposals, and documents related</t>
  </si>
  <si>
    <t xml:space="preserve">Also communications from the Commission concerning the position of the Council (belonging to an interinstitutional procedure) are in this group (e.g. 52015PC0128).</t>
  </si>
  <si>
    <t xml:space="preserve">PC</t>
  </si>
  <si>
    <t xml:space="preserve">5_PC_EUR</t>
  </si>
  <si>
    <t xml:space="preserve">EUR-Lex: COM - legislative proposals, and documents related</t>
  </si>
  <si>
    <t xml:space="preserve">52003PC0079: Commission opinion of 19 February 2003 on the applications for accession to the European Union by the Czech Republic, the Republic of Estonia, …
/* COM/2003/0079 final */</t>
  </si>
  <si>
    <t xml:space="preserve">5_PC_OJC</t>
  </si>
  <si>
    <t xml:space="preserve">OJ-C: COM - legislative proposals, and documents related</t>
  </si>
  <si>
    <t xml:space="preserve">Last publication in OJ-C in 2002</t>
  </si>
  <si>
    <t xml:space="preserve">5_PC_OJL</t>
  </si>
  <si>
    <t xml:space="preserve">OJ-L: COM - legislative proposals, and documents related</t>
  </si>
  <si>
    <t xml:space="preserve">Last publication in OJ-L in 2003</t>
  </si>
  <si>
    <t xml:space="preserve">5_SA</t>
  </si>
  <si>
    <t xml:space="preserve">Special reports of the Court of Auditors</t>
  </si>
  <si>
    <t xml:space="preserve">Before 2016: There was a celex number from sector C attributed to the notices published in OJ-C
Since June 2008 (Special Report No 5/2008), there is only a notice of publication of Special Report published in OJ-C. The complete text of the special report is published only on EUR-Lex.
The SA descriptor has been in use since March 2001. Prior to then, the special reports of the Court of Auditors were classified under Sector 3Y (e.g. 32001Y0222(01)).</t>
  </si>
  <si>
    <t xml:space="preserve">SA</t>
  </si>
  <si>
    <t xml:space="preserve">5_SA_EUR</t>
  </si>
  <si>
    <t xml:space="preserve">EUR-Lex: Special reports of the Court of Auditors</t>
  </si>
  <si>
    <t xml:space="preserve">52015SA0006: Special Report No 6 // 2015
The integrity and implementation of the EU ETS 
(pursuant to Article 287(4), second subparagraph, TFEU)
(Complete text)</t>
  </si>
  <si>
    <t xml:space="preserve">Internal number (present in the title)
There is no split attributed.</t>
  </si>
  <si>
    <t xml:space="preserve">5_SA_OJC</t>
  </si>
  <si>
    <t xml:space="preserve">OJ-C: Special reports of the Court of Auditors</t>
  </si>
  <si>
    <t xml:space="preserve">52016SA0008(01): Special Report No 8/2016 — ‘Rail freight transport in the EU: still not on the right track’
(Notice on publication)</t>
  </si>
  <si>
    <t xml:space="preserve">Internal number (present in the title)
A split number (01) is indicated for the notices of the Special Reports</t>
  </si>
  <si>
    <t xml:space="preserve">5_SC</t>
  </si>
  <si>
    <t xml:space="preserve">SEC and SWD documents</t>
  </si>
  <si>
    <t xml:space="preserve">SC</t>
  </si>
  <si>
    <t xml:space="preserve">5_SC_EUR</t>
  </si>
  <si>
    <t xml:space="preserve">EUR-Lex: SEC and SWD documents</t>
  </si>
  <si>
    <t xml:space="preserve">52014SC0341: COMMISSION STAFF WORKING DOCUMENT Accompanying the document REPORT FROM THE COMMISSION TO THE EUROPEAN PARLIAMENT, THE COUNCIL, THE EUROPEAN CENTRAL BANK, THE EUROPEAN ECONOMIC AND SOCIAL COMMITTEE AND THE COMMITTEE OF THE REGIONS Fifteenth Report on the practical preparations for the future enlargement of the euro area
/* SWD/2014/0341 final */</t>
  </si>
  <si>
    <t xml:space="preserve">SEC/SWD  number</t>
  </si>
  <si>
    <t xml:space="preserve">5_SC_OJC</t>
  </si>
  <si>
    <t xml:space="preserve">OJ-C: SEC and SWD documents</t>
  </si>
  <si>
    <t xml:space="preserve">Last publication in OJ-C in 2009</t>
  </si>
  <si>
    <t xml:space="preserve">5_SC_OJL</t>
  </si>
  <si>
    <t xml:space="preserve">OJ-L: SEC and SWD documents</t>
  </si>
  <si>
    <t xml:space="preserve">Last publication in OJ-L in 1999</t>
  </si>
  <si>
    <t xml:space="preserve">5_TA</t>
  </si>
  <si>
    <t xml:space="preserve">Reports of the Court of Auditors</t>
  </si>
  <si>
    <t xml:space="preserve">TA</t>
  </si>
  <si>
    <t xml:space="preserve">5_TA_OJC</t>
  </si>
  <si>
    <t xml:space="preserve">OJ-C: Reports of the Court of Auditors</t>
  </si>
  <si>
    <t xml:space="preserve">52014TA1112(02): Annual report of the Court of Auditors on the activities funded by the 8th, 9th and 10th European Development Funds (EDFs) concerning the financial year 2013, together with the Commission's replie</t>
  </si>
  <si>
    <t xml:space="preserve">5_XA</t>
  </si>
  <si>
    <t xml:space="preserve">Other documents of the Court of Auditors</t>
  </si>
  <si>
    <t xml:space="preserve">XA</t>
  </si>
  <si>
    <t xml:space="preserve">5_XA_OJC</t>
  </si>
  <si>
    <t xml:space="preserve">OJ-C: Other documents of the Court of Auditors</t>
  </si>
  <si>
    <t xml:space="preserve">52014XA1113(02): The Court's statement of assurance provided to the European Parliament and the Council — Independent auditor’s report</t>
  </si>
  <si>
    <t xml:space="preserve">5_XB</t>
  </si>
  <si>
    <t xml:space="preserve">Other documents of the European Central Bank</t>
  </si>
  <si>
    <t xml:space="preserve">XB</t>
  </si>
  <si>
    <t xml:space="preserve">5_XB_OJC</t>
  </si>
  <si>
    <t xml:space="preserve">OJ-C: Other documents of the European Central Bank</t>
  </si>
  <si>
    <t xml:space="preserve">52011XB0209(01): Part 0 of the ECB Staff Rules containing the Ethics Framework (This text cancels and replaces the text published in Official Journal C 104, 23.4.2010, p. 3 )</t>
  </si>
  <si>
    <t xml:space="preserve">5_XC</t>
  </si>
  <si>
    <t xml:space="preserve">Other documents of the Commission</t>
  </si>
  <si>
    <t xml:space="preserve">XC</t>
  </si>
  <si>
    <t xml:space="preserve">5_XC_OJC</t>
  </si>
  <si>
    <t xml:space="preserve">OJ-C: Other documents of the Commission</t>
  </si>
  <si>
    <t xml:space="preserve">52014XC1205(01): Authorisation for State aid pursuant to Articles 107 and 108 of the Treaty on the Functioning of the European Union — Cases where the Commission raises no objections Text with EEA relevance</t>
  </si>
  <si>
    <t xml:space="preserve">5_XC_OJL</t>
  </si>
  <si>
    <t xml:space="preserve">OJ-L: Other documents of the Commission</t>
  </si>
  <si>
    <t xml:space="preserve">52011XC0514(01): Commission’s statements</t>
  </si>
  <si>
    <t xml:space="preserve">5_XE</t>
  </si>
  <si>
    <t xml:space="preserve">Other documents of the European Economic and Social Committee</t>
  </si>
  <si>
    <t xml:space="preserve">XE</t>
  </si>
  <si>
    <t xml:space="preserve">5_XE_OJC</t>
  </si>
  <si>
    <t xml:space="preserve">OJ-C: Other documents of the European Economic and Social Committee</t>
  </si>
  <si>
    <t xml:space="preserve">52012XE2309: Resolution of the European Economic and Social Committee on ‘“More Europe” — for submission to the European Summit to be held on 22 and 23 November 2012 ’</t>
  </si>
  <si>
    <t xml:space="preserve">There were some cases of CELEX numbers based on the publication date of the document.</t>
  </si>
  <si>
    <t xml:space="preserve">Internal number
 (e.g. ces2309-2012_00_00_tra_res: it is not mentioned in the Official Journal. It can be found on ECSC web page) (click here)</t>
  </si>
  <si>
    <t xml:space="preserve">5_XG</t>
  </si>
  <si>
    <t xml:space="preserve">Other documents of the Council or the Member States</t>
  </si>
  <si>
    <t xml:space="preserve">XG</t>
  </si>
  <si>
    <t xml:space="preserve">5_XG_OJC</t>
  </si>
  <si>
    <t xml:space="preserve">OJ-C: Other documents of the Council or the Member States</t>
  </si>
  <si>
    <t xml:space="preserve">52014XG1205(01): Conclusions of the Council and of the Representatives of the Governments of the Member States, meeting within the Council, on sport as a driver of innovation and economic growth</t>
  </si>
  <si>
    <t xml:space="preserve">5_XG_OJL</t>
  </si>
  <si>
    <t xml:space="preserve">OJ-L: Other documents of the Council or the Member States</t>
  </si>
  <si>
    <t xml:space="preserve">52013XG1109(01): Notice concerning the entry into force of the Treaty of Accession between the …</t>
  </si>
  <si>
    <t xml:space="preserve">Currently, there are only 2 cases in the database published in OJ L. The CELEX was based on the publication date or on the internal number.</t>
  </si>
  <si>
    <t xml:space="preserve">5_XK</t>
  </si>
  <si>
    <t xml:space="preserve">Other documents of the ECSC Committee</t>
  </si>
  <si>
    <t xml:space="preserve">XK</t>
  </si>
  <si>
    <t xml:space="preserve">5_XK_OJC</t>
  </si>
  <si>
    <t xml:space="preserve">OJ-C: Other documents of the ECSC Committee</t>
  </si>
  <si>
    <t xml:space="preserve">52002XK0724(01): Resolution of the ECSC Consultative Committee on the occasion of its final session on the legacy of the European Coal and Steel Community (Adopted unanimously at the 361st session on 26 June 2002)</t>
  </si>
  <si>
    <t xml:space="preserve">5_XP</t>
  </si>
  <si>
    <t xml:space="preserve">Other documents of the European Parliament</t>
  </si>
  <si>
    <t xml:space="preserve">XP</t>
  </si>
  <si>
    <t xml:space="preserve">5_XP_OJC</t>
  </si>
  <si>
    <t xml:space="preserve">OJ-C: Other documents of the European Parliament</t>
  </si>
  <si>
    <t xml:space="preserve">52014XP0408(01): Contribution of the L COSAC — 27 – 29 October 2013 , Vilnius</t>
  </si>
  <si>
    <t xml:space="preserve">5_XR</t>
  </si>
  <si>
    <t xml:space="preserve">Other documents of the Committee of the Regions</t>
  </si>
  <si>
    <t xml:space="preserve">XR</t>
  </si>
  <si>
    <t xml:space="preserve">5_XR_OJC</t>
  </si>
  <si>
    <t xml:space="preserve">OJ-C: Other documents of the Committee of the Regions</t>
  </si>
  <si>
    <t xml:space="preserve">52014XR2333: Resolution of the Committee of the Regions on — ‘Proposals of the Committee of the Regions for the new European Union legislative mandate’</t>
  </si>
  <si>
    <t xml:space="preserve">5_XX</t>
  </si>
  <si>
    <t xml:space="preserve">XX</t>
  </si>
  <si>
    <t xml:space="preserve">5_XX_OJC</t>
  </si>
  <si>
    <t xml:space="preserve">52011XX0228(01): Statement by the European Parliament, the Council and the Commission</t>
  </si>
  <si>
    <t xml:space="preserve">5_XX_OJL</t>
  </si>
  <si>
    <t xml:space="preserve">52014XX1115(33): European Chemicals Agency — Publication of the final accounts for the financial year 2013</t>
  </si>
  <si>
    <t xml:space="preserve">6_CA</t>
  </si>
  <si>
    <t xml:space="preserve">Communication: judgment</t>
  </si>
  <si>
    <t xml:space="preserve">CA</t>
  </si>
  <si>
    <t xml:space="preserve">6_CJ</t>
  </si>
  <si>
    <t xml:space="preserve">6_CA_OJC</t>
  </si>
  <si>
    <t xml:space="preserve">OJ-C: Communication: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</si>
  <si>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</si>
  <si>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6_CB</t>
  </si>
  <si>
    <t xml:space="preserve">Communication: order</t>
  </si>
  <si>
    <t xml:space="preserve">CB</t>
  </si>
  <si>
    <t xml:space="preserve">6_CB_OJC</t>
  </si>
  <si>
    <t xml:space="preserve">OJ-C: Communication: order</t>
  </si>
  <si>
    <t xml:space="preserve">62014CB0124: Case C-124/14: Order of the President of the Court of 23 January 2015 — European Commission v Italian Republic</t>
  </si>
  <si>
    <t xml:space="preserve">6_CC</t>
  </si>
  <si>
    <t xml:space="preserve">Opinion of the Advocate-General</t>
  </si>
  <si>
    <t xml:space="preserve">6_CC_EUR</t>
  </si>
  <si>
    <t xml:space="preserve">EUR-Lex: Opinion of the Advocate- General</t>
  </si>
  <si>
    <t xml:space="preserve">62014CC0115: Advocate General’s Opinion - 9 September 2015
RegioPost
Case C-115/14
Advocate General: Mengozzi</t>
  </si>
  <si>
    <t xml:space="preserve">6_CD</t>
  </si>
  <si>
    <t xml:space="preserve">Decision</t>
  </si>
  <si>
    <t xml:space="preserve">CD</t>
  </si>
  <si>
    <t xml:space="preserve">6_CD_EUR</t>
  </si>
  <si>
    <t xml:space="preserve">EUR-Lex: Decision</t>
  </si>
  <si>
    <t xml:space="preserve">62012CD0334: Decision of the Court of Justice (special chamber provided for in Article 123b of the Rules of Procedure) 12 July 2012. 
Review. 
Case C-334/12 RX.</t>
  </si>
  <si>
    <t xml:space="preserve">6_CG</t>
  </si>
  <si>
    <t xml:space="preserve">Communication: opinion</t>
  </si>
  <si>
    <t xml:space="preserve">CG</t>
  </si>
  <si>
    <t xml:space="preserve">6_CG_OJC</t>
  </si>
  <si>
    <t xml:space="preserve">OJ-C: Communication:  opinion</t>
  </si>
  <si>
    <t xml:space="preserve">62013CG0002: 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t>
  </si>
  <si>
    <t xml:space="preserve">Opinion number</t>
  </si>
  <si>
    <t xml:space="preserve">Judgment</t>
  </si>
  <si>
    <t xml:space="preserve">CJ</t>
  </si>
  <si>
    <t xml:space="preserve">6_CJ_EUR</t>
  </si>
  <si>
    <t xml:space="preserve">EUR-Lex: Judgment</t>
  </si>
  <si>
    <t xml:space="preserve">62014CJ0348: Judgment of the Court (Sixth Chamber) of 9 July 2015. 
Maria Bucura v SC Bancpost SA. 
Reference for a preliminary ruling: Judecătoria Câmpulung - Romania. 
Case C-348/14.</t>
  </si>
  <si>
    <t xml:space="preserve">6_CN</t>
  </si>
  <si>
    <t xml:space="preserve">Communication: new case</t>
  </si>
  <si>
    <t xml:space="preserve">CN</t>
  </si>
  <si>
    <t xml:space="preserve">6_CN_OJC</t>
  </si>
  <si>
    <t xml:space="preserve">OJ-C: Communication:  new case</t>
  </si>
  <si>
    <t xml:space="preserve">62015CN0311: Case C-311/15: Request for a preliminary ruling from the Korkein oikeus (Finland) lodged on 25 June 2015 — TrustBuddy AB v Lauri Pihjalaniemi</t>
  </si>
  <si>
    <t xml:space="preserve">6_CO</t>
  </si>
  <si>
    <t xml:space="preserve">CO</t>
  </si>
  <si>
    <t xml:space="preserve">6_CO_EUR</t>
  </si>
  <si>
    <t xml:space="preserve">EUR-Lex: Order</t>
  </si>
  <si>
    <t xml:space="preserve">62014CO0082: Order of the Court (Sixth Chamber) of 15 July 2015. 
Agenzia delle Entrate v Nuova Invincibile srl. 
Reference for a preliminary ruling: Corte suprema di cassazione - Italy. 
Case C-82/14</t>
  </si>
  <si>
    <t xml:space="preserve">6_CP</t>
  </si>
  <si>
    <t xml:space="preserve">View</t>
  </si>
  <si>
    <t xml:space="preserve">CP</t>
  </si>
  <si>
    <t xml:space="preserve">6_CP_EUR</t>
  </si>
  <si>
    <t xml:space="preserve">EUR-Lex: View</t>
  </si>
  <si>
    <t xml:space="preserve">CP View   62015CP0237: Advocate General’s Opinion - 6 July 2015
Lanigan
Case C-237/15 PPU
Advocate General: Cruz Villalón  </t>
  </si>
  <si>
    <t xml:space="preserve">6_CS</t>
  </si>
  <si>
    <t xml:space="preserve">Attachment order</t>
  </si>
  <si>
    <t xml:space="preserve">CS</t>
  </si>
  <si>
    <t xml:space="preserve">6_CS_EUR</t>
  </si>
  <si>
    <t xml:space="preserve">EUR-Lex: Attachment order</t>
  </si>
  <si>
    <t xml:space="preserve">62004CS0001: Order of the Court (Third Chamber) of 14 December 2004. 
Tertir-Terminais de Portugal SA v Commission of the European Communities. 
Application for authorisation to serve an interim garnishee order on the Commission of the European Communities. 
Case C-1/04 SA.</t>
  </si>
  <si>
    <t xml:space="preserve">6_CT</t>
  </si>
  <si>
    <t xml:space="preserve">Third party proceeding</t>
  </si>
  <si>
    <t xml:space="preserve">6_CT_EUR</t>
  </si>
  <si>
    <t xml:space="preserve">EUR-Lex: Third party proceeding</t>
  </si>
  <si>
    <t xml:space="preserve">61984CT0292: Order of the Court (Sixth Chamber) of 22 September 1987. 
F. Bolognese and others v H. Scharf and Commission of the European Communities. 
Third-party proceedings - Inadmissible. 
Case 292/84 TO.</t>
  </si>
  <si>
    <t xml:space="preserve">6_CU</t>
  </si>
  <si>
    <t xml:space="preserve">Communication: request for an opinion</t>
  </si>
  <si>
    <t xml:space="preserve">CU</t>
  </si>
  <si>
    <t xml:space="preserve">6_CU_OJC</t>
  </si>
  <si>
    <t xml:space="preserve">OJ-C: Communication: request for an opinion</t>
  </si>
  <si>
    <t xml:space="preserve">62015CU0001: Opinion 1/15: Request for an opinion submitted by the European Parliament pursuant to Article 218(11) TFEU</t>
  </si>
  <si>
    <t xml:space="preserve">6_CV</t>
  </si>
  <si>
    <t xml:space="preserve">Opinion</t>
  </si>
  <si>
    <t xml:space="preserve">CV</t>
  </si>
  <si>
    <t xml:space="preserve">6_CV_EUR</t>
  </si>
  <si>
    <t xml:space="preserve">EUR-Lex: Opinion</t>
  </si>
  <si>
    <t xml:space="preserve">62013CV0002: Opinion of the Court (Full Court) of 18 December 2014. 
Opinion pursuant to Article 218(11) TFEU - Draft international agreement - Accession of the European Union to the European Convention for the Protection of Human Rights and Fundamental Freedoms - Compatibility of the draft agreement with the EU and FEU Treaties. 
Opinion 2/13 </t>
  </si>
  <si>
    <t xml:space="preserve">6_CX</t>
  </si>
  <si>
    <t xml:space="preserve">Ruling</t>
  </si>
  <si>
    <t xml:space="preserve">CX</t>
  </si>
  <si>
    <t xml:space="preserve">6_CX_EUR</t>
  </si>
  <si>
    <t xml:space="preserve">EUR-Lex: Ruling</t>
  </si>
  <si>
    <t xml:space="preserve">61978CX0001: Ruling of the Court of 14 November 1978. 
Ruling delivered pursuant to the third paragraph of Article 103 of the EAEC Treaty - Draft Convention of the International Atomic Energy Agency on the Physical Protection of Nuclear Materials, Facilities and Transports. 
Ruling 1/78.</t>
  </si>
  <si>
    <t xml:space="preserve">Number of ruling</t>
  </si>
  <si>
    <t xml:space="preserve">6_FA</t>
  </si>
  <si>
    <t xml:space="preserve">FA</t>
  </si>
  <si>
    <t xml:space="preserve">6_CST</t>
  </si>
  <si>
    <t xml:space="preserve">6_FA_OJC</t>
  </si>
  <si>
    <t xml:space="preserve">62014FA0116: Case F-116/14: Judgment of the Civil Service Tribunal (First Chamber) of 16 July 2015 — Muariu v EIOPA (Civil Service — EIOPA staff — Temporary member of staff — Vacancy notice — Requirement for minimum professional experience of eight …</t>
  </si>
  <si>
    <t xml:space="preserve">6_FB</t>
  </si>
  <si>
    <t xml:space="preserve">FB</t>
  </si>
  <si>
    <t xml:space="preserve">6_FB_OJC</t>
  </si>
  <si>
    <t xml:space="preserve">62014FB0097: Case F-97/14: Order of the Civil Service Tribunal of 24 March 2015 — BU v EMA</t>
  </si>
  <si>
    <t xml:space="preserve">6_FJ</t>
  </si>
  <si>
    <t xml:space="preserve">FJ</t>
  </si>
  <si>
    <t xml:space="preserve">6_FJ_EUR</t>
  </si>
  <si>
    <t xml:space="preserve">62014FJ0028: Judgment of the Civil Service Tribunal - 9 September 2015
De Loecker v EEAS
Case F-28/14</t>
  </si>
  <si>
    <t xml:space="preserve">6_FN</t>
  </si>
  <si>
    <t xml:space="preserve">FN</t>
  </si>
  <si>
    <t xml:space="preserve">6_FN_OJC</t>
  </si>
  <si>
    <t xml:space="preserve">OJ-C: Communication: new case</t>
  </si>
  <si>
    <t xml:space="preserve">62015FN0092: Case F-92/15: Action brought on 26 June 2015 — ZZ v Commission</t>
  </si>
  <si>
    <t xml:space="preserve">6_FO</t>
  </si>
  <si>
    <t xml:space="preserve">FO</t>
  </si>
  <si>
    <t xml:space="preserve">6_FO_EUR</t>
  </si>
  <si>
    <t xml:space="preserve">62015FO0020: Order of the Civil Service Tribunal (Third Chamber) of 16 July 2015. 
FG v European Commission. 
Case F-20/15.</t>
  </si>
  <si>
    <t xml:space="preserve">6_FT</t>
  </si>
  <si>
    <t xml:space="preserve">FT</t>
  </si>
  <si>
    <t xml:space="preserve">6_FT_EUR</t>
  </si>
  <si>
    <t xml:space="preserve">6_TA</t>
  </si>
  <si>
    <t xml:space="preserve">6_GCEU</t>
  </si>
  <si>
    <t xml:space="preserve">6_TA_OJC</t>
  </si>
  <si>
    <t xml:space="preserve">62014TA0395: Case T-395/14: Judgment of the General Court of 16 June 2015 — Best-Lock (Europe) v OHIM — Lego Juris (Shape of a toy figure) (Community trade mark…</t>
  </si>
  <si>
    <t xml:space="preserve">6_TB</t>
  </si>
  <si>
    <t xml:space="preserve">TB</t>
  </si>
  <si>
    <t xml:space="preserve">6_TB_OJC</t>
  </si>
  <si>
    <t xml:space="preserve">TB Communication: order  62014TB0280: Case T-280/14: Order of the General Court of 9 June 2015 — Ineos Manufacturing Deutschland and Others v Commission (State aid — Measures adopted by Germany …)</t>
  </si>
  <si>
    <t xml:space="preserve">6_TC</t>
  </si>
  <si>
    <t xml:space="preserve">TC</t>
  </si>
  <si>
    <t xml:space="preserve">6_TC_EUR</t>
  </si>
  <si>
    <t xml:space="preserve">61989TC0120: Opinion of Mr Advocate General Biancarelli delivered on 30 January 1991. 
Stahlwerke Peine-Salzgitter AG v Commission of the European Communities. 
ECSC - Non-contractual liability of the Community. 
Case T-120/89.</t>
  </si>
  <si>
    <t xml:space="preserve">6_TJ</t>
  </si>
  <si>
    <t xml:space="preserve">TJ</t>
  </si>
  <si>
    <t xml:space="preserve">6_TJ_EUR</t>
  </si>
  <si>
    <t xml:space="preserve">62013TJ0082: Judgment of the Court of First Instance - 9 September 2015
Panasonic and MT Picture Display v Commission
Case T-82/13</t>
  </si>
  <si>
    <t xml:space="preserve">6_TN</t>
  </si>
  <si>
    <t xml:space="preserve">TN</t>
  </si>
  <si>
    <t xml:space="preserve">6_TN_OJC</t>
  </si>
  <si>
    <t xml:space="preserve">6_TN_OJC – OJ-C: Communication: new case</t>
  </si>
  <si>
    <t xml:space="preserve">62015TN0336: Case T-336/15: Action brought on 25 June 2015 — Windrush Aka v OHIM — Dammers (The Specials)</t>
  </si>
  <si>
    <t xml:space="preserve">6_TO</t>
  </si>
  <si>
    <t xml:space="preserve">TO</t>
  </si>
  <si>
    <t xml:space="preserve">6_TO_EUR</t>
  </si>
  <si>
    <t xml:space="preserve">62015TO0259: Order of the President of the General Court of 15 June 2015. 
SA Close and Cegelec v European Parliament. 
Case T-259/15 R.</t>
  </si>
  <si>
    <t xml:space="preserve">6_TT</t>
  </si>
  <si>
    <t xml:space="preserve">6_TT_EUR</t>
  </si>
  <si>
    <t xml:space="preserve">62005TT0385: Order of the President of the General Court of 4 February 2010. 
Portuguese Republic v Transnáutica - Transportes e Navegação, SA and European Commission. 
Interim measures - Customs union …
Case T-385/05 TO R.</t>
  </si>
  <si>
    <t xml:space="preserve">8_AT</t>
  </si>
  <si>
    <t xml:space="preserve">Austria</t>
  </si>
  <si>
    <t xml:space="preserve">82011AT0705(02): Oberster Gerichtshof, Beschluss vom 05/07/2011  82011AT0531(01): Bundeskommunikationssenat, Beschluss vom 31/05/2011 - GZ 611.003/0004-BKS/201</t>
  </si>
  <si>
    <t xml:space="preserve">8_BE</t>
  </si>
  <si>
    <t xml:space="preserve">Belgium</t>
  </si>
  <si>
    <t xml:space="preserve">82010BE1117(03): Tribunal de 1re instance de Namur, 4e chambre, jugement du 17/11/2010 - Remi Paquot / Etat belge  82010BE1013(01): Rechtbank van 1e aanleg Brugge, 4e kamer, vonnis van 13/10/2010 - Vlaamse Oliemaatschappij / F.O.D. Financiën</t>
  </si>
  <si>
    <t xml:space="preserve">8_BG</t>
  </si>
  <si>
    <t xml:space="preserve">Bulgaria</t>
  </si>
  <si>
    <t xml:space="preserve">82011BG1026(01): Administrativen sad Veliko Tarnovo, Opredelenie 26/10/2011 - Menidzherski biznes reshenia OOD / Direktor na Direktsia Obzhalvane i upravlenie na izpalnenieto - V. Tarnovo  82011BG0719(01): Komissia za zashtita ot discriminazia, Reshenie, 19/07/2011 - Valeri Hariev Belov / CEZ Electro Bulgaria AD e.a.</t>
  </si>
  <si>
    <t xml:space="preserve">8_CY</t>
  </si>
  <si>
    <t xml:space="preserve">Cyprus</t>
  </si>
  <si>
    <t xml:space="preserve">82009CY0714(01): Anotato Dikastirio Kyprou, 14/07/2009  82008CY1127(01): Anotato Dikastirio Kyprou, Anatheoritiki Dikaiodosia, apofasi tis 27/11/2008</t>
  </si>
  <si>
    <t xml:space="preserve">8_CZ</t>
  </si>
  <si>
    <t xml:space="preserve">Czech Republic</t>
  </si>
  <si>
    <t xml:space="preserve">82009CZ0923(02): Nejvyšší správní soud, usnesení ze dne 23/09/2009 - M. Landtová / Ceská správa socialního zabezpecení  82010CZ0429(01): Nejvyšší soud, usnesení ze dne 29/04/2010 - KONFORM, s.r.o. / Erwin Behr Automotive GmbH </t>
  </si>
  <si>
    <t xml:space="preserve">8_DE</t>
  </si>
  <si>
    <t xml:space="preserve">Germany</t>
  </si>
  <si>
    <t xml:space="preserve">82009DE1217(01): Oberlandesgericht Stuttgart, 5. Senat für Bußgeldsachen, Beschluss vom 17/12/2009  82010DE1209(02): Bundesverwaltungsgericht, Beschluss vom 09/12/201</t>
  </si>
  <si>
    <t xml:space="preserve">8_DK</t>
  </si>
  <si>
    <t xml:space="preserve">Denmark</t>
  </si>
  <si>
    <t xml:space="preserve">82011DK0914(01): Vestre Landsret, 15. afdeling, kendelse af 14/09/2011 - HK Danmark agissant pour Glennie Kristensen / Experian A/S  82011DK0111(01): Højesteret, dom af 11/01/2011- Niels Hausgaard m.fl. / Statsministeren og Udenrigsministere</t>
  </si>
  <si>
    <t xml:space="preserve">8_EE</t>
  </si>
  <si>
    <t xml:space="preserve">Estonia</t>
  </si>
  <si>
    <t xml:space="preserve">82011EE0317(01): Riigikohus, kohtumäärus 17/03/2011 - AS Pimix (en liquidation) / Maksu- ja Tolliameti Lõuna maksu- ja tollikeskus et Põllumajandusministeerium  82008EE0319(01): Tallinna Halduskohus, kohtumäärus 19/03/2008 - Rakvere Lihakombinaat AS / Põllumajandusministeerium et Maksu- ja Tolliameti Ida maksu- ja tollikeskus</t>
  </si>
  <si>
    <t xml:space="preserve">8_EL</t>
  </si>
  <si>
    <t xml:space="preserve">Greece</t>
  </si>
  <si>
    <t xml:space="preserve">82009EL1009(01): Symvoulio tis Epikrateias, Olomeleia, apofasi tis 09/10/2009  82008EL1127(01): Anotato Dikastirio Kyprou, Anatheoritiki Dikaiodosia, apofasi tis 27/11/2008 </t>
  </si>
  <si>
    <t xml:space="preserve">8_ES</t>
  </si>
  <si>
    <t xml:space="preserve">Spain</t>
  </si>
  <si>
    <t xml:space="preserve">82008ES1222(01): Tribunal Superior de Justicia de Madrid, Sala de lo Contencioso-administrativo, Sección 6, sentencia de 22/12/2008 - Real Sociedad de Fútbol SAD et Nihat Kahveci / Real Federación Española de Fútbol et Consejo Superior de Deportes  82010ES0914(01): Tribunal Supremo, Sala de lo Contencioso-Administrativo, Sección tercera, auto del 14/09/2010 - Asociación para la Calidad de los Forjados (Ascafor) e.a. / Administración del Estado e.a </t>
  </si>
  <si>
    <t xml:space="preserve">8_FI</t>
  </si>
  <si>
    <t xml:space="preserve">Finland</t>
  </si>
  <si>
    <t xml:space="preserve">82010FI1213(01): Korkein hallinto-oikeus, välipäätös 13/12/2010 - Insinööritoimisto InsTiimi Oy / Puolustusvoimat  82011FI0705(01): Korkein hallinto-oikeus, välipäätös 05/07/2011 - O et S / Maahanmuuttovirasto </t>
  </si>
  <si>
    <t xml:space="preserve">8_FR</t>
  </si>
  <si>
    <t xml:space="preserve">France</t>
  </si>
  <si>
    <t xml:space="preserve">82010FR1117(01): Cour de cassation (France), arrêt du 17/11/2010 - Refcomp SpA / Axa Corporate Solutions Assurance SA e. a.  82011FR1128(01): Conseil d'État, décision du 28/11/2011 - Établissement national des produits de l'agriculture et de la mer (FranceAgriMer), venant aux droits de l'Office national interprofessionnel des fruits, des légumes, des vins et de l'horticulture (VINIFLHOR)</t>
  </si>
  <si>
    <t xml:space="preserve">8_HR</t>
  </si>
  <si>
    <t xml:space="preserve">Croatia</t>
  </si>
  <si>
    <t xml:space="preserve">82018HR1112(51): Županijski sud u Splitu; 2018-11-12; M. Š.; P.-B. B.-H.-Š.; Gž-2467/2016</t>
  </si>
  <si>
    <t xml:space="preserve">8_HU</t>
  </si>
  <si>
    <t xml:space="preserve">Hungary</t>
  </si>
  <si>
    <t xml:space="preserve">82011HU0712(02): Fővárosi Bíróság, végzés 12/07/2011 - Erika Jőrös / Aegon Magyarország Hitel Zrt  82011HU0503(01): Magyar Köztársaság Legfelsőbb Bírósága, végzés 03/05/2011 - Oskar Shomodi / Szabolcs-Szatmár-Bereg Megyei e.a.</t>
  </si>
  <si>
    <t xml:space="preserve">8_IE</t>
  </si>
  <si>
    <t xml:space="preserve">Ireland</t>
  </si>
  <si>
    <t xml:space="preserve">82011IE0513(01): Supreme Court (Ireland), order of 13/05/2011 - Peter Sweetman, Irlande e.a. / An Bord Pleanala, Galway County Council et Galway City Council  82010IE0129(01): High Court (Ireland), order of 29/01/2010 - P. Kelly / The National University of Ireland, also known as University College, Dublin and The Director of the Equality Tribunal (Notice Party)</t>
  </si>
  <si>
    <t xml:space="preserve">8_IT</t>
  </si>
  <si>
    <t xml:space="preserve">Italy</t>
  </si>
  <si>
    <t xml:space="preserve">82011IT0920(01): Commissione tributaria provinciale di Parma, ordinanza del 20/09/2011 - Danilo Debiasi / Agenzia delle Entrate Ufficio di Parma  82009IT1020(01): Tribunale Amministrativo Regionale della Lombardia, Sezione Prima, ordinanza del 20/10/200 - Duomo Gpa Srl / Comune di Baranzate e.a.</t>
  </si>
  <si>
    <t xml:space="preserve">8_LT</t>
  </si>
  <si>
    <t xml:space="preserve">Lithuania</t>
  </si>
  <si>
    <t xml:space="preserve">82008LT0825(02): Aukščiausiasis Teismas, nutartis 25/08/2008 - Inga Rinau / Michael Rinau  82010LT0513(01): Lietuvos vyriausiasis administracinis teismas, nutartis 13/05/2010 - G. Valčiukienė e.a. / Pakruojo rajono savivaldybės taryba e.a.</t>
  </si>
  <si>
    <t xml:space="preserve">8_LU</t>
  </si>
  <si>
    <t xml:space="preserve">Luxembourg</t>
  </si>
  <si>
    <t xml:space="preserve">82010LU0608(01): Tribunal administratif (Grand-Duché de Luxembourg), 3ème chambre, jugement du 08/06/2010 - Tankreederei I SA / Directeur de l'administration des contributions directes  82011LU0714(01): Cour administrative, 14/07/2011 - Caves Krier Frères SARL / Directeur de l'Administration de l'emploi </t>
  </si>
  <si>
    <t xml:space="preserve">8_LV</t>
  </si>
  <si>
    <t xml:space="preserve">Latvia</t>
  </si>
  <si>
    <t xml:space="preserve">82008LV1023(01): Latvijas Republikas Augstākās tiesas Senāts Administratīvo lietu departaments, 23/10/2008 - Alstom Power Hydro / Valsts ieņēmumu dienests  82009LV0626(01): Latvijas Republikas Augstākās tiesas Senāts Administratīvo lietu departaments, 26/06/2009 - SIA Pakora Pluss / Valsts ienemumu dienests</t>
  </si>
  <si>
    <t xml:space="preserve">8_MT</t>
  </si>
  <si>
    <t xml:space="preserve">Malta</t>
  </si>
  <si>
    <t xml:space="preserve">82011MT0131(01): Qorti Ta' L-Appell - Court of Appeal (Malta), Sentenz 31/01/2011 - Dr Hugh Peralta (Curatel del Fallimento Tondon Sedie sas) / Zet Ltd  82009MT0604(01): Prim'Awla tal-Qorti Ċivili, ordni ta 04/06/2009 - AJD Tuna Limited / Direttur tal-Agrikoltura u s-Sajd et IAvukat Generali </t>
  </si>
  <si>
    <t xml:space="preserve">8_NL</t>
  </si>
  <si>
    <t xml:space="preserve">Netherlands</t>
  </si>
  <si>
    <t xml:space="preserve">82009NL1104(01): Rechtbank 's-Gravenhage, sector bestuursrecht, 3e afdeling, meervoudige kamer, vonnis van 04/11/2009 - AHP Manufacturing BV / Bureau van de Industriële Eigendom, handelend onder de naam Octrooicentrum Nederland  82011NL0630(01): Rechtbank Haarlem, sector bestuursrecht, meervoudige douanekamer, uitspraak van 30/06/2011 - HewlettPackard Europe BV / Inspecteur van de Belastingdienst/Douane West </t>
  </si>
  <si>
    <t xml:space="preserve">8_PL</t>
  </si>
  <si>
    <t xml:space="preserve">Poland</t>
  </si>
  <si>
    <t xml:space="preserve">82010PL1202(01): Sąd Apelacyjny -Sąd Pracy i Ubezpieczeń Społecznych, postanowienie z dnia 02/12/2010 - Janina Wencel / Zakład Ubezpieczeń Społecznych w Białymstoku  82008PL0917(01): Naczelny Sąd Administracyjny, postanowienie z dnia 17/09/2008, II GSK 331/08</t>
  </si>
  <si>
    <t xml:space="preserve">8_PT</t>
  </si>
  <si>
    <t xml:space="preserve">Portugal</t>
  </si>
  <si>
    <t xml:space="preserve">82008PT0306(01): Supremo Tribunal Administrativo, Acórdão de 06/03/2008 - A / Vogal do Conselho de Administração do INGA  82010PT0415(01): Tribunal Cível da Comarca do Porto, certidão de 15/04/2010 - Maria Alice Pendão Lapa Costa Ferreira et Alexandra Pendão Lapa Ferreira / Companhia de Seguros Tranquilidade SA</t>
  </si>
  <si>
    <t xml:space="preserve">8_RO</t>
  </si>
  <si>
    <t xml:space="preserve">Romania</t>
  </si>
  <si>
    <t xml:space="preserve">82010RO1220(01): Curtea de Apel Bucureşti, Secţia de Contencios Administrativ şi Fiscal, 20/12/2010 - S.C. Gran Via Moineşti SRL / Agenţia Naţională de Administrare Fiscală (A.N.A.F) e.a.  82011RO0919(01): Tribunalul Comercial Cluj, Încheiere din 19/09/2011- SC Volksbank România SA / Andreia Câmpan et Ioan Dan Câmpan</t>
  </si>
  <si>
    <t xml:space="preserve">8_SE</t>
  </si>
  <si>
    <t xml:space="preserve">Sweden</t>
  </si>
  <si>
    <t xml:space="preserve">82011SE0621(02): Förvaltningsrätten i Falun, beslut av 21/06/2011 - Widex A/S / Skatteverket  82009SE1217(01): Göta hovrätt, beslut av 17/12/2009 - Österström Rederi Aktiebolag / 1. Bellona Shipping Company Limited et 2. Schulte &amp; Bruns GmbH &amp; Co. KG </t>
  </si>
  <si>
    <t xml:space="preserve">8_SI</t>
  </si>
  <si>
    <t xml:space="preserve">Slovenia</t>
  </si>
  <si>
    <t xml:space="preserve">82011SI0915(01): Vrhovno sodišče Republike Slovenije, sklep z dne 15/09/2011 - Ministrstvo za notranje zadeve Republike Slovenije (Ministère des affaires intérieures de la République de Slovénie) / Ahmed Abdirahman (Somalie)  82010SI1208(01): Upravno sodišce Republike Slovenije, sklep z dne 08/12/2010 - Pelati doo / Republika Slovenija</t>
  </si>
  <si>
    <t xml:space="preserve">8_SK</t>
  </si>
  <si>
    <t xml:space="preserve">Slovakia</t>
  </si>
  <si>
    <t xml:space="preserve">82009SK0917(01): Najvyšší súd Slovenskej republiky, rozsudok zo dňa 17.09.2009  82010SK0119(01): Krajský súd v Prešove, uznesenie zo dňa 19/01/2010 </t>
  </si>
  <si>
    <t xml:space="preserve">8_UK</t>
  </si>
  <si>
    <t xml:space="preserve">United Kingdom</t>
  </si>
  <si>
    <t xml:space="preserve">82009UK1215(02): Court of Appeal (England), Civil Division, order of 15/12/2009 - The Number (UK) Limited et Conduit Enterprises Limited / Office of Communications et British Telecommunications plc  82010UK1215(01): High Court of Justice (England), Chancery Division, 15/12/2010 - Test Claimants in the FII Group Litigation / Commissioners of Inland Revenue e.a. </t>
  </si>
  <si>
    <t xml:space="preserve">8_XX</t>
  </si>
  <si>
    <t xml:space="preserve">Other countries, EFTA Court, European Court of Human Right</t>
  </si>
  <si>
    <t xml:space="preserve">82010XX0223(01): Cour européenne des droits de l'homme, arrêt du 23/02/2010 - Agnidis / Turquie  82009XX0929(01): Schweizerisches Bundesgericht, II. Öffentlichrechtliche Abteilung, Urteil vom 29/09/2009 - 1. X. und 2. Y. / Sicherheitsdirektion des Kantons Zürich  82007XX0314(01): EFTA Court, judgment of 14/03/2007, E-1/06 - EFTA Surveillance Authority / Kingdom of Norway</t>
  </si>
  <si>
    <t xml:space="preserve">9_E</t>
  </si>
  <si>
    <t xml:space="preserve">Written questions</t>
  </si>
  <si>
    <t xml:space="preserve">92004E001190: Written Question P-1190/04 by Joan Vallvé (ELDR) to the Commission. Forum of Cultures 2004 
The CELEX numbers for written questions are based on the year in which the question is asked and the internal EP reference.</t>
  </si>
  <si>
    <t xml:space="preserve">9_H</t>
  </si>
  <si>
    <t xml:space="preserve">Questions at question time </t>
  </si>
  <si>
    <t xml:space="preserve">92000H000132: Question No 111 (H-0132/00) by Jean-Claude Fruteau to the Commission. Common organisation of the market in sugar 
The CELEX numbers for questions at question time are based on the year in which the question is asked and the internal EP reference</t>
  </si>
  <si>
    <t xml:space="preserve">9_O</t>
  </si>
  <si>
    <t xml:space="preserve">Oral questions</t>
  </si>
  <si>
    <t xml:space="preserve">92000O000006: Oral Question B5-0007/00 with debate by Wolfgang Kreissl- Doerfler, Alain Lipietz, Camilo Nogueira Román to the Commission. Protection of humanitarian aid workers in Colombia 
The CELEX numbers for oral questions are based on the year in which the question is asked and the internal EP reference. </t>
  </si>
  <si>
    <t xml:space="preserve">Documents published in the C series of the Official Journal</t>
  </si>
  <si>
    <t xml:space="preserve">EFTA documents</t>
  </si>
  <si>
    <t xml:space="preserve">E_A</t>
  </si>
  <si>
    <t xml:space="preserve">Agreements between EFTA Member States</t>
  </si>
  <si>
    <t xml:space="preserve">E_A_OJC</t>
  </si>
  <si>
    <t xml:space="preserve">OJ-C: Agreements between EFTA Member States </t>
  </si>
  <si>
    <t xml:space="preserve">E1994A0701(01): Joint Statements adopted at the 62nd meeting of the EEA Joint Committee on 26 March 1999</t>
  </si>
  <si>
    <t xml:space="preserve">E_A_OJL</t>
  </si>
  <si>
    <t xml:space="preserve">OJ-L: Agreements between EFTA Member States </t>
  </si>
  <si>
    <t xml:space="preserve">E1994A1231(04): PROTOCOL 3 on the functions and powers of the EFTA Surveillance Authority in the field of State aid </t>
  </si>
  <si>
    <t xml:space="preserve">Last publication in OJ-L in 1994 </t>
  </si>
  <si>
    <t xml:space="preserve">E_C</t>
  </si>
  <si>
    <t xml:space="preserve">Acts of the EFTA Surveillance Authority</t>
  </si>
  <si>
    <t xml:space="preserve">E_C_OJC</t>
  </si>
  <si>
    <t xml:space="preserve">OJ-C: Acts of the EFTA Surveillance Authority </t>
  </si>
  <si>
    <t xml:space="preserve">E2014C1204(01): Information communicated by the EFTA States regarding State aid granted under the Act referred to in point 1j of Annex XV to the EEA Agreement (Commission Regulation (EU) No 651/2014 declaring certain categories of aid compatible with the internal market in application of Articles 107 and 108 of the Treaty) (General Block Exemption Regulation) 
 </t>
  </si>
  <si>
    <t xml:space="preserve">E_C_OJL</t>
  </si>
  <si>
    <t xml:space="preserve">OJ-L: Acts of the EFTA Surveillance Authority </t>
  </si>
  <si>
    <t xml:space="preserve">E2014C0021: EFTA Surveillance Authority Decision No 21/14/COL of 29 January 2014 amending for the 93rd time the procedural and substantive rules in the field of State aid </t>
  </si>
  <si>
    <t xml:space="preserve">E_G</t>
  </si>
  <si>
    <t xml:space="preserve">Acts of the EFTA Standing Committee</t>
  </si>
  <si>
    <t xml:space="preserve">E_G_OJC</t>
  </si>
  <si>
    <t xml:space="preserve">OJ-C: Acts of the EFTA Standing Committee</t>
  </si>
  <si>
    <t xml:space="preserve">E2014G1106(01): Medicinal products — List of marketing authorisations granted by the EEA EFTA States for the first half of 2013</t>
  </si>
  <si>
    <t xml:space="preserve">E_G_OJL</t>
  </si>
  <si>
    <t xml:space="preserve">OJ-L: Acts of the EFTA Standing Committee</t>
  </si>
  <si>
    <t xml:space="preserve">E2011G0001: Decision of the Standing Committee of the EFTA States No 1/2011/SC of 29 September 2011 regarding the audit of programmes and projects under the Financial Mechanism (2009–2014)</t>
  </si>
  <si>
    <t xml:space="preserve">E_J</t>
  </si>
  <si>
    <t xml:space="preserve">Decisions, orders, consultative opinions of the EFTA Court</t>
  </si>
  <si>
    <t xml:space="preserve">E_J_OJC</t>
  </si>
  <si>
    <t xml:space="preserve">OJ-C: Decisions, orders, consultative opinions of the EFTA Court</t>
  </si>
  <si>
    <t xml:space="preserve">E2013J0018: Judgment of the Court of 6 December 2013 in Case E-18/13 — EFTA Surveillance Authority v Iceland (Failure by a Contracting Party to fulfil its obligations — Directive 2001/81/EC — Failure to implement)</t>
  </si>
  <si>
    <t xml:space="preserve">E_J_OJL</t>
  </si>
  <si>
    <t xml:space="preserve">OJ-L: Decisions, orders, consultative opinions of the EFTA Court</t>
  </si>
  <si>
    <t xml:space="preserve">E1997J0918(01): AMENDMENTS TO THE RULES OF PROCEDURE OF THE EFTA COURT adopted by the Court on 22 August 1996 and approved by the Governments of the EFTA States</t>
  </si>
  <si>
    <t xml:space="preserve">Last publication in OJ-L in 1996</t>
  </si>
  <si>
    <t xml:space="preserve">E_O</t>
  </si>
  <si>
    <t xml:space="preserve">E_O_OJC</t>
  </si>
  <si>
    <t xml:space="preserve">No cases</t>
  </si>
  <si>
    <t xml:space="preserve">E_O_OJL</t>
  </si>
  <si>
    <t xml:space="preserve">E_P</t>
  </si>
  <si>
    <t xml:space="preserve">Pending cases of the EFTA Court</t>
  </si>
  <si>
    <t xml:space="preserve">E_P_OJC</t>
  </si>
  <si>
    <t xml:space="preserve">OJ-C: Pending cases of the EFTA Court</t>
  </si>
  <si>
    <t xml:space="preserve">E2014P0016: Request for an Advisory Opinion from the EFTA Court by Oslo tingrett dated 16 June 2014 in the case of Pharmaq AS v Intervet International BV (Case E-16/14)</t>
  </si>
  <si>
    <t xml:space="preserve">E_X</t>
  </si>
  <si>
    <t xml:space="preserve">Informations and communications</t>
  </si>
  <si>
    <t xml:space="preserve">E_X_OJC</t>
  </si>
  <si>
    <t xml:space="preserve">OJ-C: Informations and communications</t>
  </si>
  <si>
    <t xml:space="preserve">E2013X0919(01): Publication of Oppland County’s intention of entering into contracts concerning local public transport with vehicles up to 16 seats in accordance with Article 7(2) in Regulation (EC) No 1370/2007 of the European Parliament and of the Council on public passenger transport services by rail and by road and repealing Council Regulations (EEC) No 1191/69 and (EEC) No 1107/70</t>
  </si>
  <si>
    <t xml:space="preserve">E_X_OJL</t>
  </si>
  <si>
    <t xml:space="preserve">OJ-L: Informations and communications</t>
  </si>
  <si>
    <t xml:space="preserve">E1994X0922(01): RECOMMENDATIONS BY THE JOINT PARLIAMENTARY COMMITTEE OF THE EEA adopted at the second meeting in Helsinki 26 and 27 April 1994</t>
  </si>
  <si>
    <t xml:space="preserve">Last publication in OJ-L in 1994</t>
  </si>
  <si>
    <t xml:space="preserve">Celex sector 1</t>
  </si>
  <si>
    <t xml:space="preserve">Celex sector 2</t>
  </si>
  <si>
    <t xml:space="preserve">Celex sector 3</t>
  </si>
  <si>
    <t xml:space="preserve">Celex sector 4</t>
  </si>
  <si>
    <t xml:space="preserve">Celex sector 5</t>
  </si>
  <si>
    <t xml:space="preserve">Council or Member States</t>
  </si>
  <si>
    <t xml:space="preserve">European Commission</t>
  </si>
  <si>
    <t xml:space="preserve">European Court of Auditors</t>
  </si>
  <si>
    <t xml:space="preserve">European Coal and Steel Community Consultative Committee (obsolete)</t>
  </si>
  <si>
    <t xml:space="preserve">Celex sector 6</t>
  </si>
  <si>
    <t xml:space="preserve">Court of Justice</t>
  </si>
  <si>
    <t xml:space="preserve">General Court (pre-Lisbon: Court of First Instance)</t>
  </si>
  <si>
    <t xml:space="preserve">Civil Service Tribunal</t>
  </si>
  <si>
    <t xml:space="preserve">Celex sector 7</t>
  </si>
  <si>
    <t xml:space="preserve">Celex sector 8</t>
  </si>
  <si>
    <t xml:space="preserve">Celex sector 9</t>
  </si>
  <si>
    <t xml:space="preserve">Celex sector E</t>
  </si>
  <si>
    <t xml:space="preserve">Celex sector C</t>
  </si>
  <si>
    <t xml:space="preserve">Celex sector 0</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</si>
  <si>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</si>
  <si>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</si>
  <si>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</si>
  <si>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</si>
  <si>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</si>
  <si>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</si>
  <si>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</si>
  <si>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</si>
  <si>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</si>
  <si>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</si>
  <si>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</si>
  <si>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rdfs:</t>
  </si>
  <si>
    <t xml:space="preserve">http://www.w3.org/2000/01/rdf-schema#</t>
  </si>
  <si>
    <t xml:space="preserve">dct:</t>
  </si>
  <si>
    <t xml:space="preserve">http://purl.org/dc/terms/</t>
  </si>
  <si>
    <t xml:space="preserve">dc:</t>
  </si>
  <si>
    <t xml:space="preserve">http://purl.org/dc/elements/1.1/</t>
  </si>
  <si>
    <t xml:space="preserve">euvoc:</t>
  </si>
  <si>
    <t xml:space="preserve">http://publications.europa.eu/ontology/euvoc#</t>
  </si>
  <si>
    <t xml:space="preserve">vb:</t>
  </si>
  <si>
    <t xml:space="preserve">http://art.uniroma2.it/ontologies/vocbench#</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</si>
  <si>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</si>
  <si>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</si>
  <si>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</si>
  <si>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</si>
  <si>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</si>
  <si>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</si>
  <si>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lam:</t>
  </si>
  <si>
    <t xml:space="preserve">http://publications.europa.eu/ontology/lam-skos-ap#</t>
  </si>
  <si>
    <t xml:space="preserve">ann</t>
  </si>
  <si>
    <t xml:space="preserve">http://publications.europa.eu/ontology/annotation#</t>
  </si>
  <si>
    <t xml:space="preserve">lamd:</t>
  </si>
  <si>
    <t xml:space="preserve">cdm:</t>
  </si>
  <si>
    <t xml:space="preserve">http://publications.europa.eu/ontology/cdm#</t>
  </si>
  <si>
    <t xml:space="preserve">at:</t>
  </si>
  <si>
    <t xml:space="preserve">celexd:</t>
  </si>
  <si>
    <t xml:space="preserve">http://publications.europa.eu/resources/authority/celex/</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</si>
  <si>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</si>
  <si>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</si>
  <si>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</si>
  <si>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</si>
  <si>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</si>
  <si>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</si>
  <si>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</si>
  <si>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</si>
  <si>
    <t xml:space="preserve">fd_040:</t>
  </si>
  <si>
    <t xml:space="preserve">http://publications.europa.eu/resource/authority/fd_040/</t>
  </si>
  <si>
    <t xml:space="preserve">fd_100:</t>
  </si>
  <si>
    <t xml:space="preserve">http://publications.europa.eu/resource/authority/fd_100/</t>
  </si>
  <si>
    <t xml:space="preserve">fd_130:</t>
  </si>
  <si>
    <t xml:space="preserve">http://publications.europa.eu/resource/authority/fd_130/</t>
  </si>
  <si>
    <t xml:space="preserve">fd_301:</t>
  </si>
  <si>
    <t xml:space="preserve">http://publications.europa.eu/resource/authority/fd_301/</t>
  </si>
  <si>
    <t xml:space="preserve">fd_330:</t>
  </si>
  <si>
    <t xml:space="preserve">http://publications.europa.eu/resource/authority/fd_330/</t>
  </si>
  <si>
    <t xml:space="preserve">fd_335:</t>
  </si>
  <si>
    <t xml:space="preserve">http://publications.europa.eu/resource/authority/fd_335/</t>
  </si>
  <si>
    <t xml:space="preserve">fd_340:</t>
  </si>
  <si>
    <t xml:space="preserve">http://publications.europa.eu/resource/authority/fd_340/</t>
  </si>
  <si>
    <t xml:space="preserve">fd_345:</t>
  </si>
  <si>
    <t xml:space="preserve">http://publications.europa.eu/resource/authority/fd_345/</t>
  </si>
  <si>
    <t xml:space="preserve">fd_350:</t>
  </si>
  <si>
    <t xml:space="preserve">http://publications.europa.eu/resource/authority/fd_350/</t>
  </si>
  <si>
    <t xml:space="preserve">fd_361:</t>
  </si>
  <si>
    <t xml:space="preserve">http://publications.europa.eu/resource/authority/fd_361/</t>
  </si>
  <si>
    <t xml:space="preserve">fd_365:</t>
  </si>
  <si>
    <t xml:space="preserve">http://publications.europa.eu/resource/authority/fd_365/</t>
  </si>
  <si>
    <t xml:space="preserve">fd_370:</t>
  </si>
  <si>
    <t xml:space="preserve">http://publications.europa.eu/resource/authority/fd_370/</t>
  </si>
  <si>
    <t xml:space="preserve">fd_375:</t>
  </si>
  <si>
    <t xml:space="preserve">http://publications.europa.eu/resource/authority/fd_375/</t>
  </si>
  <si>
    <t xml:space="preserve">fd_395:</t>
  </si>
  <si>
    <t xml:space="preserve">http://publications.europa.eu/resource/authority/fd_395/</t>
  </si>
  <si>
    <t xml:space="preserve">fd_396:</t>
  </si>
  <si>
    <t xml:space="preserve">http://publications.europa.eu/resource/authority/fd_396/</t>
  </si>
  <si>
    <t xml:space="preserve">fd_400:</t>
  </si>
  <si>
    <t xml:space="preserve">http://publications.europa.eu/resource/authority/fd_400/</t>
  </si>
  <si>
    <t xml:space="preserve">fd_578:</t>
  </si>
  <si>
    <t xml:space="preserve">http://publications.europa.eu/resource/authority/fd_578/</t>
  </si>
  <si>
    <t xml:space="preserve">corporate-body:</t>
  </si>
  <si>
    <t xml:space="preserve">country:</t>
  </si>
  <si>
    <t xml:space="preserve">http://publications.europa.eu/resource/authority/country/</t>
  </si>
  <si>
    <t xml:space="preserve">dir-eu-legal-act:</t>
  </si>
  <si>
    <t xml:space="preserve">http://publications.europa.eu/resource/authority/dir-eu-legal-act/</t>
  </si>
  <si>
    <t xml:space="preserve">language:</t>
  </si>
  <si>
    <t xml:space="preserve">http://publications.europa.eu/resource/authority/language/</t>
  </si>
  <si>
    <t xml:space="preserve">place:</t>
  </si>
  <si>
    <t xml:space="preserve">http://publications.europa.eu/resource/authority/place/</t>
  </si>
  <si>
    <t xml:space="preserve">procjur:</t>
  </si>
  <si>
    <t xml:space="preserve">http://publications.europa.eu/resource/authority/procjur/</t>
  </si>
  <si>
    <t xml:space="preserve">procresult:</t>
  </si>
  <si>
    <t xml:space="preserve">http://publications.europa.eu/resource/authority/procresult/</t>
  </si>
  <si>
    <t xml:space="preserve">resource-type:</t>
  </si>
  <si>
    <t xml:space="preserve">role-qualifier:</t>
  </si>
  <si>
    <t xml:space="preserve">http://publications.europa.eu/resource/authority/role-qualifier/</t>
  </si>
  <si>
    <t xml:space="preserve">subject-matter:</t>
  </si>
  <si>
    <t xml:space="preserve">http://publications.europa.eu/resource/authority/subject-matter/</t>
  </si>
  <si>
    <t xml:space="preserve">treaty:</t>
  </si>
  <si>
    <t xml:space="preserve">http://publications.europa.eu/resource/authority/treaty/</t>
  </si>
  <si>
    <t xml:space="preserve">property</t>
  </si>
  <si>
    <t xml:space="preserve">lamd:md_CODE</t>
  </si>
  <si>
    <t xml:space="preserve">lamd:md_LABEL</t>
  </si>
  <si>
    <t xml:space="preserve">lamd:md_KEYWORD</t>
  </si>
  <si>
    <t xml:space="preserve">lamd:md_EXAMPLE_EN</t>
  </si>
  <si>
    <t xml:space="preserve">lamd:md_EXAMPLE_FR</t>
  </si>
  <si>
    <t xml:space="preserve">lamd:md_COMMENT</t>
  </si>
  <si>
    <t xml:space="preserve">lamd:md_EXAMPLE_CELEX</t>
  </si>
  <si>
    <t xml:space="preserve">lamd:md_CDM_CLASS</t>
  </si>
  <si>
    <t xml:space="preserve">lamd:md_AU</t>
  </si>
  <si>
    <t xml:space="preserve">lamd:md_FM</t>
  </si>
  <si>
    <t xml:space="preserve">lamd:md_DT_CORR</t>
  </si>
  <si>
    <t xml:space="preserve">lamd:md_DN_CLASS</t>
  </si>
  <si>
    <t xml:space="preserve">lamd:md_DN</t>
  </si>
  <si>
    <t xml:space="preserve">lamd:md_DC</t>
  </si>
  <si>
    <t xml:space="preserve">lamd:md_CT</t>
  </si>
  <si>
    <t xml:space="preserve">lamd:md_CC</t>
  </si>
  <si>
    <t xml:space="preserve">lamd:md_RJ_NEW</t>
  </si>
  <si>
    <t xml:space="preserve">lamd:md_DD</t>
  </si>
  <si>
    <t xml:space="preserve">lamd:md_IF</t>
  </si>
  <si>
    <t xml:space="preserve">lamd:md_EV</t>
  </si>
  <si>
    <t xml:space="preserve">lamd:md_NF</t>
  </si>
  <si>
    <t xml:space="preserve">lamd:md_TP</t>
  </si>
  <si>
    <t xml:space="preserve">lamd:md_SG</t>
  </si>
  <si>
    <t xml:space="preserve">lamd:md_VO</t>
  </si>
  <si>
    <t xml:space="preserve">lamd:md_DB</t>
  </si>
  <si>
    <t xml:space="preserve">lamd:md_LO</t>
  </si>
  <si>
    <t xml:space="preserve">lamd:md_DH</t>
  </si>
  <si>
    <t xml:space="preserve">lamd:md_DL</t>
  </si>
  <si>
    <t xml:space="preserve">lamd:md_RP</t>
  </si>
  <si>
    <t xml:space="preserve">lamd:md_VV</t>
  </si>
  <si>
    <t xml:space="preserve">lamd:md_REP</t>
  </si>
  <si>
    <t xml:space="preserve">lamd:md_RS</t>
  </si>
  <si>
    <t xml:space="preserve">lamd:md_RSA</t>
  </si>
  <si>
    <t xml:space="preserve">lamd:md_AS</t>
  </si>
  <si>
    <t xml:space="preserve">lamd:md_AF</t>
  </si>
  <si>
    <t xml:space="preserve">lamd:md_MI</t>
  </si>
  <si>
    <t xml:space="preserve">lamd:md_LG</t>
  </si>
  <si>
    <t xml:space="preserve">lamd:md_RI</t>
  </si>
  <si>
    <t xml:space="preserve">lamd:md_DP</t>
  </si>
  <si>
    <t xml:space="preserve">lamd:md_AD_INST</t>
  </si>
  <si>
    <t xml:space="preserve">lamd:md_AD_ORGAN</t>
  </si>
  <si>
    <t xml:space="preserve">lamd:md_AD_COUNTRY</t>
  </si>
  <si>
    <t xml:space="preserve">lamd:md_LF</t>
  </si>
  <si>
    <t xml:space="preserve">lamd:md_REPPORTEUR</t>
  </si>
  <si>
    <t xml:space="preserve">lamd:md_IC</t>
  </si>
  <si>
    <t xml:space="preserve">lamd:md_CM</t>
  </si>
  <si>
    <t xml:space="preserve">lamd:md_NS</t>
  </si>
  <si>
    <t xml:space="preserve">lamd:md_TT</t>
  </si>
  <si>
    <t xml:space="preserve">lamd:md_LB</t>
  </si>
  <si>
    <t xml:space="preserve">lamd:md_AMENDMENT</t>
  </si>
  <si>
    <t xml:space="preserve">lamd:md_ADDITION</t>
  </si>
  <si>
    <t xml:space="preserve">lamd:md_REPEAL</t>
  </si>
  <si>
    <t xml:space="preserve">lamd:md_REPEAL_IMP</t>
  </si>
  <si>
    <t xml:space="preserve">lamd:md_ADOPTION</t>
  </si>
  <si>
    <t xml:space="preserve">lamd:md_ADOPTION_PAR</t>
  </si>
  <si>
    <t xml:space="preserve">lamd:md_APPLICABILITY_EXT</t>
  </si>
  <si>
    <t xml:space="preserve">lamd:md_COMPLETION</t>
  </si>
  <si>
    <t xml:space="preserve">lamd:md_VALIDITY_EXT</t>
  </si>
  <si>
    <t xml:space="preserve">lamd:md_REPLACEMENT</t>
  </si>
  <si>
    <t xml:space="preserve">lamd:md_CORRIGENDUM</t>
  </si>
  <si>
    <t xml:space="preserve">lamd:md_OBSOLETE</t>
  </si>
  <si>
    <t xml:space="preserve">lamd:md_DEROGATION</t>
  </si>
  <si>
    <t xml:space="preserve">lamd:md_CONFIRMATION</t>
  </si>
  <si>
    <t xml:space="preserve">lamd:md_QUESTION_SIMILAR</t>
  </si>
  <si>
    <t xml:space="preserve">lamd:md_INTERPRETATION</t>
  </si>
  <si>
    <t xml:space="preserve">lamd:md_IMPLEMENTATION</t>
  </si>
  <si>
    <t xml:space="preserve">lamd:md_REESTAB</t>
  </si>
  <si>
    <t xml:space="preserve">lamd:md_SUSPEND</t>
  </si>
  <si>
    <t xml:space="preserve">lamd:md_SUSPEND_PAR</t>
  </si>
  <si>
    <t xml:space="preserve">lamd:md_APPLICABILITY_DEF</t>
  </si>
  <si>
    <t xml:space="preserve">lamd:md_INCORPORATION</t>
  </si>
  <si>
    <t xml:space="preserve">lamd:md_REFER_PAR</t>
  </si>
  <si>
    <t xml:space="preserve">lamd:md_QUESTION_RELATED</t>
  </si>
  <si>
    <t xml:space="preserve">lamd:md_OPINION_EP</t>
  </si>
  <si>
    <t xml:space="preserve">lamd:md_OPINION_COR</t>
  </si>
  <si>
    <t xml:space="preserve">lamd:md_OPINION_EESC</t>
  </si>
  <si>
    <t xml:space="preserve">lamd:md_INFLUENCE</t>
  </si>
  <si>
    <t xml:space="preserve">lamd:md_AMENDMENT_PRO</t>
  </si>
  <si>
    <t xml:space="preserve">lamd:md_CI</t>
  </si>
  <si>
    <t xml:space="preserve">lamd:md_RELATION</t>
  </si>
  <si>
    <t xml:space="preserve">lamd:md_ASSOCIATION</t>
  </si>
  <si>
    <t xml:space="preserve">lamd:md_PROC</t>
  </si>
  <si>
    <t xml:space="preserve">lamd:md_AP</t>
  </si>
  <si>
    <t xml:space="preserve">lamd:md_DF</t>
  </si>
  <si>
    <t xml:space="preserve">lamd:md_PR</t>
  </si>
  <si>
    <t xml:space="preserve">lamd:md_NA</t>
  </si>
  <si>
    <t xml:space="preserve">lamd:md_FAILURE_REQ</t>
  </si>
  <si>
    <t xml:space="preserve">lamd:md_INAPPLICAB_REQ</t>
  </si>
  <si>
    <t xml:space="preserve">lamd:md_ANULMENT_PARTIAL_REQ</t>
  </si>
  <si>
    <t xml:space="preserve">lamd:md_REVIEW_REQ</t>
  </si>
  <si>
    <t xml:space="preserve">lamd:md_PRELIMINARY_REQ</t>
  </si>
  <si>
    <t xml:space="preserve">lamd:md_COMMUNIC_REQ</t>
  </si>
  <si>
    <t xml:space="preserve">lamd:md_OPINION_REQ</t>
  </si>
  <si>
    <t xml:space="preserve">lamd:md_ANN_COD</t>
  </si>
  <si>
    <t xml:space="preserve">lamd:md_ANN_TOD</t>
  </si>
  <si>
    <t xml:space="preserve">lamd:md_ANN_CLB</t>
  </si>
  <si>
    <t xml:space="preserve">lamd:md_ANN_ART</t>
  </si>
  <si>
    <t xml:space="preserve">lamd:md_ANN_PAR</t>
  </si>
  <si>
    <t xml:space="preserve">lamd:md_ANN_SUB</t>
  </si>
  <si>
    <t xml:space="preserve">lamd:md_ANN_TLT</t>
  </si>
  <si>
    <t xml:space="preserve">lamd:md_ANN_RL2</t>
  </si>
  <si>
    <t xml:space="preserve">lamd:md_ANN_MDL</t>
  </si>
  <si>
    <t xml:space="preserve">lamd:md_ANN_MSL</t>
  </si>
  <si>
    <t xml:space="preserve">lamd:md_ANN_SOV</t>
  </si>
  <si>
    <t xml:space="preserve">lamd:md_ANN_EOV</t>
  </si>
  <si>
    <t xml:space="preserve">lamd:md_ANN_LVL</t>
  </si>
  <si>
    <t xml:space="preserve">lamd:md_ANN_FCS</t>
  </si>
  <si>
    <t xml:space="preserve">lamd:md_ANN_FCT</t>
  </si>
  <si>
    <t xml:space="preserve">lamd:md_DTS</t>
  </si>
  <si>
    <t xml:space="preserve">lamd:md_DTT</t>
  </si>
  <si>
    <t xml:space="preserve">lamd:md_DTA</t>
  </si>
  <si>
    <t xml:space="preserve">lamd:md_DTN</t>
  </si>
  <si>
    <t xml:space="preserve">lamd:md_OJ_ID</t>
  </si>
  <si>
    <t xml:space="preserve">lamd:md_ELI</t>
  </si>
  <si>
    <t xml:space="preserve">lamd:md_ECLI</t>
  </si>
  <si>
    <t xml:space="preserve">lamd:md_PARENT</t>
  </si>
  <si>
    <t xml:space="preserve">lamd:md_ORDER</t>
  </si>
  <si>
    <t xml:space="preserve">lamd:md_DESCRIPTION</t>
  </si>
  <si>
    <t xml:space="preserve">lamd:md_CLASSIFICATION</t>
  </si>
  <si>
    <t xml:space="preserve">lamd:md_TOF</t>
  </si>
  <si>
    <t xml:space="preserve">lamd:md_DR</t>
  </si>
  <si>
    <t xml:space="preserve">lamd:md_RI_WORK</t>
  </si>
  <si>
    <t xml:space="preserve">lamd:md_BP</t>
  </si>
  <si>
    <t xml:space="preserve">lamd:md_RI_NAT</t>
  </si>
  <si>
    <t xml:space="preserve">lamd:md_CLASS_COURT</t>
  </si>
  <si>
    <t xml:space="preserve">lamd:md_NAME_COURT</t>
  </si>
  <si>
    <t xml:space="preserve">lamd:md_ID_LOCAL</t>
  </si>
  <si>
    <t xml:space="preserve">lamd:md_PARTIES_NAT</t>
  </si>
  <si>
    <t xml:space="preserve">lamd:md_REF_PUBLICATION</t>
  </si>
  <si>
    <t xml:space="preserve">lamd:md_LEGIS_NAT</t>
  </si>
  <si>
    <t xml:space="preserve">lamd:md_REF_JURE</t>
  </si>
  <si>
    <t xml:space="preserve">lamd:md_REF_OTHER_JURE</t>
  </si>
  <si>
    <t xml:space="preserve">lamd:md_NO_JOURNAL</t>
  </si>
  <si>
    <t xml:space="preserve">lamd:md_REF_JUDG</t>
  </si>
  <si>
    <t xml:space="preserve">lamd:md_KEYWORDS_NAT</t>
  </si>
  <si>
    <t xml:space="preserve">lamd:md_FOLLOW_UP_NAT</t>
  </si>
  <si>
    <t xml:space="preserve">lamd:md_REF_INTERNATIONAL</t>
  </si>
  <si>
    <t xml:space="preserve">lamd:md_DN_old</t>
  </si>
  <si>
    <t xml:space="preserve">lamd:md_OJ_REF</t>
  </si>
  <si>
    <t xml:space="preserve">lamd:md_OJ_REF_DOM</t>
  </si>
  <si>
    <t xml:space="preserve">lamd:md_ANN_DP</t>
  </si>
  <si>
    <t xml:space="preserve">lamd:md_IN_PREFIX</t>
  </si>
  <si>
    <t xml:space="preserve">lamd:md_IN_SUFFIX</t>
  </si>
  <si>
    <t xml:space="preserve">lamd:md_IN_NUMBER</t>
  </si>
  <si>
    <t xml:space="preserve">lamd:md_IN_YEAR</t>
  </si>
  <si>
    <t xml:space="preserve">lamd:md_ASSOCIATION_WORK</t>
  </si>
  <si>
    <t xml:space="preserve">lamd:md_EEA_RELEVANCE</t>
  </si>
  <si>
    <t xml:space="preserve">lamd:md_CODIF</t>
  </si>
  <si>
    <t xml:space="preserve">Code</t>
  </si>
  <si>
    <t xml:space="preserve">Label</t>
  </si>
  <si>
    <t xml:space="preserve">property type</t>
  </si>
  <si>
    <t xml:space="preserve">controlled value _property</t>
  </si>
  <si>
    <t xml:space="preserve">annotation_1</t>
  </si>
  <si>
    <t xml:space="preserve">annotation_11</t>
  </si>
  <si>
    <t xml:space="preserve">controlled value_annotation_1</t>
  </si>
  <si>
    <t xml:space="preserve">annotation_2</t>
  </si>
  <si>
    <t xml:space="preserve">annotation_21</t>
  </si>
  <si>
    <t xml:space="preserve">controlled value_annotation_2</t>
  </si>
  <si>
    <t xml:space="preserve">annotation_3</t>
  </si>
  <si>
    <t xml:space="preserve">annotation_31</t>
  </si>
  <si>
    <t xml:space="preserve">controlled value_annotation_3</t>
  </si>
  <si>
    <t xml:space="preserve">annotation_4</t>
  </si>
  <si>
    <t xml:space="preserve">annotation_41</t>
  </si>
  <si>
    <t xml:space="preserve">controlled value_annotation_4</t>
  </si>
  <si>
    <t xml:space="preserve">annotation_5</t>
  </si>
  <si>
    <t xml:space="preserve">annotation_51</t>
  </si>
  <si>
    <t xml:space="preserve">controlled value_annotation_5</t>
  </si>
  <si>
    <t xml:space="preserve">annotation_6</t>
  </si>
  <si>
    <t xml:space="preserve">annotation_61</t>
  </si>
  <si>
    <t xml:space="preserve">controlled value_annotation_6</t>
  </si>
  <si>
    <t xml:space="preserve">annotation_7</t>
  </si>
  <si>
    <t xml:space="preserve">annotation_71</t>
  </si>
  <si>
    <t xml:space="preserve">controlled value_annotation_7</t>
  </si>
  <si>
    <t xml:space="preserve"> http://publications.europa.eu/resource/dataset/eurovoc </t>
  </si>
  <si>
    <t xml:space="preserve">at:corporate-body,
at:country</t>
  </si>
  <si>
    <t xml:space="preserve">at:corporate-body,
at:fd_50</t>
  </si>
  <si>
    <t xml:space="preserve">agent,
at:fd_50</t>
  </si>
  <si>
    <t xml:space="preserve">at:fd_350,
at:fd_335</t>
  </si>
  <si>
    <t xml:space="preserve">Column_name</t>
  </si>
  <si>
    <t xml:space="preserve">path</t>
  </si>
</sst>
</file>

<file path=xl/styles.xml><?xml version="1.0" encoding="utf-8"?>
<styleSheet xmlns="http://schemas.openxmlformats.org/spreadsheetml/2006/main">
  <numFmts count="5">
    <numFmt numFmtId="164" formatCode="General"/>
    <numFmt numFmtId="165" formatCode="@"/>
    <numFmt numFmtId="166" formatCode="[$-809]dd/mm/yyyy"/>
    <numFmt numFmtId="167" formatCode="0.00E+00"/>
    <numFmt numFmtId="168" formatCode="General"/>
  </numFmts>
  <fonts count="2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0000"/>
      <name val="Calibri"/>
      <family val="2"/>
      <charset val="1"/>
    </font>
    <font>
      <sz val="11"/>
      <color rgb="FFFF0000"/>
      <name val="Calibri"/>
      <family val="2"/>
      <charset val="1"/>
    </font>
    <font>
      <sz val="9"/>
      <color rgb="FF4472C4"/>
      <name val="Calibri"/>
      <family val="2"/>
      <charset val="1"/>
    </font>
    <font>
      <sz val="12"/>
      <color rgb="FF000000"/>
      <name val="Calibri"/>
      <family val="2"/>
      <charset val="1"/>
    </font>
    <font>
      <i val="true"/>
      <sz val="12"/>
      <color rgb="FF000000"/>
      <name val="Calibri"/>
      <family val="2"/>
      <charset val="1"/>
    </font>
    <font>
      <i val="true"/>
      <sz val="11"/>
      <color rgb="FF000000"/>
      <name val="Calibri"/>
      <family val="2"/>
      <charset val="1"/>
    </font>
    <font>
      <b val="true"/>
      <sz val="12"/>
      <color rgb="FF000000"/>
      <name val="Calibri"/>
      <family val="2"/>
      <charset val="1"/>
    </font>
    <font>
      <b val="true"/>
      <sz val="11"/>
      <color rgb="FF4472C4"/>
      <name val="Calibri"/>
      <family val="2"/>
      <charset val="1"/>
    </font>
    <font>
      <sz val="11"/>
      <color rgb="FF4472C4"/>
      <name val="Calibri"/>
      <family val="2"/>
      <charset val="1"/>
    </font>
    <font>
      <sz val="11"/>
      <name val="Calibri"/>
      <family val="2"/>
      <charset val="1"/>
    </font>
    <font>
      <i val="true"/>
      <sz val="11"/>
      <name val="Calibri"/>
      <family val="2"/>
      <charset val="1"/>
    </font>
    <font>
      <sz val="10"/>
      <color rgb="FF000000"/>
      <name val="Calibri"/>
      <family val="2"/>
      <charset val="1"/>
    </font>
    <font>
      <sz val="9"/>
      <color rgb="FF000000"/>
      <name val="Calibri"/>
      <family val="2"/>
      <charset val="1"/>
    </font>
    <font>
      <b val="true"/>
      <sz val="11"/>
      <name val="Calibri"/>
      <family val="2"/>
      <charset val="1"/>
    </font>
    <font>
      <sz val="11"/>
      <color rgb="FF385724"/>
      <name val="Calibri"/>
      <family val="2"/>
      <charset val="1"/>
    </font>
    <font>
      <sz val="11"/>
      <color rgb="FF7030A0"/>
      <name val="Calibri"/>
      <family val="2"/>
      <charset val="1"/>
    </font>
    <font>
      <b val="true"/>
      <sz val="11"/>
      <color rgb="FF385724"/>
      <name val="Calibri"/>
      <family val="2"/>
      <charset val="1"/>
    </font>
    <font>
      <i val="true"/>
      <sz val="11"/>
      <color rgb="FF385724"/>
      <name val="Calibri"/>
      <family val="2"/>
      <charset val="1"/>
    </font>
    <font>
      <i val="true"/>
      <sz val="11"/>
      <color rgb="FF7030A0"/>
      <name val="Calibri"/>
      <family val="2"/>
      <charset val="1"/>
    </font>
    <font>
      <sz val="11"/>
      <color rgb="FF000000"/>
      <name val="Calibri"/>
      <family val="2"/>
    </font>
    <font>
      <sz val="8"/>
      <color rgb="FF000000"/>
      <name val="Calibri"/>
      <family val="2"/>
      <charset val="1"/>
    </font>
  </fonts>
  <fills count="7">
    <fill>
      <patternFill patternType="none"/>
    </fill>
    <fill>
      <patternFill patternType="gray125"/>
    </fill>
    <fill>
      <patternFill patternType="solid">
        <fgColor rgb="FFFFFFCC"/>
        <bgColor rgb="FFF6F9D4"/>
      </patternFill>
    </fill>
    <fill>
      <patternFill patternType="solid">
        <fgColor rgb="FF5EB91E"/>
        <bgColor rgb="FF339966"/>
      </patternFill>
    </fill>
    <fill>
      <patternFill patternType="solid">
        <fgColor rgb="FFF6F9D4"/>
        <bgColor rgb="FFFFFFCC"/>
      </patternFill>
    </fill>
    <fill>
      <patternFill patternType="solid">
        <fgColor rgb="FFE2F0D9"/>
        <bgColor rgb="FFF6F9D4"/>
      </patternFill>
    </fill>
    <fill>
      <patternFill patternType="solid">
        <fgColor rgb="FFFFF2CC"/>
        <bgColor rgb="FFF6F9D4"/>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1" applyFont="true" applyBorder="true" applyAlignment="true" applyProtection="false">
      <alignment horizontal="general" vertical="bottom" textRotation="0" wrapText="false" indent="0" shrinkToFit="false"/>
    </xf>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4" fontId="4" fillId="3" borderId="0" xfId="0" applyFont="true" applyBorder="false" applyAlignment="true" applyProtection="false">
      <alignment horizontal="general" vertical="center"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center" textRotation="0" wrapText="true" indent="0" shrinkToFit="false"/>
      <protection locked="true" hidden="false"/>
    </xf>
    <xf numFmtId="165" fontId="4" fillId="3" borderId="0" xfId="0" applyFont="true" applyBorder="false" applyAlignment="true" applyProtection="false">
      <alignment horizontal="general" vertical="center" textRotation="0" wrapText="true" indent="0" shrinkToFit="false"/>
      <protection locked="true" hidden="false"/>
    </xf>
    <xf numFmtId="164" fontId="5" fillId="3"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5" fontId="10" fillId="0" borderId="0" xfId="0" applyFont="true" applyBorder="false" applyAlignment="true" applyProtection="false">
      <alignment horizontal="general" vertical="center" textRotation="0" wrapText="tru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6" fontId="5"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4" borderId="0" xfId="0" applyFont="true" applyBorder="false" applyAlignment="true" applyProtection="false">
      <alignment horizontal="general" vertical="center" textRotation="0" wrapText="true" indent="0" shrinkToFit="false"/>
      <protection locked="true" hidden="false"/>
    </xf>
    <xf numFmtId="165" fontId="14" fillId="0" borderId="0" xfId="0" applyFont="true" applyBorder="false" applyAlignment="true" applyProtection="false">
      <alignment horizontal="general" vertical="center" textRotation="0" wrapText="true" indent="0" shrinkToFit="false"/>
      <protection locked="true" hidden="false"/>
    </xf>
    <xf numFmtId="164" fontId="18" fillId="3" borderId="0" xfId="0" applyFont="true" applyBorder="false" applyAlignment="true" applyProtection="false">
      <alignment horizontal="general" vertical="center" textRotation="0" wrapText="true" indent="0" shrinkToFit="false"/>
      <protection locked="true" hidden="false"/>
    </xf>
    <xf numFmtId="165" fontId="18" fillId="3" borderId="0" xfId="0" applyFont="true" applyBorder="false" applyAlignment="true" applyProtection="false">
      <alignment horizontal="general" vertical="center" textRotation="0" wrapText="true" indent="0" shrinkToFit="false"/>
      <protection locked="true" hidden="false"/>
    </xf>
    <xf numFmtId="164" fontId="14" fillId="0" borderId="1" xfId="20" applyFont="true" applyBorder="false" applyAlignment="true" applyProtection="true">
      <alignment horizontal="general" vertical="center" textRotation="0" wrapText="true" indent="0" shrinkToFit="false"/>
      <protection locked="true" hidden="false"/>
    </xf>
    <xf numFmtId="164" fontId="14" fillId="4" borderId="1" xfId="20" applyFont="true" applyBorder="false" applyAlignment="true" applyProtection="true">
      <alignment horizontal="general" vertical="center" textRotation="0" wrapText="true" indent="0" shrinkToFit="false"/>
      <protection locked="true" hidden="false"/>
    </xf>
    <xf numFmtId="164" fontId="14" fillId="5" borderId="0" xfId="0" applyFont="true" applyBorder="false" applyAlignment="true" applyProtection="false">
      <alignment horizontal="general" vertical="center" textRotation="0" wrapText="true" indent="0" shrinkToFit="false"/>
      <protection locked="true" hidden="false"/>
    </xf>
    <xf numFmtId="165" fontId="14" fillId="5"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3" borderId="0" xfId="0" applyFont="true" applyBorder="false" applyAlignment="true" applyProtection="false">
      <alignment horizontal="left"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center" textRotation="0" wrapText="true" indent="0" shrinkToFit="false"/>
      <protection locked="true" hidden="false"/>
    </xf>
    <xf numFmtId="164" fontId="0" fillId="6" borderId="0" xfId="0" applyFont="tru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general" vertical="bottom" textRotation="0" wrapText="tru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3" borderId="0" xfId="0" applyFont="true" applyBorder="false" applyAlignment="true" applyProtection="false">
      <alignment horizontal="right" vertical="bottom" textRotation="0" wrapText="true" indent="0" shrinkToFit="false"/>
      <protection locked="true" hidden="false"/>
    </xf>
    <xf numFmtId="168" fontId="0" fillId="0" borderId="0" xfId="0" applyFont="true" applyBorder="false" applyAlignment="true" applyProtection="false">
      <alignment horizontal="right"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ote" xfId="20"/>
  </cellStyles>
  <colors>
    <indexedColors>
      <rgbColor rgb="FF000000"/>
      <rgbColor rgb="FFF6F9D4"/>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7030A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2CC"/>
      <rgbColor rgb="FF99CCFF"/>
      <rgbColor rgb="FFFF99CC"/>
      <rgbColor rgb="FFCC99FF"/>
      <rgbColor rgb="FFFFCC99"/>
      <rgbColor rgb="FF4472C4"/>
      <rgbColor rgb="FF33CCCC"/>
      <rgbColor rgb="FF5EB91E"/>
      <rgbColor rgb="FFFFCC00"/>
      <rgbColor rgb="FFFF9900"/>
      <rgbColor rgb="FFFF6600"/>
      <rgbColor rgb="FF666699"/>
      <rgbColor rgb="FF969696"/>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9</xdr:col>
      <xdr:colOff>448920</xdr:colOff>
      <xdr:row>12</xdr:row>
      <xdr:rowOff>168120</xdr:rowOff>
    </xdr:to>
    <xdr:sp>
      <xdr:nvSpPr>
        <xdr:cNvPr id="0" name="CustomShape 1" hidden="1"/>
        <xdr:cNvSpPr/>
      </xdr:nvSpPr>
      <xdr:spPr>
        <a:xfrm>
          <a:off x="0" y="0"/>
          <a:ext cx="22389840" cy="6052320"/>
        </a:xfrm>
        <a:prstGeom prst="rect">
          <a:avLst/>
        </a:prstGeom>
        <a:solidFill>
          <a:srgbClr val="ffffff"/>
        </a:solidFill>
        <a:ln w="936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214920</xdr:colOff>
      <xdr:row>0</xdr:row>
      <xdr:rowOff>443880</xdr:rowOff>
    </xdr:to>
    <xdr:sp>
      <xdr:nvSpPr>
        <xdr:cNvPr id="1" name="CustomShape 1" hidden="1"/>
        <xdr:cNvSpPr/>
      </xdr:nvSpPr>
      <xdr:spPr>
        <a:xfrm>
          <a:off x="0" y="0"/>
          <a:ext cx="10118160" cy="443880"/>
        </a:xfrm>
        <a:prstGeom prst="rect">
          <a:avLst/>
        </a:prstGeom>
        <a:solidFill>
          <a:srgbClr val="ffffff"/>
        </a:solidFill>
        <a:ln w="9360">
          <a:noFill/>
        </a:ln>
      </xdr:spPr>
      <xdr:style>
        <a:lnRef idx="0"/>
        <a:fillRef idx="0"/>
        <a:effectRef idx="0"/>
        <a:fontRef idx="minor"/>
      </xdr:style>
    </xdr:sp>
    <xdr:clientData/>
  </xdr:twoCellAnchor>
  <xdr:twoCellAnchor editAs="twoCell">
    <xdr:from>
      <xdr:col>0</xdr:col>
      <xdr:colOff>0</xdr:colOff>
      <xdr:row>0</xdr:row>
      <xdr:rowOff>0</xdr:rowOff>
    </xdr:from>
    <xdr:to>
      <xdr:col>27</xdr:col>
      <xdr:colOff>632520</xdr:colOff>
      <xdr:row>0</xdr:row>
      <xdr:rowOff>443880</xdr:rowOff>
    </xdr:to>
    <xdr:sp>
      <xdr:nvSpPr>
        <xdr:cNvPr id="2" name="CustomShape 1" hidden="1"/>
        <xdr:cNvSpPr/>
      </xdr:nvSpPr>
      <xdr:spPr>
        <a:xfrm>
          <a:off x="0" y="0"/>
          <a:ext cx="50398560" cy="44388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5.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MJ21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16" activeCellId="0" sqref="F16"/>
    </sheetView>
  </sheetViews>
  <sheetFormatPr defaultColWidth="9.09375" defaultRowHeight="13.8" zeroHeight="false" outlineLevelRow="0" outlineLevelCol="0"/>
  <cols>
    <col collapsed="false" customWidth="true" hidden="false" outlineLevel="0" max="1" min="1" style="1" width="23.28"/>
    <col collapsed="false" customWidth="true" hidden="false" outlineLevel="0" max="2" min="2" style="1" width="20.54"/>
    <col collapsed="false" customWidth="true" hidden="false" outlineLevel="0" max="3" min="3" style="1" width="21.29"/>
    <col collapsed="false" customWidth="true" hidden="false" outlineLevel="0" max="4" min="4" style="1" width="29.56"/>
    <col collapsed="false" customWidth="true" hidden="false" outlineLevel="0" max="5" min="5" style="2" width="16.72"/>
    <col collapsed="false" customWidth="true" hidden="false" outlineLevel="0" max="6" min="6" style="1" width="17.78"/>
    <col collapsed="false" customWidth="true" hidden="false" outlineLevel="0" max="22" min="7" style="1" width="22.55"/>
    <col collapsed="false" customWidth="true" hidden="false" outlineLevel="0" max="23" min="23" style="3" width="32.04"/>
    <col collapsed="false" customWidth="true" hidden="false" outlineLevel="0" max="26" min="24" style="1" width="53.72"/>
    <col collapsed="false" customWidth="true" hidden="false" outlineLevel="0" max="27" min="27" style="1" width="253.53"/>
    <col collapsed="false" customWidth="true" hidden="false" outlineLevel="0" max="28" min="28" style="1" width="90.01"/>
    <col collapsed="false" customWidth="true" hidden="false" outlineLevel="0" max="29" min="29" style="1" width="168.72"/>
    <col collapsed="false" customWidth="true" hidden="false" outlineLevel="0" max="30" min="30" style="1" width="27.46"/>
    <col collapsed="false" customWidth="true" hidden="false" outlineLevel="0" max="31" min="31" style="1" width="22.16"/>
    <col collapsed="false" customWidth="true" hidden="false" outlineLevel="0" max="32" min="32" style="1" width="19.18"/>
    <col collapsed="false" customWidth="true" hidden="false" outlineLevel="0" max="33" min="33" style="1" width="27.99"/>
    <col collapsed="false" customWidth="true" hidden="false" outlineLevel="0" max="34" min="34" style="1" width="19.99"/>
    <col collapsed="false" customWidth="false" hidden="false" outlineLevel="0" max="1003" min="35" style="1" width="9.09"/>
  </cols>
  <sheetData>
    <row r="1" s="4" customFormat="true" ht="35.15" hidden="false" customHeight="true" outlineLevel="0" collapsed="false">
      <c r="A1" s="4" t="s">
        <v>0</v>
      </c>
      <c r="B1" s="4" t="s">
        <v>1</v>
      </c>
      <c r="C1" s="4" t="s">
        <v>2</v>
      </c>
      <c r="D1" s="4" t="s">
        <v>3</v>
      </c>
      <c r="E1" s="5" t="s">
        <v>4</v>
      </c>
      <c r="F1" s="4"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7" t="s">
        <v>22</v>
      </c>
      <c r="X1" s="4" t="s">
        <v>23</v>
      </c>
      <c r="Y1" s="4" t="s">
        <v>24</v>
      </c>
      <c r="Z1" s="4" t="s">
        <v>25</v>
      </c>
      <c r="AA1" s="4" t="s">
        <v>26</v>
      </c>
      <c r="AB1" s="4" t="s">
        <v>27</v>
      </c>
      <c r="AC1" s="4" t="s">
        <v>28</v>
      </c>
      <c r="AD1" s="8" t="s">
        <v>29</v>
      </c>
      <c r="AE1" s="4" t="s">
        <v>30</v>
      </c>
      <c r="AF1" s="4" t="s">
        <v>31</v>
      </c>
      <c r="AG1" s="4" t="s">
        <v>32</v>
      </c>
      <c r="AH1" s="4" t="s">
        <v>33</v>
      </c>
      <c r="ALP1" s="0"/>
      <c r="ALQ1" s="0"/>
      <c r="ALR1" s="0"/>
      <c r="ALS1" s="0"/>
      <c r="ALT1" s="0"/>
      <c r="ALU1" s="0"/>
      <c r="ALV1" s="0"/>
      <c r="ALW1" s="0"/>
      <c r="ALX1" s="0"/>
      <c r="ALY1" s="0"/>
      <c r="ALZ1" s="0"/>
      <c r="AMA1" s="0"/>
      <c r="AMB1" s="0"/>
      <c r="AMC1" s="0"/>
      <c r="AMD1" s="0"/>
      <c r="AME1" s="0"/>
      <c r="AMF1" s="0"/>
      <c r="AMG1" s="0"/>
      <c r="AMH1" s="0"/>
      <c r="AMI1" s="0"/>
      <c r="AMJ1" s="0"/>
    </row>
    <row r="2" customFormat="false" ht="14.9" hidden="true" customHeight="false" outlineLevel="0" collapsed="false">
      <c r="A2" s="1" t="str">
        <f aca="false">CONCATENATE("lamd:md_",B2)</f>
        <v>lamd:md_CODE</v>
      </c>
      <c r="B2" s="1" t="s">
        <v>1</v>
      </c>
      <c r="C2" s="1" t="s">
        <v>34</v>
      </c>
      <c r="D2" s="1" t="s">
        <v>35</v>
      </c>
      <c r="E2" s="9" t="s">
        <v>36</v>
      </c>
      <c r="AD2" s="10"/>
      <c r="AE2" s="1" t="s">
        <v>37</v>
      </c>
      <c r="AF2" s="1" t="s">
        <v>38</v>
      </c>
      <c r="AH2" s="9" t="s">
        <v>39</v>
      </c>
    </row>
    <row r="3" customFormat="false" ht="13.8" hidden="true" customHeight="false" outlineLevel="0" collapsed="false">
      <c r="A3" s="1" t="str">
        <f aca="false">CONCATENATE("lamd:md_",B3)</f>
        <v>lamd:md_LABEL</v>
      </c>
      <c r="B3" s="1" t="s">
        <v>2</v>
      </c>
      <c r="C3" s="1" t="s">
        <v>40</v>
      </c>
      <c r="D3" s="1" t="s">
        <v>41</v>
      </c>
      <c r="E3" s="9" t="s">
        <v>36</v>
      </c>
      <c r="AD3" s="10"/>
      <c r="AE3" s="1" t="s">
        <v>37</v>
      </c>
      <c r="AF3" s="1" t="s">
        <v>38</v>
      </c>
      <c r="AH3" s="9" t="s">
        <v>39</v>
      </c>
    </row>
    <row r="4" customFormat="false" ht="23.85" hidden="true" customHeight="false" outlineLevel="0" collapsed="false">
      <c r="A4" s="1" t="str">
        <f aca="false">CONCATENATE("lamd:md_",B4)</f>
        <v>lamd:md_KEYWORD</v>
      </c>
      <c r="B4" s="1" t="s">
        <v>42</v>
      </c>
      <c r="C4" s="1" t="s">
        <v>43</v>
      </c>
      <c r="D4" s="1" t="s">
        <v>41</v>
      </c>
      <c r="E4" s="9" t="s">
        <v>36</v>
      </c>
      <c r="W4" s="3" t="s">
        <v>44</v>
      </c>
      <c r="AD4" s="10"/>
      <c r="AE4" s="1" t="s">
        <v>37</v>
      </c>
      <c r="AF4" s="1" t="s">
        <v>38</v>
      </c>
      <c r="AH4" s="9" t="s">
        <v>39</v>
      </c>
    </row>
    <row r="5" customFormat="false" ht="13.8" hidden="true" customHeight="false" outlineLevel="0" collapsed="false">
      <c r="A5" s="1" t="str">
        <f aca="false">CONCATENATE("lamd:md_",B5)</f>
        <v>lamd:md_EXAMPLE_EN</v>
      </c>
      <c r="B5" s="1" t="s">
        <v>45</v>
      </c>
      <c r="C5" s="1" t="s">
        <v>46</v>
      </c>
      <c r="D5" s="1" t="s">
        <v>47</v>
      </c>
      <c r="E5" s="9" t="s">
        <v>36</v>
      </c>
      <c r="W5" s="3" t="s">
        <v>48</v>
      </c>
      <c r="AD5" s="10"/>
      <c r="AE5" s="1" t="s">
        <v>37</v>
      </c>
      <c r="AF5" s="1" t="s">
        <v>38</v>
      </c>
      <c r="AH5" s="9" t="s">
        <v>39</v>
      </c>
    </row>
    <row r="6" customFormat="false" ht="13.8" hidden="true" customHeight="false" outlineLevel="0" collapsed="false">
      <c r="A6" s="1" t="str">
        <f aca="false">CONCATENATE("lamd:md_",B6)</f>
        <v>lamd:md_EXAMPLE_FR</v>
      </c>
      <c r="B6" s="1" t="s">
        <v>49</v>
      </c>
      <c r="C6" s="1" t="s">
        <v>50</v>
      </c>
      <c r="D6" s="1" t="s">
        <v>51</v>
      </c>
      <c r="E6" s="9" t="s">
        <v>36</v>
      </c>
      <c r="W6" s="3" t="s">
        <v>48</v>
      </c>
      <c r="AD6" s="10"/>
      <c r="AE6" s="1" t="s">
        <v>37</v>
      </c>
      <c r="AF6" s="1" t="s">
        <v>38</v>
      </c>
      <c r="AH6" s="9" t="s">
        <v>39</v>
      </c>
    </row>
    <row r="7" customFormat="false" ht="23.85" hidden="true" customHeight="false" outlineLevel="0" collapsed="false">
      <c r="A7" s="1" t="str">
        <f aca="false">CONCATENATE("lamd:md_",B7)</f>
        <v>lamd:md_COMMENT</v>
      </c>
      <c r="B7" s="1" t="s">
        <v>52</v>
      </c>
      <c r="C7" s="1" t="s">
        <v>53</v>
      </c>
      <c r="D7" s="1" t="s">
        <v>54</v>
      </c>
      <c r="E7" s="9" t="s">
        <v>36</v>
      </c>
      <c r="W7" s="3" t="s">
        <v>55</v>
      </c>
      <c r="AD7" s="10"/>
      <c r="AE7" s="1" t="s">
        <v>37</v>
      </c>
      <c r="AF7" s="1" t="s">
        <v>38</v>
      </c>
      <c r="AH7" s="9" t="s">
        <v>39</v>
      </c>
    </row>
    <row r="8" customFormat="false" ht="13.8" hidden="true" customHeight="false" outlineLevel="0" collapsed="false">
      <c r="A8" s="1" t="str">
        <f aca="false">CONCATENATE("lamd:md_",B8)</f>
        <v>lamd:md_EXAMPLE_CELEX</v>
      </c>
      <c r="B8" s="1" t="s">
        <v>56</v>
      </c>
      <c r="C8" s="1" t="s">
        <v>57</v>
      </c>
      <c r="D8" s="1" t="s">
        <v>58</v>
      </c>
      <c r="E8" s="9" t="s">
        <v>36</v>
      </c>
      <c r="W8" s="3" t="s">
        <v>48</v>
      </c>
      <c r="AD8" s="10"/>
      <c r="AE8" s="1" t="s">
        <v>37</v>
      </c>
      <c r="AF8" s="1" t="s">
        <v>38</v>
      </c>
      <c r="AH8" s="9" t="s">
        <v>39</v>
      </c>
    </row>
    <row r="9" customFormat="false" ht="24" hidden="true" customHeight="true" outlineLevel="0" collapsed="false">
      <c r="A9" s="1" t="str">
        <f aca="false">CONCATENATE("lamd:md_",B9)</f>
        <v>lamd:md_CDM_CLASS</v>
      </c>
      <c r="B9" s="1" t="s">
        <v>59</v>
      </c>
      <c r="C9" s="1" t="s">
        <v>60</v>
      </c>
      <c r="D9" s="1" t="s">
        <v>61</v>
      </c>
      <c r="E9" s="9" t="s">
        <v>62</v>
      </c>
      <c r="W9" s="3" t="s">
        <v>63</v>
      </c>
      <c r="AD9" s="10"/>
      <c r="AE9" s="1" t="s">
        <v>37</v>
      </c>
      <c r="AF9" s="1" t="s">
        <v>64</v>
      </c>
      <c r="AH9" s="9" t="s">
        <v>65</v>
      </c>
    </row>
    <row r="10" customFormat="false" ht="186" hidden="false" customHeight="true" outlineLevel="0" collapsed="false">
      <c r="A10" s="1" t="str">
        <f aca="false">CONCATENATE("lamd:md_",B10)</f>
        <v>lamd:md_AU</v>
      </c>
      <c r="B10" s="1" t="s">
        <v>66</v>
      </c>
      <c r="C10" s="1" t="s">
        <v>67</v>
      </c>
      <c r="D10" s="1" t="s">
        <v>68</v>
      </c>
      <c r="E10" s="9" t="s">
        <v>62</v>
      </c>
      <c r="F10" s="11" t="s">
        <v>69</v>
      </c>
      <c r="G10" s="11"/>
      <c r="H10" s="11"/>
      <c r="I10" s="11"/>
      <c r="J10" s="11"/>
      <c r="K10" s="11"/>
      <c r="L10" s="11"/>
      <c r="M10" s="11"/>
      <c r="N10" s="11"/>
      <c r="O10" s="11"/>
      <c r="P10" s="11"/>
      <c r="Q10" s="11"/>
      <c r="R10" s="11"/>
      <c r="S10" s="11"/>
      <c r="T10" s="11"/>
      <c r="U10" s="11"/>
      <c r="V10" s="11"/>
      <c r="W10" s="3" t="s">
        <v>70</v>
      </c>
      <c r="X10" s="12" t="s">
        <v>71</v>
      </c>
      <c r="Y10" s="12" t="s">
        <v>72</v>
      </c>
      <c r="Z10" s="12" t="s">
        <v>73</v>
      </c>
      <c r="AA10" s="11" t="s">
        <v>74</v>
      </c>
      <c r="AB10" s="13" t="s">
        <v>75</v>
      </c>
      <c r="AC10" s="14" t="s">
        <v>76</v>
      </c>
      <c r="AD10" s="10" t="s">
        <v>77</v>
      </c>
      <c r="AE10" s="1" t="s">
        <v>78</v>
      </c>
      <c r="AF10" s="1" t="s">
        <v>79</v>
      </c>
      <c r="AH10" s="1" t="s">
        <v>80</v>
      </c>
    </row>
    <row r="11" customFormat="false" ht="57.45" hidden="false" customHeight="false" outlineLevel="0" collapsed="false">
      <c r="A11" s="1" t="str">
        <f aca="false">CONCATENATE("lamd:md_",B11)</f>
        <v>lamd:md_FM</v>
      </c>
      <c r="B11" s="1" t="s">
        <v>81</v>
      </c>
      <c r="C11" s="1" t="s">
        <v>82</v>
      </c>
      <c r="D11" s="1" t="s">
        <v>83</v>
      </c>
      <c r="E11" s="9" t="s">
        <v>62</v>
      </c>
      <c r="F11" s="1" t="s">
        <v>84</v>
      </c>
      <c r="W11" s="11" t="s">
        <v>85</v>
      </c>
      <c r="X11" s="15" t="s">
        <v>86</v>
      </c>
      <c r="Y11" s="15" t="s">
        <v>87</v>
      </c>
      <c r="Z11" s="15" t="s">
        <v>88</v>
      </c>
      <c r="AA11" s="13" t="s">
        <v>89</v>
      </c>
      <c r="AB11" s="13"/>
      <c r="AC11" s="14" t="s">
        <v>90</v>
      </c>
      <c r="AD11" s="10"/>
      <c r="AE11" s="1" t="s">
        <v>78</v>
      </c>
      <c r="AF11" s="1" t="s">
        <v>79</v>
      </c>
      <c r="AH11" s="1" t="s">
        <v>80</v>
      </c>
    </row>
    <row r="12" customFormat="false" ht="35.05" hidden="true" customHeight="false" outlineLevel="0" collapsed="false">
      <c r="A12" s="1" t="str">
        <f aca="false">CONCATENATE("lamd:md_",B12)</f>
        <v>lamd:md_DT_CORR</v>
      </c>
      <c r="B12" s="1" t="s">
        <v>91</v>
      </c>
      <c r="C12" s="1" t="s">
        <v>92</v>
      </c>
      <c r="D12" s="1" t="s">
        <v>93</v>
      </c>
      <c r="E12" s="9" t="s">
        <v>36</v>
      </c>
      <c r="W12" s="3" t="s">
        <v>94</v>
      </c>
      <c r="X12" s="12" t="s">
        <v>95</v>
      </c>
      <c r="Y12" s="12"/>
      <c r="Z12" s="12"/>
      <c r="AA12" s="11" t="s">
        <v>96</v>
      </c>
      <c r="AD12" s="10"/>
      <c r="AE12" s="1" t="s">
        <v>78</v>
      </c>
      <c r="AF12" s="1" t="s">
        <v>97</v>
      </c>
      <c r="AG12" s="1" t="s">
        <v>98</v>
      </c>
      <c r="AH12" s="1" t="s">
        <v>99</v>
      </c>
    </row>
    <row r="13" customFormat="false" ht="35.05" hidden="true" customHeight="false" outlineLevel="0" collapsed="false">
      <c r="A13" s="1" t="str">
        <f aca="false">CONCATENATE("lamd:md_",B13)</f>
        <v>lamd:md_DN_CLASS</v>
      </c>
      <c r="B13" s="1" t="s">
        <v>100</v>
      </c>
      <c r="C13" s="1" t="s">
        <v>101</v>
      </c>
      <c r="D13" s="1" t="s">
        <v>102</v>
      </c>
      <c r="E13" s="9" t="s">
        <v>62</v>
      </c>
      <c r="W13" s="3" t="s">
        <v>103</v>
      </c>
      <c r="AD13" s="10"/>
      <c r="AF13" s="1" t="s">
        <v>97</v>
      </c>
      <c r="AG13" s="1" t="s">
        <v>98</v>
      </c>
      <c r="AH13" s="1" t="s">
        <v>99</v>
      </c>
    </row>
    <row r="14" customFormat="false" ht="210.75" hidden="true" customHeight="true" outlineLevel="0" collapsed="false">
      <c r="A14" s="1" t="str">
        <f aca="false">CONCATENATE("lamd:md_",B14)</f>
        <v>lamd:md_DN</v>
      </c>
      <c r="B14" s="1" t="s">
        <v>104</v>
      </c>
      <c r="C14" s="1" t="s">
        <v>105</v>
      </c>
      <c r="D14" s="1" t="s">
        <v>106</v>
      </c>
      <c r="E14" s="9" t="s">
        <v>36</v>
      </c>
      <c r="W14" s="16" t="s">
        <v>107</v>
      </c>
      <c r="X14" s="12" t="s">
        <v>108</v>
      </c>
      <c r="Y14" s="12" t="s">
        <v>109</v>
      </c>
      <c r="Z14" s="12" t="s">
        <v>110</v>
      </c>
      <c r="AA14" s="11" t="s">
        <v>111</v>
      </c>
      <c r="AD14" s="10"/>
      <c r="AE14" s="1" t="s">
        <v>78</v>
      </c>
      <c r="AF14" s="1" t="s">
        <v>97</v>
      </c>
      <c r="AG14" s="1" t="s">
        <v>98</v>
      </c>
      <c r="AH14" s="1" t="s">
        <v>99</v>
      </c>
    </row>
    <row r="15" customFormat="false" ht="1545.5" hidden="false" customHeight="false" outlineLevel="0" collapsed="false">
      <c r="A15" s="1" t="str">
        <f aca="false">CONCATENATE("lamd:md_",B15)</f>
        <v>lamd:md_DC</v>
      </c>
      <c r="B15" s="1" t="s">
        <v>112</v>
      </c>
      <c r="C15" s="1" t="s">
        <v>113</v>
      </c>
      <c r="D15" s="1" t="s">
        <v>114</v>
      </c>
      <c r="E15" s="9" t="s">
        <v>62</v>
      </c>
      <c r="F15" s="1" t="s">
        <v>115</v>
      </c>
      <c r="W15" s="3" t="s">
        <v>116</v>
      </c>
      <c r="X15" s="12" t="s">
        <v>117</v>
      </c>
      <c r="Y15" s="12"/>
      <c r="Z15" s="12"/>
      <c r="AA15" s="17" t="s">
        <v>118</v>
      </c>
      <c r="AB15" s="18"/>
      <c r="AD15" s="10"/>
      <c r="AE15" s="1" t="s">
        <v>78</v>
      </c>
      <c r="AF15" s="1" t="s">
        <v>119</v>
      </c>
      <c r="AH15" s="1" t="s">
        <v>120</v>
      </c>
    </row>
    <row r="16" customFormat="false" ht="147" hidden="false" customHeight="false" outlineLevel="0" collapsed="false">
      <c r="A16" s="1" t="str">
        <f aca="false">CONCATENATE("lamd:md_",B16)</f>
        <v>lamd:md_CT</v>
      </c>
      <c r="B16" s="1" t="s">
        <v>121</v>
      </c>
      <c r="C16" s="1" t="s">
        <v>122</v>
      </c>
      <c r="D16" s="1" t="s">
        <v>123</v>
      </c>
      <c r="E16" s="9" t="s">
        <v>62</v>
      </c>
      <c r="F16" s="1" t="s">
        <v>124</v>
      </c>
      <c r="W16" s="3" t="s">
        <v>125</v>
      </c>
      <c r="X16" s="12" t="s">
        <v>126</v>
      </c>
      <c r="Y16" s="12"/>
      <c r="Z16" s="12"/>
      <c r="AA16" s="1" t="s">
        <v>127</v>
      </c>
      <c r="AC16" s="1" t="s">
        <v>128</v>
      </c>
      <c r="AD16" s="10" t="s">
        <v>129</v>
      </c>
      <c r="AE16" s="1" t="s">
        <v>78</v>
      </c>
      <c r="AF16" s="1" t="s">
        <v>119</v>
      </c>
      <c r="AH16" s="1" t="s">
        <v>120</v>
      </c>
    </row>
    <row r="17" customFormat="false" ht="1572.35" hidden="false" customHeight="false" outlineLevel="0" collapsed="false">
      <c r="A17" s="1" t="str">
        <f aca="false">CONCATENATE("lamd:md_",B17)</f>
        <v>lamd:md_CC</v>
      </c>
      <c r="B17" s="1" t="s">
        <v>130</v>
      </c>
      <c r="C17" s="1" t="s">
        <v>131</v>
      </c>
      <c r="D17" s="1" t="s">
        <v>132</v>
      </c>
      <c r="E17" s="9" t="s">
        <v>62</v>
      </c>
      <c r="F17" s="1" t="s">
        <v>133</v>
      </c>
      <c r="W17" s="3" t="s">
        <v>134</v>
      </c>
      <c r="X17" s="12" t="s">
        <v>135</v>
      </c>
      <c r="Y17" s="12"/>
      <c r="Z17" s="12"/>
      <c r="AA17" s="1" t="s">
        <v>136</v>
      </c>
      <c r="AD17" s="10"/>
      <c r="AE17" s="1" t="s">
        <v>78</v>
      </c>
      <c r="AF17" s="1" t="s">
        <v>119</v>
      </c>
      <c r="AH17" s="1" t="s">
        <v>120</v>
      </c>
    </row>
    <row r="18" customFormat="false" ht="35.05" hidden="false" customHeight="false" outlineLevel="0" collapsed="false">
      <c r="A18" s="1" t="str">
        <f aca="false">CONCATENATE("lamd:md_",B18)</f>
        <v>lamd:md_RJ_NEW</v>
      </c>
      <c r="B18" s="1" t="s">
        <v>137</v>
      </c>
      <c r="C18" s="1" t="s">
        <v>138</v>
      </c>
      <c r="D18" s="1" t="s">
        <v>139</v>
      </c>
      <c r="E18" s="9" t="s">
        <v>62</v>
      </c>
      <c r="F18" s="1" t="s">
        <v>140</v>
      </c>
      <c r="W18" s="3" t="s">
        <v>141</v>
      </c>
      <c r="X18" s="12" t="s">
        <v>142</v>
      </c>
      <c r="Y18" s="12"/>
      <c r="Z18" s="12"/>
      <c r="AA18" s="1" t="s">
        <v>143</v>
      </c>
      <c r="AD18" s="10"/>
      <c r="AE18" s="1" t="s">
        <v>78</v>
      </c>
      <c r="AF18" s="1" t="s">
        <v>119</v>
      </c>
      <c r="AH18" s="1" t="s">
        <v>120</v>
      </c>
    </row>
    <row r="19" customFormat="false" ht="167.25" hidden="true" customHeight="true" outlineLevel="0" collapsed="false">
      <c r="A19" s="1" t="str">
        <f aca="false">CONCATENATE("lamd:md_",B19)</f>
        <v>lamd:md_DD</v>
      </c>
      <c r="B19" s="1" t="s">
        <v>144</v>
      </c>
      <c r="C19" s="1" t="s">
        <v>145</v>
      </c>
      <c r="D19" s="1" t="s">
        <v>146</v>
      </c>
      <c r="E19" s="9" t="s">
        <v>36</v>
      </c>
      <c r="G19" s="1" t="s">
        <v>147</v>
      </c>
      <c r="W19" s="17" t="s">
        <v>148</v>
      </c>
      <c r="X19" s="12" t="s">
        <v>149</v>
      </c>
      <c r="Y19" s="12" t="s">
        <v>150</v>
      </c>
      <c r="Z19" s="12" t="s">
        <v>151</v>
      </c>
      <c r="AA19" s="11" t="s">
        <v>152</v>
      </c>
      <c r="AB19" s="19" t="s">
        <v>153</v>
      </c>
      <c r="AC19" s="20" t="s">
        <v>154</v>
      </c>
      <c r="AD19" s="10"/>
      <c r="AE19" s="1" t="s">
        <v>78</v>
      </c>
      <c r="AF19" s="1" t="s">
        <v>155</v>
      </c>
      <c r="AH19" s="1" t="s">
        <v>156</v>
      </c>
    </row>
    <row r="20" customFormat="false" ht="156" hidden="true" customHeight="true" outlineLevel="0" collapsed="false">
      <c r="A20" s="1" t="str">
        <f aca="false">CONCATENATE("lamd:md_",B20)</f>
        <v>lamd:md_IF</v>
      </c>
      <c r="B20" s="1" t="s">
        <v>157</v>
      </c>
      <c r="C20" s="1" t="s">
        <v>158</v>
      </c>
      <c r="D20" s="1" t="s">
        <v>159</v>
      </c>
      <c r="E20" s="9" t="s">
        <v>36</v>
      </c>
      <c r="G20" s="1" t="s">
        <v>160</v>
      </c>
      <c r="H20" s="1" t="s">
        <v>160</v>
      </c>
      <c r="W20" s="17" t="s">
        <v>161</v>
      </c>
      <c r="X20" s="12" t="s">
        <v>162</v>
      </c>
      <c r="Y20" s="12"/>
      <c r="Z20" s="12"/>
      <c r="AA20" s="11" t="s">
        <v>163</v>
      </c>
      <c r="AB20" s="11" t="s">
        <v>164</v>
      </c>
      <c r="AC20" s="14" t="s">
        <v>165</v>
      </c>
      <c r="AD20" s="10"/>
      <c r="AE20" s="1" t="s">
        <v>78</v>
      </c>
      <c r="AF20" s="1" t="s">
        <v>155</v>
      </c>
      <c r="AH20" s="1" t="s">
        <v>156</v>
      </c>
    </row>
    <row r="21" customFormat="false" ht="156" hidden="true" customHeight="true" outlineLevel="0" collapsed="false">
      <c r="A21" s="1" t="str">
        <f aca="false">CONCATENATE("lamd:md_",B21)</f>
        <v>lamd:md_EV</v>
      </c>
      <c r="B21" s="1" t="s">
        <v>166</v>
      </c>
      <c r="C21" s="1" t="s">
        <v>167</v>
      </c>
      <c r="D21" s="1" t="s">
        <v>168</v>
      </c>
      <c r="E21" s="9" t="s">
        <v>36</v>
      </c>
      <c r="G21" s="1" t="s">
        <v>169</v>
      </c>
      <c r="W21" s="17" t="s">
        <v>170</v>
      </c>
      <c r="X21" s="12" t="s">
        <v>171</v>
      </c>
      <c r="Y21" s="12"/>
      <c r="Z21" s="12"/>
      <c r="AA21" s="1" t="s">
        <v>172</v>
      </c>
      <c r="AC21" s="14" t="s">
        <v>173</v>
      </c>
      <c r="AD21" s="10"/>
      <c r="AE21" s="1" t="s">
        <v>78</v>
      </c>
      <c r="AF21" s="1" t="s">
        <v>155</v>
      </c>
      <c r="AH21" s="1" t="s">
        <v>156</v>
      </c>
    </row>
    <row r="22" customFormat="false" ht="148.5" hidden="true" customHeight="true" outlineLevel="0" collapsed="false">
      <c r="A22" s="1" t="str">
        <f aca="false">CONCATENATE("lamd:md_",B22)</f>
        <v>lamd:md_NF</v>
      </c>
      <c r="B22" s="1" t="s">
        <v>174</v>
      </c>
      <c r="C22" s="1" t="s">
        <v>175</v>
      </c>
      <c r="D22" s="1" t="s">
        <v>176</v>
      </c>
      <c r="E22" s="9" t="s">
        <v>36</v>
      </c>
      <c r="G22" s="1" t="s">
        <v>147</v>
      </c>
      <c r="W22" s="17" t="s">
        <v>177</v>
      </c>
      <c r="X22" s="12" t="s">
        <v>178</v>
      </c>
      <c r="Y22" s="12"/>
      <c r="Z22" s="12"/>
      <c r="AA22" s="11" t="s">
        <v>179</v>
      </c>
      <c r="AC22" s="21" t="s">
        <v>180</v>
      </c>
      <c r="AD22" s="10"/>
      <c r="AE22" s="1" t="s">
        <v>78</v>
      </c>
      <c r="AF22" s="1" t="s">
        <v>155</v>
      </c>
      <c r="AH22" s="1" t="s">
        <v>156</v>
      </c>
    </row>
    <row r="23" customFormat="false" ht="147" hidden="true" customHeight="false" outlineLevel="0" collapsed="false">
      <c r="A23" s="1" t="str">
        <f aca="false">CONCATENATE("lamd:md_",B23)</f>
        <v>lamd:md_TP</v>
      </c>
      <c r="B23" s="1" t="s">
        <v>181</v>
      </c>
      <c r="C23" s="1" t="s">
        <v>182</v>
      </c>
      <c r="D23" s="1" t="s">
        <v>183</v>
      </c>
      <c r="E23" s="9" t="s">
        <v>36</v>
      </c>
      <c r="G23" s="1" t="s">
        <v>184</v>
      </c>
      <c r="W23" s="17" t="s">
        <v>185</v>
      </c>
      <c r="X23" s="12" t="s">
        <v>186</v>
      </c>
      <c r="Y23" s="12"/>
      <c r="Z23" s="12"/>
      <c r="AA23" s="11" t="s">
        <v>187</v>
      </c>
      <c r="AC23" s="14" t="s">
        <v>188</v>
      </c>
      <c r="AD23" s="22" t="s">
        <v>189</v>
      </c>
      <c r="AE23" s="1" t="s">
        <v>78</v>
      </c>
      <c r="AF23" s="1" t="s">
        <v>155</v>
      </c>
      <c r="AH23" s="1" t="s">
        <v>156</v>
      </c>
    </row>
    <row r="24" customFormat="false" ht="35.05" hidden="true" customHeight="false" outlineLevel="0" collapsed="false">
      <c r="A24" s="1" t="str">
        <f aca="false">CONCATENATE("lamd:md_",B24)</f>
        <v>lamd:md_SG</v>
      </c>
      <c r="B24" s="1" t="s">
        <v>190</v>
      </c>
      <c r="C24" s="1" t="s">
        <v>191</v>
      </c>
      <c r="D24" s="1" t="s">
        <v>192</v>
      </c>
      <c r="E24" s="9" t="s">
        <v>36</v>
      </c>
      <c r="G24" s="11" t="s">
        <v>193</v>
      </c>
      <c r="W24" s="17" t="s">
        <v>194</v>
      </c>
      <c r="X24" s="12" t="s">
        <v>195</v>
      </c>
      <c r="Y24" s="12"/>
      <c r="Z24" s="12"/>
      <c r="AA24" s="11" t="s">
        <v>196</v>
      </c>
      <c r="AD24" s="22" t="s">
        <v>197</v>
      </c>
      <c r="AE24" s="1" t="s">
        <v>78</v>
      </c>
      <c r="AF24" s="1" t="s">
        <v>155</v>
      </c>
      <c r="AH24" s="1" t="s">
        <v>156</v>
      </c>
    </row>
    <row r="25" customFormat="false" ht="35.05" hidden="true" customHeight="false" outlineLevel="0" collapsed="false">
      <c r="A25" s="1" t="str">
        <f aca="false">CONCATENATE("lamd:md_",B25)</f>
        <v>lamd:md_VO</v>
      </c>
      <c r="B25" s="1" t="s">
        <v>198</v>
      </c>
      <c r="C25" s="1" t="s">
        <v>199</v>
      </c>
      <c r="D25" s="1" t="s">
        <v>200</v>
      </c>
      <c r="E25" s="9" t="s">
        <v>36</v>
      </c>
      <c r="W25" s="3" t="s">
        <v>201</v>
      </c>
      <c r="X25" s="12" t="s">
        <v>202</v>
      </c>
      <c r="Y25" s="12"/>
      <c r="Z25" s="12"/>
      <c r="AA25" s="1" t="s">
        <v>203</v>
      </c>
      <c r="AC25" s="14" t="s">
        <v>204</v>
      </c>
      <c r="AD25" s="10"/>
      <c r="AE25" s="1" t="s">
        <v>78</v>
      </c>
      <c r="AF25" s="1" t="s">
        <v>155</v>
      </c>
      <c r="AH25" s="1" t="s">
        <v>156</v>
      </c>
    </row>
    <row r="26" customFormat="false" ht="57.45" hidden="true" customHeight="false" outlineLevel="0" collapsed="false">
      <c r="A26" s="1" t="str">
        <f aca="false">CONCATENATE("lamd:md_",B26)</f>
        <v>lamd:md_DB</v>
      </c>
      <c r="B26" s="1" t="s">
        <v>205</v>
      </c>
      <c r="C26" s="1" t="s">
        <v>206</v>
      </c>
      <c r="D26" s="1" t="s">
        <v>207</v>
      </c>
      <c r="E26" s="9" t="s">
        <v>36</v>
      </c>
      <c r="W26" s="3" t="s">
        <v>208</v>
      </c>
      <c r="X26" s="12" t="s">
        <v>209</v>
      </c>
      <c r="Y26" s="12"/>
      <c r="Z26" s="12"/>
      <c r="AA26" s="1" t="s">
        <v>210</v>
      </c>
      <c r="AC26" s="14" t="s">
        <v>211</v>
      </c>
      <c r="AD26" s="22" t="s">
        <v>212</v>
      </c>
      <c r="AE26" s="1" t="s">
        <v>78</v>
      </c>
      <c r="AF26" s="1" t="s">
        <v>155</v>
      </c>
      <c r="AH26" s="1" t="s">
        <v>156</v>
      </c>
    </row>
    <row r="27" customFormat="false" ht="46.25" hidden="true" customHeight="false" outlineLevel="0" collapsed="false">
      <c r="A27" s="1" t="str">
        <f aca="false">CONCATENATE("lamd:md_",B27)</f>
        <v>lamd:md_LO</v>
      </c>
      <c r="B27" s="1" t="s">
        <v>213</v>
      </c>
      <c r="C27" s="1" t="s">
        <v>214</v>
      </c>
      <c r="D27" s="1" t="s">
        <v>215</v>
      </c>
      <c r="E27" s="9" t="s">
        <v>36</v>
      </c>
      <c r="W27" s="17" t="s">
        <v>216</v>
      </c>
      <c r="X27" s="12" t="s">
        <v>217</v>
      </c>
      <c r="Y27" s="12"/>
      <c r="Z27" s="12"/>
      <c r="AA27" s="11" t="s">
        <v>218</v>
      </c>
      <c r="AC27" s="1" t="s">
        <v>219</v>
      </c>
      <c r="AD27" s="22" t="s">
        <v>220</v>
      </c>
      <c r="AE27" s="1" t="s">
        <v>78</v>
      </c>
      <c r="AF27" s="1" t="s">
        <v>155</v>
      </c>
      <c r="AH27" s="1" t="s">
        <v>156</v>
      </c>
    </row>
    <row r="28" customFormat="false" ht="270.1" hidden="true" customHeight="false" outlineLevel="0" collapsed="false">
      <c r="A28" s="1" t="str">
        <f aca="false">CONCATENATE("lamd:md_",B28)</f>
        <v>lamd:md_DH</v>
      </c>
      <c r="B28" s="1" t="s">
        <v>221</v>
      </c>
      <c r="C28" s="1" t="s">
        <v>222</v>
      </c>
      <c r="D28" s="1" t="s">
        <v>223</v>
      </c>
      <c r="E28" s="9" t="s">
        <v>36</v>
      </c>
      <c r="G28" s="1" t="s">
        <v>224</v>
      </c>
      <c r="W28" s="17" t="s">
        <v>225</v>
      </c>
      <c r="X28" s="12" t="s">
        <v>226</v>
      </c>
      <c r="Y28" s="12"/>
      <c r="Z28" s="12"/>
      <c r="AA28" s="11" t="s">
        <v>227</v>
      </c>
      <c r="AD28" s="22" t="s">
        <v>228</v>
      </c>
      <c r="AE28" s="1" t="s">
        <v>78</v>
      </c>
      <c r="AF28" s="1" t="s">
        <v>155</v>
      </c>
      <c r="AH28" s="1" t="s">
        <v>156</v>
      </c>
    </row>
    <row r="29" customFormat="false" ht="23.25" hidden="true" customHeight="true" outlineLevel="0" collapsed="false">
      <c r="A29" s="1" t="str">
        <f aca="false">CONCATENATE("lamd:md_",B29)</f>
        <v>lamd:md_DL</v>
      </c>
      <c r="B29" s="1" t="s">
        <v>229</v>
      </c>
      <c r="C29" s="1" t="s">
        <v>230</v>
      </c>
      <c r="D29" s="1" t="s">
        <v>231</v>
      </c>
      <c r="E29" s="9" t="s">
        <v>36</v>
      </c>
      <c r="G29" s="1" t="s">
        <v>160</v>
      </c>
      <c r="W29" s="17" t="s">
        <v>232</v>
      </c>
      <c r="X29" s="12" t="s">
        <v>233</v>
      </c>
      <c r="Y29" s="12"/>
      <c r="Z29" s="12"/>
      <c r="AA29" s="11" t="s">
        <v>234</v>
      </c>
      <c r="AD29" s="10"/>
      <c r="AE29" s="1" t="s">
        <v>78</v>
      </c>
      <c r="AF29" s="1" t="s">
        <v>155</v>
      </c>
      <c r="AH29" s="1" t="s">
        <v>156</v>
      </c>
    </row>
    <row r="30" customFormat="false" ht="28.35" hidden="true" customHeight="false" outlineLevel="0" collapsed="false">
      <c r="A30" s="1" t="str">
        <f aca="false">CONCATENATE("lamd:md_",B30)</f>
        <v>lamd:md_RP</v>
      </c>
      <c r="B30" s="1" t="s">
        <v>235</v>
      </c>
      <c r="C30" s="1" t="s">
        <v>236</v>
      </c>
      <c r="D30" s="1" t="s">
        <v>237</v>
      </c>
      <c r="E30" s="9" t="s">
        <v>36</v>
      </c>
      <c r="G30" s="1" t="s">
        <v>238</v>
      </c>
      <c r="H30" s="1" t="s">
        <v>238</v>
      </c>
      <c r="W30" s="17" t="s">
        <v>239</v>
      </c>
      <c r="X30" s="12" t="s">
        <v>240</v>
      </c>
      <c r="Y30" s="12"/>
      <c r="Z30" s="12"/>
      <c r="AA30" s="11" t="s">
        <v>241</v>
      </c>
      <c r="AD30" s="10"/>
      <c r="AE30" s="1" t="s">
        <v>78</v>
      </c>
      <c r="AF30" s="1" t="s">
        <v>155</v>
      </c>
      <c r="AH30" s="1" t="s">
        <v>156</v>
      </c>
    </row>
    <row r="31" customFormat="false" ht="1222.35" hidden="true" customHeight="false" outlineLevel="0" collapsed="false">
      <c r="A31" s="1" t="str">
        <f aca="false">CONCATENATE("lamd:md_",B31)</f>
        <v>lamd:md_VV</v>
      </c>
      <c r="B31" s="1" t="s">
        <v>242</v>
      </c>
      <c r="C31" s="1" t="s">
        <v>243</v>
      </c>
      <c r="D31" s="1" t="s">
        <v>244</v>
      </c>
      <c r="E31" s="9" t="s">
        <v>36</v>
      </c>
      <c r="W31" s="3" t="s">
        <v>245</v>
      </c>
      <c r="X31" s="12" t="s">
        <v>246</v>
      </c>
      <c r="Y31" s="12"/>
      <c r="Z31" s="12"/>
      <c r="AA31" s="1" t="s">
        <v>247</v>
      </c>
      <c r="AC31" s="14" t="s">
        <v>248</v>
      </c>
      <c r="AD31" s="22" t="s">
        <v>249</v>
      </c>
      <c r="AE31" s="1" t="s">
        <v>78</v>
      </c>
      <c r="AF31" s="1" t="s">
        <v>79</v>
      </c>
      <c r="AH31" s="1" t="s">
        <v>80</v>
      </c>
    </row>
    <row r="32" customFormat="false" ht="314.9" hidden="true" customHeight="false" outlineLevel="0" collapsed="false">
      <c r="A32" s="1" t="str">
        <f aca="false">CONCATENATE("lamd:md_",B32)</f>
        <v>lamd:md_REP</v>
      </c>
      <c r="B32" s="1" t="s">
        <v>250</v>
      </c>
      <c r="C32" s="1" t="s">
        <v>251</v>
      </c>
      <c r="D32" s="1" t="s">
        <v>252</v>
      </c>
      <c r="E32" s="9" t="s">
        <v>36</v>
      </c>
      <c r="W32" s="3" t="s">
        <v>253</v>
      </c>
      <c r="X32" s="12" t="s">
        <v>254</v>
      </c>
      <c r="Y32" s="12"/>
      <c r="Z32" s="12"/>
      <c r="AA32" s="1" t="s">
        <v>255</v>
      </c>
      <c r="AB32" s="23" t="s">
        <v>256</v>
      </c>
      <c r="AC32" s="14" t="s">
        <v>257</v>
      </c>
      <c r="AD32" s="24" t="s">
        <v>258</v>
      </c>
      <c r="AE32" s="1" t="s">
        <v>78</v>
      </c>
      <c r="AF32" s="1" t="s">
        <v>79</v>
      </c>
      <c r="AH32" s="1" t="s">
        <v>80</v>
      </c>
    </row>
    <row r="33" customFormat="false" ht="673.1" hidden="false" customHeight="false" outlineLevel="0" collapsed="false">
      <c r="A33" s="1" t="str">
        <f aca="false">CONCATENATE("lamd:md_",B33)</f>
        <v>lamd:md_RS</v>
      </c>
      <c r="B33" s="1" t="s">
        <v>259</v>
      </c>
      <c r="C33" s="1" t="s">
        <v>260</v>
      </c>
      <c r="D33" s="1" t="s">
        <v>261</v>
      </c>
      <c r="E33" s="9" t="s">
        <v>62</v>
      </c>
      <c r="F33" s="1" t="s">
        <v>262</v>
      </c>
      <c r="W33" s="3" t="s">
        <v>263</v>
      </c>
      <c r="X33" s="12" t="s">
        <v>264</v>
      </c>
      <c r="Y33" s="12"/>
      <c r="Z33" s="12"/>
      <c r="AA33" s="1" t="s">
        <v>265</v>
      </c>
      <c r="AC33" s="1" t="s">
        <v>266</v>
      </c>
      <c r="AD33" s="22" t="s">
        <v>267</v>
      </c>
      <c r="AE33" s="1" t="s">
        <v>78</v>
      </c>
      <c r="AF33" s="1" t="s">
        <v>64</v>
      </c>
      <c r="AH33" s="1" t="s">
        <v>65</v>
      </c>
    </row>
    <row r="34" customFormat="false" ht="35.05" hidden="false" customHeight="false" outlineLevel="0" collapsed="false">
      <c r="A34" s="1" t="str">
        <f aca="false">CONCATENATE("lamd:md_",B34)</f>
        <v>lamd:md_RSA</v>
      </c>
      <c r="B34" s="1" t="s">
        <v>268</v>
      </c>
      <c r="C34" s="1" t="s">
        <v>269</v>
      </c>
      <c r="D34" s="1" t="s">
        <v>270</v>
      </c>
      <c r="E34" s="9" t="s">
        <v>62</v>
      </c>
      <c r="F34" s="1" t="s">
        <v>262</v>
      </c>
      <c r="W34" s="3" t="s">
        <v>271</v>
      </c>
      <c r="X34" s="12" t="s">
        <v>272</v>
      </c>
      <c r="Y34" s="12"/>
      <c r="Z34" s="12"/>
      <c r="AA34" s="1" t="s">
        <v>273</v>
      </c>
      <c r="AC34" s="1" t="s">
        <v>274</v>
      </c>
      <c r="AD34" s="22"/>
      <c r="AE34" s="1" t="s">
        <v>78</v>
      </c>
      <c r="AF34" s="1" t="s">
        <v>64</v>
      </c>
      <c r="AH34" s="1" t="s">
        <v>65</v>
      </c>
    </row>
    <row r="35" customFormat="false" ht="180.55" hidden="false" customHeight="false" outlineLevel="0" collapsed="false">
      <c r="A35" s="1" t="str">
        <f aca="false">CONCATENATE("lamd:md_",B35)</f>
        <v>lamd:md_AS</v>
      </c>
      <c r="B35" s="1" t="s">
        <v>275</v>
      </c>
      <c r="C35" s="1" t="s">
        <v>276</v>
      </c>
      <c r="D35" s="1" t="s">
        <v>277</v>
      </c>
      <c r="E35" s="9" t="s">
        <v>62</v>
      </c>
      <c r="F35" s="1" t="s">
        <v>262</v>
      </c>
      <c r="W35" s="3" t="s">
        <v>278</v>
      </c>
      <c r="X35" s="12" t="s">
        <v>279</v>
      </c>
      <c r="Y35" s="12"/>
      <c r="Z35" s="12"/>
      <c r="AA35" s="1" t="s">
        <v>280</v>
      </c>
      <c r="AC35" s="1" t="s">
        <v>281</v>
      </c>
      <c r="AD35" s="22" t="s">
        <v>282</v>
      </c>
      <c r="AE35" s="1" t="s">
        <v>78</v>
      </c>
      <c r="AF35" s="1" t="s">
        <v>64</v>
      </c>
      <c r="AH35" s="1" t="s">
        <v>65</v>
      </c>
    </row>
    <row r="36" customFormat="false" ht="163.15" hidden="false" customHeight="false" outlineLevel="0" collapsed="false">
      <c r="A36" s="1" t="str">
        <f aca="false">CONCATENATE("lamd:md_",B36)</f>
        <v>lamd:md_AF</v>
      </c>
      <c r="B36" s="1" t="s">
        <v>283</v>
      </c>
      <c r="C36" s="1" t="s">
        <v>284</v>
      </c>
      <c r="D36" s="1" t="s">
        <v>285</v>
      </c>
      <c r="E36" s="9" t="s">
        <v>62</v>
      </c>
      <c r="F36" s="11" t="s">
        <v>69</v>
      </c>
      <c r="G36" s="11"/>
      <c r="H36" s="11"/>
      <c r="I36" s="11"/>
      <c r="J36" s="11"/>
      <c r="K36" s="11"/>
      <c r="L36" s="11"/>
      <c r="M36" s="11"/>
      <c r="N36" s="11"/>
      <c r="O36" s="11"/>
      <c r="P36" s="11"/>
      <c r="Q36" s="11"/>
      <c r="R36" s="11"/>
      <c r="S36" s="11"/>
      <c r="T36" s="11"/>
      <c r="U36" s="11"/>
      <c r="V36" s="11"/>
      <c r="W36" s="3" t="s">
        <v>286</v>
      </c>
      <c r="X36" s="12" t="s">
        <v>287</v>
      </c>
      <c r="Y36" s="12"/>
      <c r="Z36" s="12"/>
      <c r="AA36" s="1" t="s">
        <v>288</v>
      </c>
      <c r="AD36" s="10"/>
      <c r="AE36" s="1" t="s">
        <v>78</v>
      </c>
      <c r="AF36" s="1" t="s">
        <v>64</v>
      </c>
      <c r="AH36" s="1" t="s">
        <v>65</v>
      </c>
    </row>
    <row r="37" customFormat="false" ht="303.7" hidden="false" customHeight="false" outlineLevel="0" collapsed="false">
      <c r="A37" s="1" t="str">
        <f aca="false">CONCATENATE("lamd:md_",B37)</f>
        <v>lamd:md_MI</v>
      </c>
      <c r="B37" s="1" t="s">
        <v>289</v>
      </c>
      <c r="C37" s="1" t="s">
        <v>290</v>
      </c>
      <c r="D37" s="1" t="s">
        <v>291</v>
      </c>
      <c r="E37" s="9" t="s">
        <v>62</v>
      </c>
      <c r="F37" s="1" t="s">
        <v>292</v>
      </c>
      <c r="W37" s="3" t="s">
        <v>293</v>
      </c>
      <c r="X37" s="12" t="s">
        <v>294</v>
      </c>
      <c r="Y37" s="12"/>
      <c r="Z37" s="12"/>
      <c r="AA37" s="1" t="s">
        <v>295</v>
      </c>
      <c r="AB37" s="25" t="s">
        <v>296</v>
      </c>
      <c r="AD37" s="10"/>
      <c r="AE37" s="1" t="s">
        <v>78</v>
      </c>
      <c r="AF37" s="1" t="s">
        <v>64</v>
      </c>
      <c r="AH37" s="1" t="s">
        <v>65</v>
      </c>
    </row>
    <row r="38" customFormat="false" ht="79.85" hidden="true" customHeight="false" outlineLevel="0" collapsed="false">
      <c r="A38" s="1" t="str">
        <f aca="false">CONCATENATE("lamd:md_",B38)</f>
        <v>lamd:md_LG</v>
      </c>
      <c r="B38" s="1" t="s">
        <v>297</v>
      </c>
      <c r="C38" s="1" t="s">
        <v>298</v>
      </c>
      <c r="D38" s="1" t="s">
        <v>299</v>
      </c>
      <c r="E38" s="9" t="s">
        <v>36</v>
      </c>
      <c r="W38" s="3" t="s">
        <v>300</v>
      </c>
      <c r="X38" s="12" t="s">
        <v>301</v>
      </c>
      <c r="Y38" s="12"/>
      <c r="Z38" s="12"/>
      <c r="AA38" s="1" t="s">
        <v>302</v>
      </c>
      <c r="AC38" s="14" t="s">
        <v>303</v>
      </c>
      <c r="AD38" s="22" t="s">
        <v>304</v>
      </c>
      <c r="AE38" s="1" t="s">
        <v>78</v>
      </c>
      <c r="AF38" s="1" t="s">
        <v>64</v>
      </c>
      <c r="AH38" s="1" t="s">
        <v>65</v>
      </c>
    </row>
    <row r="39" customFormat="false" ht="79.85" hidden="true" customHeight="false" outlineLevel="0" collapsed="false">
      <c r="A39" s="1" t="str">
        <f aca="false">CONCATENATE("lamd:md_",B39)</f>
        <v>lamd:md_RI</v>
      </c>
      <c r="B39" s="1" t="s">
        <v>305</v>
      </c>
      <c r="C39" s="1" t="s">
        <v>306</v>
      </c>
      <c r="D39" s="1" t="s">
        <v>307</v>
      </c>
      <c r="E39" s="9" t="s">
        <v>36</v>
      </c>
      <c r="W39" s="3" t="s">
        <v>308</v>
      </c>
      <c r="X39" s="12" t="s">
        <v>309</v>
      </c>
      <c r="Y39" s="12"/>
      <c r="Z39" s="12"/>
      <c r="AC39" s="1" t="s">
        <v>310</v>
      </c>
      <c r="AD39" s="22" t="s">
        <v>311</v>
      </c>
      <c r="AE39" s="1" t="s">
        <v>78</v>
      </c>
      <c r="AF39" s="1" t="s">
        <v>64</v>
      </c>
      <c r="AH39" s="1" t="s">
        <v>65</v>
      </c>
    </row>
    <row r="40" customFormat="false" ht="79.85" hidden="false" customHeight="false" outlineLevel="0" collapsed="false">
      <c r="A40" s="1" t="str">
        <f aca="false">CONCATENATE("lamd:md_",B40)</f>
        <v>lamd:md_DP</v>
      </c>
      <c r="B40" s="1" t="s">
        <v>312</v>
      </c>
      <c r="C40" s="1" t="s">
        <v>313</v>
      </c>
      <c r="D40" s="1" t="s">
        <v>314</v>
      </c>
      <c r="E40" s="9" t="s">
        <v>62</v>
      </c>
      <c r="F40" s="1" t="s">
        <v>315</v>
      </c>
      <c r="W40" s="3" t="s">
        <v>316</v>
      </c>
      <c r="X40" s="12" t="s">
        <v>317</v>
      </c>
      <c r="Y40" s="12"/>
      <c r="Z40" s="12"/>
      <c r="AA40" s="1" t="s">
        <v>318</v>
      </c>
      <c r="AC40" s="14" t="s">
        <v>319</v>
      </c>
      <c r="AD40" s="22" t="s">
        <v>320</v>
      </c>
      <c r="AE40" s="1" t="s">
        <v>78</v>
      </c>
      <c r="AF40" s="1" t="s">
        <v>64</v>
      </c>
      <c r="AH40" s="1" t="s">
        <v>65</v>
      </c>
    </row>
    <row r="41" customFormat="false" ht="431.8" hidden="false" customHeight="false" outlineLevel="0" collapsed="false">
      <c r="A41" s="1" t="str">
        <f aca="false">CONCATENATE("lamd:md_",B41)</f>
        <v>lamd:md_AD_INST</v>
      </c>
      <c r="B41" s="1" t="s">
        <v>321</v>
      </c>
      <c r="C41" s="1" t="s">
        <v>322</v>
      </c>
      <c r="D41" s="1" t="s">
        <v>323</v>
      </c>
      <c r="E41" s="9" t="s">
        <v>62</v>
      </c>
      <c r="F41" s="11" t="s">
        <v>324</v>
      </c>
      <c r="G41" s="11"/>
      <c r="H41" s="11"/>
      <c r="I41" s="11"/>
      <c r="J41" s="11"/>
      <c r="K41" s="11"/>
      <c r="L41" s="11"/>
      <c r="M41" s="11"/>
      <c r="N41" s="11"/>
      <c r="O41" s="11"/>
      <c r="P41" s="11"/>
      <c r="Q41" s="11"/>
      <c r="R41" s="11"/>
      <c r="S41" s="11"/>
      <c r="T41" s="11"/>
      <c r="U41" s="11"/>
      <c r="V41" s="11"/>
      <c r="W41" s="3" t="s">
        <v>325</v>
      </c>
      <c r="X41" s="12" t="s">
        <v>326</v>
      </c>
      <c r="Y41" s="12"/>
      <c r="Z41" s="12"/>
      <c r="AA41" s="1" t="s">
        <v>327</v>
      </c>
      <c r="AC41" s="14" t="s">
        <v>328</v>
      </c>
      <c r="AD41" s="22" t="s">
        <v>329</v>
      </c>
      <c r="AE41" s="1" t="s">
        <v>78</v>
      </c>
      <c r="AF41" s="1" t="s">
        <v>64</v>
      </c>
      <c r="AH41" s="1" t="s">
        <v>65</v>
      </c>
    </row>
    <row r="42" customFormat="false" ht="41.75" hidden="false" customHeight="false" outlineLevel="0" collapsed="false">
      <c r="A42" s="1" t="str">
        <f aca="false">CONCATENATE("lamd:md_",B42)</f>
        <v>lamd:md_AD_ORGAN</v>
      </c>
      <c r="B42" s="1" t="s">
        <v>330</v>
      </c>
      <c r="C42" s="1" t="s">
        <v>331</v>
      </c>
      <c r="D42" s="1" t="s">
        <v>332</v>
      </c>
      <c r="E42" s="9" t="s">
        <v>62</v>
      </c>
      <c r="F42" s="11" t="s">
        <v>333</v>
      </c>
      <c r="G42" s="11"/>
      <c r="H42" s="11"/>
      <c r="I42" s="11"/>
      <c r="J42" s="11"/>
      <c r="K42" s="11"/>
      <c r="L42" s="11"/>
      <c r="M42" s="11"/>
      <c r="N42" s="11"/>
      <c r="O42" s="11"/>
      <c r="P42" s="11"/>
      <c r="Q42" s="11"/>
      <c r="R42" s="11"/>
      <c r="S42" s="11"/>
      <c r="T42" s="11"/>
      <c r="U42" s="11"/>
      <c r="V42" s="11"/>
      <c r="W42" s="3" t="s">
        <v>334</v>
      </c>
      <c r="X42" s="12" t="s">
        <v>335</v>
      </c>
      <c r="Y42" s="12"/>
      <c r="Z42" s="12"/>
      <c r="AA42" s="1" t="s">
        <v>336</v>
      </c>
      <c r="AC42" s="14"/>
      <c r="AD42" s="22"/>
      <c r="AE42" s="1" t="s">
        <v>78</v>
      </c>
      <c r="AF42" s="1" t="s">
        <v>64</v>
      </c>
      <c r="AH42" s="1" t="s">
        <v>65</v>
      </c>
    </row>
    <row r="43" customFormat="false" ht="35.05" hidden="false" customHeight="false" outlineLevel="0" collapsed="false">
      <c r="A43" s="1" t="str">
        <f aca="false">CONCATENATE("lamd:md_",B43)</f>
        <v>lamd:md_AD_COUNTRY</v>
      </c>
      <c r="B43" s="1" t="s">
        <v>337</v>
      </c>
      <c r="C43" s="1" t="s">
        <v>338</v>
      </c>
      <c r="D43" s="1" t="s">
        <v>339</v>
      </c>
      <c r="E43" s="9" t="s">
        <v>62</v>
      </c>
      <c r="F43" s="11" t="s">
        <v>340</v>
      </c>
      <c r="G43" s="11"/>
      <c r="H43" s="11"/>
      <c r="I43" s="11"/>
      <c r="J43" s="11"/>
      <c r="K43" s="11"/>
      <c r="L43" s="11"/>
      <c r="M43" s="11"/>
      <c r="N43" s="11"/>
      <c r="O43" s="11"/>
      <c r="P43" s="11"/>
      <c r="Q43" s="11"/>
      <c r="R43" s="11"/>
      <c r="S43" s="11"/>
      <c r="T43" s="11"/>
      <c r="U43" s="11"/>
      <c r="V43" s="11"/>
      <c r="W43" s="3" t="s">
        <v>341</v>
      </c>
      <c r="X43" s="12" t="s">
        <v>342</v>
      </c>
      <c r="Y43" s="12"/>
      <c r="Z43" s="12"/>
      <c r="AA43" s="1" t="s">
        <v>343</v>
      </c>
      <c r="AC43" s="11" t="s">
        <v>344</v>
      </c>
      <c r="AD43" s="22"/>
      <c r="AE43" s="1" t="s">
        <v>78</v>
      </c>
      <c r="AF43" s="1" t="s">
        <v>64</v>
      </c>
      <c r="AH43" s="1" t="s">
        <v>65</v>
      </c>
    </row>
    <row r="44" customFormat="false" ht="28.35" hidden="false" customHeight="false" outlineLevel="0" collapsed="false">
      <c r="A44" s="1" t="str">
        <f aca="false">CONCATENATE("lamd:md_",B44)</f>
        <v>lamd:md_LF</v>
      </c>
      <c r="B44" s="1" t="s">
        <v>345</v>
      </c>
      <c r="C44" s="1" t="s">
        <v>346</v>
      </c>
      <c r="D44" s="1" t="s">
        <v>347</v>
      </c>
      <c r="E44" s="9" t="s">
        <v>62</v>
      </c>
      <c r="F44" s="1" t="s">
        <v>348</v>
      </c>
      <c r="W44" s="3" t="s">
        <v>349</v>
      </c>
      <c r="X44" s="12" t="s">
        <v>350</v>
      </c>
      <c r="Y44" s="12"/>
      <c r="Z44" s="12"/>
      <c r="AA44" s="1" t="s">
        <v>351</v>
      </c>
      <c r="AE44" s="1" t="s">
        <v>78</v>
      </c>
      <c r="AF44" s="1" t="s">
        <v>64</v>
      </c>
      <c r="AH44" s="1" t="s">
        <v>65</v>
      </c>
    </row>
    <row r="45" customFormat="false" ht="303.7" hidden="false" customHeight="false" outlineLevel="0" collapsed="false">
      <c r="A45" s="1" t="str">
        <f aca="false">CONCATENATE("lamd:md_",B45)</f>
        <v>lamd:md_REPPORTEUR</v>
      </c>
      <c r="B45" s="1" t="s">
        <v>352</v>
      </c>
      <c r="C45" s="1" t="s">
        <v>353</v>
      </c>
      <c r="D45" s="1" t="s">
        <v>354</v>
      </c>
      <c r="E45" s="9" t="s">
        <v>62</v>
      </c>
      <c r="F45" s="11" t="s">
        <v>355</v>
      </c>
      <c r="G45" s="11"/>
      <c r="H45" s="11"/>
      <c r="I45" s="11"/>
      <c r="J45" s="11"/>
      <c r="K45" s="11"/>
      <c r="L45" s="11"/>
      <c r="M45" s="11"/>
      <c r="N45" s="11"/>
      <c r="O45" s="11"/>
      <c r="P45" s="11"/>
      <c r="Q45" s="11"/>
      <c r="R45" s="11"/>
      <c r="S45" s="11"/>
      <c r="T45" s="11"/>
      <c r="U45" s="11"/>
      <c r="V45" s="11"/>
      <c r="W45" s="3" t="s">
        <v>356</v>
      </c>
      <c r="X45" s="12" t="s">
        <v>357</v>
      </c>
      <c r="Y45" s="12"/>
      <c r="Z45" s="12"/>
      <c r="AA45" s="1" t="s">
        <v>358</v>
      </c>
      <c r="AC45" s="14" t="s">
        <v>359</v>
      </c>
      <c r="AD45" s="22" t="s">
        <v>360</v>
      </c>
      <c r="AE45" s="1" t="s">
        <v>78</v>
      </c>
      <c r="AF45" s="1" t="s">
        <v>64</v>
      </c>
      <c r="AH45" s="1" t="s">
        <v>65</v>
      </c>
    </row>
    <row r="46" customFormat="false" ht="46.25" hidden="false" customHeight="false" outlineLevel="0" collapsed="false">
      <c r="A46" s="1" t="str">
        <f aca="false">CONCATENATE("lamd:md_",B46)</f>
        <v>lamd:md_IC</v>
      </c>
      <c r="B46" s="1" t="s">
        <v>361</v>
      </c>
      <c r="C46" s="1" t="s">
        <v>362</v>
      </c>
      <c r="D46" s="1" t="s">
        <v>363</v>
      </c>
      <c r="E46" s="9" t="s">
        <v>62</v>
      </c>
      <c r="F46" s="1" t="s">
        <v>364</v>
      </c>
      <c r="W46" s="3" t="s">
        <v>365</v>
      </c>
      <c r="X46" s="12" t="s">
        <v>366</v>
      </c>
      <c r="Y46" s="12"/>
      <c r="Z46" s="12"/>
      <c r="AA46" s="1" t="s">
        <v>367</v>
      </c>
      <c r="AD46" s="22" t="s">
        <v>368</v>
      </c>
      <c r="AE46" s="1" t="s">
        <v>78</v>
      </c>
      <c r="AF46" s="1" t="s">
        <v>64</v>
      </c>
      <c r="AH46" s="1" t="s">
        <v>65</v>
      </c>
    </row>
    <row r="47" customFormat="false" ht="314.9" hidden="true" customHeight="false" outlineLevel="0" collapsed="false">
      <c r="A47" s="1" t="str">
        <f aca="false">CONCATENATE("lamd:md_",B47)</f>
        <v>lamd:md_CM</v>
      </c>
      <c r="B47" s="1" t="s">
        <v>369</v>
      </c>
      <c r="C47" s="1" t="s">
        <v>28</v>
      </c>
      <c r="D47" s="1" t="s">
        <v>370</v>
      </c>
      <c r="E47" s="9" t="s">
        <v>36</v>
      </c>
      <c r="W47" s="3" t="s">
        <v>371</v>
      </c>
      <c r="X47" s="12" t="s">
        <v>372</v>
      </c>
      <c r="Y47" s="12"/>
      <c r="Z47" s="12"/>
      <c r="AA47" s="1" t="s">
        <v>373</v>
      </c>
      <c r="AC47" s="14" t="s">
        <v>374</v>
      </c>
      <c r="AD47" s="22" t="s">
        <v>375</v>
      </c>
      <c r="AE47" s="1" t="s">
        <v>78</v>
      </c>
      <c r="AF47" s="1" t="s">
        <v>64</v>
      </c>
      <c r="AH47" s="1" t="s">
        <v>65</v>
      </c>
    </row>
    <row r="48" customFormat="false" ht="191.75" hidden="false" customHeight="false" outlineLevel="0" collapsed="false">
      <c r="A48" s="1" t="str">
        <f aca="false">CONCATENATE("lamd:md_",B48)</f>
        <v>lamd:md_NS</v>
      </c>
      <c r="B48" s="1" t="s">
        <v>376</v>
      </c>
      <c r="C48" s="1" t="s">
        <v>377</v>
      </c>
      <c r="D48" s="1" t="s">
        <v>378</v>
      </c>
      <c r="E48" s="9" t="s">
        <v>62</v>
      </c>
      <c r="F48" s="1" t="s">
        <v>379</v>
      </c>
      <c r="W48" s="3" t="s">
        <v>380</v>
      </c>
      <c r="X48" s="12" t="s">
        <v>381</v>
      </c>
      <c r="Y48" s="12"/>
      <c r="Z48" s="12"/>
      <c r="AA48" s="1" t="s">
        <v>382</v>
      </c>
      <c r="AC48" s="14" t="s">
        <v>383</v>
      </c>
      <c r="AE48" s="1" t="s">
        <v>78</v>
      </c>
      <c r="AF48" s="1" t="s">
        <v>64</v>
      </c>
      <c r="AH48" s="1" t="s">
        <v>65</v>
      </c>
    </row>
    <row r="49" customFormat="false" ht="28.35" hidden="false" customHeight="false" outlineLevel="0" collapsed="false">
      <c r="A49" s="1" t="str">
        <f aca="false">CONCATENATE("lamd:md_",B49)</f>
        <v>lamd:md_TT</v>
      </c>
      <c r="B49" s="1" t="s">
        <v>384</v>
      </c>
      <c r="C49" s="1" t="s">
        <v>385</v>
      </c>
      <c r="D49" s="1" t="s">
        <v>386</v>
      </c>
      <c r="E49" s="9" t="s">
        <v>62</v>
      </c>
      <c r="F49" s="1" t="s">
        <v>387</v>
      </c>
      <c r="W49" s="3" t="s">
        <v>388</v>
      </c>
      <c r="X49" s="12" t="s">
        <v>389</v>
      </c>
      <c r="Y49" s="12"/>
      <c r="Z49" s="12"/>
      <c r="AA49" s="1" t="s">
        <v>390</v>
      </c>
      <c r="AC49" s="1" t="s">
        <v>391</v>
      </c>
      <c r="AE49" s="1" t="s">
        <v>78</v>
      </c>
      <c r="AF49" s="1" t="s">
        <v>64</v>
      </c>
      <c r="AH49" s="1" t="s">
        <v>65</v>
      </c>
    </row>
    <row r="50" customFormat="false" ht="171.6" hidden="true" customHeight="false" outlineLevel="0" collapsed="false">
      <c r="A50" s="1" t="str">
        <f aca="false">CONCATENATE("lamd:md_",B50)</f>
        <v>lamd:md_LB</v>
      </c>
      <c r="B50" s="1" t="s">
        <v>392</v>
      </c>
      <c r="C50" s="1" t="s">
        <v>393</v>
      </c>
      <c r="D50" s="1" t="s">
        <v>394</v>
      </c>
      <c r="E50" s="9" t="s">
        <v>62</v>
      </c>
      <c r="I50" s="1" t="s">
        <v>395</v>
      </c>
      <c r="J50" s="1" t="s">
        <v>396</v>
      </c>
      <c r="O50" s="1" t="s">
        <v>395</v>
      </c>
      <c r="S50" s="1" t="s">
        <v>395</v>
      </c>
      <c r="W50" s="3" t="s">
        <v>397</v>
      </c>
      <c r="X50" s="12" t="s">
        <v>398</v>
      </c>
      <c r="Y50" s="12"/>
      <c r="Z50" s="12"/>
      <c r="AA50" s="1" t="s">
        <v>399</v>
      </c>
      <c r="AB50" s="1" t="s">
        <v>400</v>
      </c>
      <c r="AC50" s="14" t="s">
        <v>401</v>
      </c>
      <c r="AE50" s="1" t="s">
        <v>78</v>
      </c>
      <c r="AF50" s="1" t="s">
        <v>402</v>
      </c>
      <c r="AG50" s="1" t="s">
        <v>403</v>
      </c>
      <c r="AH50" s="1" t="s">
        <v>404</v>
      </c>
    </row>
    <row r="51" customFormat="false" ht="191.75" hidden="true" customHeight="false" outlineLevel="0" collapsed="false">
      <c r="A51" s="1" t="str">
        <f aca="false">CONCATENATE("lamd:md_",B51)</f>
        <v>lamd:md_AMENDMENT</v>
      </c>
      <c r="B51" s="1" t="s">
        <v>405</v>
      </c>
      <c r="C51" s="1" t="s">
        <v>406</v>
      </c>
      <c r="D51" s="1" t="s">
        <v>407</v>
      </c>
      <c r="E51" s="9" t="s">
        <v>62</v>
      </c>
      <c r="N51" s="1" t="s">
        <v>395</v>
      </c>
      <c r="P51" s="1" t="s">
        <v>408</v>
      </c>
      <c r="Q51" s="1" t="s">
        <v>409</v>
      </c>
      <c r="R51" s="1" t="s">
        <v>395</v>
      </c>
      <c r="T51" s="1" t="s">
        <v>409</v>
      </c>
      <c r="U51" s="1" t="s">
        <v>395</v>
      </c>
      <c r="V51" s="1" t="s">
        <v>348</v>
      </c>
      <c r="W51" s="3" t="s">
        <v>410</v>
      </c>
      <c r="X51" s="12" t="s">
        <v>411</v>
      </c>
      <c r="Y51" s="12"/>
      <c r="Z51" s="12"/>
      <c r="AA51" s="11" t="s">
        <v>412</v>
      </c>
      <c r="AE51" s="1" t="s">
        <v>78</v>
      </c>
      <c r="AF51" s="1" t="s">
        <v>402</v>
      </c>
      <c r="AG51" s="11" t="s">
        <v>413</v>
      </c>
      <c r="AH51" s="1" t="s">
        <v>414</v>
      </c>
    </row>
    <row r="52" customFormat="false" ht="191.75" hidden="true" customHeight="false" outlineLevel="0" collapsed="false">
      <c r="A52" s="1" t="str">
        <f aca="false">CONCATENATE("lamd:md_",B52)</f>
        <v>lamd:md_ADDITION</v>
      </c>
      <c r="B52" s="1" t="s">
        <v>415</v>
      </c>
      <c r="C52" s="1" t="s">
        <v>416</v>
      </c>
      <c r="D52" s="1" t="s">
        <v>417</v>
      </c>
      <c r="E52" s="9" t="s">
        <v>62</v>
      </c>
      <c r="N52" s="1" t="s">
        <v>395</v>
      </c>
      <c r="P52" s="1" t="s">
        <v>408</v>
      </c>
      <c r="Q52" s="1" t="s">
        <v>409</v>
      </c>
      <c r="R52" s="1" t="s">
        <v>395</v>
      </c>
      <c r="T52" s="1" t="s">
        <v>409</v>
      </c>
      <c r="U52" s="1" t="s">
        <v>395</v>
      </c>
      <c r="V52" s="1" t="s">
        <v>348</v>
      </c>
      <c r="W52" s="3" t="s">
        <v>418</v>
      </c>
      <c r="X52" s="12" t="s">
        <v>419</v>
      </c>
      <c r="Y52" s="12"/>
      <c r="Z52" s="12"/>
      <c r="AA52" s="11" t="s">
        <v>412</v>
      </c>
      <c r="AB52" s="11" t="s">
        <v>420</v>
      </c>
      <c r="AE52" s="1" t="s">
        <v>78</v>
      </c>
      <c r="AF52" s="1" t="s">
        <v>402</v>
      </c>
      <c r="AG52" s="11" t="s">
        <v>413</v>
      </c>
      <c r="AH52" s="1" t="s">
        <v>414</v>
      </c>
    </row>
    <row r="53" customFormat="false" ht="191.75" hidden="true" customHeight="false" outlineLevel="0" collapsed="false">
      <c r="A53" s="1" t="str">
        <f aca="false">CONCATENATE("lamd:md_",B53)</f>
        <v>lamd:md_REPEAL</v>
      </c>
      <c r="B53" s="1" t="s">
        <v>421</v>
      </c>
      <c r="C53" s="1" t="s">
        <v>422</v>
      </c>
      <c r="D53" s="1" t="s">
        <v>423</v>
      </c>
      <c r="E53" s="9" t="s">
        <v>62</v>
      </c>
      <c r="N53" s="1" t="s">
        <v>395</v>
      </c>
      <c r="P53" s="1" t="s">
        <v>408</v>
      </c>
      <c r="Q53" s="1" t="s">
        <v>409</v>
      </c>
      <c r="R53" s="1" t="s">
        <v>395</v>
      </c>
      <c r="T53" s="1" t="s">
        <v>409</v>
      </c>
      <c r="U53" s="1" t="s">
        <v>395</v>
      </c>
      <c r="V53" s="1" t="s">
        <v>348</v>
      </c>
      <c r="W53" s="3" t="s">
        <v>424</v>
      </c>
      <c r="X53" s="12" t="s">
        <v>425</v>
      </c>
      <c r="Y53" s="12"/>
      <c r="Z53" s="12"/>
      <c r="AA53" s="11" t="s">
        <v>412</v>
      </c>
      <c r="AE53" s="1" t="s">
        <v>78</v>
      </c>
      <c r="AF53" s="1" t="s">
        <v>402</v>
      </c>
      <c r="AG53" s="11" t="s">
        <v>413</v>
      </c>
      <c r="AH53" s="1" t="s">
        <v>414</v>
      </c>
    </row>
    <row r="54" customFormat="false" ht="225.35" hidden="true" customHeight="false" outlineLevel="0" collapsed="false">
      <c r="A54" s="1" t="str">
        <f aca="false">CONCATENATE("lamd:md_",B54)</f>
        <v>lamd:md_REPEAL_IMP</v>
      </c>
      <c r="B54" s="1" t="s">
        <v>426</v>
      </c>
      <c r="C54" s="1" t="s">
        <v>427</v>
      </c>
      <c r="D54" s="1" t="s">
        <v>428</v>
      </c>
      <c r="E54" s="9" t="s">
        <v>62</v>
      </c>
      <c r="N54" s="1" t="s">
        <v>395</v>
      </c>
      <c r="P54" s="1" t="s">
        <v>408</v>
      </c>
      <c r="Q54" s="1" t="s">
        <v>409</v>
      </c>
      <c r="R54" s="1" t="s">
        <v>395</v>
      </c>
      <c r="T54" s="1" t="s">
        <v>409</v>
      </c>
      <c r="U54" s="1" t="s">
        <v>395</v>
      </c>
      <c r="V54" s="1" t="s">
        <v>348</v>
      </c>
      <c r="W54" s="3" t="s">
        <v>429</v>
      </c>
      <c r="X54" s="12" t="s">
        <v>430</v>
      </c>
      <c r="Y54" s="12"/>
      <c r="Z54" s="12"/>
      <c r="AA54" s="11" t="s">
        <v>431</v>
      </c>
      <c r="AE54" s="1" t="s">
        <v>78</v>
      </c>
      <c r="AF54" s="1" t="s">
        <v>402</v>
      </c>
      <c r="AG54" s="11" t="s">
        <v>413</v>
      </c>
      <c r="AH54" s="1" t="s">
        <v>414</v>
      </c>
    </row>
    <row r="55" customFormat="false" ht="135.8" hidden="true" customHeight="false" outlineLevel="0" collapsed="false">
      <c r="A55" s="1" t="str">
        <f aca="false">CONCATENATE("lamd:md_",B55)</f>
        <v>lamd:md_ADOPTION</v>
      </c>
      <c r="B55" s="1" t="s">
        <v>432</v>
      </c>
      <c r="C55" s="1" t="s">
        <v>433</v>
      </c>
      <c r="D55" s="1" t="s">
        <v>434</v>
      </c>
      <c r="E55" s="9" t="s">
        <v>62</v>
      </c>
      <c r="N55" s="1" t="s">
        <v>395</v>
      </c>
      <c r="P55" s="1" t="s">
        <v>408</v>
      </c>
      <c r="Q55" s="1" t="s">
        <v>409</v>
      </c>
      <c r="R55" s="1" t="s">
        <v>395</v>
      </c>
      <c r="T55" s="1" t="s">
        <v>409</v>
      </c>
      <c r="U55" s="1" t="s">
        <v>395</v>
      </c>
      <c r="V55" s="1" t="s">
        <v>348</v>
      </c>
      <c r="W55" s="3" t="s">
        <v>435</v>
      </c>
      <c r="X55" s="12" t="s">
        <v>436</v>
      </c>
      <c r="Y55" s="12"/>
      <c r="Z55" s="12"/>
      <c r="AA55" s="1" t="s">
        <v>437</v>
      </c>
      <c r="AE55" s="1" t="s">
        <v>78</v>
      </c>
      <c r="AF55" s="1" t="s">
        <v>402</v>
      </c>
      <c r="AG55" s="1" t="s">
        <v>413</v>
      </c>
      <c r="AH55" s="1" t="s">
        <v>414</v>
      </c>
    </row>
    <row r="56" customFormat="false" ht="147" hidden="true" customHeight="false" outlineLevel="0" collapsed="false">
      <c r="A56" s="1" t="str">
        <f aca="false">CONCATENATE("lamd:md_",B56)</f>
        <v>lamd:md_ADOPTION_PAR</v>
      </c>
      <c r="B56" s="1" t="s">
        <v>438</v>
      </c>
      <c r="C56" s="1" t="s">
        <v>439</v>
      </c>
      <c r="D56" s="1" t="s">
        <v>440</v>
      </c>
      <c r="E56" s="9" t="s">
        <v>62</v>
      </c>
      <c r="N56" s="1" t="s">
        <v>395</v>
      </c>
      <c r="P56" s="1" t="s">
        <v>408</v>
      </c>
      <c r="Q56" s="1" t="s">
        <v>409</v>
      </c>
      <c r="R56" s="1" t="s">
        <v>395</v>
      </c>
      <c r="T56" s="1" t="s">
        <v>409</v>
      </c>
      <c r="U56" s="1" t="s">
        <v>395</v>
      </c>
      <c r="V56" s="1" t="s">
        <v>348</v>
      </c>
      <c r="W56" s="3" t="s">
        <v>441</v>
      </c>
      <c r="X56" s="12" t="s">
        <v>442</v>
      </c>
      <c r="Y56" s="12"/>
      <c r="Z56" s="12"/>
      <c r="AA56" s="11" t="s">
        <v>443</v>
      </c>
      <c r="AE56" s="1" t="s">
        <v>78</v>
      </c>
      <c r="AF56" s="1" t="s">
        <v>402</v>
      </c>
      <c r="AG56" s="1" t="s">
        <v>413</v>
      </c>
      <c r="AH56" s="1" t="s">
        <v>414</v>
      </c>
    </row>
    <row r="57" customFormat="false" ht="258.95" hidden="true" customHeight="false" outlineLevel="0" collapsed="false">
      <c r="A57" s="1" t="str">
        <f aca="false">CONCATENATE("lamd:md_",B57)</f>
        <v>lamd:md_APPLICABILITY_EXT</v>
      </c>
      <c r="B57" s="1" t="s">
        <v>444</v>
      </c>
      <c r="C57" s="1" t="s">
        <v>445</v>
      </c>
      <c r="D57" s="1" t="s">
        <v>446</v>
      </c>
      <c r="E57" s="9" t="s">
        <v>62</v>
      </c>
      <c r="N57" s="1" t="s">
        <v>395</v>
      </c>
      <c r="P57" s="1" t="s">
        <v>408</v>
      </c>
      <c r="Q57" s="1" t="s">
        <v>409</v>
      </c>
      <c r="R57" s="1" t="s">
        <v>395</v>
      </c>
      <c r="T57" s="1" t="s">
        <v>409</v>
      </c>
      <c r="U57" s="1" t="s">
        <v>395</v>
      </c>
      <c r="V57" s="1" t="s">
        <v>348</v>
      </c>
      <c r="W57" s="3" t="s">
        <v>447</v>
      </c>
      <c r="X57" s="12" t="s">
        <v>448</v>
      </c>
      <c r="Y57" s="12"/>
      <c r="Z57" s="12"/>
      <c r="AA57" s="11" t="s">
        <v>449</v>
      </c>
      <c r="AE57" s="1" t="s">
        <v>78</v>
      </c>
      <c r="AF57" s="1" t="s">
        <v>402</v>
      </c>
      <c r="AG57" s="11" t="s">
        <v>413</v>
      </c>
      <c r="AH57" s="1" t="s">
        <v>414</v>
      </c>
    </row>
    <row r="58" customFormat="false" ht="236.55" hidden="true" customHeight="false" outlineLevel="0" collapsed="false">
      <c r="A58" s="1" t="str">
        <f aca="false">CONCATENATE("lamd:md_",B58)</f>
        <v>lamd:md_COMPLETION</v>
      </c>
      <c r="B58" s="1" t="s">
        <v>450</v>
      </c>
      <c r="C58" s="1" t="s">
        <v>451</v>
      </c>
      <c r="D58" s="1" t="s">
        <v>452</v>
      </c>
      <c r="E58" s="9" t="s">
        <v>62</v>
      </c>
      <c r="N58" s="1" t="s">
        <v>395</v>
      </c>
      <c r="P58" s="1" t="s">
        <v>408</v>
      </c>
      <c r="Q58" s="1" t="s">
        <v>409</v>
      </c>
      <c r="R58" s="1" t="s">
        <v>395</v>
      </c>
      <c r="T58" s="1" t="s">
        <v>409</v>
      </c>
      <c r="U58" s="1" t="s">
        <v>395</v>
      </c>
      <c r="V58" s="1" t="s">
        <v>348</v>
      </c>
      <c r="W58" s="3" t="s">
        <v>453</v>
      </c>
      <c r="X58" s="12" t="s">
        <v>454</v>
      </c>
      <c r="Y58" s="12"/>
      <c r="Z58" s="12"/>
      <c r="AA58" s="11" t="s">
        <v>455</v>
      </c>
      <c r="AD58" s="22" t="s">
        <v>456</v>
      </c>
      <c r="AE58" s="1" t="s">
        <v>78</v>
      </c>
      <c r="AF58" s="1" t="s">
        <v>402</v>
      </c>
      <c r="AG58" s="11" t="s">
        <v>413</v>
      </c>
      <c r="AH58" s="1" t="s">
        <v>414</v>
      </c>
    </row>
    <row r="59" customFormat="false" ht="236.55" hidden="true" customHeight="false" outlineLevel="0" collapsed="false">
      <c r="A59" s="1" t="str">
        <f aca="false">CONCATENATE("lamd:md_",B59)</f>
        <v>lamd:md_VALIDITY_EXT</v>
      </c>
      <c r="B59" s="1" t="s">
        <v>457</v>
      </c>
      <c r="C59" s="1" t="s">
        <v>458</v>
      </c>
      <c r="D59" s="1" t="s">
        <v>459</v>
      </c>
      <c r="E59" s="9" t="s">
        <v>62</v>
      </c>
      <c r="N59" s="1" t="s">
        <v>395</v>
      </c>
      <c r="P59" s="1" t="s">
        <v>408</v>
      </c>
      <c r="Q59" s="1" t="s">
        <v>409</v>
      </c>
      <c r="R59" s="1" t="s">
        <v>395</v>
      </c>
      <c r="T59" s="1" t="s">
        <v>409</v>
      </c>
      <c r="U59" s="1" t="s">
        <v>395</v>
      </c>
      <c r="V59" s="1" t="s">
        <v>348</v>
      </c>
      <c r="W59" s="3" t="s">
        <v>460</v>
      </c>
      <c r="X59" s="12" t="s">
        <v>461</v>
      </c>
      <c r="Y59" s="12"/>
      <c r="Z59" s="12"/>
      <c r="AA59" s="1" t="s">
        <v>462</v>
      </c>
      <c r="AD59" s="22" t="s">
        <v>463</v>
      </c>
      <c r="AE59" s="1" t="s">
        <v>78</v>
      </c>
      <c r="AF59" s="1" t="s">
        <v>402</v>
      </c>
      <c r="AG59" s="11" t="s">
        <v>413</v>
      </c>
      <c r="AH59" s="1" t="s">
        <v>414</v>
      </c>
    </row>
    <row r="60" customFormat="false" ht="236.55" hidden="true" customHeight="false" outlineLevel="0" collapsed="false">
      <c r="A60" s="1" t="str">
        <f aca="false">CONCATENATE("lamd:md_",B60)</f>
        <v>lamd:md_REPLACEMENT</v>
      </c>
      <c r="B60" s="1" t="s">
        <v>464</v>
      </c>
      <c r="C60" s="1" t="s">
        <v>465</v>
      </c>
      <c r="D60" s="1" t="s">
        <v>466</v>
      </c>
      <c r="E60" s="9" t="s">
        <v>62</v>
      </c>
      <c r="N60" s="1" t="s">
        <v>395</v>
      </c>
      <c r="P60" s="1" t="s">
        <v>408</v>
      </c>
      <c r="Q60" s="1" t="s">
        <v>409</v>
      </c>
      <c r="R60" s="1" t="s">
        <v>395</v>
      </c>
      <c r="T60" s="1" t="s">
        <v>409</v>
      </c>
      <c r="U60" s="1" t="s">
        <v>395</v>
      </c>
      <c r="V60" s="1" t="s">
        <v>348</v>
      </c>
      <c r="W60" s="3" t="s">
        <v>467</v>
      </c>
      <c r="X60" s="12" t="s">
        <v>468</v>
      </c>
      <c r="Y60" s="12"/>
      <c r="Z60" s="12"/>
      <c r="AA60" s="11" t="s">
        <v>469</v>
      </c>
      <c r="AD60" s="22" t="s">
        <v>470</v>
      </c>
      <c r="AE60" s="1" t="s">
        <v>78</v>
      </c>
      <c r="AF60" s="1" t="s">
        <v>402</v>
      </c>
      <c r="AG60" s="11" t="s">
        <v>413</v>
      </c>
      <c r="AH60" s="1" t="s">
        <v>414</v>
      </c>
    </row>
    <row r="61" customFormat="false" ht="191.75" hidden="true" customHeight="false" outlineLevel="0" collapsed="false">
      <c r="A61" s="1" t="str">
        <f aca="false">CONCATENATE("lamd:md_",B61)</f>
        <v>lamd:md_CORRIGENDUM</v>
      </c>
      <c r="B61" s="1" t="s">
        <v>471</v>
      </c>
      <c r="C61" s="1" t="s">
        <v>472</v>
      </c>
      <c r="D61" s="1" t="s">
        <v>473</v>
      </c>
      <c r="E61" s="9" t="s">
        <v>62</v>
      </c>
      <c r="N61" s="1" t="s">
        <v>395</v>
      </c>
      <c r="P61" s="1" t="s">
        <v>408</v>
      </c>
      <c r="Q61" s="1" t="s">
        <v>409</v>
      </c>
      <c r="R61" s="1" t="s">
        <v>395</v>
      </c>
      <c r="T61" s="1" t="s">
        <v>409</v>
      </c>
      <c r="U61" s="1" t="s">
        <v>395</v>
      </c>
      <c r="V61" s="1" t="s">
        <v>348</v>
      </c>
      <c r="W61" s="3" t="s">
        <v>474</v>
      </c>
      <c r="X61" s="12" t="s">
        <v>475</v>
      </c>
      <c r="Y61" s="12"/>
      <c r="Z61" s="12"/>
      <c r="AA61" s="11" t="s">
        <v>476</v>
      </c>
      <c r="AE61" s="1" t="s">
        <v>78</v>
      </c>
      <c r="AF61" s="1" t="s">
        <v>402</v>
      </c>
      <c r="AG61" s="11" t="s">
        <v>413</v>
      </c>
      <c r="AH61" s="1" t="s">
        <v>414</v>
      </c>
    </row>
    <row r="62" customFormat="false" ht="214.15" hidden="true" customHeight="false" outlineLevel="0" collapsed="false">
      <c r="A62" s="1" t="str">
        <f aca="false">CONCATENATE("lamd:md_",B62)</f>
        <v>lamd:md_OBSOLETE</v>
      </c>
      <c r="B62" s="1" t="s">
        <v>477</v>
      </c>
      <c r="C62" s="1" t="s">
        <v>478</v>
      </c>
      <c r="D62" s="1" t="s">
        <v>479</v>
      </c>
      <c r="E62" s="9" t="s">
        <v>62</v>
      </c>
      <c r="N62" s="1" t="s">
        <v>395</v>
      </c>
      <c r="P62" s="1" t="s">
        <v>408</v>
      </c>
      <c r="Q62" s="1" t="s">
        <v>409</v>
      </c>
      <c r="R62" s="1" t="s">
        <v>395</v>
      </c>
      <c r="T62" s="1" t="s">
        <v>409</v>
      </c>
      <c r="U62" s="1" t="s">
        <v>395</v>
      </c>
      <c r="V62" s="1" t="s">
        <v>348</v>
      </c>
      <c r="W62" s="3" t="s">
        <v>480</v>
      </c>
      <c r="X62" s="12" t="s">
        <v>481</v>
      </c>
      <c r="Y62" s="12"/>
      <c r="Z62" s="12"/>
      <c r="AA62" s="1" t="s">
        <v>482</v>
      </c>
      <c r="AE62" s="1" t="s">
        <v>78</v>
      </c>
      <c r="AF62" s="1" t="s">
        <v>402</v>
      </c>
      <c r="AG62" s="11" t="s">
        <v>413</v>
      </c>
      <c r="AH62" s="1" t="s">
        <v>414</v>
      </c>
    </row>
    <row r="63" customFormat="false" ht="171.6" hidden="true" customHeight="false" outlineLevel="0" collapsed="false">
      <c r="A63" s="1" t="str">
        <f aca="false">CONCATENATE("lamd:md_",B63)</f>
        <v>lamd:md_DEROGATION</v>
      </c>
      <c r="B63" s="1" t="s">
        <v>483</v>
      </c>
      <c r="C63" s="1" t="s">
        <v>484</v>
      </c>
      <c r="D63" s="1" t="s">
        <v>485</v>
      </c>
      <c r="E63" s="9" t="s">
        <v>62</v>
      </c>
      <c r="N63" s="1" t="s">
        <v>395</v>
      </c>
      <c r="P63" s="1" t="s">
        <v>408</v>
      </c>
      <c r="Q63" s="1" t="s">
        <v>409</v>
      </c>
      <c r="R63" s="1" t="s">
        <v>395</v>
      </c>
      <c r="T63" s="1" t="s">
        <v>409</v>
      </c>
      <c r="U63" s="1" t="s">
        <v>395</v>
      </c>
      <c r="V63" s="1" t="s">
        <v>348</v>
      </c>
      <c r="W63" s="3" t="s">
        <v>486</v>
      </c>
      <c r="X63" s="12" t="s">
        <v>487</v>
      </c>
      <c r="Y63" s="12"/>
      <c r="Z63" s="12"/>
      <c r="AA63" s="11" t="s">
        <v>488</v>
      </c>
      <c r="AD63" s="1" t="s">
        <v>489</v>
      </c>
      <c r="AE63" s="1" t="s">
        <v>78</v>
      </c>
      <c r="AF63" s="1" t="s">
        <v>402</v>
      </c>
      <c r="AG63" s="11" t="s">
        <v>413</v>
      </c>
      <c r="AH63" s="1" t="s">
        <v>414</v>
      </c>
    </row>
    <row r="64" customFormat="false" ht="46.25" hidden="true" customHeight="false" outlineLevel="0" collapsed="false">
      <c r="A64" s="1" t="str">
        <f aca="false">CONCATENATE("lamd:md_",B64)</f>
        <v>lamd:md_CONFIRMATION</v>
      </c>
      <c r="B64" s="1" t="s">
        <v>490</v>
      </c>
      <c r="C64" s="1" t="s">
        <v>491</v>
      </c>
      <c r="D64" s="1" t="s">
        <v>492</v>
      </c>
      <c r="E64" s="9" t="s">
        <v>62</v>
      </c>
      <c r="N64" s="1" t="s">
        <v>395</v>
      </c>
      <c r="P64" s="1" t="s">
        <v>408</v>
      </c>
      <c r="Q64" s="1" t="s">
        <v>409</v>
      </c>
      <c r="R64" s="1" t="s">
        <v>395</v>
      </c>
      <c r="T64" s="1" t="s">
        <v>409</v>
      </c>
      <c r="U64" s="1" t="s">
        <v>395</v>
      </c>
      <c r="V64" s="1" t="s">
        <v>348</v>
      </c>
      <c r="W64" s="3" t="s">
        <v>493</v>
      </c>
      <c r="AA64" s="1" t="s">
        <v>494</v>
      </c>
      <c r="AD64" s="22" t="s">
        <v>495</v>
      </c>
      <c r="AE64" s="1" t="s">
        <v>78</v>
      </c>
      <c r="AF64" s="1" t="s">
        <v>402</v>
      </c>
      <c r="AG64" s="11" t="s">
        <v>413</v>
      </c>
      <c r="AH64" s="1" t="s">
        <v>414</v>
      </c>
    </row>
    <row r="65" customFormat="false" ht="35.05" hidden="true" customHeight="false" outlineLevel="0" collapsed="false">
      <c r="A65" s="1" t="str">
        <f aca="false">CONCATENATE("lamd:md_",B65)</f>
        <v>lamd:md_QUESTION_SIMILAR</v>
      </c>
      <c r="B65" s="1" t="s">
        <v>496</v>
      </c>
      <c r="C65" s="1" t="s">
        <v>497</v>
      </c>
      <c r="D65" s="1" t="s">
        <v>498</v>
      </c>
      <c r="E65" s="9" t="s">
        <v>62</v>
      </c>
      <c r="N65" s="1" t="s">
        <v>395</v>
      </c>
      <c r="P65" s="1" t="s">
        <v>408</v>
      </c>
      <c r="Q65" s="1" t="s">
        <v>409</v>
      </c>
      <c r="R65" s="1" t="s">
        <v>395</v>
      </c>
      <c r="T65" s="1" t="s">
        <v>409</v>
      </c>
      <c r="U65" s="1" t="s">
        <v>395</v>
      </c>
      <c r="V65" s="1" t="s">
        <v>348</v>
      </c>
      <c r="W65" s="3" t="s">
        <v>499</v>
      </c>
      <c r="AA65" s="1" t="s">
        <v>500</v>
      </c>
      <c r="AC65" s="1" t="s">
        <v>501</v>
      </c>
      <c r="AE65" s="1" t="s">
        <v>78</v>
      </c>
      <c r="AF65" s="1" t="s">
        <v>402</v>
      </c>
      <c r="AG65" s="11" t="s">
        <v>413</v>
      </c>
      <c r="AH65" s="1" t="s">
        <v>414</v>
      </c>
    </row>
    <row r="66" customFormat="false" ht="147" hidden="true" customHeight="false" outlineLevel="0" collapsed="false">
      <c r="A66" s="1" t="str">
        <f aca="false">CONCATENATE("lamd:md_",B66)</f>
        <v>lamd:md_INTERPRETATION</v>
      </c>
      <c r="B66" s="1" t="s">
        <v>502</v>
      </c>
      <c r="C66" s="1" t="s">
        <v>503</v>
      </c>
      <c r="D66" s="1" t="s">
        <v>504</v>
      </c>
      <c r="E66" s="9" t="s">
        <v>62</v>
      </c>
      <c r="N66" s="1" t="s">
        <v>395</v>
      </c>
      <c r="P66" s="1" t="s">
        <v>408</v>
      </c>
      <c r="Q66" s="1" t="s">
        <v>409</v>
      </c>
      <c r="R66" s="1" t="s">
        <v>395</v>
      </c>
      <c r="T66" s="1" t="s">
        <v>409</v>
      </c>
      <c r="U66" s="1" t="s">
        <v>395</v>
      </c>
      <c r="V66" s="1" t="s">
        <v>348</v>
      </c>
      <c r="W66" s="3" t="s">
        <v>505</v>
      </c>
      <c r="AA66" s="11" t="s">
        <v>506</v>
      </c>
      <c r="AE66" s="1" t="s">
        <v>78</v>
      </c>
      <c r="AF66" s="1" t="s">
        <v>402</v>
      </c>
      <c r="AG66" s="11" t="s">
        <v>413</v>
      </c>
      <c r="AH66" s="1" t="s">
        <v>414</v>
      </c>
    </row>
    <row r="67" customFormat="false" ht="79.85" hidden="true" customHeight="false" outlineLevel="0" collapsed="false">
      <c r="A67" s="1" t="str">
        <f aca="false">CONCATENATE("lamd:md_",B67)</f>
        <v>lamd:md_IMPLEMENTATION</v>
      </c>
      <c r="B67" s="1" t="s">
        <v>507</v>
      </c>
      <c r="C67" s="1" t="s">
        <v>508</v>
      </c>
      <c r="D67" s="1" t="s">
        <v>509</v>
      </c>
      <c r="E67" s="9" t="s">
        <v>62</v>
      </c>
      <c r="N67" s="1" t="s">
        <v>395</v>
      </c>
      <c r="P67" s="1" t="s">
        <v>408</v>
      </c>
      <c r="Q67" s="1" t="s">
        <v>409</v>
      </c>
      <c r="R67" s="1" t="s">
        <v>395</v>
      </c>
      <c r="T67" s="1" t="s">
        <v>409</v>
      </c>
      <c r="U67" s="1" t="s">
        <v>395</v>
      </c>
      <c r="V67" s="1" t="s">
        <v>348</v>
      </c>
      <c r="W67" s="3" t="s">
        <v>510</v>
      </c>
      <c r="AA67" s="11" t="s">
        <v>511</v>
      </c>
      <c r="AC67" s="1" t="s">
        <v>512</v>
      </c>
      <c r="AE67" s="1" t="s">
        <v>78</v>
      </c>
      <c r="AF67" s="1" t="s">
        <v>402</v>
      </c>
      <c r="AG67" s="11" t="s">
        <v>413</v>
      </c>
      <c r="AH67" s="1" t="s">
        <v>414</v>
      </c>
    </row>
    <row r="68" customFormat="false" ht="23.85" hidden="true" customHeight="false" outlineLevel="0" collapsed="false">
      <c r="A68" s="1" t="str">
        <f aca="false">CONCATENATE("lamd:md_",B68)</f>
        <v>lamd:md_REESTAB</v>
      </c>
      <c r="B68" s="1" t="s">
        <v>513</v>
      </c>
      <c r="C68" s="1" t="s">
        <v>514</v>
      </c>
      <c r="D68" s="1" t="s">
        <v>515</v>
      </c>
      <c r="E68" s="9" t="s">
        <v>62</v>
      </c>
      <c r="N68" s="1" t="s">
        <v>395</v>
      </c>
      <c r="P68" s="1" t="s">
        <v>408</v>
      </c>
      <c r="Q68" s="1" t="s">
        <v>409</v>
      </c>
      <c r="R68" s="1" t="s">
        <v>395</v>
      </c>
      <c r="T68" s="1" t="s">
        <v>409</v>
      </c>
      <c r="U68" s="1" t="s">
        <v>395</v>
      </c>
      <c r="V68" s="1" t="s">
        <v>348</v>
      </c>
      <c r="W68" s="3" t="s">
        <v>516</v>
      </c>
      <c r="AA68" s="1" t="s">
        <v>517</v>
      </c>
      <c r="AC68" s="1" t="s">
        <v>518</v>
      </c>
      <c r="AE68" s="1" t="s">
        <v>78</v>
      </c>
      <c r="AF68" s="1" t="s">
        <v>402</v>
      </c>
      <c r="AG68" s="11" t="s">
        <v>413</v>
      </c>
      <c r="AH68" s="1" t="s">
        <v>414</v>
      </c>
    </row>
    <row r="69" customFormat="false" ht="23.85" hidden="true" customHeight="false" outlineLevel="0" collapsed="false">
      <c r="A69" s="1" t="str">
        <f aca="false">CONCATENATE("lamd:md_",B69)</f>
        <v>lamd:md_SUSPEND</v>
      </c>
      <c r="B69" s="1" t="s">
        <v>519</v>
      </c>
      <c r="C69" s="1" t="s">
        <v>520</v>
      </c>
      <c r="D69" s="1" t="s">
        <v>521</v>
      </c>
      <c r="E69" s="9" t="s">
        <v>62</v>
      </c>
      <c r="N69" s="1" t="s">
        <v>395</v>
      </c>
      <c r="P69" s="1" t="s">
        <v>408</v>
      </c>
      <c r="Q69" s="1" t="s">
        <v>409</v>
      </c>
      <c r="R69" s="1" t="s">
        <v>395</v>
      </c>
      <c r="T69" s="1" t="s">
        <v>409</v>
      </c>
      <c r="U69" s="1" t="s">
        <v>395</v>
      </c>
      <c r="V69" s="1" t="s">
        <v>348</v>
      </c>
      <c r="W69" s="3" t="s">
        <v>522</v>
      </c>
      <c r="AA69" s="1" t="s">
        <v>523</v>
      </c>
      <c r="AE69" s="1" t="s">
        <v>78</v>
      </c>
      <c r="AF69" s="1" t="s">
        <v>402</v>
      </c>
      <c r="AG69" s="11" t="s">
        <v>413</v>
      </c>
      <c r="AH69" s="1" t="s">
        <v>414</v>
      </c>
    </row>
    <row r="70" customFormat="false" ht="23.85" hidden="true" customHeight="false" outlineLevel="0" collapsed="false">
      <c r="A70" s="1" t="str">
        <f aca="false">CONCATENATE("lamd:md_",B70)</f>
        <v>lamd:md_SUSPEND_PAR</v>
      </c>
      <c r="B70" s="1" t="s">
        <v>524</v>
      </c>
      <c r="C70" s="1" t="s">
        <v>525</v>
      </c>
      <c r="D70" s="1" t="s">
        <v>526</v>
      </c>
      <c r="E70" s="9" t="s">
        <v>62</v>
      </c>
      <c r="N70" s="1" t="s">
        <v>395</v>
      </c>
      <c r="P70" s="1" t="s">
        <v>408</v>
      </c>
      <c r="Q70" s="1" t="s">
        <v>409</v>
      </c>
      <c r="R70" s="1" t="s">
        <v>395</v>
      </c>
      <c r="T70" s="1" t="s">
        <v>409</v>
      </c>
      <c r="U70" s="1" t="s">
        <v>395</v>
      </c>
      <c r="V70" s="1" t="s">
        <v>348</v>
      </c>
      <c r="W70" s="3" t="s">
        <v>527</v>
      </c>
      <c r="AA70" s="1" t="s">
        <v>528</v>
      </c>
      <c r="AC70" s="1" t="s">
        <v>529</v>
      </c>
      <c r="AE70" s="1" t="s">
        <v>78</v>
      </c>
      <c r="AF70" s="1" t="s">
        <v>402</v>
      </c>
      <c r="AG70" s="11" t="s">
        <v>413</v>
      </c>
      <c r="AH70" s="1" t="s">
        <v>414</v>
      </c>
    </row>
    <row r="71" customFormat="false" ht="153.7" hidden="true" customHeight="false" outlineLevel="0" collapsed="false">
      <c r="A71" s="1" t="str">
        <f aca="false">CONCATENATE("lamd:md_",B71)</f>
        <v>lamd:md_APPLICABILITY_DEF</v>
      </c>
      <c r="B71" s="1" t="s">
        <v>530</v>
      </c>
      <c r="C71" s="1" t="s">
        <v>531</v>
      </c>
      <c r="D71" s="1" t="s">
        <v>532</v>
      </c>
      <c r="E71" s="9" t="s">
        <v>62</v>
      </c>
      <c r="N71" s="1" t="s">
        <v>395</v>
      </c>
      <c r="P71" s="1" t="s">
        <v>408</v>
      </c>
      <c r="Q71" s="1" t="s">
        <v>409</v>
      </c>
      <c r="R71" s="1" t="s">
        <v>395</v>
      </c>
      <c r="T71" s="1" t="s">
        <v>409</v>
      </c>
      <c r="U71" s="1" t="s">
        <v>395</v>
      </c>
      <c r="V71" s="1" t="s">
        <v>348</v>
      </c>
      <c r="W71" s="3" t="s">
        <v>533</v>
      </c>
      <c r="X71" s="12" t="s">
        <v>534</v>
      </c>
      <c r="Y71" s="12"/>
      <c r="Z71" s="12"/>
      <c r="AA71" s="1" t="s">
        <v>535</v>
      </c>
      <c r="AE71" s="1" t="s">
        <v>78</v>
      </c>
      <c r="AF71" s="1" t="s">
        <v>402</v>
      </c>
      <c r="AG71" s="11" t="s">
        <v>413</v>
      </c>
      <c r="AH71" s="1" t="s">
        <v>414</v>
      </c>
    </row>
    <row r="72" customFormat="false" ht="23.85" hidden="true" customHeight="false" outlineLevel="0" collapsed="false">
      <c r="A72" s="1" t="str">
        <f aca="false">CONCATENATE("lamd:md_",B72)</f>
        <v>lamd:md_INCORPORATION</v>
      </c>
      <c r="B72" s="1" t="s">
        <v>536</v>
      </c>
      <c r="C72" s="1" t="s">
        <v>537</v>
      </c>
      <c r="D72" s="1" t="s">
        <v>538</v>
      </c>
      <c r="E72" s="9" t="s">
        <v>62</v>
      </c>
      <c r="N72" s="1" t="s">
        <v>395</v>
      </c>
      <c r="P72" s="1" t="s">
        <v>408</v>
      </c>
      <c r="Q72" s="1" t="s">
        <v>409</v>
      </c>
      <c r="R72" s="1" t="s">
        <v>395</v>
      </c>
      <c r="T72" s="1" t="s">
        <v>409</v>
      </c>
      <c r="U72" s="1" t="s">
        <v>395</v>
      </c>
      <c r="V72" s="1" t="s">
        <v>348</v>
      </c>
      <c r="W72" s="3" t="s">
        <v>539</v>
      </c>
      <c r="AA72" s="11" t="s">
        <v>540</v>
      </c>
      <c r="AC72" s="1" t="s">
        <v>541</v>
      </c>
      <c r="AE72" s="1" t="s">
        <v>78</v>
      </c>
      <c r="AF72" s="1" t="s">
        <v>402</v>
      </c>
      <c r="AG72" s="11" t="s">
        <v>413</v>
      </c>
      <c r="AH72" s="1" t="s">
        <v>414</v>
      </c>
    </row>
    <row r="73" customFormat="false" ht="23.85" hidden="true" customHeight="false" outlineLevel="0" collapsed="false">
      <c r="A73" s="1" t="str">
        <f aca="false">CONCATENATE("lamd:md_",B73)</f>
        <v>lamd:md_REFER_PAR</v>
      </c>
      <c r="B73" s="1" t="s">
        <v>542</v>
      </c>
      <c r="C73" s="1" t="s">
        <v>543</v>
      </c>
      <c r="D73" s="1" t="s">
        <v>544</v>
      </c>
      <c r="E73" s="9" t="s">
        <v>62</v>
      </c>
      <c r="N73" s="1" t="s">
        <v>395</v>
      </c>
      <c r="P73" s="1" t="s">
        <v>408</v>
      </c>
      <c r="Q73" s="1" t="s">
        <v>409</v>
      </c>
      <c r="R73" s="1" t="s">
        <v>395</v>
      </c>
      <c r="T73" s="1" t="s">
        <v>409</v>
      </c>
      <c r="U73" s="1" t="s">
        <v>395</v>
      </c>
      <c r="V73" s="1" t="s">
        <v>348</v>
      </c>
      <c r="W73" s="3" t="s">
        <v>545</v>
      </c>
      <c r="AA73" s="1" t="s">
        <v>546</v>
      </c>
      <c r="AE73" s="1" t="s">
        <v>78</v>
      </c>
      <c r="AF73" s="1" t="s">
        <v>402</v>
      </c>
      <c r="AG73" s="11" t="s">
        <v>413</v>
      </c>
      <c r="AH73" s="1" t="s">
        <v>414</v>
      </c>
    </row>
    <row r="74" customFormat="false" ht="144.75" hidden="true" customHeight="false" outlineLevel="0" collapsed="false">
      <c r="A74" s="1" t="str">
        <f aca="false">CONCATENATE("lamd:md_",B74)</f>
        <v>lamd:md_QUESTION_RELATED</v>
      </c>
      <c r="B74" s="1" t="s">
        <v>547</v>
      </c>
      <c r="C74" s="1" t="s">
        <v>548</v>
      </c>
      <c r="D74" s="1" t="s">
        <v>549</v>
      </c>
      <c r="E74" s="9" t="s">
        <v>62</v>
      </c>
      <c r="N74" s="1" t="s">
        <v>395</v>
      </c>
      <c r="P74" s="1" t="s">
        <v>408</v>
      </c>
      <c r="Q74" s="1" t="s">
        <v>409</v>
      </c>
      <c r="R74" s="1" t="s">
        <v>395</v>
      </c>
      <c r="T74" s="1" t="s">
        <v>409</v>
      </c>
      <c r="U74" s="1" t="s">
        <v>395</v>
      </c>
      <c r="V74" s="1" t="s">
        <v>348</v>
      </c>
      <c r="W74" s="3" t="s">
        <v>550</v>
      </c>
      <c r="X74" s="12" t="s">
        <v>551</v>
      </c>
      <c r="Y74" s="12"/>
      <c r="Z74" s="12"/>
      <c r="AC74" s="1" t="s">
        <v>552</v>
      </c>
      <c r="AE74" s="1" t="s">
        <v>78</v>
      </c>
      <c r="AF74" s="1" t="s">
        <v>402</v>
      </c>
      <c r="AG74" s="11" t="s">
        <v>413</v>
      </c>
      <c r="AH74" s="1" t="s">
        <v>414</v>
      </c>
    </row>
    <row r="75" customFormat="false" ht="57.45" hidden="true" customHeight="false" outlineLevel="0" collapsed="false">
      <c r="A75" s="1" t="str">
        <f aca="false">CONCATENATE("lamd:md_",B75)</f>
        <v>lamd:md_OPINION_EP</v>
      </c>
      <c r="B75" s="1" t="s">
        <v>553</v>
      </c>
      <c r="C75" s="1" t="s">
        <v>554</v>
      </c>
      <c r="D75" s="1" t="s">
        <v>555</v>
      </c>
      <c r="E75" s="9" t="s">
        <v>62</v>
      </c>
      <c r="N75" s="1" t="s">
        <v>395</v>
      </c>
      <c r="P75" s="1" t="s">
        <v>408</v>
      </c>
      <c r="Q75" s="1" t="s">
        <v>409</v>
      </c>
      <c r="R75" s="1" t="s">
        <v>395</v>
      </c>
      <c r="T75" s="1" t="s">
        <v>409</v>
      </c>
      <c r="U75" s="1" t="s">
        <v>395</v>
      </c>
      <c r="V75" s="1" t="s">
        <v>348</v>
      </c>
      <c r="W75" s="3" t="s">
        <v>556</v>
      </c>
      <c r="X75" s="12"/>
      <c r="Y75" s="12"/>
      <c r="Z75" s="12"/>
      <c r="AC75" s="26" t="s">
        <v>557</v>
      </c>
      <c r="AE75" s="1" t="s">
        <v>78</v>
      </c>
      <c r="AF75" s="1" t="s">
        <v>402</v>
      </c>
      <c r="AG75" s="1" t="s">
        <v>413</v>
      </c>
      <c r="AH75" s="1" t="s">
        <v>414</v>
      </c>
    </row>
    <row r="76" customFormat="false" ht="57.45" hidden="true" customHeight="false" outlineLevel="0" collapsed="false">
      <c r="A76" s="1" t="str">
        <f aca="false">CONCATENATE("lamd:md_",B76)</f>
        <v>lamd:md_OPINION_COR</v>
      </c>
      <c r="B76" s="1" t="s">
        <v>558</v>
      </c>
      <c r="C76" s="1" t="s">
        <v>559</v>
      </c>
      <c r="D76" s="1" t="s">
        <v>560</v>
      </c>
      <c r="E76" s="9" t="s">
        <v>62</v>
      </c>
      <c r="N76" s="1" t="s">
        <v>395</v>
      </c>
      <c r="P76" s="1" t="s">
        <v>408</v>
      </c>
      <c r="Q76" s="1" t="s">
        <v>409</v>
      </c>
      <c r="R76" s="1" t="s">
        <v>395</v>
      </c>
      <c r="T76" s="1" t="s">
        <v>409</v>
      </c>
      <c r="U76" s="1" t="s">
        <v>395</v>
      </c>
      <c r="V76" s="1" t="s">
        <v>348</v>
      </c>
      <c r="W76" s="3" t="s">
        <v>561</v>
      </c>
      <c r="AC76" s="26" t="s">
        <v>557</v>
      </c>
      <c r="AE76" s="1" t="s">
        <v>78</v>
      </c>
      <c r="AF76" s="1" t="s">
        <v>402</v>
      </c>
      <c r="AG76" s="1" t="s">
        <v>413</v>
      </c>
      <c r="AH76" s="1" t="s">
        <v>414</v>
      </c>
    </row>
    <row r="77" customFormat="false" ht="57.45" hidden="true" customHeight="false" outlineLevel="0" collapsed="false">
      <c r="A77" s="1" t="str">
        <f aca="false">CONCATENATE("lamd:md_",B77)</f>
        <v>lamd:md_OPINION_EESC</v>
      </c>
      <c r="B77" s="1" t="s">
        <v>562</v>
      </c>
      <c r="C77" s="1" t="s">
        <v>563</v>
      </c>
      <c r="D77" s="1" t="s">
        <v>564</v>
      </c>
      <c r="E77" s="9" t="s">
        <v>62</v>
      </c>
      <c r="N77" s="1" t="s">
        <v>395</v>
      </c>
      <c r="P77" s="1" t="s">
        <v>408</v>
      </c>
      <c r="Q77" s="1" t="s">
        <v>409</v>
      </c>
      <c r="R77" s="1" t="s">
        <v>395</v>
      </c>
      <c r="T77" s="1" t="s">
        <v>409</v>
      </c>
      <c r="U77" s="1" t="s">
        <v>395</v>
      </c>
      <c r="V77" s="1" t="s">
        <v>348</v>
      </c>
      <c r="W77" s="3" t="s">
        <v>565</v>
      </c>
      <c r="AC77" s="26" t="s">
        <v>557</v>
      </c>
      <c r="AE77" s="1" t="s">
        <v>78</v>
      </c>
      <c r="AF77" s="1" t="s">
        <v>402</v>
      </c>
      <c r="AG77" s="1" t="s">
        <v>413</v>
      </c>
      <c r="AH77" s="1" t="s">
        <v>414</v>
      </c>
    </row>
    <row r="78" customFormat="false" ht="46.25" hidden="true" customHeight="false" outlineLevel="0" collapsed="false">
      <c r="A78" s="1" t="str">
        <f aca="false">CONCATENATE("lamd:md_",B78)</f>
        <v>lamd:md_INFLUENCE</v>
      </c>
      <c r="B78" s="1" t="s">
        <v>566</v>
      </c>
      <c r="C78" s="1" t="s">
        <v>567</v>
      </c>
      <c r="D78" s="1" t="s">
        <v>568</v>
      </c>
      <c r="E78" s="9" t="s">
        <v>62</v>
      </c>
      <c r="N78" s="1" t="s">
        <v>395</v>
      </c>
      <c r="P78" s="1" t="s">
        <v>408</v>
      </c>
      <c r="Q78" s="1" t="s">
        <v>409</v>
      </c>
      <c r="R78" s="1" t="s">
        <v>395</v>
      </c>
      <c r="T78" s="1" t="s">
        <v>409</v>
      </c>
      <c r="U78" s="1" t="s">
        <v>395</v>
      </c>
      <c r="V78" s="1" t="s">
        <v>348</v>
      </c>
      <c r="W78" s="3" t="s">
        <v>569</v>
      </c>
      <c r="AA78" s="1" t="s">
        <v>570</v>
      </c>
      <c r="AE78" s="1" t="s">
        <v>78</v>
      </c>
      <c r="AF78" s="1" t="s">
        <v>402</v>
      </c>
      <c r="AG78" s="1" t="s">
        <v>413</v>
      </c>
      <c r="AH78" s="1" t="s">
        <v>414</v>
      </c>
    </row>
    <row r="79" customFormat="false" ht="191.75" hidden="true" customHeight="false" outlineLevel="0" collapsed="false">
      <c r="A79" s="1" t="str">
        <f aca="false">CONCATENATE("lamd:md_",B79)</f>
        <v>lamd:md_AMENDMENT_PRO</v>
      </c>
      <c r="B79" s="1" t="s">
        <v>571</v>
      </c>
      <c r="C79" s="1" t="s">
        <v>572</v>
      </c>
      <c r="D79" s="1" t="s">
        <v>573</v>
      </c>
      <c r="E79" s="9" t="s">
        <v>62</v>
      </c>
      <c r="N79" s="1" t="s">
        <v>395</v>
      </c>
      <c r="P79" s="1" t="s">
        <v>408</v>
      </c>
      <c r="Q79" s="1" t="s">
        <v>409</v>
      </c>
      <c r="R79" s="1" t="s">
        <v>395</v>
      </c>
      <c r="T79" s="1" t="s">
        <v>409</v>
      </c>
      <c r="U79" s="1" t="s">
        <v>395</v>
      </c>
      <c r="V79" s="1" t="s">
        <v>348</v>
      </c>
      <c r="W79" s="3" t="s">
        <v>574</v>
      </c>
      <c r="AA79" s="1" t="s">
        <v>575</v>
      </c>
      <c r="AE79" s="1" t="s">
        <v>78</v>
      </c>
      <c r="AF79" s="1" t="s">
        <v>402</v>
      </c>
      <c r="AG79" s="1" t="s">
        <v>413</v>
      </c>
      <c r="AH79" s="1" t="s">
        <v>414</v>
      </c>
    </row>
    <row r="80" customFormat="false" ht="180.55" hidden="true" customHeight="false" outlineLevel="0" collapsed="false">
      <c r="A80" s="1" t="str">
        <f aca="false">CONCATENATE("lamd:md_",B80)</f>
        <v>lamd:md_CI</v>
      </c>
      <c r="B80" s="1" t="s">
        <v>576</v>
      </c>
      <c r="C80" s="1" t="s">
        <v>577</v>
      </c>
      <c r="D80" s="1" t="s">
        <v>578</v>
      </c>
      <c r="E80" s="9" t="s">
        <v>62</v>
      </c>
      <c r="L80" s="1" t="s">
        <v>409</v>
      </c>
      <c r="M80" s="1" t="s">
        <v>409</v>
      </c>
      <c r="W80" s="3" t="s">
        <v>579</v>
      </c>
      <c r="X80" s="12" t="s">
        <v>580</v>
      </c>
      <c r="Y80" s="12"/>
      <c r="Z80" s="12"/>
      <c r="AA80" s="1" t="s">
        <v>581</v>
      </c>
      <c r="AE80" s="1" t="s">
        <v>78</v>
      </c>
      <c r="AF80" s="1" t="s">
        <v>402</v>
      </c>
      <c r="AG80" s="1" t="s">
        <v>582</v>
      </c>
      <c r="AH80" s="10" t="s">
        <v>583</v>
      </c>
    </row>
    <row r="81" customFormat="false" ht="841" hidden="true" customHeight="false" outlineLevel="0" collapsed="false">
      <c r="A81" s="1" t="str">
        <f aca="false">CONCATENATE("lamd:md_",B81)</f>
        <v>lamd:md_RELATION</v>
      </c>
      <c r="B81" s="1" t="s">
        <v>584</v>
      </c>
      <c r="C81" s="1" t="s">
        <v>585</v>
      </c>
      <c r="D81" s="1" t="s">
        <v>586</v>
      </c>
      <c r="E81" s="9" t="s">
        <v>62</v>
      </c>
      <c r="N81" s="1" t="s">
        <v>395</v>
      </c>
      <c r="P81" s="11" t="s">
        <v>587</v>
      </c>
      <c r="R81" s="1" t="s">
        <v>395</v>
      </c>
      <c r="W81" s="3" t="s">
        <v>588</v>
      </c>
      <c r="AA81" s="1" t="s">
        <v>589</v>
      </c>
      <c r="AC81" s="1" t="s">
        <v>590</v>
      </c>
      <c r="AE81" s="1" t="s">
        <v>78</v>
      </c>
      <c r="AF81" s="1" t="s">
        <v>402</v>
      </c>
      <c r="AG81" s="1" t="s">
        <v>591</v>
      </c>
      <c r="AH81" s="1" t="s">
        <v>592</v>
      </c>
    </row>
    <row r="82" customFormat="false" ht="135.8" hidden="true" customHeight="false" outlineLevel="0" collapsed="false">
      <c r="A82" s="1" t="str">
        <f aca="false">CONCATENATE("lamd:md_",B82)</f>
        <v>lamd:md_ASSOCIATION</v>
      </c>
      <c r="B82" s="1" t="s">
        <v>593</v>
      </c>
      <c r="C82" s="1" t="s">
        <v>594</v>
      </c>
      <c r="D82" s="1" t="s">
        <v>595</v>
      </c>
      <c r="E82" s="9" t="s">
        <v>62</v>
      </c>
      <c r="N82" s="1" t="s">
        <v>395</v>
      </c>
      <c r="P82" s="11" t="s">
        <v>587</v>
      </c>
      <c r="R82" s="1" t="s">
        <v>395</v>
      </c>
      <c r="W82" s="3" t="s">
        <v>596</v>
      </c>
      <c r="X82" s="12" t="s">
        <v>597</v>
      </c>
      <c r="Y82" s="12"/>
      <c r="Z82" s="12"/>
      <c r="AA82" s="1" t="s">
        <v>598</v>
      </c>
      <c r="AE82" s="1" t="s">
        <v>78</v>
      </c>
      <c r="AF82" s="1" t="s">
        <v>402</v>
      </c>
      <c r="AG82" s="1" t="s">
        <v>591</v>
      </c>
      <c r="AH82" s="1" t="s">
        <v>592</v>
      </c>
    </row>
    <row r="83" customFormat="false" ht="28.35" hidden="true" customHeight="false" outlineLevel="0" collapsed="false">
      <c r="A83" s="1" t="str">
        <f aca="false">CONCATENATE("lamd:md_",B83)</f>
        <v>lamd:md_PROC</v>
      </c>
      <c r="B83" s="1" t="s">
        <v>599</v>
      </c>
      <c r="C83" s="1" t="s">
        <v>600</v>
      </c>
      <c r="D83" s="1" t="s">
        <v>601</v>
      </c>
      <c r="E83" s="9" t="s">
        <v>36</v>
      </c>
      <c r="W83" s="3" t="s">
        <v>602</v>
      </c>
      <c r="X83" s="12" t="s">
        <v>603</v>
      </c>
      <c r="Y83" s="12"/>
      <c r="Z83" s="12"/>
      <c r="AF83" s="1" t="s">
        <v>64</v>
      </c>
      <c r="AH83" s="1" t="s">
        <v>65</v>
      </c>
    </row>
    <row r="84" customFormat="false" ht="158.2" hidden="false" customHeight="false" outlineLevel="0" collapsed="false">
      <c r="A84" s="1" t="str">
        <f aca="false">CONCATENATE("lamd:md_",B84)</f>
        <v>lamd:md_AP</v>
      </c>
      <c r="B84" s="1" t="s">
        <v>604</v>
      </c>
      <c r="C84" s="1" t="s">
        <v>605</v>
      </c>
      <c r="D84" s="1" t="s">
        <v>606</v>
      </c>
      <c r="E84" s="9" t="s">
        <v>62</v>
      </c>
      <c r="F84" s="11" t="s">
        <v>607</v>
      </c>
      <c r="G84" s="11"/>
      <c r="H84" s="11"/>
      <c r="I84" s="11"/>
      <c r="J84" s="11"/>
      <c r="K84" s="11"/>
      <c r="L84" s="11"/>
      <c r="M84" s="11"/>
      <c r="N84" s="11"/>
      <c r="O84" s="11"/>
      <c r="P84" s="11"/>
      <c r="Q84" s="11"/>
      <c r="R84" s="11"/>
      <c r="S84" s="11"/>
      <c r="T84" s="11"/>
      <c r="U84" s="11"/>
      <c r="V84" s="11"/>
      <c r="W84" s="3" t="s">
        <v>608</v>
      </c>
      <c r="X84" s="12" t="s">
        <v>609</v>
      </c>
      <c r="Y84" s="12"/>
      <c r="Z84" s="12"/>
      <c r="AA84" s="1" t="s">
        <v>610</v>
      </c>
      <c r="AE84" s="1" t="s">
        <v>78</v>
      </c>
      <c r="AF84" s="1" t="s">
        <v>611</v>
      </c>
      <c r="AG84" s="1" t="s">
        <v>612</v>
      </c>
      <c r="AH84" s="1" t="s">
        <v>613</v>
      </c>
    </row>
    <row r="85" customFormat="false" ht="124.6" hidden="false" customHeight="false" outlineLevel="0" collapsed="false">
      <c r="A85" s="1" t="str">
        <f aca="false">CONCATENATE("lamd:md_",B85)</f>
        <v>lamd:md_DF</v>
      </c>
      <c r="B85" s="1" t="s">
        <v>614</v>
      </c>
      <c r="C85" s="1" t="s">
        <v>615</v>
      </c>
      <c r="D85" s="1" t="s">
        <v>616</v>
      </c>
      <c r="E85" s="9" t="s">
        <v>62</v>
      </c>
      <c r="F85" s="11" t="s">
        <v>607</v>
      </c>
      <c r="G85" s="11"/>
      <c r="H85" s="11"/>
      <c r="I85" s="11"/>
      <c r="J85" s="11"/>
      <c r="K85" s="11"/>
      <c r="L85" s="11"/>
      <c r="M85" s="11"/>
      <c r="N85" s="11"/>
      <c r="O85" s="11"/>
      <c r="P85" s="11"/>
      <c r="Q85" s="11"/>
      <c r="R85" s="11"/>
      <c r="S85" s="11"/>
      <c r="T85" s="11"/>
      <c r="U85" s="11"/>
      <c r="V85" s="11"/>
      <c r="W85" s="3" t="s">
        <v>617</v>
      </c>
      <c r="X85" s="12" t="s">
        <v>618</v>
      </c>
      <c r="Y85" s="12"/>
      <c r="Z85" s="12"/>
      <c r="AA85" s="1" t="s">
        <v>619</v>
      </c>
      <c r="AE85" s="1" t="s">
        <v>78</v>
      </c>
      <c r="AF85" s="1" t="s">
        <v>611</v>
      </c>
      <c r="AG85" s="1" t="s">
        <v>612</v>
      </c>
      <c r="AH85" s="1" t="s">
        <v>613</v>
      </c>
    </row>
    <row r="86" customFormat="false" ht="79.85" hidden="false" customHeight="false" outlineLevel="0" collapsed="false">
      <c r="A86" s="1" t="str">
        <f aca="false">CONCATENATE("lamd:md_",B86)</f>
        <v>lamd:md_PR</v>
      </c>
      <c r="B86" s="1" t="s">
        <v>620</v>
      </c>
      <c r="C86" s="1" t="s">
        <v>621</v>
      </c>
      <c r="D86" s="1" t="s">
        <v>622</v>
      </c>
      <c r="E86" s="9" t="s">
        <v>62</v>
      </c>
      <c r="F86" s="11" t="s">
        <v>623</v>
      </c>
      <c r="G86" s="11"/>
      <c r="H86" s="11"/>
      <c r="I86" s="11"/>
      <c r="J86" s="11"/>
      <c r="K86" s="11"/>
      <c r="L86" s="11"/>
      <c r="M86" s="11"/>
      <c r="N86" s="11"/>
      <c r="O86" s="11"/>
      <c r="P86" s="11"/>
      <c r="Q86" s="11"/>
      <c r="R86" s="11"/>
      <c r="S86" s="11"/>
      <c r="T86" s="11"/>
      <c r="U86" s="11"/>
      <c r="V86" s="11"/>
      <c r="W86" s="3" t="s">
        <v>624</v>
      </c>
      <c r="X86" s="12" t="s">
        <v>625</v>
      </c>
      <c r="Y86" s="12"/>
      <c r="Z86" s="12"/>
      <c r="AA86" s="1" t="s">
        <v>626</v>
      </c>
      <c r="AE86" s="1" t="s">
        <v>78</v>
      </c>
      <c r="AF86" s="1" t="s">
        <v>611</v>
      </c>
      <c r="AG86" s="1" t="s">
        <v>612</v>
      </c>
      <c r="AH86" s="1" t="s">
        <v>613</v>
      </c>
    </row>
    <row r="87" customFormat="false" ht="35.05" hidden="false" customHeight="false" outlineLevel="0" collapsed="false">
      <c r="A87" s="1" t="str">
        <f aca="false">CONCATENATE("lamd:md_",B87)</f>
        <v>lamd:md_NA</v>
      </c>
      <c r="B87" s="1" t="s">
        <v>627</v>
      </c>
      <c r="C87" s="1" t="s">
        <v>628</v>
      </c>
      <c r="D87" s="1" t="s">
        <v>629</v>
      </c>
      <c r="E87" s="9" t="s">
        <v>62</v>
      </c>
      <c r="F87" s="11" t="s">
        <v>630</v>
      </c>
      <c r="G87" s="11"/>
      <c r="H87" s="11"/>
      <c r="I87" s="11"/>
      <c r="J87" s="11"/>
      <c r="K87" s="11"/>
      <c r="L87" s="11"/>
      <c r="M87" s="11"/>
      <c r="N87" s="11"/>
      <c r="O87" s="11"/>
      <c r="P87" s="11"/>
      <c r="Q87" s="11"/>
      <c r="R87" s="11"/>
      <c r="S87" s="11"/>
      <c r="T87" s="11"/>
      <c r="U87" s="11"/>
      <c r="V87" s="11"/>
      <c r="W87" s="3" t="s">
        <v>631</v>
      </c>
      <c r="AA87" s="1" t="s">
        <v>632</v>
      </c>
      <c r="AE87" s="1" t="s">
        <v>78</v>
      </c>
      <c r="AF87" s="1" t="s">
        <v>611</v>
      </c>
      <c r="AG87" s="1" t="s">
        <v>612</v>
      </c>
      <c r="AH87" s="1" t="s">
        <v>613</v>
      </c>
    </row>
    <row r="88" customFormat="false" ht="46.25" hidden="true" customHeight="false" outlineLevel="0" collapsed="false">
      <c r="B88" s="1" t="s">
        <v>633</v>
      </c>
      <c r="C88" s="1" t="s">
        <v>634</v>
      </c>
      <c r="D88" s="1" t="s">
        <v>635</v>
      </c>
      <c r="E88" s="9" t="s">
        <v>62</v>
      </c>
      <c r="N88" s="1" t="s">
        <v>395</v>
      </c>
      <c r="P88" s="1" t="s">
        <v>408</v>
      </c>
      <c r="Q88" s="1" t="s">
        <v>409</v>
      </c>
      <c r="R88" s="1" t="s">
        <v>395</v>
      </c>
      <c r="T88" s="1" t="s">
        <v>409</v>
      </c>
      <c r="U88" s="1" t="s">
        <v>395</v>
      </c>
      <c r="V88" s="1" t="s">
        <v>348</v>
      </c>
      <c r="W88" s="3" t="s">
        <v>636</v>
      </c>
      <c r="AE88" s="1" t="s">
        <v>78</v>
      </c>
      <c r="AF88" s="1" t="s">
        <v>402</v>
      </c>
      <c r="AG88" s="1" t="s">
        <v>637</v>
      </c>
      <c r="AH88" s="1" t="s">
        <v>638</v>
      </c>
    </row>
    <row r="89" customFormat="false" ht="46.25" hidden="true" customHeight="false" outlineLevel="0" collapsed="false">
      <c r="A89" s="1" t="str">
        <f aca="false">CONCATENATE("lamd:md_",B89)</f>
        <v>lamd:md_FAILURE_REQ</v>
      </c>
      <c r="B89" s="1" t="s">
        <v>639</v>
      </c>
      <c r="C89" s="1" t="s">
        <v>640</v>
      </c>
      <c r="D89" s="1" t="s">
        <v>641</v>
      </c>
      <c r="E89" s="9" t="s">
        <v>62</v>
      </c>
      <c r="N89" s="1" t="s">
        <v>395</v>
      </c>
      <c r="P89" s="1" t="s">
        <v>408</v>
      </c>
      <c r="Q89" s="1" t="s">
        <v>409</v>
      </c>
      <c r="R89" s="1" t="s">
        <v>395</v>
      </c>
      <c r="T89" s="1" t="s">
        <v>409</v>
      </c>
      <c r="U89" s="1" t="s">
        <v>395</v>
      </c>
      <c r="V89" s="1" t="s">
        <v>348</v>
      </c>
      <c r="W89" s="3" t="s">
        <v>642</v>
      </c>
      <c r="AE89" s="1" t="s">
        <v>78</v>
      </c>
      <c r="AF89" s="1" t="s">
        <v>402</v>
      </c>
      <c r="AG89" s="1" t="s">
        <v>637</v>
      </c>
      <c r="AH89" s="1" t="s">
        <v>638</v>
      </c>
    </row>
    <row r="90" customFormat="false" ht="46.25" hidden="true" customHeight="false" outlineLevel="0" collapsed="false">
      <c r="A90" s="1" t="str">
        <f aca="false">CONCATENATE("lamd:md_",B90)</f>
        <v>lamd:md_INAPPLICAB_REQ</v>
      </c>
      <c r="B90" s="1" t="s">
        <v>643</v>
      </c>
      <c r="C90" s="1" t="s">
        <v>644</v>
      </c>
      <c r="D90" s="1" t="s">
        <v>645</v>
      </c>
      <c r="E90" s="9" t="s">
        <v>62</v>
      </c>
      <c r="N90" s="1" t="s">
        <v>395</v>
      </c>
      <c r="P90" s="1" t="s">
        <v>408</v>
      </c>
      <c r="Q90" s="1" t="s">
        <v>409</v>
      </c>
      <c r="R90" s="1" t="s">
        <v>395</v>
      </c>
      <c r="T90" s="1" t="s">
        <v>409</v>
      </c>
      <c r="U90" s="1" t="s">
        <v>395</v>
      </c>
      <c r="V90" s="1" t="s">
        <v>348</v>
      </c>
      <c r="W90" s="3" t="s">
        <v>646</v>
      </c>
      <c r="AE90" s="1" t="s">
        <v>78</v>
      </c>
      <c r="AF90" s="1" t="s">
        <v>402</v>
      </c>
      <c r="AG90" s="1" t="s">
        <v>637</v>
      </c>
      <c r="AH90" s="1" t="s">
        <v>638</v>
      </c>
    </row>
    <row r="91" customFormat="false" ht="46.25" hidden="true" customHeight="false" outlineLevel="0" collapsed="false">
      <c r="A91" s="1" t="str">
        <f aca="false">CONCATENATE("lamd:md_",B91)</f>
        <v>lamd:md_ANULMENT_PARTIAL_REQ</v>
      </c>
      <c r="B91" s="1" t="s">
        <v>647</v>
      </c>
      <c r="C91" s="1" t="s">
        <v>648</v>
      </c>
      <c r="D91" s="1" t="s">
        <v>649</v>
      </c>
      <c r="E91" s="9" t="s">
        <v>62</v>
      </c>
      <c r="N91" s="1" t="s">
        <v>395</v>
      </c>
      <c r="P91" s="1" t="s">
        <v>408</v>
      </c>
      <c r="Q91" s="1" t="s">
        <v>409</v>
      </c>
      <c r="R91" s="1" t="s">
        <v>395</v>
      </c>
      <c r="T91" s="1" t="s">
        <v>409</v>
      </c>
      <c r="U91" s="1" t="s">
        <v>395</v>
      </c>
      <c r="V91" s="1" t="s">
        <v>348</v>
      </c>
      <c r="W91" s="3" t="s">
        <v>650</v>
      </c>
      <c r="AE91" s="1" t="s">
        <v>78</v>
      </c>
      <c r="AF91" s="1" t="s">
        <v>402</v>
      </c>
      <c r="AG91" s="1" t="s">
        <v>637</v>
      </c>
      <c r="AH91" s="1" t="s">
        <v>638</v>
      </c>
    </row>
    <row r="92" customFormat="false" ht="46.25" hidden="true" customHeight="false" outlineLevel="0" collapsed="false">
      <c r="A92" s="1" t="str">
        <f aca="false">CONCATENATE("lamd:md_",B92)</f>
        <v>lamd:md_REVIEW_REQ</v>
      </c>
      <c r="B92" s="1" t="s">
        <v>651</v>
      </c>
      <c r="C92" s="1" t="s">
        <v>652</v>
      </c>
      <c r="D92" s="1" t="s">
        <v>653</v>
      </c>
      <c r="E92" s="9" t="s">
        <v>62</v>
      </c>
      <c r="N92" s="1" t="s">
        <v>395</v>
      </c>
      <c r="P92" s="1" t="s">
        <v>408</v>
      </c>
      <c r="Q92" s="1" t="s">
        <v>409</v>
      </c>
      <c r="R92" s="1" t="s">
        <v>395</v>
      </c>
      <c r="T92" s="1" t="s">
        <v>409</v>
      </c>
      <c r="U92" s="1" t="s">
        <v>395</v>
      </c>
      <c r="V92" s="1" t="s">
        <v>348</v>
      </c>
      <c r="W92" s="3" t="s">
        <v>654</v>
      </c>
      <c r="AE92" s="1" t="s">
        <v>78</v>
      </c>
      <c r="AF92" s="1" t="s">
        <v>402</v>
      </c>
      <c r="AG92" s="1" t="s">
        <v>637</v>
      </c>
      <c r="AH92" s="1" t="s">
        <v>638</v>
      </c>
    </row>
    <row r="93" customFormat="false" ht="46.25" hidden="true" customHeight="false" outlineLevel="0" collapsed="false">
      <c r="A93" s="1" t="str">
        <f aca="false">CONCATENATE("lamd:md_",B93)</f>
        <v>lamd:md_PRELIMINARY_REQ</v>
      </c>
      <c r="B93" s="1" t="s">
        <v>655</v>
      </c>
      <c r="C93" s="1" t="s">
        <v>656</v>
      </c>
      <c r="D93" s="1" t="s">
        <v>657</v>
      </c>
      <c r="E93" s="9" t="s">
        <v>62</v>
      </c>
      <c r="N93" s="1" t="s">
        <v>395</v>
      </c>
      <c r="P93" s="1" t="s">
        <v>408</v>
      </c>
      <c r="Q93" s="1" t="s">
        <v>409</v>
      </c>
      <c r="R93" s="1" t="s">
        <v>395</v>
      </c>
      <c r="T93" s="1" t="s">
        <v>409</v>
      </c>
      <c r="U93" s="1" t="s">
        <v>395</v>
      </c>
      <c r="V93" s="1" t="s">
        <v>348</v>
      </c>
      <c r="W93" s="3" t="s">
        <v>658</v>
      </c>
      <c r="AE93" s="1" t="s">
        <v>78</v>
      </c>
      <c r="AF93" s="1" t="s">
        <v>402</v>
      </c>
      <c r="AG93" s="1" t="s">
        <v>637</v>
      </c>
      <c r="AH93" s="1" t="s">
        <v>638</v>
      </c>
    </row>
    <row r="94" customFormat="false" ht="46.25" hidden="true" customHeight="false" outlineLevel="0" collapsed="false">
      <c r="A94" s="1" t="str">
        <f aca="false">CONCATENATE("lamd:md_",B94)</f>
        <v>lamd:md_COMMUNIC_REQ</v>
      </c>
      <c r="B94" s="1" t="s">
        <v>659</v>
      </c>
      <c r="C94" s="1" t="s">
        <v>660</v>
      </c>
      <c r="D94" s="1" t="s">
        <v>661</v>
      </c>
      <c r="E94" s="9" t="s">
        <v>62</v>
      </c>
      <c r="N94" s="1" t="s">
        <v>395</v>
      </c>
      <c r="P94" s="1" t="s">
        <v>408</v>
      </c>
      <c r="Q94" s="1" t="s">
        <v>409</v>
      </c>
      <c r="R94" s="1" t="s">
        <v>395</v>
      </c>
      <c r="T94" s="1" t="s">
        <v>409</v>
      </c>
      <c r="U94" s="1" t="s">
        <v>395</v>
      </c>
      <c r="V94" s="1" t="s">
        <v>348</v>
      </c>
      <c r="W94" s="3" t="s">
        <v>662</v>
      </c>
      <c r="AE94" s="1" t="s">
        <v>78</v>
      </c>
      <c r="AF94" s="1" t="s">
        <v>402</v>
      </c>
      <c r="AG94" s="1" t="s">
        <v>637</v>
      </c>
      <c r="AH94" s="1" t="s">
        <v>638</v>
      </c>
    </row>
    <row r="95" customFormat="false" ht="46.25" hidden="true" customHeight="false" outlineLevel="0" collapsed="false">
      <c r="A95" s="1" t="str">
        <f aca="false">CONCATENATE("lamd:md_",B95)</f>
        <v>lamd:md_OPINION_REQ</v>
      </c>
      <c r="B95" s="1" t="s">
        <v>663</v>
      </c>
      <c r="C95" s="1" t="s">
        <v>664</v>
      </c>
      <c r="D95" s="1" t="s">
        <v>665</v>
      </c>
      <c r="E95" s="9" t="s">
        <v>62</v>
      </c>
      <c r="N95" s="1" t="s">
        <v>395</v>
      </c>
      <c r="P95" s="1" t="s">
        <v>408</v>
      </c>
      <c r="Q95" s="1" t="s">
        <v>409</v>
      </c>
      <c r="R95" s="1" t="s">
        <v>395</v>
      </c>
      <c r="T95" s="1" t="s">
        <v>409</v>
      </c>
      <c r="U95" s="1" t="s">
        <v>395</v>
      </c>
      <c r="V95" s="1" t="s">
        <v>348</v>
      </c>
      <c r="W95" s="3" t="s">
        <v>666</v>
      </c>
      <c r="AE95" s="1" t="s">
        <v>78</v>
      </c>
      <c r="AF95" s="1" t="s">
        <v>402</v>
      </c>
      <c r="AG95" s="1" t="s">
        <v>637</v>
      </c>
      <c r="AH95" s="1" t="s">
        <v>638</v>
      </c>
    </row>
    <row r="96" customFormat="false" ht="113.4" hidden="false" customHeight="false" outlineLevel="0" collapsed="false">
      <c r="A96" s="1" t="str">
        <f aca="false">CONCATENATE("lamd:md_",B96)</f>
        <v>lamd:md_ANN_COD</v>
      </c>
      <c r="B96" s="1" t="s">
        <v>6</v>
      </c>
      <c r="C96" s="1" t="s">
        <v>667</v>
      </c>
      <c r="D96" s="1" t="s">
        <v>668</v>
      </c>
      <c r="E96" s="9" t="s">
        <v>62</v>
      </c>
      <c r="F96" s="11" t="s">
        <v>669</v>
      </c>
      <c r="G96" s="11"/>
      <c r="H96" s="11"/>
      <c r="I96" s="11"/>
      <c r="J96" s="11"/>
      <c r="K96" s="11"/>
      <c r="L96" s="11"/>
      <c r="M96" s="11"/>
      <c r="N96" s="11"/>
      <c r="O96" s="11"/>
      <c r="P96" s="11"/>
      <c r="Q96" s="11"/>
      <c r="R96" s="11"/>
      <c r="S96" s="11"/>
      <c r="T96" s="11"/>
      <c r="U96" s="11"/>
      <c r="V96" s="11"/>
      <c r="W96" s="3" t="s">
        <v>670</v>
      </c>
      <c r="X96" s="11" t="s">
        <v>671</v>
      </c>
      <c r="Y96" s="11"/>
      <c r="Z96" s="11"/>
      <c r="AA96" s="11" t="s">
        <v>672</v>
      </c>
      <c r="AC96" s="1" t="s">
        <v>673</v>
      </c>
      <c r="AE96" s="1" t="s">
        <v>78</v>
      </c>
      <c r="AF96" s="1" t="s">
        <v>155</v>
      </c>
      <c r="AG96" s="1" t="s">
        <v>674</v>
      </c>
      <c r="AH96" s="1" t="s">
        <v>675</v>
      </c>
    </row>
    <row r="97" customFormat="false" ht="55.7" hidden="false" customHeight="false" outlineLevel="0" collapsed="false">
      <c r="A97" s="1" t="str">
        <f aca="false">CONCATENATE("lamd:md_",B97)</f>
        <v>lamd:md_ANN_TOD</v>
      </c>
      <c r="B97" s="1" t="s">
        <v>7</v>
      </c>
      <c r="C97" s="1" t="s">
        <v>676</v>
      </c>
      <c r="D97" s="1" t="s">
        <v>677</v>
      </c>
      <c r="E97" s="9" t="s">
        <v>62</v>
      </c>
      <c r="F97" s="11" t="s">
        <v>678</v>
      </c>
      <c r="G97" s="11"/>
      <c r="H97" s="11"/>
      <c r="I97" s="11"/>
      <c r="J97" s="11"/>
      <c r="K97" s="11"/>
      <c r="L97" s="11"/>
      <c r="M97" s="11"/>
      <c r="N97" s="11"/>
      <c r="O97" s="11"/>
      <c r="P97" s="11"/>
      <c r="Q97" s="11"/>
      <c r="R97" s="11"/>
      <c r="S97" s="11"/>
      <c r="T97" s="11"/>
      <c r="U97" s="11"/>
      <c r="V97" s="11"/>
      <c r="W97" s="3" t="s">
        <v>670</v>
      </c>
      <c r="X97" s="1" t="s">
        <v>679</v>
      </c>
      <c r="AA97" s="11" t="s">
        <v>680</v>
      </c>
      <c r="AC97" s="1" t="s">
        <v>673</v>
      </c>
      <c r="AE97" s="1" t="s">
        <v>78</v>
      </c>
      <c r="AF97" s="1" t="s">
        <v>155</v>
      </c>
      <c r="AG97" s="1" t="s">
        <v>674</v>
      </c>
      <c r="AH97" s="1" t="s">
        <v>675</v>
      </c>
    </row>
    <row r="98" customFormat="false" ht="46.25" hidden="false" customHeight="false" outlineLevel="0" collapsed="false">
      <c r="A98" s="1" t="str">
        <f aca="false">CONCATENATE("lamd:md_",B98)</f>
        <v>lamd:md_ANN_CLB</v>
      </c>
      <c r="B98" s="1" t="s">
        <v>9</v>
      </c>
      <c r="C98" s="1" t="s">
        <v>681</v>
      </c>
      <c r="D98" s="1" t="s">
        <v>682</v>
      </c>
      <c r="E98" s="9" t="s">
        <v>62</v>
      </c>
      <c r="F98" s="1" t="s">
        <v>396</v>
      </c>
      <c r="W98" s="3" t="s">
        <v>683</v>
      </c>
      <c r="X98" s="11" t="s">
        <v>684</v>
      </c>
      <c r="Y98" s="11"/>
      <c r="Z98" s="11"/>
      <c r="AC98" s="1" t="s">
        <v>685</v>
      </c>
      <c r="AE98" s="1" t="s">
        <v>78</v>
      </c>
      <c r="AF98" s="1" t="s">
        <v>402</v>
      </c>
      <c r="AG98" s="1" t="s">
        <v>686</v>
      </c>
      <c r="AH98" s="1" t="s">
        <v>687</v>
      </c>
    </row>
    <row r="99" customFormat="false" ht="23.85" hidden="true" customHeight="false" outlineLevel="0" collapsed="false">
      <c r="A99" s="1" t="str">
        <f aca="false">CONCATENATE("lamd:md_",B99)</f>
        <v>lamd:md_ANN_ART</v>
      </c>
      <c r="B99" s="1" t="s">
        <v>8</v>
      </c>
      <c r="C99" s="1" t="s">
        <v>688</v>
      </c>
      <c r="D99" s="1" t="s">
        <v>689</v>
      </c>
      <c r="E99" s="9" t="s">
        <v>62</v>
      </c>
      <c r="W99" s="3" t="s">
        <v>690</v>
      </c>
      <c r="X99" s="1" t="s">
        <v>691</v>
      </c>
      <c r="AE99" s="1" t="s">
        <v>78</v>
      </c>
      <c r="AF99" s="1" t="s">
        <v>402</v>
      </c>
      <c r="AG99" s="1" t="s">
        <v>686</v>
      </c>
      <c r="AH99" s="1" t="s">
        <v>687</v>
      </c>
    </row>
    <row r="100" customFormat="false" ht="23.85" hidden="true" customHeight="false" outlineLevel="0" collapsed="false">
      <c r="A100" s="1" t="str">
        <f aca="false">CONCATENATE("lamd:md_",B100)</f>
        <v>lamd:md_ANN_PAR</v>
      </c>
      <c r="B100" s="1" t="s">
        <v>14</v>
      </c>
      <c r="C100" s="1" t="s">
        <v>692</v>
      </c>
      <c r="D100" s="1" t="s">
        <v>693</v>
      </c>
      <c r="E100" s="9" t="s">
        <v>62</v>
      </c>
      <c r="W100" s="3" t="s">
        <v>694</v>
      </c>
      <c r="X100" s="1" t="s">
        <v>695</v>
      </c>
      <c r="AE100" s="1" t="s">
        <v>78</v>
      </c>
      <c r="AF100" s="1" t="s">
        <v>402</v>
      </c>
      <c r="AG100" s="1" t="s">
        <v>686</v>
      </c>
      <c r="AH100" s="1" t="s">
        <v>687</v>
      </c>
    </row>
    <row r="101" customFormat="false" ht="23.85" hidden="true" customHeight="false" outlineLevel="0" collapsed="false">
      <c r="A101" s="1" t="str">
        <f aca="false">CONCATENATE("lamd:md_",B101)</f>
        <v>lamd:md_ANN_SUB</v>
      </c>
      <c r="B101" s="1" t="s">
        <v>18</v>
      </c>
      <c r="C101" s="1" t="s">
        <v>696</v>
      </c>
      <c r="D101" s="1" t="s">
        <v>697</v>
      </c>
      <c r="E101" s="9" t="s">
        <v>62</v>
      </c>
      <c r="W101" s="3" t="s">
        <v>698</v>
      </c>
      <c r="X101" s="1" t="s">
        <v>699</v>
      </c>
      <c r="AE101" s="1" t="s">
        <v>78</v>
      </c>
      <c r="AF101" s="1" t="s">
        <v>402</v>
      </c>
      <c r="AG101" s="1" t="s">
        <v>686</v>
      </c>
      <c r="AH101" s="1" t="s">
        <v>687</v>
      </c>
    </row>
    <row r="102" customFormat="false" ht="46.25" hidden="true" customHeight="false" outlineLevel="0" collapsed="false">
      <c r="A102" s="1" t="str">
        <f aca="false">CONCATENATE("lamd:md_",B102)</f>
        <v>lamd:md_ANN_TLT</v>
      </c>
      <c r="B102" s="1" t="s">
        <v>13</v>
      </c>
      <c r="C102" s="1" t="s">
        <v>700</v>
      </c>
      <c r="D102" s="1" t="s">
        <v>701</v>
      </c>
      <c r="E102" s="9" t="s">
        <v>62</v>
      </c>
      <c r="W102" s="3" t="s">
        <v>702</v>
      </c>
      <c r="X102" s="1" t="s">
        <v>703</v>
      </c>
      <c r="AA102" s="11" t="s">
        <v>704</v>
      </c>
      <c r="AE102" s="1" t="s">
        <v>78</v>
      </c>
      <c r="AF102" s="1" t="s">
        <v>402</v>
      </c>
      <c r="AG102" s="1" t="s">
        <v>686</v>
      </c>
      <c r="AH102" s="1" t="s">
        <v>687</v>
      </c>
    </row>
    <row r="103" customFormat="false" ht="23.85" hidden="false" customHeight="false" outlineLevel="0" collapsed="false">
      <c r="A103" s="1" t="str">
        <f aca="false">CONCATENATE("lamd:md_",B103)</f>
        <v>lamd:md_ANN_RL2</v>
      </c>
      <c r="B103" s="1" t="s">
        <v>15</v>
      </c>
      <c r="C103" s="1" t="s">
        <v>705</v>
      </c>
      <c r="D103" s="1" t="s">
        <v>706</v>
      </c>
      <c r="E103" s="9" t="s">
        <v>62</v>
      </c>
      <c r="F103" s="1" t="s">
        <v>408</v>
      </c>
      <c r="W103" s="3" t="s">
        <v>707</v>
      </c>
      <c r="X103" s="1" t="s">
        <v>708</v>
      </c>
      <c r="AE103" s="1" t="s">
        <v>78</v>
      </c>
      <c r="AF103" s="1" t="s">
        <v>402</v>
      </c>
      <c r="AG103" s="1" t="s">
        <v>686</v>
      </c>
      <c r="AH103" s="1" t="s">
        <v>687</v>
      </c>
    </row>
    <row r="104" customFormat="false" ht="35.05" hidden="false" customHeight="false" outlineLevel="0" collapsed="false">
      <c r="A104" s="1" t="str">
        <f aca="false">CONCATENATE("lamd:md_",B104)</f>
        <v>lamd:md_ANN_MDL</v>
      </c>
      <c r="B104" s="1" t="s">
        <v>16</v>
      </c>
      <c r="C104" s="1" t="s">
        <v>709</v>
      </c>
      <c r="D104" s="1" t="s">
        <v>710</v>
      </c>
      <c r="E104" s="9" t="s">
        <v>62</v>
      </c>
      <c r="F104" s="1" t="s">
        <v>409</v>
      </c>
      <c r="W104" s="3" t="s">
        <v>711</v>
      </c>
      <c r="X104" s="1" t="s">
        <v>712</v>
      </c>
      <c r="AC104" s="1" t="s">
        <v>713</v>
      </c>
      <c r="AE104" s="1" t="s">
        <v>78</v>
      </c>
      <c r="AF104" s="1" t="s">
        <v>402</v>
      </c>
      <c r="AG104" s="1" t="s">
        <v>686</v>
      </c>
      <c r="AH104" s="1" t="s">
        <v>687</v>
      </c>
    </row>
    <row r="105" customFormat="false" ht="35.05" hidden="false" customHeight="false" outlineLevel="0" collapsed="false">
      <c r="A105" s="1" t="str">
        <f aca="false">CONCATENATE("lamd:md_",B105)</f>
        <v>lamd:md_ANN_MSL</v>
      </c>
      <c r="B105" s="1" t="s">
        <v>19</v>
      </c>
      <c r="C105" s="1" t="s">
        <v>714</v>
      </c>
      <c r="D105" s="1" t="s">
        <v>715</v>
      </c>
      <c r="E105" s="9" t="s">
        <v>62</v>
      </c>
      <c r="F105" s="1" t="s">
        <v>409</v>
      </c>
      <c r="W105" s="3" t="s">
        <v>716</v>
      </c>
      <c r="X105" s="1" t="s">
        <v>717</v>
      </c>
      <c r="AC105" s="1" t="s">
        <v>713</v>
      </c>
      <c r="AE105" s="1" t="s">
        <v>78</v>
      </c>
      <c r="AF105" s="1" t="s">
        <v>402</v>
      </c>
      <c r="AG105" s="1" t="s">
        <v>686</v>
      </c>
      <c r="AH105" s="1" t="s">
        <v>687</v>
      </c>
    </row>
    <row r="106" customFormat="false" ht="35.05" hidden="true" customHeight="false" outlineLevel="0" collapsed="false">
      <c r="A106" s="1" t="str">
        <f aca="false">CONCATENATE("lamd:md_",B106)</f>
        <v>lamd:md_ANN_SOV</v>
      </c>
      <c r="B106" s="1" t="s">
        <v>17</v>
      </c>
      <c r="C106" s="1" t="s">
        <v>718</v>
      </c>
      <c r="D106" s="1" t="s">
        <v>719</v>
      </c>
      <c r="E106" s="9" t="s">
        <v>62</v>
      </c>
      <c r="W106" s="17" t="s">
        <v>720</v>
      </c>
      <c r="AE106" s="1" t="s">
        <v>78</v>
      </c>
      <c r="AF106" s="1" t="s">
        <v>402</v>
      </c>
      <c r="AG106" s="1" t="s">
        <v>686</v>
      </c>
      <c r="AH106" s="1" t="s">
        <v>687</v>
      </c>
    </row>
    <row r="107" customFormat="false" ht="23.85" hidden="true" customHeight="false" outlineLevel="0" collapsed="false">
      <c r="A107" s="1" t="str">
        <f aca="false">CONCATENATE("lamd:md_",B107)</f>
        <v>lamd:md_ANN_EOV</v>
      </c>
      <c r="B107" s="1" t="s">
        <v>20</v>
      </c>
      <c r="C107" s="1" t="s">
        <v>721</v>
      </c>
      <c r="D107" s="1" t="s">
        <v>722</v>
      </c>
      <c r="E107" s="9" t="s">
        <v>62</v>
      </c>
      <c r="W107" s="3" t="s">
        <v>723</v>
      </c>
      <c r="AE107" s="1" t="s">
        <v>78</v>
      </c>
      <c r="AF107" s="1" t="s">
        <v>402</v>
      </c>
      <c r="AG107" s="1" t="s">
        <v>686</v>
      </c>
      <c r="AH107" s="1" t="s">
        <v>687</v>
      </c>
    </row>
    <row r="108" customFormat="false" ht="23.85" hidden="false" customHeight="false" outlineLevel="0" collapsed="false">
      <c r="A108" s="1" t="str">
        <f aca="false">CONCATENATE("lamd:md_",B108)</f>
        <v>lamd:md_ANN_LVL</v>
      </c>
      <c r="B108" s="1" t="s">
        <v>21</v>
      </c>
      <c r="C108" s="1" t="s">
        <v>724</v>
      </c>
      <c r="D108" s="1" t="s">
        <v>725</v>
      </c>
      <c r="E108" s="9" t="s">
        <v>62</v>
      </c>
      <c r="F108" s="1" t="s">
        <v>348</v>
      </c>
      <c r="W108" s="3" t="s">
        <v>726</v>
      </c>
      <c r="AC108" s="1" t="s">
        <v>727</v>
      </c>
      <c r="AE108" s="1" t="s">
        <v>78</v>
      </c>
      <c r="AF108" s="1" t="s">
        <v>402</v>
      </c>
      <c r="AG108" s="1" t="s">
        <v>686</v>
      </c>
      <c r="AH108" s="1" t="s">
        <v>687</v>
      </c>
    </row>
    <row r="109" customFormat="false" ht="23.85" hidden="false" customHeight="false" outlineLevel="0" collapsed="false">
      <c r="A109" s="1" t="str">
        <f aca="false">CONCATENATE("lamd:md_",B109)</f>
        <v>lamd:md_ANN_FCS</v>
      </c>
      <c r="B109" s="1" t="s">
        <v>11</v>
      </c>
      <c r="C109" s="1" t="s">
        <v>728</v>
      </c>
      <c r="D109" s="1" t="s">
        <v>729</v>
      </c>
      <c r="E109" s="9" t="s">
        <v>62</v>
      </c>
      <c r="F109" s="1" t="s">
        <v>409</v>
      </c>
      <c r="W109" s="3" t="s">
        <v>730</v>
      </c>
      <c r="AC109" s="1" t="s">
        <v>731</v>
      </c>
      <c r="AE109" s="1" t="s">
        <v>78</v>
      </c>
      <c r="AF109" s="1" t="s">
        <v>402</v>
      </c>
      <c r="AG109" s="1" t="s">
        <v>686</v>
      </c>
      <c r="AH109" s="1" t="s">
        <v>687</v>
      </c>
    </row>
    <row r="110" customFormat="false" ht="23.85" hidden="false" customHeight="false" outlineLevel="0" collapsed="false">
      <c r="A110" s="1" t="str">
        <f aca="false">CONCATENATE("lamd:md_",B110)</f>
        <v>lamd:md_ANN_FCT</v>
      </c>
      <c r="B110" s="1" t="s">
        <v>12</v>
      </c>
      <c r="C110" s="1" t="s">
        <v>732</v>
      </c>
      <c r="D110" s="1" t="s">
        <v>733</v>
      </c>
      <c r="E110" s="9" t="s">
        <v>62</v>
      </c>
      <c r="F110" s="1" t="s">
        <v>409</v>
      </c>
      <c r="W110" s="3" t="s">
        <v>734</v>
      </c>
      <c r="AC110" s="1" t="s">
        <v>731</v>
      </c>
      <c r="AE110" s="1" t="s">
        <v>78</v>
      </c>
      <c r="AF110" s="1" t="s">
        <v>402</v>
      </c>
      <c r="AG110" s="1" t="s">
        <v>686</v>
      </c>
      <c r="AH110" s="1" t="s">
        <v>687</v>
      </c>
    </row>
    <row r="111" customFormat="false" ht="281.3" hidden="true" customHeight="false" outlineLevel="0" collapsed="false">
      <c r="A111" s="1" t="str">
        <f aca="false">CONCATENATE("lamd:md_",B111)</f>
        <v>lamd:md_DTS</v>
      </c>
      <c r="B111" s="1" t="s">
        <v>735</v>
      </c>
      <c r="C111" s="1" t="s">
        <v>736</v>
      </c>
      <c r="D111" s="1" t="s">
        <v>737</v>
      </c>
      <c r="E111" s="9" t="s">
        <v>36</v>
      </c>
      <c r="W111" s="3" t="s">
        <v>738</v>
      </c>
      <c r="X111" s="12" t="s">
        <v>739</v>
      </c>
      <c r="Y111" s="12"/>
      <c r="Z111" s="12"/>
      <c r="AA111" s="11" t="s">
        <v>740</v>
      </c>
      <c r="AE111" s="1" t="s">
        <v>78</v>
      </c>
      <c r="AF111" s="1" t="s">
        <v>97</v>
      </c>
      <c r="AG111" s="1" t="s">
        <v>98</v>
      </c>
      <c r="AH111" s="1" t="s">
        <v>99</v>
      </c>
    </row>
    <row r="112" customFormat="false" ht="35.05" hidden="true" customHeight="false" outlineLevel="0" collapsed="false">
      <c r="A112" s="1" t="str">
        <f aca="false">CONCATENATE("lamd:md_",B112)</f>
        <v>lamd:md_DTT</v>
      </c>
      <c r="B112" s="1" t="s">
        <v>741</v>
      </c>
      <c r="C112" s="1" t="s">
        <v>742</v>
      </c>
      <c r="D112" s="1" t="s">
        <v>743</v>
      </c>
      <c r="E112" s="9" t="s">
        <v>36</v>
      </c>
      <c r="W112" s="17" t="s">
        <v>744</v>
      </c>
      <c r="X112" s="12" t="s">
        <v>745</v>
      </c>
      <c r="Y112" s="12"/>
      <c r="Z112" s="12"/>
      <c r="AE112" s="1" t="s">
        <v>78</v>
      </c>
      <c r="AF112" s="1" t="s">
        <v>97</v>
      </c>
      <c r="AG112" s="1" t="s">
        <v>98</v>
      </c>
      <c r="AH112" s="1" t="s">
        <v>99</v>
      </c>
    </row>
    <row r="113" customFormat="false" ht="191.75" hidden="true" customHeight="false" outlineLevel="0" collapsed="false">
      <c r="A113" s="1" t="str">
        <f aca="false">CONCATENATE("lamd:md_",B113)</f>
        <v>lamd:md_DTA</v>
      </c>
      <c r="B113" s="1" t="s">
        <v>746</v>
      </c>
      <c r="C113" s="1" t="s">
        <v>747</v>
      </c>
      <c r="D113" s="1" t="s">
        <v>748</v>
      </c>
      <c r="E113" s="9" t="s">
        <v>36</v>
      </c>
      <c r="W113" s="3" t="s">
        <v>749</v>
      </c>
      <c r="X113" s="12" t="s">
        <v>750</v>
      </c>
      <c r="Y113" s="12"/>
      <c r="Z113" s="12"/>
      <c r="AA113" s="11" t="s">
        <v>751</v>
      </c>
      <c r="AE113" s="1" t="s">
        <v>78</v>
      </c>
      <c r="AF113" s="1" t="s">
        <v>97</v>
      </c>
      <c r="AG113" s="1" t="s">
        <v>98</v>
      </c>
      <c r="AH113" s="1" t="s">
        <v>99</v>
      </c>
    </row>
    <row r="114" customFormat="false" ht="91" hidden="true" customHeight="false" outlineLevel="0" collapsed="false">
      <c r="A114" s="1" t="str">
        <f aca="false">CONCATENATE("lamd:md_",B114)</f>
        <v>lamd:md_DTN</v>
      </c>
      <c r="B114" s="1" t="s">
        <v>752</v>
      </c>
      <c r="C114" s="1" t="s">
        <v>753</v>
      </c>
      <c r="D114" s="1" t="s">
        <v>754</v>
      </c>
      <c r="E114" s="9" t="s">
        <v>36</v>
      </c>
      <c r="W114" s="17" t="s">
        <v>755</v>
      </c>
      <c r="X114" s="12" t="s">
        <v>756</v>
      </c>
      <c r="Y114" s="12"/>
      <c r="Z114" s="12"/>
      <c r="AA114" s="11" t="s">
        <v>757</v>
      </c>
      <c r="AE114" s="1" t="s">
        <v>78</v>
      </c>
      <c r="AF114" s="1" t="s">
        <v>97</v>
      </c>
      <c r="AG114" s="1" t="s">
        <v>98</v>
      </c>
      <c r="AH114" s="1" t="s">
        <v>99</v>
      </c>
    </row>
    <row r="115" customFormat="false" ht="23.85" hidden="true" customHeight="false" outlineLevel="0" collapsed="false">
      <c r="A115" s="1" t="str">
        <f aca="false">CONCATENATE("lamd:md_",B115)</f>
        <v>lamd:md_OJ_ID</v>
      </c>
      <c r="B115" s="1" t="s">
        <v>758</v>
      </c>
      <c r="C115" s="1" t="s">
        <v>759</v>
      </c>
      <c r="D115" s="1" t="s">
        <v>760</v>
      </c>
      <c r="E115" s="9" t="s">
        <v>36</v>
      </c>
      <c r="W115" s="17" t="s">
        <v>761</v>
      </c>
      <c r="X115" s="12" t="s">
        <v>762</v>
      </c>
      <c r="Y115" s="12"/>
      <c r="Z115" s="12"/>
      <c r="AE115" s="1" t="s">
        <v>37</v>
      </c>
      <c r="AF115" s="1" t="s">
        <v>97</v>
      </c>
      <c r="AG115" s="1" t="s">
        <v>763</v>
      </c>
      <c r="AH115" s="1" t="s">
        <v>764</v>
      </c>
    </row>
    <row r="116" customFormat="false" ht="23.85" hidden="true" customHeight="false" outlineLevel="0" collapsed="false">
      <c r="A116" s="1" t="str">
        <f aca="false">CONCATENATE("lamd:md_",B116)</f>
        <v>lamd:md_ELI</v>
      </c>
      <c r="B116" s="1" t="s">
        <v>765</v>
      </c>
      <c r="C116" s="1" t="s">
        <v>766</v>
      </c>
      <c r="D116" s="1" t="s">
        <v>767</v>
      </c>
      <c r="E116" s="9" t="s">
        <v>36</v>
      </c>
      <c r="AE116" s="1" t="s">
        <v>37</v>
      </c>
      <c r="AF116" s="1" t="s">
        <v>97</v>
      </c>
      <c r="AG116" s="1" t="s">
        <v>763</v>
      </c>
      <c r="AH116" s="1" t="s">
        <v>764</v>
      </c>
    </row>
    <row r="117" customFormat="false" ht="23.85" hidden="true" customHeight="false" outlineLevel="0" collapsed="false">
      <c r="A117" s="1" t="str">
        <f aca="false">CONCATENATE("lamd:md_",B117)</f>
        <v>lamd:md_ECLI</v>
      </c>
      <c r="B117" s="1" t="s">
        <v>768</v>
      </c>
      <c r="C117" s="1" t="s">
        <v>769</v>
      </c>
      <c r="D117" s="1" t="s">
        <v>770</v>
      </c>
      <c r="E117" s="9" t="s">
        <v>36</v>
      </c>
      <c r="AE117" s="1" t="s">
        <v>37</v>
      </c>
      <c r="AF117" s="1" t="s">
        <v>97</v>
      </c>
      <c r="AG117" s="1" t="s">
        <v>763</v>
      </c>
      <c r="AH117" s="1" t="s">
        <v>764</v>
      </c>
    </row>
    <row r="118" customFormat="false" ht="13.8" hidden="true" customHeight="false" outlineLevel="0" collapsed="false">
      <c r="A118" s="1" t="str">
        <f aca="false">CONCATENATE("lamd:md_",B118)</f>
        <v>lamd:md_PARENT</v>
      </c>
      <c r="B118" s="1" t="s">
        <v>771</v>
      </c>
      <c r="C118" s="1" t="s">
        <v>772</v>
      </c>
      <c r="D118" s="1" t="s">
        <v>773</v>
      </c>
      <c r="E118" s="9" t="s">
        <v>62</v>
      </c>
      <c r="W118" s="3" t="s">
        <v>774</v>
      </c>
      <c r="AE118" s="1" t="s">
        <v>37</v>
      </c>
      <c r="AF118" s="1" t="s">
        <v>38</v>
      </c>
      <c r="AH118" s="9" t="s">
        <v>39</v>
      </c>
    </row>
    <row r="119" customFormat="false" ht="13.8" hidden="true" customHeight="false" outlineLevel="0" collapsed="false">
      <c r="A119" s="1" t="str">
        <f aca="false">CONCATENATE("lamd:md_",B119)</f>
        <v>lamd:md_ORDER</v>
      </c>
      <c r="B119" s="1" t="s">
        <v>775</v>
      </c>
      <c r="C119" s="1" t="s">
        <v>776</v>
      </c>
      <c r="D119" s="1" t="s">
        <v>777</v>
      </c>
      <c r="E119" s="9" t="s">
        <v>36</v>
      </c>
      <c r="W119" s="3" t="s">
        <v>778</v>
      </c>
      <c r="AE119" s="1" t="s">
        <v>37</v>
      </c>
      <c r="AF119" s="1" t="s">
        <v>38</v>
      </c>
      <c r="AH119" s="9" t="s">
        <v>39</v>
      </c>
    </row>
    <row r="120" customFormat="false" ht="13.8" hidden="true" customHeight="false" outlineLevel="0" collapsed="false">
      <c r="A120" s="1" t="str">
        <f aca="false">CONCATENATE("lamd:md_",B120)</f>
        <v>lamd:md_DESCRIPTION</v>
      </c>
      <c r="B120" s="1" t="s">
        <v>22</v>
      </c>
      <c r="C120" s="1" t="s">
        <v>779</v>
      </c>
      <c r="D120" s="1" t="s">
        <v>780</v>
      </c>
      <c r="E120" s="9" t="s">
        <v>36</v>
      </c>
      <c r="W120" s="3" t="s">
        <v>774</v>
      </c>
      <c r="AE120" s="1" t="s">
        <v>37</v>
      </c>
      <c r="AF120" s="1" t="s">
        <v>38</v>
      </c>
      <c r="AH120" s="9" t="s">
        <v>39</v>
      </c>
    </row>
    <row r="121" customFormat="false" ht="13.8" hidden="true" customHeight="false" outlineLevel="0" collapsed="false">
      <c r="A121" s="1" t="str">
        <f aca="false">CONCATENATE("lamd:md_",B121)</f>
        <v>lamd:md_CLASSIFICATION</v>
      </c>
      <c r="B121" s="27" t="s">
        <v>33</v>
      </c>
      <c r="C121" s="1" t="s">
        <v>119</v>
      </c>
      <c r="D121" s="1" t="s">
        <v>781</v>
      </c>
      <c r="E121" s="9" t="s">
        <v>62</v>
      </c>
      <c r="W121" s="3" t="s">
        <v>774</v>
      </c>
      <c r="AE121" s="1" t="s">
        <v>37</v>
      </c>
      <c r="AF121" s="1" t="s">
        <v>38</v>
      </c>
      <c r="AH121" s="9" t="s">
        <v>39</v>
      </c>
    </row>
    <row r="122" customFormat="false" ht="46.25" hidden="true" customHeight="false" outlineLevel="0" collapsed="false">
      <c r="A122" s="1" t="str">
        <f aca="false">CONCATENATE("lamd:md_",B122)</f>
        <v>lamd:md_TOF</v>
      </c>
      <c r="B122" s="1" t="s">
        <v>782</v>
      </c>
      <c r="C122" s="1" t="s">
        <v>783</v>
      </c>
      <c r="D122" s="1" t="s">
        <v>784</v>
      </c>
      <c r="E122" s="9" t="s">
        <v>36</v>
      </c>
      <c r="W122" s="3" t="s">
        <v>785</v>
      </c>
      <c r="X122" s="1" t="s">
        <v>786</v>
      </c>
      <c r="AE122" s="1" t="s">
        <v>37</v>
      </c>
      <c r="AF122" s="1" t="s">
        <v>64</v>
      </c>
      <c r="AH122" s="9" t="s">
        <v>65</v>
      </c>
    </row>
    <row r="123" customFormat="false" ht="91" hidden="true" customHeight="false" outlineLevel="0" collapsed="false">
      <c r="A123" s="1" t="str">
        <f aca="false">CONCATENATE("lamd:md_",B123)</f>
        <v>lamd:md_DR</v>
      </c>
      <c r="B123" s="1" t="s">
        <v>787</v>
      </c>
      <c r="C123" s="1" t="s">
        <v>788</v>
      </c>
      <c r="D123" s="1" t="s">
        <v>789</v>
      </c>
      <c r="E123" s="9" t="s">
        <v>36</v>
      </c>
      <c r="W123" s="3" t="s">
        <v>790</v>
      </c>
      <c r="AA123" s="1" t="s">
        <v>791</v>
      </c>
      <c r="AC123" s="1" t="s">
        <v>792</v>
      </c>
      <c r="AE123" s="1" t="s">
        <v>37</v>
      </c>
      <c r="AF123" s="1" t="s">
        <v>64</v>
      </c>
      <c r="AH123" s="9" t="s">
        <v>65</v>
      </c>
    </row>
    <row r="124" customFormat="false" ht="147" hidden="true" customHeight="false" outlineLevel="0" collapsed="false">
      <c r="A124" s="1" t="str">
        <f aca="false">CONCATENATE("lamd:md_",B124)</f>
        <v>lamd:md_RI_WORK</v>
      </c>
      <c r="B124" s="1" t="s">
        <v>793</v>
      </c>
      <c r="C124" s="1" t="s">
        <v>794</v>
      </c>
      <c r="D124" s="1" t="s">
        <v>795</v>
      </c>
      <c r="E124" s="9" t="s">
        <v>36</v>
      </c>
      <c r="W124" s="3" t="s">
        <v>796</v>
      </c>
      <c r="X124" s="1" t="s">
        <v>797</v>
      </c>
      <c r="AA124" s="1" t="s">
        <v>798</v>
      </c>
      <c r="AC124" s="1" t="s">
        <v>799</v>
      </c>
      <c r="AE124" s="1" t="s">
        <v>37</v>
      </c>
      <c r="AF124" s="1" t="s">
        <v>64</v>
      </c>
      <c r="AH124" s="9" t="s">
        <v>65</v>
      </c>
    </row>
    <row r="125" customFormat="false" ht="35.05" hidden="true" customHeight="false" outlineLevel="0" collapsed="false">
      <c r="A125" s="1" t="str">
        <f aca="false">CONCATENATE("lamd:md_",B125)</f>
        <v>lamd:md_BP</v>
      </c>
      <c r="B125" s="1" t="s">
        <v>800</v>
      </c>
      <c r="C125" s="1" t="s">
        <v>801</v>
      </c>
      <c r="D125" s="1" t="s">
        <v>802</v>
      </c>
      <c r="E125" s="9" t="s">
        <v>36</v>
      </c>
      <c r="W125" s="3" t="s">
        <v>803</v>
      </c>
      <c r="X125" s="1" t="s">
        <v>804</v>
      </c>
      <c r="AC125" s="1" t="s">
        <v>805</v>
      </c>
      <c r="AE125" s="1" t="s">
        <v>37</v>
      </c>
      <c r="AF125" s="1" t="s">
        <v>64</v>
      </c>
      <c r="AH125" s="9" t="s">
        <v>65</v>
      </c>
    </row>
    <row r="126" customFormat="false" ht="46.25" hidden="true" customHeight="false" outlineLevel="0" collapsed="false">
      <c r="A126" s="1" t="str">
        <f aca="false">CONCATENATE("lamd:md_",B126)</f>
        <v>lamd:md_RI_NAT</v>
      </c>
      <c r="B126" s="1" t="s">
        <v>806</v>
      </c>
      <c r="C126" s="1" t="s">
        <v>807</v>
      </c>
      <c r="D126" s="1" t="s">
        <v>808</v>
      </c>
      <c r="E126" s="9" t="s">
        <v>36</v>
      </c>
      <c r="W126" s="3" t="s">
        <v>809</v>
      </c>
      <c r="X126" s="1" t="s">
        <v>810</v>
      </c>
      <c r="AE126" s="1" t="s">
        <v>78</v>
      </c>
      <c r="AF126" s="1" t="s">
        <v>611</v>
      </c>
      <c r="AG126" s="1" t="s">
        <v>811</v>
      </c>
      <c r="AH126" s="9" t="s">
        <v>812</v>
      </c>
    </row>
    <row r="127" customFormat="false" ht="135.8" hidden="false" customHeight="false" outlineLevel="0" collapsed="false">
      <c r="A127" s="1" t="str">
        <f aca="false">CONCATENATE("lamd:md_",B127)</f>
        <v>lamd:md_CLASS_COURT</v>
      </c>
      <c r="B127" s="1" t="s">
        <v>813</v>
      </c>
      <c r="C127" s="1" t="s">
        <v>814</v>
      </c>
      <c r="D127" s="1" t="s">
        <v>815</v>
      </c>
      <c r="E127" s="9" t="s">
        <v>62</v>
      </c>
      <c r="F127" s="1" t="s">
        <v>816</v>
      </c>
      <c r="W127" s="3" t="s">
        <v>817</v>
      </c>
      <c r="X127" s="1" t="s">
        <v>818</v>
      </c>
      <c r="Y127" s="1" t="s">
        <v>819</v>
      </c>
      <c r="AA127" s="1" t="s">
        <v>820</v>
      </c>
      <c r="AC127" s="1" t="s">
        <v>821</v>
      </c>
      <c r="AE127" s="1" t="s">
        <v>78</v>
      </c>
      <c r="AF127" s="1" t="s">
        <v>611</v>
      </c>
      <c r="AG127" s="1" t="s">
        <v>811</v>
      </c>
      <c r="AH127" s="9" t="s">
        <v>812</v>
      </c>
    </row>
    <row r="128" customFormat="false" ht="135.8" hidden="true" customHeight="false" outlineLevel="0" collapsed="false">
      <c r="A128" s="1" t="str">
        <f aca="false">CONCATENATE("lamd:md_",B128)</f>
        <v>lamd:md_NAME_COURT</v>
      </c>
      <c r="B128" s="1" t="s">
        <v>822</v>
      </c>
      <c r="C128" s="1" t="s">
        <v>823</v>
      </c>
      <c r="D128" s="1" t="s">
        <v>824</v>
      </c>
      <c r="E128" s="9" t="s">
        <v>36</v>
      </c>
      <c r="W128" s="3" t="s">
        <v>825</v>
      </c>
      <c r="X128" s="1" t="s">
        <v>826</v>
      </c>
      <c r="Y128" s="1" t="s">
        <v>819</v>
      </c>
      <c r="AA128" s="1" t="s">
        <v>827</v>
      </c>
      <c r="AC128" s="1" t="s">
        <v>828</v>
      </c>
      <c r="AE128" s="1" t="s">
        <v>78</v>
      </c>
      <c r="AF128" s="1" t="s">
        <v>611</v>
      </c>
      <c r="AG128" s="1" t="s">
        <v>811</v>
      </c>
      <c r="AH128" s="9" t="s">
        <v>812</v>
      </c>
    </row>
    <row r="129" customFormat="false" ht="68.65" hidden="true" customHeight="false" outlineLevel="0" collapsed="false">
      <c r="A129" s="1" t="str">
        <f aca="false">CONCATENATE("lamd:md_",B129)</f>
        <v>lamd:md_ID_LOCAL</v>
      </c>
      <c r="B129" s="1" t="s">
        <v>829</v>
      </c>
      <c r="C129" s="1" t="s">
        <v>830</v>
      </c>
      <c r="D129" s="1" t="s">
        <v>831</v>
      </c>
      <c r="E129" s="9" t="s">
        <v>36</v>
      </c>
      <c r="W129" s="3" t="s">
        <v>832</v>
      </c>
      <c r="AA129" s="1" t="s">
        <v>833</v>
      </c>
      <c r="AC129" s="1" t="s">
        <v>834</v>
      </c>
      <c r="AE129" s="1" t="s">
        <v>78</v>
      </c>
      <c r="AF129" s="1" t="s">
        <v>611</v>
      </c>
      <c r="AG129" s="1" t="s">
        <v>811</v>
      </c>
      <c r="AH129" s="9" t="s">
        <v>812</v>
      </c>
    </row>
    <row r="130" customFormat="false" ht="91" hidden="true" customHeight="false" outlineLevel="0" collapsed="false">
      <c r="A130" s="1" t="str">
        <f aca="false">CONCATENATE("lamd:md_",B130)</f>
        <v>lamd:md_PARTIES_NAT</v>
      </c>
      <c r="B130" s="1" t="s">
        <v>835</v>
      </c>
      <c r="C130" s="1" t="s">
        <v>836</v>
      </c>
      <c r="D130" s="1" t="s">
        <v>837</v>
      </c>
      <c r="E130" s="9" t="s">
        <v>36</v>
      </c>
      <c r="W130" s="3" t="s">
        <v>838</v>
      </c>
      <c r="X130" s="1" t="s">
        <v>839</v>
      </c>
      <c r="AA130" s="1" t="s">
        <v>840</v>
      </c>
      <c r="AC130" s="1" t="s">
        <v>841</v>
      </c>
      <c r="AE130" s="1" t="s">
        <v>78</v>
      </c>
      <c r="AF130" s="1" t="s">
        <v>611</v>
      </c>
      <c r="AG130" s="1" t="s">
        <v>811</v>
      </c>
      <c r="AH130" s="9" t="s">
        <v>812</v>
      </c>
    </row>
    <row r="131" customFormat="false" ht="113.4" hidden="true" customHeight="false" outlineLevel="0" collapsed="false">
      <c r="A131" s="1" t="str">
        <f aca="false">CONCATENATE("lamd:md_",B131)</f>
        <v>lamd:md_REF_PUBLICATION</v>
      </c>
      <c r="B131" s="1" t="s">
        <v>842</v>
      </c>
      <c r="C131" s="1" t="s">
        <v>843</v>
      </c>
      <c r="D131" s="1" t="s">
        <v>844</v>
      </c>
      <c r="E131" s="9" t="s">
        <v>36</v>
      </c>
      <c r="W131" s="3" t="s">
        <v>845</v>
      </c>
      <c r="X131" s="1" t="s">
        <v>846</v>
      </c>
      <c r="AA131" s="1" t="s">
        <v>847</v>
      </c>
      <c r="AC131" s="1" t="s">
        <v>848</v>
      </c>
      <c r="AE131" s="1" t="s">
        <v>78</v>
      </c>
      <c r="AF131" s="1" t="s">
        <v>611</v>
      </c>
      <c r="AG131" s="1" t="s">
        <v>811</v>
      </c>
      <c r="AH131" s="9" t="s">
        <v>812</v>
      </c>
    </row>
    <row r="132" customFormat="false" ht="124.6" hidden="true" customHeight="false" outlineLevel="0" collapsed="false">
      <c r="A132" s="1" t="str">
        <f aca="false">CONCATENATE("lamd:md_",B132)</f>
        <v>lamd:md_LEGIS_NAT</v>
      </c>
      <c r="B132" s="1" t="s">
        <v>849</v>
      </c>
      <c r="C132" s="1" t="s">
        <v>850</v>
      </c>
      <c r="D132" s="1" t="s">
        <v>851</v>
      </c>
      <c r="E132" s="9" t="s">
        <v>36</v>
      </c>
      <c r="W132" s="3" t="s">
        <v>852</v>
      </c>
      <c r="X132" s="1" t="s">
        <v>853</v>
      </c>
      <c r="AA132" s="1" t="s">
        <v>854</v>
      </c>
      <c r="AC132" s="1" t="s">
        <v>855</v>
      </c>
      <c r="AE132" s="1" t="s">
        <v>78</v>
      </c>
      <c r="AF132" s="1" t="s">
        <v>611</v>
      </c>
      <c r="AG132" s="1" t="s">
        <v>811</v>
      </c>
      <c r="AH132" s="9" t="s">
        <v>812</v>
      </c>
    </row>
    <row r="133" customFormat="false" ht="79.85" hidden="true" customHeight="false" outlineLevel="0" collapsed="false">
      <c r="A133" s="1" t="str">
        <f aca="false">CONCATENATE("lamd:md_",B133)</f>
        <v>lamd:md_REF_JURE</v>
      </c>
      <c r="B133" s="1" t="s">
        <v>856</v>
      </c>
      <c r="C133" s="1" t="s">
        <v>857</v>
      </c>
      <c r="D133" s="1" t="s">
        <v>858</v>
      </c>
      <c r="E133" s="9" t="s">
        <v>36</v>
      </c>
      <c r="I133" s="1" t="s">
        <v>395</v>
      </c>
      <c r="O133" s="1" t="s">
        <v>395</v>
      </c>
      <c r="S133" s="1" t="s">
        <v>395</v>
      </c>
      <c r="W133" s="3" t="s">
        <v>859</v>
      </c>
      <c r="X133" s="1" t="s">
        <v>860</v>
      </c>
      <c r="AA133" s="1" t="s">
        <v>861</v>
      </c>
      <c r="AC133" s="1" t="s">
        <v>862</v>
      </c>
      <c r="AE133" s="1" t="s">
        <v>78</v>
      </c>
      <c r="AF133" s="1" t="s">
        <v>611</v>
      </c>
      <c r="AG133" s="1" t="s">
        <v>811</v>
      </c>
      <c r="AH133" s="9" t="s">
        <v>812</v>
      </c>
    </row>
    <row r="134" customFormat="false" ht="79.85" hidden="true" customHeight="false" outlineLevel="0" collapsed="false">
      <c r="A134" s="1" t="str">
        <f aca="false">CONCATENATE("lamd:md_",B134)</f>
        <v>lamd:md_REF_OTHER_JURE</v>
      </c>
      <c r="B134" s="1" t="s">
        <v>863</v>
      </c>
      <c r="C134" s="1" t="s">
        <v>864</v>
      </c>
      <c r="D134" s="1" t="s">
        <v>865</v>
      </c>
      <c r="E134" s="9" t="s">
        <v>36</v>
      </c>
      <c r="W134" s="3" t="s">
        <v>866</v>
      </c>
      <c r="AA134" s="1" t="s">
        <v>867</v>
      </c>
      <c r="AC134" s="1" t="s">
        <v>868</v>
      </c>
      <c r="AE134" s="1" t="s">
        <v>78</v>
      </c>
      <c r="AF134" s="1" t="s">
        <v>611</v>
      </c>
      <c r="AG134" s="1" t="s">
        <v>811</v>
      </c>
      <c r="AH134" s="9" t="s">
        <v>812</v>
      </c>
    </row>
    <row r="135" customFormat="false" ht="23.85" hidden="true" customHeight="false" outlineLevel="0" collapsed="false">
      <c r="A135" s="1" t="str">
        <f aca="false">CONCATENATE("lamd:md_",B135)</f>
        <v>lamd:md_NO_JOURNAL</v>
      </c>
      <c r="B135" s="1" t="s">
        <v>869</v>
      </c>
      <c r="C135" s="1" t="s">
        <v>870</v>
      </c>
      <c r="D135" s="1" t="s">
        <v>871</v>
      </c>
      <c r="E135" s="9" t="s">
        <v>36</v>
      </c>
      <c r="W135" s="3" t="s">
        <v>872</v>
      </c>
      <c r="AC135" s="1" t="s">
        <v>873</v>
      </c>
      <c r="AE135" s="1" t="s">
        <v>78</v>
      </c>
      <c r="AF135" s="1" t="s">
        <v>611</v>
      </c>
      <c r="AG135" s="1" t="s">
        <v>811</v>
      </c>
      <c r="AH135" s="9" t="s">
        <v>812</v>
      </c>
    </row>
    <row r="136" customFormat="false" ht="35.05" hidden="true" customHeight="false" outlineLevel="0" collapsed="false">
      <c r="A136" s="1" t="str">
        <f aca="false">CONCATENATE("lamd:md_",B136)</f>
        <v>lamd:md_REF_JUDG</v>
      </c>
      <c r="B136" s="1" t="s">
        <v>874</v>
      </c>
      <c r="C136" s="1" t="s">
        <v>875</v>
      </c>
      <c r="D136" s="1" t="s">
        <v>876</v>
      </c>
      <c r="E136" s="9" t="s">
        <v>36</v>
      </c>
      <c r="W136" s="3" t="s">
        <v>877</v>
      </c>
      <c r="AC136" s="1" t="s">
        <v>878</v>
      </c>
      <c r="AE136" s="1" t="s">
        <v>78</v>
      </c>
      <c r="AF136" s="1" t="s">
        <v>611</v>
      </c>
      <c r="AG136" s="1" t="s">
        <v>811</v>
      </c>
      <c r="AH136" s="9" t="s">
        <v>812</v>
      </c>
    </row>
    <row r="137" customFormat="false" ht="191.75" hidden="true" customHeight="false" outlineLevel="0" collapsed="false">
      <c r="A137" s="1" t="str">
        <f aca="false">CONCATENATE("lamd:md_",B137)</f>
        <v>lamd:md_KEYWORDS_NAT</v>
      </c>
      <c r="B137" s="1" t="s">
        <v>879</v>
      </c>
      <c r="C137" s="1" t="s">
        <v>880</v>
      </c>
      <c r="D137" s="1" t="s">
        <v>881</v>
      </c>
      <c r="E137" s="9" t="s">
        <v>36</v>
      </c>
      <c r="W137" s="3" t="s">
        <v>882</v>
      </c>
      <c r="X137" s="1" t="s">
        <v>883</v>
      </c>
      <c r="AC137" s="1" t="s">
        <v>884</v>
      </c>
      <c r="AE137" s="1" t="s">
        <v>78</v>
      </c>
      <c r="AF137" s="1" t="s">
        <v>611</v>
      </c>
      <c r="AG137" s="1" t="s">
        <v>811</v>
      </c>
      <c r="AH137" s="9" t="s">
        <v>812</v>
      </c>
    </row>
    <row r="138" customFormat="false" ht="46.25" hidden="true" customHeight="false" outlineLevel="0" collapsed="false">
      <c r="A138" s="1" t="str">
        <f aca="false">CONCATENATE("lamd:md_",B138)</f>
        <v>lamd:md_FOLLOW_UP_NAT</v>
      </c>
      <c r="B138" s="1" t="s">
        <v>885</v>
      </c>
      <c r="C138" s="1" t="s">
        <v>886</v>
      </c>
      <c r="D138" s="1" t="s">
        <v>887</v>
      </c>
      <c r="E138" s="9" t="s">
        <v>36</v>
      </c>
      <c r="W138" s="3" t="s">
        <v>888</v>
      </c>
      <c r="X138" s="1" t="s">
        <v>889</v>
      </c>
      <c r="AE138" s="1" t="s">
        <v>78</v>
      </c>
      <c r="AF138" s="1" t="s">
        <v>611</v>
      </c>
      <c r="AG138" s="1" t="s">
        <v>811</v>
      </c>
      <c r="AH138" s="9" t="s">
        <v>812</v>
      </c>
    </row>
    <row r="139" customFormat="false" ht="147" hidden="true" customHeight="false" outlineLevel="0" collapsed="false">
      <c r="A139" s="1" t="str">
        <f aca="false">CONCATENATE("lamd:md_",B139)</f>
        <v>lamd:md_REF_INTERNATIONAL</v>
      </c>
      <c r="B139" s="1" t="s">
        <v>890</v>
      </c>
      <c r="C139" s="1" t="s">
        <v>891</v>
      </c>
      <c r="D139" s="1" t="s">
        <v>892</v>
      </c>
      <c r="E139" s="9" t="s">
        <v>36</v>
      </c>
      <c r="W139" s="3" t="s">
        <v>893</v>
      </c>
      <c r="X139" s="1" t="s">
        <v>894</v>
      </c>
      <c r="AA139" s="1" t="s">
        <v>895</v>
      </c>
      <c r="AE139" s="1" t="s">
        <v>78</v>
      </c>
      <c r="AF139" s="1" t="s">
        <v>611</v>
      </c>
      <c r="AG139" s="1" t="s">
        <v>811</v>
      </c>
      <c r="AH139" s="9" t="s">
        <v>812</v>
      </c>
    </row>
    <row r="140" customFormat="false" ht="35.05" hidden="true" customHeight="false" outlineLevel="0" collapsed="false">
      <c r="A140" s="1" t="str">
        <f aca="false">CONCATENATE("lamd:md_",B140)</f>
        <v>lamd:md_DN_old</v>
      </c>
      <c r="B140" s="1" t="s">
        <v>896</v>
      </c>
      <c r="C140" s="1" t="s">
        <v>897</v>
      </c>
      <c r="D140" s="1" t="s">
        <v>898</v>
      </c>
      <c r="E140" s="9" t="s">
        <v>36</v>
      </c>
      <c r="W140" s="3" t="s">
        <v>899</v>
      </c>
      <c r="X140" s="1" t="s">
        <v>900</v>
      </c>
      <c r="AA140" s="1" t="s">
        <v>901</v>
      </c>
      <c r="AB140" s="1" t="s">
        <v>902</v>
      </c>
      <c r="AC140" s="1" t="s">
        <v>903</v>
      </c>
      <c r="AE140" s="1" t="s">
        <v>37</v>
      </c>
      <c r="AF140" s="1" t="s">
        <v>97</v>
      </c>
      <c r="AG140" s="1" t="s">
        <v>98</v>
      </c>
      <c r="AH140" s="1" t="s">
        <v>99</v>
      </c>
    </row>
    <row r="141" customFormat="false" ht="35.05" hidden="true" customHeight="false" outlineLevel="0" collapsed="false">
      <c r="A141" s="1" t="str">
        <f aca="false">CONCATENATE("lamd:md_",B141)</f>
        <v>lamd:md_OJ_REF</v>
      </c>
      <c r="B141" s="1" t="s">
        <v>904</v>
      </c>
      <c r="C141" s="1" t="s">
        <v>905</v>
      </c>
      <c r="D141" s="1" t="s">
        <v>906</v>
      </c>
      <c r="E141" s="9" t="s">
        <v>36</v>
      </c>
      <c r="W141" s="3" t="s">
        <v>907</v>
      </c>
      <c r="X141" s="1" t="s">
        <v>908</v>
      </c>
      <c r="AA141" s="1" t="s">
        <v>909</v>
      </c>
      <c r="AC141" s="1" t="s">
        <v>910</v>
      </c>
      <c r="AE141" s="1" t="s">
        <v>37</v>
      </c>
      <c r="AF141" s="1" t="s">
        <v>97</v>
      </c>
      <c r="AG141" s="1" t="s">
        <v>763</v>
      </c>
      <c r="AH141" s="1" t="s">
        <v>764</v>
      </c>
    </row>
    <row r="142" customFormat="false" ht="23.85" hidden="false" customHeight="false" outlineLevel="0" collapsed="false">
      <c r="A142" s="1" t="str">
        <f aca="false">CONCATENATE("lamd:md_",B142)</f>
        <v>lamd:md_OJ_REF_DOM</v>
      </c>
      <c r="B142" s="1" t="s">
        <v>911</v>
      </c>
      <c r="C142" s="1" t="s">
        <v>912</v>
      </c>
      <c r="D142" s="1" t="s">
        <v>913</v>
      </c>
      <c r="E142" s="9" t="s">
        <v>62</v>
      </c>
      <c r="F142" s="1" t="s">
        <v>914</v>
      </c>
      <c r="K142" s="1" t="s">
        <v>395</v>
      </c>
      <c r="W142" s="3" t="s">
        <v>915</v>
      </c>
      <c r="AC142" s="1" t="s">
        <v>910</v>
      </c>
      <c r="AE142" s="1" t="s">
        <v>37</v>
      </c>
      <c r="AF142" s="1" t="s">
        <v>97</v>
      </c>
      <c r="AG142" s="1" t="s">
        <v>763</v>
      </c>
      <c r="AH142" s="1" t="s">
        <v>764</v>
      </c>
    </row>
    <row r="143" customFormat="false" ht="23.85" hidden="true" customHeight="false" outlineLevel="0" collapsed="false">
      <c r="A143" s="1" t="str">
        <f aca="false">CONCATENATE("lamd:md_",B143)</f>
        <v>lamd:md_ANN_DP</v>
      </c>
      <c r="B143" s="1" t="s">
        <v>10</v>
      </c>
      <c r="C143" s="1" t="s">
        <v>916</v>
      </c>
      <c r="D143" s="1" t="s">
        <v>917</v>
      </c>
      <c r="E143" s="9" t="s">
        <v>62</v>
      </c>
      <c r="W143" s="3" t="s">
        <v>918</v>
      </c>
      <c r="AE143" s="1" t="s">
        <v>37</v>
      </c>
      <c r="AF143" s="1" t="s">
        <v>97</v>
      </c>
      <c r="AG143" s="1" t="s">
        <v>919</v>
      </c>
      <c r="AH143" s="1" t="s">
        <v>920</v>
      </c>
    </row>
    <row r="144" customFormat="false" ht="35.05" hidden="true" customHeight="false" outlineLevel="0" collapsed="false">
      <c r="A144" s="1" t="str">
        <f aca="false">CONCATENATE("lamd:md_",B144)</f>
        <v>lamd:md_IN_PREFIX</v>
      </c>
      <c r="B144" s="1" t="s">
        <v>921</v>
      </c>
      <c r="C144" s="1" t="s">
        <v>922</v>
      </c>
      <c r="D144" s="1" t="s">
        <v>923</v>
      </c>
      <c r="E144" s="9" t="s">
        <v>62</v>
      </c>
      <c r="W144" s="3" t="s">
        <v>924</v>
      </c>
      <c r="X144" s="1" t="s">
        <v>925</v>
      </c>
      <c r="AA144" s="1" t="s">
        <v>926</v>
      </c>
      <c r="AE144" s="1" t="s">
        <v>37</v>
      </c>
      <c r="AF144" s="1" t="s">
        <v>97</v>
      </c>
      <c r="AG144" s="1" t="s">
        <v>763</v>
      </c>
      <c r="AH144" s="1" t="s">
        <v>764</v>
      </c>
    </row>
    <row r="145" customFormat="false" ht="35.05" hidden="true" customHeight="false" outlineLevel="0" collapsed="false">
      <c r="A145" s="1" t="str">
        <f aca="false">CONCATENATE("lamd:md_",B145)</f>
        <v>lamd:md_IN_SUFFIX</v>
      </c>
      <c r="B145" s="1" t="s">
        <v>927</v>
      </c>
      <c r="C145" s="1" t="s">
        <v>928</v>
      </c>
      <c r="D145" s="1" t="s">
        <v>929</v>
      </c>
      <c r="E145" s="9" t="s">
        <v>62</v>
      </c>
      <c r="W145" s="3" t="s">
        <v>930</v>
      </c>
      <c r="X145" s="1" t="s">
        <v>931</v>
      </c>
      <c r="AA145" s="1" t="s">
        <v>932</v>
      </c>
      <c r="AE145" s="1" t="s">
        <v>37</v>
      </c>
      <c r="AF145" s="1" t="s">
        <v>97</v>
      </c>
      <c r="AG145" s="1" t="s">
        <v>763</v>
      </c>
      <c r="AH145" s="1" t="s">
        <v>764</v>
      </c>
    </row>
    <row r="146" customFormat="false" ht="35.05" hidden="true" customHeight="false" outlineLevel="0" collapsed="false">
      <c r="A146" s="1" t="str">
        <f aca="false">CONCATENATE("lamd:md_",B146)</f>
        <v>lamd:md_IN_NUMBER</v>
      </c>
      <c r="B146" s="1" t="s">
        <v>933</v>
      </c>
      <c r="C146" s="1" t="s">
        <v>934</v>
      </c>
      <c r="D146" s="1" t="s">
        <v>935</v>
      </c>
      <c r="E146" s="9" t="s">
        <v>62</v>
      </c>
      <c r="W146" s="3" t="s">
        <v>936</v>
      </c>
      <c r="X146" s="1" t="s">
        <v>937</v>
      </c>
      <c r="AE146" s="1" t="s">
        <v>37</v>
      </c>
      <c r="AF146" s="1" t="s">
        <v>97</v>
      </c>
      <c r="AG146" s="1" t="s">
        <v>763</v>
      </c>
      <c r="AH146" s="1" t="s">
        <v>764</v>
      </c>
    </row>
    <row r="147" customFormat="false" ht="35.05" hidden="true" customHeight="false" outlineLevel="0" collapsed="false">
      <c r="A147" s="1" t="str">
        <f aca="false">CONCATENATE("lamd:md_",B147)</f>
        <v>lamd:md_IN_YEAR</v>
      </c>
      <c r="B147" s="1" t="s">
        <v>938</v>
      </c>
      <c r="C147" s="1" t="s">
        <v>939</v>
      </c>
      <c r="D147" s="1" t="s">
        <v>940</v>
      </c>
      <c r="E147" s="9" t="s">
        <v>62</v>
      </c>
      <c r="W147" s="3" t="s">
        <v>941</v>
      </c>
      <c r="X147" s="1" t="s">
        <v>942</v>
      </c>
      <c r="AE147" s="1" t="s">
        <v>37</v>
      </c>
      <c r="AF147" s="1" t="s">
        <v>97</v>
      </c>
      <c r="AG147" s="1" t="s">
        <v>763</v>
      </c>
      <c r="AH147" s="1" t="s">
        <v>764</v>
      </c>
    </row>
    <row r="148" customFormat="false" ht="23.85" hidden="true" customHeight="false" outlineLevel="0" collapsed="false">
      <c r="A148" s="1" t="str">
        <f aca="false">CONCATENATE("lamd:md_",B148)</f>
        <v>lamd:md_ASSOCIATION_WORK</v>
      </c>
      <c r="B148" s="1" t="s">
        <v>943</v>
      </c>
      <c r="C148" s="1" t="s">
        <v>944</v>
      </c>
      <c r="D148" s="1" t="s">
        <v>945</v>
      </c>
      <c r="E148" s="9" t="s">
        <v>62</v>
      </c>
      <c r="N148" s="1" t="s">
        <v>395</v>
      </c>
      <c r="P148" s="11" t="s">
        <v>587</v>
      </c>
      <c r="R148" s="1" t="s">
        <v>395</v>
      </c>
      <c r="W148" s="3" t="s">
        <v>946</v>
      </c>
      <c r="AF148" s="1" t="s">
        <v>402</v>
      </c>
      <c r="AG148" s="1" t="s">
        <v>591</v>
      </c>
      <c r="AH148" s="1" t="s">
        <v>592</v>
      </c>
    </row>
    <row r="149" customFormat="false" ht="35.05" hidden="true" customHeight="false" outlineLevel="0" collapsed="false">
      <c r="A149" s="1" t="str">
        <f aca="false">CONCATENATE("lamd:md_",B149)</f>
        <v>lamd:md_EEA_RELEVANCE</v>
      </c>
      <c r="B149" s="1" t="s">
        <v>947</v>
      </c>
      <c r="C149" s="1" t="s">
        <v>948</v>
      </c>
      <c r="D149" s="1" t="s">
        <v>949</v>
      </c>
      <c r="E149" s="9" t="s">
        <v>62</v>
      </c>
      <c r="W149" s="3" t="s">
        <v>950</v>
      </c>
      <c r="X149" s="1" t="s">
        <v>951</v>
      </c>
      <c r="AA149" s="1" t="s">
        <v>952</v>
      </c>
      <c r="AC149" s="1" t="s">
        <v>953</v>
      </c>
      <c r="AF149" s="1" t="s">
        <v>64</v>
      </c>
      <c r="AH149" s="1" t="s">
        <v>65</v>
      </c>
    </row>
    <row r="150" customFormat="false" ht="41.75" hidden="true" customHeight="false" outlineLevel="0" collapsed="false">
      <c r="A150" s="1" t="str">
        <f aca="false">CONCATENATE("lamd:md_",B150)</f>
        <v>lamd:md_CODIF</v>
      </c>
      <c r="B150" s="1" t="s">
        <v>954</v>
      </c>
      <c r="C150" s="1" t="s">
        <v>955</v>
      </c>
      <c r="D150" s="1" t="s">
        <v>956</v>
      </c>
      <c r="E150" s="9" t="s">
        <v>62</v>
      </c>
      <c r="W150" s="3" t="s">
        <v>957</v>
      </c>
      <c r="X150" s="1" t="s">
        <v>958</v>
      </c>
      <c r="AA150" s="1" t="s">
        <v>952</v>
      </c>
      <c r="AC150" s="1" t="s">
        <v>953</v>
      </c>
      <c r="AF150" s="1" t="s">
        <v>64</v>
      </c>
      <c r="AH150" s="1" t="s">
        <v>65</v>
      </c>
    </row>
    <row r="151" customFormat="false" ht="14.9" hidden="true" customHeight="false" outlineLevel="0" collapsed="false">
      <c r="A151" s="1" t="str">
        <f aca="false">CONCATENATE("lamd:md_",B151)</f>
        <v>lamd:md_SH_PATH</v>
      </c>
      <c r="B151" s="1" t="s">
        <v>3</v>
      </c>
      <c r="C151" s="1" t="s">
        <v>959</v>
      </c>
      <c r="D151" s="1" t="s">
        <v>960</v>
      </c>
      <c r="E151" s="9" t="s">
        <v>62</v>
      </c>
    </row>
    <row r="152" customFormat="false" ht="14.9" hidden="true" customHeight="false" outlineLevel="0" collapsed="false">
      <c r="A152" s="1" t="str">
        <f aca="false">CONCATENATE("lamd:md_",B152)</f>
        <v>lamd:md_LAM_PATH</v>
      </c>
      <c r="B152" s="1" t="s">
        <v>961</v>
      </c>
      <c r="C152" s="1" t="s">
        <v>962</v>
      </c>
      <c r="D152" s="1" t="s">
        <v>963</v>
      </c>
      <c r="E152" s="9" t="s">
        <v>62</v>
      </c>
    </row>
    <row r="153" customFormat="false" ht="28.35" hidden="true" customHeight="false" outlineLevel="0" collapsed="false">
      <c r="A153" s="1" t="str">
        <f aca="false">CONCATENATE("lamd:md_",B153)</f>
        <v>lamd:md_CONTROLLED_LIST</v>
      </c>
      <c r="B153" s="1" t="s">
        <v>5</v>
      </c>
      <c r="C153" s="1" t="s">
        <v>964</v>
      </c>
      <c r="D153" s="1" t="s">
        <v>965</v>
      </c>
      <c r="E153" s="9" t="s">
        <v>62</v>
      </c>
    </row>
    <row r="154" customFormat="false" ht="14.9" hidden="true" customHeight="false" outlineLevel="0" collapsed="false">
      <c r="A154" s="1" t="str">
        <f aca="false">CONCATENATE("lamd:md_",B154)</f>
        <v>lamd:md_PROP_TYPE</v>
      </c>
      <c r="B154" s="1" t="s">
        <v>4</v>
      </c>
      <c r="C154" s="1" t="s">
        <v>966</v>
      </c>
      <c r="D154" s="1" t="s">
        <v>967</v>
      </c>
      <c r="E154" s="9" t="s">
        <v>36</v>
      </c>
    </row>
    <row r="155" customFormat="false" ht="28.85" hidden="true" customHeight="false" outlineLevel="0" collapsed="false">
      <c r="A155" s="1" t="str">
        <f aca="false">CONCATENATE("lamd:md_",B155)</f>
        <v>lamd:md_PARENT_COLLECTION</v>
      </c>
      <c r="B155" s="28" t="s">
        <v>968</v>
      </c>
      <c r="C155" s="1" t="s">
        <v>969</v>
      </c>
      <c r="D155" s="1" t="s">
        <v>781</v>
      </c>
      <c r="E155" s="9" t="s">
        <v>36</v>
      </c>
    </row>
    <row r="156" customFormat="false" ht="13.8" hidden="false" customHeight="false" outlineLevel="0" collapsed="false">
      <c r="E156" s="9"/>
    </row>
    <row r="157" customFormat="false" ht="13.8" hidden="false" customHeight="false" outlineLevel="0" collapsed="false">
      <c r="E157" s="9"/>
    </row>
    <row r="158" customFormat="false" ht="13.8" hidden="false" customHeight="false" outlineLevel="0" collapsed="false">
      <c r="E158" s="9"/>
    </row>
    <row r="159" customFormat="false" ht="13.8" hidden="false" customHeight="false" outlineLevel="0" collapsed="false">
      <c r="E159" s="9"/>
    </row>
    <row r="160" customFormat="false" ht="13.8" hidden="false" customHeight="false" outlineLevel="0" collapsed="false">
      <c r="E160" s="9"/>
    </row>
    <row r="161" customFormat="false" ht="13.8" hidden="false" customHeight="false" outlineLevel="0" collapsed="false">
      <c r="E161" s="9"/>
    </row>
    <row r="162" customFormat="false" ht="13.8" hidden="false" customHeight="false" outlineLevel="0" collapsed="false">
      <c r="E162" s="9"/>
    </row>
    <row r="163" customFormat="false" ht="13.8" hidden="false" customHeight="false" outlineLevel="0" collapsed="false">
      <c r="E163" s="9"/>
    </row>
    <row r="164" customFormat="false" ht="13.8" hidden="false" customHeight="false" outlineLevel="0" collapsed="false">
      <c r="E164" s="9"/>
    </row>
    <row r="165" customFormat="false" ht="13.8" hidden="false" customHeight="false" outlineLevel="0" collapsed="false">
      <c r="E165" s="9"/>
    </row>
    <row r="166" customFormat="false" ht="13.8" hidden="false" customHeight="false" outlineLevel="0" collapsed="false">
      <c r="E166" s="9"/>
    </row>
    <row r="167" customFormat="false" ht="13.8" hidden="false" customHeight="false" outlineLevel="0" collapsed="false">
      <c r="E167" s="9"/>
    </row>
    <row r="168" customFormat="false" ht="13.8" hidden="false" customHeight="false" outlineLevel="0" collapsed="false">
      <c r="E168" s="9"/>
    </row>
    <row r="169" customFormat="false" ht="13.8" hidden="false" customHeight="false" outlineLevel="0" collapsed="false">
      <c r="E169" s="9"/>
    </row>
    <row r="170" customFormat="false" ht="13.8" hidden="false" customHeight="false" outlineLevel="0" collapsed="false">
      <c r="E170" s="9"/>
    </row>
    <row r="171" customFormat="false" ht="13.8" hidden="false" customHeight="false" outlineLevel="0" collapsed="false">
      <c r="E171" s="9"/>
    </row>
    <row r="172" customFormat="false" ht="13.8" hidden="false" customHeight="false" outlineLevel="0" collapsed="false">
      <c r="E172" s="9"/>
    </row>
    <row r="173" customFormat="false" ht="13.8" hidden="false" customHeight="false" outlineLevel="0" collapsed="false">
      <c r="E173" s="9"/>
    </row>
    <row r="174" customFormat="false" ht="13.8" hidden="false" customHeight="false" outlineLevel="0" collapsed="false">
      <c r="E174" s="9"/>
    </row>
    <row r="175" customFormat="false" ht="13.8" hidden="false" customHeight="false" outlineLevel="0" collapsed="false">
      <c r="E175" s="9"/>
    </row>
    <row r="176" customFormat="false" ht="13.8" hidden="false" customHeight="false" outlineLevel="0" collapsed="false">
      <c r="E176" s="9"/>
    </row>
    <row r="177" customFormat="false" ht="13.8" hidden="false" customHeight="false" outlineLevel="0" collapsed="false">
      <c r="E177" s="9"/>
    </row>
    <row r="178" customFormat="false" ht="13.8" hidden="false" customHeight="false" outlineLevel="0" collapsed="false">
      <c r="E178" s="9"/>
    </row>
    <row r="179" customFormat="false" ht="13.8" hidden="false" customHeight="false" outlineLevel="0" collapsed="false">
      <c r="E179" s="9"/>
    </row>
    <row r="180" customFormat="false" ht="13.8" hidden="false" customHeight="false" outlineLevel="0" collapsed="false">
      <c r="E180" s="9"/>
    </row>
    <row r="181" customFormat="false" ht="13.8" hidden="false" customHeight="false" outlineLevel="0" collapsed="false">
      <c r="E181" s="9"/>
    </row>
    <row r="182" customFormat="false" ht="13.8" hidden="false" customHeight="false" outlineLevel="0" collapsed="false">
      <c r="E182" s="9"/>
    </row>
    <row r="183" customFormat="false" ht="13.8" hidden="false" customHeight="false" outlineLevel="0" collapsed="false">
      <c r="E183" s="9"/>
    </row>
    <row r="184" customFormat="false" ht="13.8" hidden="false" customHeight="false" outlineLevel="0" collapsed="false">
      <c r="E184" s="9"/>
    </row>
    <row r="185" customFormat="false" ht="13.8" hidden="false" customHeight="false" outlineLevel="0" collapsed="false">
      <c r="E185" s="9"/>
    </row>
    <row r="186" customFormat="false" ht="13.8" hidden="false" customHeight="false" outlineLevel="0" collapsed="false">
      <c r="E186" s="9"/>
    </row>
    <row r="187" customFormat="false" ht="13.8" hidden="false" customHeight="false" outlineLevel="0" collapsed="false">
      <c r="E187" s="9"/>
    </row>
    <row r="188" customFormat="false" ht="13.8" hidden="false" customHeight="false" outlineLevel="0" collapsed="false">
      <c r="E188" s="9"/>
    </row>
    <row r="189" customFormat="false" ht="13.8" hidden="false" customHeight="false" outlineLevel="0" collapsed="false">
      <c r="E189" s="9"/>
    </row>
    <row r="190" customFormat="false" ht="13.8" hidden="false" customHeight="false" outlineLevel="0" collapsed="false">
      <c r="E190" s="9"/>
    </row>
    <row r="191" customFormat="false" ht="13.8" hidden="false" customHeight="false" outlineLevel="0" collapsed="false">
      <c r="E191" s="9"/>
    </row>
    <row r="192" customFormat="false" ht="13.8" hidden="false" customHeight="false" outlineLevel="0" collapsed="false">
      <c r="E192" s="9"/>
    </row>
    <row r="193" customFormat="false" ht="13.8" hidden="false" customHeight="false" outlineLevel="0" collapsed="false">
      <c r="E193" s="9"/>
    </row>
    <row r="194" customFormat="false" ht="13.8" hidden="false" customHeight="false" outlineLevel="0" collapsed="false">
      <c r="E194" s="9"/>
    </row>
    <row r="195" customFormat="false" ht="13.8" hidden="false" customHeight="false" outlineLevel="0" collapsed="false">
      <c r="E195" s="9"/>
    </row>
    <row r="196" customFormat="false" ht="13.8" hidden="false" customHeight="false" outlineLevel="0" collapsed="false">
      <c r="E196" s="9"/>
    </row>
    <row r="197" customFormat="false" ht="13.8" hidden="false" customHeight="false" outlineLevel="0" collapsed="false">
      <c r="E197" s="9"/>
    </row>
    <row r="198" customFormat="false" ht="13.8" hidden="false" customHeight="false" outlineLevel="0" collapsed="false">
      <c r="E198" s="9"/>
    </row>
    <row r="199" customFormat="false" ht="13.8" hidden="false" customHeight="false" outlineLevel="0" collapsed="false">
      <c r="E199" s="9"/>
    </row>
    <row r="200" customFormat="false" ht="13.8" hidden="false" customHeight="false" outlineLevel="0" collapsed="false">
      <c r="E200" s="9"/>
    </row>
    <row r="201" customFormat="false" ht="13.8" hidden="false" customHeight="false" outlineLevel="0" collapsed="false">
      <c r="E201" s="9"/>
    </row>
    <row r="202" customFormat="false" ht="13.8" hidden="false" customHeight="false" outlineLevel="0" collapsed="false">
      <c r="E202" s="9"/>
    </row>
    <row r="203" customFormat="false" ht="13.8" hidden="false" customHeight="false" outlineLevel="0" collapsed="false">
      <c r="E203" s="9"/>
    </row>
    <row r="204" customFormat="false" ht="13.8" hidden="false" customHeight="false" outlineLevel="0" collapsed="false">
      <c r="E204" s="9"/>
    </row>
    <row r="205" customFormat="false" ht="13.8" hidden="false" customHeight="false" outlineLevel="0" collapsed="false">
      <c r="E205" s="9"/>
    </row>
    <row r="206" customFormat="false" ht="13.8" hidden="false" customHeight="false" outlineLevel="0" collapsed="false">
      <c r="E206" s="9"/>
    </row>
    <row r="207" customFormat="false" ht="13.8" hidden="false" customHeight="false" outlineLevel="0" collapsed="false">
      <c r="E207" s="9"/>
    </row>
    <row r="208" customFormat="false" ht="13.8" hidden="false" customHeight="false" outlineLevel="0" collapsed="false">
      <c r="E208" s="9"/>
    </row>
    <row r="209" customFormat="false" ht="13.8" hidden="false" customHeight="false" outlineLevel="0" collapsed="false">
      <c r="E209" s="9"/>
    </row>
    <row r="210" customFormat="false" ht="13.8" hidden="false" customHeight="false" outlineLevel="0" collapsed="false">
      <c r="E210" s="9"/>
    </row>
    <row r="211" customFormat="false" ht="13.8" hidden="false" customHeight="false" outlineLevel="0" collapsed="false">
      <c r="E211" s="9"/>
    </row>
    <row r="212" customFormat="false" ht="13.8" hidden="false" customHeight="false" outlineLevel="0" collapsed="false">
      <c r="E212" s="9"/>
    </row>
    <row r="213" customFormat="false" ht="13.8" hidden="false" customHeight="false" outlineLevel="0" collapsed="false">
      <c r="E213" s="9"/>
    </row>
    <row r="214" customFormat="false" ht="13.8" hidden="false" customHeight="false" outlineLevel="0" collapsed="false">
      <c r="E214" s="9"/>
    </row>
    <row r="215" customFormat="false" ht="13.8" hidden="false" customHeight="false" outlineLevel="0" collapsed="false">
      <c r="E215" s="9"/>
    </row>
    <row r="216" customFormat="false" ht="13.8" hidden="false" customHeight="false" outlineLevel="0" collapsed="false">
      <c r="E216" s="9"/>
    </row>
    <row r="217" customFormat="false" ht="13.8" hidden="false" customHeight="false" outlineLevel="0" collapsed="false">
      <c r="E217" s="9"/>
    </row>
    <row r="218" customFormat="false" ht="13.8" hidden="false" customHeight="false" outlineLevel="0" collapsed="false">
      <c r="E218" s="9"/>
    </row>
  </sheetData>
  <autoFilter ref="A1:AH155">
    <filterColumn colId="5">
      <filters>
        <filter val=" http://publications.europa.eu/resource/dataset/eurovoc "/>
        <filter val="agent,&#10;at:fd_50"/>
        <filter val="at:corporate-body"/>
        <filter val="at:corporate-body&#10;at:country"/>
        <filter val="at:corporate-body&#10;at:country&#10;at:role-qualifier&#10;at:fd_110"/>
        <filter val="at:corporate-body,&#10;at:country"/>
        <filter val="at:corporate-body,&#10;at:fd_50"/>
        <filter val="at:country"/>
        <filter val="at:country&#10;at:role-qualifier"/>
        <filter val="at:dir-eu-legal-act"/>
        <filter val="at:fd_010"/>
        <filter val="at:fd_13&#10;at:fd_14"/>
        <filter val="at:fd_301"/>
        <filter val="at:fd_345"/>
        <filter val="at:fd_350,&#10;at:fd_335"/>
        <filter val="at:fd_365,&#10;at:fd_335,&#10;at:fd_330,&#10;at:fd_361,&#10;at:fd_340,&#10;at:fd_335,&#10;at:fd_350,&#10;at:place,&#10;at:country"/>
        <filter val="at:fd_370"/>
        <filter val="at:fd_375"/>
        <filter val="at:fd_40"/>
        <filter val="at:fd_400"/>
        <filter val="at:fd_578"/>
        <filter val="at:language"/>
        <filter val="at:legal-act-domain"/>
        <filter val="at:legal_proceeding&#10;at:legal_proceeding_result&#10;at:fd_110"/>
        <filter val="at:resource-type"/>
        <filter val="at:subdivision"/>
        <filter val="at:subject-matter"/>
        <filter val="at:treaty"/>
      </filters>
    </filterColumn>
  </autoFilter>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3.8" zeroHeight="false" outlineLevelRow="0" outlineLevelCol="0"/>
  <cols>
    <col collapsed="false" customWidth="true" hidden="false" outlineLevel="0" max="1" min="1" style="0" width="14.11"/>
    <col collapsed="false" customWidth="true" hidden="false" outlineLevel="0" max="2" min="2" style="0" width="17.53"/>
    <col collapsed="false" customWidth="true" hidden="false" outlineLevel="0" max="3" min="3" style="0" width="30.24"/>
    <col collapsed="false" customWidth="true" hidden="false" outlineLevel="0" max="5" min="5" style="0" width="14.11"/>
    <col collapsed="false" customWidth="true" hidden="false" outlineLevel="0" max="6" min="6" style="0" width="30.24"/>
  </cols>
  <sheetData>
    <row r="1" customFormat="false" ht="13.8" hidden="false" customHeight="false" outlineLevel="0" collapsed="false">
      <c r="A1" s="0" t="s">
        <v>2408</v>
      </c>
      <c r="B1" s="0" t="s">
        <v>2409</v>
      </c>
      <c r="C1" s="0" t="s">
        <v>0</v>
      </c>
      <c r="E1" s="0" t="s">
        <v>2408</v>
      </c>
      <c r="F1" s="0" t="s">
        <v>0</v>
      </c>
    </row>
    <row r="2" customFormat="false" ht="14.9" hidden="false" customHeight="false" outlineLevel="0" collapsed="false">
      <c r="A2" s="9" t="s">
        <v>1010</v>
      </c>
      <c r="B2" s="0" t="e">
        <f aca="false">VLOOKUP(A2:A85,'LAM properties'!B2:D154,3,0)</f>
        <v>#N/A</v>
      </c>
      <c r="C2" s="51" t="str">
        <f aca="false">CONCATENATE("lamd:md_",A2)</f>
        <v>lamd:md_AD</v>
      </c>
      <c r="E2" s="9" t="s">
        <v>1010</v>
      </c>
      <c r="F2" s="51" t="str">
        <f aca="false">CONCATENATE("lamd:md_",E2)</f>
        <v>lamd:md_AD</v>
      </c>
    </row>
    <row r="3" customFormat="false" ht="14.9" hidden="false" customHeight="false" outlineLevel="0" collapsed="false">
      <c r="A3" s="9" t="s">
        <v>415</v>
      </c>
      <c r="B3" s="0" t="str">
        <f aca="false">VLOOKUP(A3:A86,'LAM properties'!B3:D155,3,0)</f>
        <v>cdm:resource_legal_adds_to_resource_legal</v>
      </c>
      <c r="C3" s="51" t="str">
        <f aca="false">CONCATENATE("lamd:md_",A3)</f>
        <v>lamd:md_ADDITION</v>
      </c>
      <c r="E3" s="9" t="s">
        <v>415</v>
      </c>
      <c r="F3" s="51" t="str">
        <f aca="false">CONCATENATE("lamd:md_",E3)</f>
        <v>lamd:md_ADDITION</v>
      </c>
    </row>
    <row r="4" customFormat="false" ht="14.9" hidden="false" customHeight="false" outlineLevel="0" collapsed="false">
      <c r="A4" s="9" t="s">
        <v>432</v>
      </c>
      <c r="B4" s="0" t="str">
        <f aca="false">VLOOKUP(A4:A87,'LAM properties'!B4:D156,3,0)</f>
        <v>cdm:resource_legal_adopts_resource_legal</v>
      </c>
      <c r="C4" s="51" t="str">
        <f aca="false">CONCATENATE("lamd:md_",A4)</f>
        <v>lamd:md_ADOPTION</v>
      </c>
      <c r="E4" s="9" t="s">
        <v>432</v>
      </c>
      <c r="F4" s="51" t="str">
        <f aca="false">CONCATENATE("lamd:md_",E4)</f>
        <v>lamd:md_ADOPTION</v>
      </c>
    </row>
    <row r="5" customFormat="false" ht="14.9" hidden="false" customHeight="false" outlineLevel="0" collapsed="false">
      <c r="A5" s="9" t="s">
        <v>438</v>
      </c>
      <c r="B5" s="0" t="str">
        <f aca="false">VLOOKUP(A5:A88,'LAM properties'!B5:D157,3,0)</f>
        <v>cdm:resource_legal_partially_adopts_resource_</v>
      </c>
      <c r="C5" s="51" t="str">
        <f aca="false">CONCATENATE("lamd:md_",A5)</f>
        <v>lamd:md_ADOPTION_PAR</v>
      </c>
      <c r="E5" s="9" t="s">
        <v>438</v>
      </c>
      <c r="F5" s="51" t="str">
        <f aca="false">CONCATENATE("lamd:md_",E5)</f>
        <v>lamd:md_ADOPTION_PAR</v>
      </c>
    </row>
    <row r="6" customFormat="false" ht="14.9" hidden="false" customHeight="false" outlineLevel="0" collapsed="false">
      <c r="A6" s="9" t="s">
        <v>283</v>
      </c>
      <c r="B6" s="0" t="str">
        <f aca="false">VLOOKUP(A6:A89,'LAM properties'!B6:D158,3,0)</f>
        <v>cdm:question_parliamentary_asked_by_group_parliamentary </v>
      </c>
      <c r="C6" s="51" t="str">
        <f aca="false">CONCATENATE("lamd:md_",A6)</f>
        <v>lamd:md_AF</v>
      </c>
      <c r="E6" s="9" t="s">
        <v>283</v>
      </c>
      <c r="F6" s="51" t="str">
        <f aca="false">CONCATENATE("lamd:md_",E6)</f>
        <v>lamd:md_AF</v>
      </c>
    </row>
    <row r="7" customFormat="false" ht="14.9" hidden="false" customHeight="false" outlineLevel="0" collapsed="false">
      <c r="A7" s="9" t="s">
        <v>405</v>
      </c>
      <c r="B7" s="0" t="str">
        <f aca="false">VLOOKUP(A7:A90,'LAM properties'!B7:D159,3,0)</f>
        <v>cdm:resource_legal_amends_resource_legal</v>
      </c>
      <c r="C7" s="51" t="str">
        <f aca="false">CONCATENATE("lamd:md_",A7)</f>
        <v>lamd:md_AMENDMENT</v>
      </c>
      <c r="E7" s="9" t="s">
        <v>405</v>
      </c>
      <c r="F7" s="51" t="str">
        <f aca="false">CONCATENATE("lamd:md_",E7)</f>
        <v>lamd:md_AMENDMENT</v>
      </c>
    </row>
    <row r="8" customFormat="false" ht="28.35" hidden="false" customHeight="false" outlineLevel="0" collapsed="false">
      <c r="A8" s="9" t="s">
        <v>571</v>
      </c>
      <c r="B8" s="0" t="str">
        <f aca="false">VLOOKUP(A8:A91,'LAM properties'!B8:D160,3,0)</f>
        <v>cdm:resource_resource_legal_proposes_to_amend_resource_legal</v>
      </c>
      <c r="C8" s="51" t="str">
        <f aca="false">CONCATENATE("lamd:md_",A8)</f>
        <v>lamd:md_AMENDMENT_PRO</v>
      </c>
      <c r="E8" s="9" t="s">
        <v>571</v>
      </c>
      <c r="F8" s="51" t="str">
        <f aca="false">CONCATENATE("lamd:md_",E8)</f>
        <v>lamd:md_AMENDMENT_PRO</v>
      </c>
    </row>
    <row r="9" customFormat="false" ht="28.35" hidden="false" customHeight="false" outlineLevel="0" collapsed="false">
      <c r="A9" s="9" t="s">
        <v>633</v>
      </c>
      <c r="B9" s="0" t="str">
        <f aca="false">VLOOKUP(A9:A92,'LAM properties'!B9:D161,3,0)</f>
        <v>cdm:communication_case_new_requests_annulment_of_resource_legal</v>
      </c>
      <c r="C9" s="51" t="str">
        <f aca="false">CONCATENATE("lamd:md_",A9)</f>
        <v>lamd:md_ANNULMENT_REQ</v>
      </c>
      <c r="E9" s="9" t="s">
        <v>633</v>
      </c>
      <c r="F9" s="51" t="str">
        <f aca="false">CONCATENATE("lamd:md_",E9)</f>
        <v>lamd:md_ANNULMENT_REQ</v>
      </c>
    </row>
    <row r="10" customFormat="false" ht="14.9" hidden="false" customHeight="false" outlineLevel="0" collapsed="false">
      <c r="A10" s="9" t="s">
        <v>6</v>
      </c>
      <c r="B10" s="0" t="str">
        <f aca="false">VLOOKUP(A10:A93,'LAM properties'!B10:D162,3,0)</f>
        <v>ann:comment_on_date</v>
      </c>
      <c r="C10" s="51" t="str">
        <f aca="false">CONCATENATE("lamd:md_",A10)</f>
        <v>lamd:md_ANN_COD</v>
      </c>
      <c r="E10" s="9" t="s">
        <v>6</v>
      </c>
      <c r="F10" s="51" t="str">
        <f aca="false">CONCATENATE("lamd:md_",E10)</f>
        <v>lamd:md_ANN_COD</v>
      </c>
    </row>
    <row r="11" customFormat="false" ht="14.9" hidden="false" customHeight="false" outlineLevel="0" collapsed="false">
      <c r="A11" s="9" t="s">
        <v>7</v>
      </c>
      <c r="B11" s="0" t="str">
        <f aca="false">VLOOKUP(A11:A94,'LAM properties'!B11:D163,3,0)</f>
        <v>ann:type_of_date</v>
      </c>
      <c r="C11" s="51" t="str">
        <f aca="false">CONCATENATE("lamd:md_",A11)</f>
        <v>lamd:md_ANN_TOD</v>
      </c>
      <c r="E11" s="9" t="s">
        <v>7</v>
      </c>
      <c r="F11" s="51" t="str">
        <f aca="false">CONCATENATE("lamd:md_",E11)</f>
        <v>lamd:md_ANN_TOD</v>
      </c>
    </row>
    <row r="12" customFormat="false" ht="28.35" hidden="false" customHeight="false" outlineLevel="0" collapsed="false">
      <c r="A12" s="9" t="s">
        <v>647</v>
      </c>
      <c r="B12" s="0" t="str">
        <f aca="false">VLOOKUP(A12:A95,'LAM properties'!B12:D164,3,0)</f>
        <v>cdm:communication_case_new_requests_partial_annulment_of_resource_legal</v>
      </c>
      <c r="C12" s="51" t="str">
        <f aca="false">CONCATENATE("lamd:md_",A12)</f>
        <v>lamd:md_ANULMENT_PARTIAL_REQ</v>
      </c>
      <c r="E12" s="9" t="s">
        <v>647</v>
      </c>
      <c r="F12" s="51" t="str">
        <f aca="false">CONCATENATE("lamd:md_",E12)</f>
        <v>lamd:md_ANULMENT_PARTIAL_REQ</v>
      </c>
    </row>
    <row r="13" customFormat="false" ht="14.9" hidden="false" customHeight="false" outlineLevel="0" collapsed="false">
      <c r="A13" s="9" t="s">
        <v>604</v>
      </c>
      <c r="B13" s="0" t="str">
        <f aca="false">VLOOKUP(A13:A96,'LAM properties'!B13:D165,3,0)</f>
        <v>cdm:communication_cjeu_requested_by_agent</v>
      </c>
      <c r="C13" s="51" t="str">
        <f aca="false">CONCATENATE("lamd:md_",A13)</f>
        <v>lamd:md_AP</v>
      </c>
      <c r="E13" s="9" t="s">
        <v>604</v>
      </c>
      <c r="F13" s="51" t="str">
        <f aca="false">CONCATENATE("lamd:md_",E13)</f>
        <v>lamd:md_AP</v>
      </c>
    </row>
    <row r="14" customFormat="false" ht="28.35" hidden="false" customHeight="false" outlineLevel="0" collapsed="false">
      <c r="A14" s="9" t="s">
        <v>530</v>
      </c>
      <c r="B14" s="0" t="str">
        <f aca="false">VLOOKUP(A14:A97,'LAM properties'!B14:D166,3,0)</f>
        <v>cdm:resource_legal_defers_application_of_resource_legal</v>
      </c>
      <c r="C14" s="51" t="str">
        <f aca="false">CONCATENATE("lamd:md_",A14)</f>
        <v>lamd:md_APPLICABILITY_DEF</v>
      </c>
      <c r="E14" s="9" t="s">
        <v>530</v>
      </c>
      <c r="F14" s="51" t="str">
        <f aca="false">CONCATENATE("lamd:md_",E14)</f>
        <v>lamd:md_APPLICABILITY_DEF</v>
      </c>
    </row>
    <row r="15" customFormat="false" ht="28.35" hidden="false" customHeight="false" outlineLevel="0" collapsed="false">
      <c r="A15" s="9" t="s">
        <v>444</v>
      </c>
      <c r="B15" s="0" t="str">
        <f aca="false">VLOOKUP(A15:A98,'LAM properties'!B15:D167,3,0)</f>
        <v>cdm:resource_legal_extends_application_resource_legal</v>
      </c>
      <c r="C15" s="51" t="str">
        <f aca="false">CONCATENATE("lamd:md_",A15)</f>
        <v>lamd:md_APPLICABILITY_EXT</v>
      </c>
      <c r="E15" s="9" t="s">
        <v>444</v>
      </c>
      <c r="F15" s="51" t="str">
        <f aca="false">CONCATENATE("lamd:md_",E15)</f>
        <v>lamd:md_APPLICABILITY_EXT</v>
      </c>
    </row>
    <row r="16" customFormat="false" ht="14.9" hidden="false" customHeight="false" outlineLevel="0" collapsed="false">
      <c r="A16" s="9" t="s">
        <v>275</v>
      </c>
      <c r="B16" s="0" t="str">
        <f aca="false">VLOOKUP(A16:A99,'LAM properties'!B16:D168,3,0)</f>
        <v>cdm:service_associated</v>
      </c>
      <c r="C16" s="51" t="str">
        <f aca="false">CONCATENATE("lamd:md_",A16)</f>
        <v>lamd:md_AS</v>
      </c>
      <c r="E16" s="9" t="s">
        <v>275</v>
      </c>
      <c r="F16" s="51" t="str">
        <f aca="false">CONCATENATE("lamd:md_",E16)</f>
        <v>lamd:md_AS</v>
      </c>
    </row>
    <row r="17" customFormat="false" ht="14.9" hidden="false" customHeight="false" outlineLevel="0" collapsed="false">
      <c r="A17" s="9" t="s">
        <v>593</v>
      </c>
      <c r="B17" s="0" t="str">
        <f aca="false">VLOOKUP(A17:A100,'LAM properties'!B17:D169,3,0)</f>
        <v>cdm:resource_legal_associates_agreement_international</v>
      </c>
      <c r="C17" s="51" t="str">
        <f aca="false">CONCATENATE("lamd:md_",A17)</f>
        <v>lamd:md_ASSOCIATION</v>
      </c>
      <c r="E17" s="9" t="s">
        <v>593</v>
      </c>
      <c r="F17" s="51" t="str">
        <f aca="false">CONCATENATE("lamd:md_",E17)</f>
        <v>lamd:md_ASSOCIATION</v>
      </c>
    </row>
    <row r="18" customFormat="false" ht="14.9" hidden="false" customHeight="false" outlineLevel="0" collapsed="false">
      <c r="A18" s="9" t="s">
        <v>130</v>
      </c>
      <c r="B18" s="0" t="e">
        <f aca="false">VLOOKUP(A18:A101,'LAM properties'!B18:D170,3,0)</f>
        <v>#N/A</v>
      </c>
      <c r="C18" s="51" t="str">
        <f aca="false">CONCATENATE("lamd:md_",A18)</f>
        <v>lamd:md_CC</v>
      </c>
      <c r="E18" s="9" t="s">
        <v>130</v>
      </c>
      <c r="F18" s="51" t="str">
        <f aca="false">CONCATENATE("lamd:md_",E18)</f>
        <v>lamd:md_CC</v>
      </c>
    </row>
    <row r="19" customFormat="false" ht="14.9" hidden="false" customHeight="false" outlineLevel="0" collapsed="false">
      <c r="A19" s="9" t="s">
        <v>576</v>
      </c>
      <c r="B19" s="0" t="str">
        <f aca="false">VLOOKUP(A19:A102,'LAM properties'!B19:D171,3,0)</f>
        <v>cdm:work_cites_work</v>
      </c>
      <c r="C19" s="51" t="str">
        <f aca="false">CONCATENATE("lamd:md_",A19)</f>
        <v>lamd:md_CI</v>
      </c>
      <c r="E19" s="9" t="s">
        <v>576</v>
      </c>
      <c r="F19" s="51" t="str">
        <f aca="false">CONCATENATE("lamd:md_",E19)</f>
        <v>lamd:md_CI</v>
      </c>
    </row>
    <row r="20" customFormat="false" ht="14.9" hidden="false" customHeight="false" outlineLevel="0" collapsed="false">
      <c r="A20" s="9" t="s">
        <v>369</v>
      </c>
      <c r="B20" s="0" t="str">
        <f aca="false">VLOOKUP(A20:A103,'LAM properties'!B20:D172,3,0)</f>
        <v>cdm:resource_legal_comment_internal</v>
      </c>
      <c r="C20" s="51" t="str">
        <f aca="false">CONCATENATE("lamd:md_",A20)</f>
        <v>lamd:md_CM</v>
      </c>
      <c r="E20" s="9" t="s">
        <v>369</v>
      </c>
      <c r="F20" s="51" t="str">
        <f aca="false">CONCATENATE("lamd:md_",E20)</f>
        <v>lamd:md_CM</v>
      </c>
    </row>
    <row r="21" customFormat="false" ht="14.9" hidden="false" customHeight="false" outlineLevel="0" collapsed="false">
      <c r="A21" s="9" t="s">
        <v>659</v>
      </c>
      <c r="B21" s="0" t="str">
        <f aca="false">VLOOKUP(A21:A104,'LAM properties'!B21:D173,3,0)</f>
        <v>cdm:communication_cjeu_communicates_on_case-law</v>
      </c>
      <c r="C21" s="51" t="str">
        <f aca="false">CONCATENATE("lamd:md_",A21)</f>
        <v>lamd:md_COMMUNIC_REQ</v>
      </c>
      <c r="E21" s="9" t="s">
        <v>659</v>
      </c>
      <c r="F21" s="51" t="str">
        <f aca="false">CONCATENATE("lamd:md_",E21)</f>
        <v>lamd:md_COMMUNIC_REQ</v>
      </c>
    </row>
    <row r="22" customFormat="false" ht="14.9" hidden="false" customHeight="false" outlineLevel="0" collapsed="false">
      <c r="A22" s="9" t="s">
        <v>450</v>
      </c>
      <c r="B22" s="0" t="str">
        <f aca="false">VLOOKUP(A22:A105,'LAM properties'!B22:D174,3,0)</f>
        <v>cdm:resource_legal_completes_resource_legal</v>
      </c>
      <c r="C22" s="51" t="str">
        <f aca="false">CONCATENATE("lamd:md_",A22)</f>
        <v>lamd:md_COMPLETION</v>
      </c>
      <c r="E22" s="9" t="s">
        <v>450</v>
      </c>
      <c r="F22" s="51" t="str">
        <f aca="false">CONCATENATE("lamd:md_",E22)</f>
        <v>lamd:md_COMPLETION</v>
      </c>
    </row>
    <row r="23" customFormat="false" ht="14.9" hidden="false" customHeight="false" outlineLevel="0" collapsed="false">
      <c r="A23" s="9" t="s">
        <v>490</v>
      </c>
      <c r="B23" s="0" t="str">
        <f aca="false">VLOOKUP(A23:A106,'LAM properties'!B23:D175,3,0)</f>
        <v>cdm:resource_legal_confirms_resource_legal</v>
      </c>
      <c r="C23" s="51" t="str">
        <f aca="false">CONCATENATE("lamd:md_",A23)</f>
        <v>lamd:md_CONFIRMATION</v>
      </c>
      <c r="E23" s="9" t="s">
        <v>490</v>
      </c>
      <c r="F23" s="51" t="str">
        <f aca="false">CONCATENATE("lamd:md_",E23)</f>
        <v>lamd:md_CONFIRMATION</v>
      </c>
    </row>
    <row r="24" customFormat="false" ht="14.9" hidden="false" customHeight="false" outlineLevel="0" collapsed="false">
      <c r="A24" s="9" t="s">
        <v>471</v>
      </c>
      <c r="B24" s="0" t="str">
        <f aca="false">VLOOKUP(A24:A107,'LAM properties'!B24:D176,3,0)</f>
        <v>cdm:resource_legal_corrects_resource_legal</v>
      </c>
      <c r="C24" s="51" t="str">
        <f aca="false">CONCATENATE("lamd:md_",A24)</f>
        <v>lamd:md_CORRIGENDUM</v>
      </c>
      <c r="E24" s="9" t="s">
        <v>471</v>
      </c>
      <c r="F24" s="51" t="str">
        <f aca="false">CONCATENATE("lamd:md_",E24)</f>
        <v>lamd:md_CORRIGENDUM</v>
      </c>
    </row>
    <row r="25" customFormat="false" ht="14.9" hidden="false" customHeight="false" outlineLevel="0" collapsed="false">
      <c r="A25" s="9" t="s">
        <v>121</v>
      </c>
      <c r="B25" s="0" t="e">
        <f aca="false">VLOOKUP(A25:A108,'LAM properties'!B25:D177,3,0)</f>
        <v>#N/A</v>
      </c>
      <c r="C25" s="51" t="str">
        <f aca="false">CONCATENATE("lamd:md_",A25)</f>
        <v>lamd:md_CT</v>
      </c>
      <c r="E25" s="9" t="s">
        <v>121</v>
      </c>
      <c r="F25" s="51" t="str">
        <f aca="false">CONCATENATE("lamd:md_",E25)</f>
        <v>lamd:md_CT</v>
      </c>
    </row>
    <row r="26" customFormat="false" ht="14.9" hidden="false" customHeight="false" outlineLevel="0" collapsed="false">
      <c r="A26" s="9" t="s">
        <v>205</v>
      </c>
      <c r="B26" s="0" t="str">
        <f aca="false">VLOOKUP(A26:A109,'LAM properties'!B26:D178,3,0)</f>
        <v>cdm:act_preparatory_date_debate</v>
      </c>
      <c r="C26" s="51" t="str">
        <f aca="false">CONCATENATE("lamd:md_",A26)</f>
        <v>lamd:md_DB</v>
      </c>
      <c r="E26" s="9" t="s">
        <v>205</v>
      </c>
      <c r="F26" s="51" t="str">
        <f aca="false">CONCATENATE("lamd:md_",E26)</f>
        <v>lamd:md_DB</v>
      </c>
    </row>
    <row r="27" customFormat="false" ht="14.9" hidden="false" customHeight="false" outlineLevel="0" collapsed="false">
      <c r="A27" s="9" t="s">
        <v>144</v>
      </c>
      <c r="B27" s="0" t="e">
        <f aca="false">VLOOKUP(A27:A110,'LAM properties'!B27:D179,3,0)</f>
        <v>#N/A</v>
      </c>
      <c r="C27" s="51" t="str">
        <f aca="false">CONCATENATE("lamd:md_",A27)</f>
        <v>lamd:md_DD</v>
      </c>
      <c r="E27" s="9" t="s">
        <v>144</v>
      </c>
      <c r="F27" s="51" t="str">
        <f aca="false">CONCATENATE("lamd:md_",E27)</f>
        <v>lamd:md_DD</v>
      </c>
    </row>
    <row r="28" customFormat="false" ht="14.9" hidden="false" customHeight="false" outlineLevel="0" collapsed="false">
      <c r="A28" s="9" t="s">
        <v>483</v>
      </c>
      <c r="B28" s="0" t="str">
        <f aca="false">VLOOKUP(A28:A111,'LAM properties'!B28:D180,3,0)</f>
        <v>cdm:resource_legal_derogates_resource_legal</v>
      </c>
      <c r="C28" s="51" t="str">
        <f aca="false">CONCATENATE("lamd:md_",A28)</f>
        <v>lamd:md_DEROGATION</v>
      </c>
      <c r="E28" s="9" t="s">
        <v>483</v>
      </c>
      <c r="F28" s="51" t="str">
        <f aca="false">CONCATENATE("lamd:md_",E28)</f>
        <v>lamd:md_DEROGATION</v>
      </c>
    </row>
    <row r="29" customFormat="false" ht="14.9" hidden="false" customHeight="false" outlineLevel="0" collapsed="false">
      <c r="A29" s="9" t="s">
        <v>614</v>
      </c>
      <c r="B29" s="0" t="str">
        <f aca="false">VLOOKUP(A29:A112,'LAM properties'!B29:D181,3,0)</f>
        <v>cdm:communication_cjeu_defended_by_agent</v>
      </c>
      <c r="C29" s="51" t="str">
        <f aca="false">CONCATENATE("lamd:md_",A29)</f>
        <v>lamd:md_DF</v>
      </c>
      <c r="E29" s="9" t="s">
        <v>614</v>
      </c>
      <c r="F29" s="51" t="str">
        <f aca="false">CONCATENATE("lamd:md_",E29)</f>
        <v>lamd:md_DF</v>
      </c>
    </row>
    <row r="30" customFormat="false" ht="14.9" hidden="false" customHeight="false" outlineLevel="0" collapsed="false">
      <c r="A30" s="9" t="s">
        <v>221</v>
      </c>
      <c r="B30" s="0" t="e">
        <f aca="false">VLOOKUP(A30:A113,'LAM properties'!B30:D182,3,0)</f>
        <v>#N/A</v>
      </c>
      <c r="C30" s="51" t="str">
        <f aca="false">CONCATENATE("lamd:md_",A30)</f>
        <v>lamd:md_DH</v>
      </c>
      <c r="E30" s="9" t="s">
        <v>221</v>
      </c>
      <c r="F30" s="51" t="str">
        <f aca="false">CONCATENATE("lamd:md_",E30)</f>
        <v>lamd:md_DH</v>
      </c>
    </row>
    <row r="31" customFormat="false" ht="14.9" hidden="false" customHeight="false" outlineLevel="0" collapsed="false">
      <c r="A31" s="9" t="s">
        <v>229</v>
      </c>
      <c r="B31" s="0" t="e">
        <f aca="false">VLOOKUP(A31:A114,'LAM properties'!B31:D183,3,0)</f>
        <v>#N/A</v>
      </c>
      <c r="C31" s="51" t="str">
        <f aca="false">CONCATENATE("lamd:md_",A31)</f>
        <v>lamd:md_DL</v>
      </c>
      <c r="E31" s="9" t="s">
        <v>229</v>
      </c>
      <c r="F31" s="51" t="str">
        <f aca="false">CONCATENATE("lamd:md_",E31)</f>
        <v>lamd:md_DL</v>
      </c>
    </row>
    <row r="32" customFormat="false" ht="14.9" hidden="false" customHeight="false" outlineLevel="0" collapsed="false">
      <c r="A32" s="9" t="s">
        <v>312</v>
      </c>
      <c r="B32" s="0" t="str">
        <f aca="false">VLOOKUP(A32:A115,'LAM properties'!B32:D184,3,0)</f>
        <v>cdm:stored_by </v>
      </c>
      <c r="C32" s="51" t="str">
        <f aca="false">CONCATENATE("lamd:md_",A32)</f>
        <v>lamd:md_DP</v>
      </c>
      <c r="E32" s="9" t="s">
        <v>312</v>
      </c>
      <c r="F32" s="51" t="str">
        <f aca="false">CONCATENATE("lamd:md_",E32)</f>
        <v>lamd:md_DP</v>
      </c>
    </row>
    <row r="33" customFormat="false" ht="14.9" hidden="false" customHeight="false" outlineLevel="0" collapsed="false">
      <c r="A33" s="9" t="s">
        <v>787</v>
      </c>
      <c r="B33" s="0" t="str">
        <f aca="false">VLOOKUP(A33:A116,'LAM properties'!B33:D185,3,0)</f>
        <v>cdm:resource_legal_date_referral</v>
      </c>
      <c r="C33" s="51" t="str">
        <f aca="false">CONCATENATE("lamd:md_",A33)</f>
        <v>lamd:md_DR</v>
      </c>
      <c r="E33" s="9" t="s">
        <v>787</v>
      </c>
      <c r="F33" s="51" t="str">
        <f aca="false">CONCATENATE("lamd:md_",E33)</f>
        <v>lamd:md_DR</v>
      </c>
    </row>
    <row r="34" customFormat="false" ht="14.9" hidden="false" customHeight="false" outlineLevel="0" collapsed="false">
      <c r="A34" s="9" t="s">
        <v>768</v>
      </c>
      <c r="B34" s="0" t="str">
        <f aca="false">VLOOKUP(A34:A117,'LAM properties'!B34:D186,3,0)</f>
        <v>cdm:case-law_ecli</v>
      </c>
      <c r="C34" s="51" t="str">
        <f aca="false">CONCATENATE("lamd:md_",A34)</f>
        <v>lamd:md_ECLI</v>
      </c>
      <c r="E34" s="9" t="s">
        <v>768</v>
      </c>
      <c r="F34" s="51" t="str">
        <f aca="false">CONCATENATE("lamd:md_",E34)</f>
        <v>lamd:md_ECLI</v>
      </c>
    </row>
    <row r="35" customFormat="false" ht="14.9" hidden="false" customHeight="false" outlineLevel="0" collapsed="false">
      <c r="A35" s="9" t="s">
        <v>765</v>
      </c>
      <c r="B35" s="0" t="str">
        <f aca="false">VLOOKUP(A35:A118,'LAM properties'!B35:D187,3,0)</f>
        <v>cdm:resource_legal_eli</v>
      </c>
      <c r="C35" s="51" t="str">
        <f aca="false">CONCATENATE("lamd:md_",A35)</f>
        <v>lamd:md_ELI</v>
      </c>
      <c r="E35" s="9" t="s">
        <v>765</v>
      </c>
      <c r="F35" s="51" t="str">
        <f aca="false">CONCATENATE("lamd:md_",E35)</f>
        <v>lamd:md_ELI</v>
      </c>
    </row>
    <row r="36" customFormat="false" ht="14.9" hidden="false" customHeight="false" outlineLevel="0" collapsed="false">
      <c r="A36" s="9" t="s">
        <v>166</v>
      </c>
      <c r="B36" s="0" t="e">
        <f aca="false">VLOOKUP(A36:A119,'LAM properties'!B36:D188,3,0)</f>
        <v>#N/A</v>
      </c>
      <c r="C36" s="51" t="str">
        <f aca="false">CONCATENATE("lamd:md_",A36)</f>
        <v>lamd:md_EV</v>
      </c>
      <c r="E36" s="9" t="s">
        <v>166</v>
      </c>
      <c r="F36" s="51" t="str">
        <f aca="false">CONCATENATE("lamd:md_",E36)</f>
        <v>lamd:md_EV</v>
      </c>
    </row>
    <row r="37" customFormat="false" ht="14.9" hidden="false" customHeight="false" outlineLevel="0" collapsed="false">
      <c r="A37" s="9" t="s">
        <v>639</v>
      </c>
      <c r="B37" s="0" t="str">
        <f aca="false">VLOOKUP(A37:A120,'LAM properties'!B37:D189,3,0)</f>
        <v>cdm:communication_case_new_requests_establishment_of_failure_of_obligation_resource_legal</v>
      </c>
      <c r="C37" s="51" t="str">
        <f aca="false">CONCATENATE("lamd:md_",A37)</f>
        <v>lamd:md_FAILURE_REQ</v>
      </c>
      <c r="E37" s="9" t="s">
        <v>639</v>
      </c>
      <c r="F37" s="51" t="str">
        <f aca="false">CONCATENATE("lamd:md_",E37)</f>
        <v>lamd:md_FAILURE_REQ</v>
      </c>
    </row>
    <row r="38" customFormat="false" ht="14.9" hidden="false" customHeight="false" outlineLevel="0" collapsed="false">
      <c r="A38" s="9" t="s">
        <v>361</v>
      </c>
      <c r="B38" s="0" t="str">
        <f aca="false">VLOOKUP(A38:A121,'LAM properties'!B38:D190,3,0)</f>
        <v>cdm:agreement_international_has_type_comment_concept_type_comment</v>
      </c>
      <c r="C38" s="51" t="str">
        <f aca="false">CONCATENATE("lamd:md_",A38)</f>
        <v>lamd:md_IC</v>
      </c>
      <c r="E38" s="9" t="s">
        <v>361</v>
      </c>
      <c r="F38" s="51" t="str">
        <f aca="false">CONCATENATE("lamd:md_",E38)</f>
        <v>lamd:md_IC</v>
      </c>
    </row>
    <row r="39" customFormat="false" ht="14.9" hidden="false" customHeight="false" outlineLevel="0" collapsed="false">
      <c r="A39" s="9" t="s">
        <v>157</v>
      </c>
      <c r="B39" s="0" t="e">
        <f aca="false">VLOOKUP(A39:A122,'LAM properties'!B39:D191,3,0)</f>
        <v>#N/A</v>
      </c>
      <c r="C39" s="51" t="str">
        <f aca="false">CONCATENATE("lamd:md_",A39)</f>
        <v>lamd:md_IF</v>
      </c>
      <c r="E39" s="9" t="s">
        <v>157</v>
      </c>
      <c r="F39" s="51" t="str">
        <f aca="false">CONCATENATE("lamd:md_",E39)</f>
        <v>lamd:md_IF</v>
      </c>
    </row>
    <row r="40" customFormat="false" ht="28.35" hidden="false" customHeight="false" outlineLevel="0" collapsed="false">
      <c r="A40" s="9" t="s">
        <v>507</v>
      </c>
      <c r="B40" s="0" t="str">
        <f aca="false">VLOOKUP(A40:A123,'LAM properties'!B40:D192,3,0)</f>
        <v>cdm:resource_legal_implements_resource_legal</v>
      </c>
      <c r="C40" s="51" t="str">
        <f aca="false">CONCATENATE("lamd:md_",A40)</f>
        <v>lamd:md_IMPLEMENTATION</v>
      </c>
      <c r="E40" s="9" t="s">
        <v>507</v>
      </c>
      <c r="F40" s="51" t="str">
        <f aca="false">CONCATENATE("lamd:md_",E40)</f>
        <v>lamd:md_IMPLEMENTATION</v>
      </c>
    </row>
    <row r="41" customFormat="false" ht="28.35" hidden="false" customHeight="false" outlineLevel="0" collapsed="false">
      <c r="A41" s="9" t="s">
        <v>643</v>
      </c>
      <c r="B41" s="0" t="str">
        <f aca="false">VLOOKUP(A41:A124,'LAM properties'!B41:D193,3,0)</f>
        <v>cdm:communication_case_new_requests_inapplicability_resource_legal</v>
      </c>
      <c r="C41" s="51" t="str">
        <f aca="false">CONCATENATE("lamd:md_",A41)</f>
        <v>lamd:md_INAPPLICAB_REQ</v>
      </c>
      <c r="E41" s="9" t="s">
        <v>643</v>
      </c>
      <c r="F41" s="51" t="str">
        <f aca="false">CONCATENATE("lamd:md_",E41)</f>
        <v>lamd:md_INAPPLICAB_REQ</v>
      </c>
    </row>
    <row r="42" customFormat="false" ht="28.35" hidden="false" customHeight="false" outlineLevel="0" collapsed="false">
      <c r="A42" s="9" t="s">
        <v>536</v>
      </c>
      <c r="B42" s="0" t="str">
        <f aca="false">VLOOKUP(A42:A125,'LAM properties'!B42:D194,3,0)</f>
        <v>cdm:resource_legal_incorporates_resource_legal</v>
      </c>
      <c r="C42" s="51" t="str">
        <f aca="false">CONCATENATE("lamd:md_",A42)</f>
        <v>lamd:md_INCORPORATION</v>
      </c>
      <c r="E42" s="9" t="s">
        <v>536</v>
      </c>
      <c r="F42" s="51" t="str">
        <f aca="false">CONCATENATE("lamd:md_",E42)</f>
        <v>lamd:md_INCORPORATION</v>
      </c>
    </row>
    <row r="43" customFormat="false" ht="14.9" hidden="false" customHeight="false" outlineLevel="0" collapsed="false">
      <c r="A43" s="9" t="s">
        <v>566</v>
      </c>
      <c r="B43" s="0" t="str">
        <f aca="false">VLOOKUP(A43:A126,'LAM properties'!B43:D195,3,0)</f>
        <v>cdm:resource_resource_legal_influences_resource_legal</v>
      </c>
      <c r="C43" s="51" t="str">
        <f aca="false">CONCATENATE("lamd:md_",A43)</f>
        <v>lamd:md_INFLUENCE</v>
      </c>
      <c r="E43" s="9" t="s">
        <v>566</v>
      </c>
      <c r="F43" s="51" t="str">
        <f aca="false">CONCATENATE("lamd:md_",E43)</f>
        <v>lamd:md_INFLUENCE</v>
      </c>
    </row>
    <row r="44" customFormat="false" ht="28.35" hidden="false" customHeight="false" outlineLevel="0" collapsed="false">
      <c r="A44" s="9" t="s">
        <v>502</v>
      </c>
      <c r="B44" s="0" t="str">
        <f aca="false">VLOOKUP(A44:A127,'LAM properties'!B44:D196,3,0)</f>
        <v>cdm:resource_legal_interpretes_authoritatively_resource_legal</v>
      </c>
      <c r="C44" s="51" t="str">
        <f aca="false">CONCATENATE("lamd:md_",A44)</f>
        <v>lamd:md_INTERPRETATION</v>
      </c>
      <c r="E44" s="9" t="s">
        <v>502</v>
      </c>
      <c r="F44" s="51" t="str">
        <f aca="false">CONCATENATE("lamd:md_",E44)</f>
        <v>lamd:md_INTERPRETATION</v>
      </c>
    </row>
    <row r="45" customFormat="false" ht="14.9" hidden="false" customHeight="false" outlineLevel="0" collapsed="false">
      <c r="A45" s="9" t="s">
        <v>392</v>
      </c>
      <c r="B45" s="0" t="str">
        <f aca="false">VLOOKUP(A45:A128,'LAM properties'!B45:D197,3,0)</f>
        <v>cdm:resource_legal_based_on_resource_legal</v>
      </c>
      <c r="C45" s="51" t="str">
        <f aca="false">CONCATENATE("lamd:md_",A45)</f>
        <v>lamd:md_LB</v>
      </c>
      <c r="E45" s="9" t="s">
        <v>392</v>
      </c>
      <c r="F45" s="51" t="str">
        <f aca="false">CONCATENATE("lamd:md_",E45)</f>
        <v>lamd:md_LB</v>
      </c>
    </row>
    <row r="46" customFormat="false" ht="14.9" hidden="false" customHeight="false" outlineLevel="0" collapsed="false">
      <c r="A46" s="9" t="s">
        <v>345</v>
      </c>
      <c r="B46" s="0" t="e">
        <f aca="false">VLOOKUP(A46:A129,'LAM properties'!B46:D198,3,0)</f>
        <v>#N/A</v>
      </c>
      <c r="C46" s="51" t="str">
        <f aca="false">CONCATENATE("lamd:md_",A46)</f>
        <v>lamd:md_LF</v>
      </c>
      <c r="E46" s="9" t="s">
        <v>345</v>
      </c>
      <c r="F46" s="51" t="str">
        <f aca="false">CONCATENATE("lamd:md_",E46)</f>
        <v>lamd:md_LF</v>
      </c>
    </row>
    <row r="47" customFormat="false" ht="14.9" hidden="false" customHeight="false" outlineLevel="0" collapsed="false">
      <c r="A47" s="9" t="s">
        <v>297</v>
      </c>
      <c r="B47" s="0" t="e">
        <f aca="false">VLOOKUP(A47:A130,'LAM properties'!B47:D199,3,0)</f>
        <v>#N/A</v>
      </c>
      <c r="C47" s="51" t="str">
        <f aca="false">CONCATENATE("lamd:md_",A47)</f>
        <v>lamd:md_LG</v>
      </c>
      <c r="E47" s="9" t="s">
        <v>297</v>
      </c>
      <c r="F47" s="51" t="str">
        <f aca="false">CONCATENATE("lamd:md_",E47)</f>
        <v>lamd:md_LG</v>
      </c>
    </row>
    <row r="48" customFormat="false" ht="14.9" hidden="false" customHeight="false" outlineLevel="0" collapsed="false">
      <c r="A48" s="9" t="s">
        <v>213</v>
      </c>
      <c r="B48" s="0" t="e">
        <f aca="false">VLOOKUP(A48:A131,'LAM properties'!B48:D200,3,0)</f>
        <v>#N/A</v>
      </c>
      <c r="C48" s="51" t="str">
        <f aca="false">CONCATENATE("lamd:md_",A48)</f>
        <v>lamd:md_LO</v>
      </c>
      <c r="E48" s="9" t="s">
        <v>213</v>
      </c>
      <c r="F48" s="51" t="str">
        <f aca="false">CONCATENATE("lamd:md_",E48)</f>
        <v>lamd:md_LO</v>
      </c>
    </row>
    <row r="49" customFormat="false" ht="14.9" hidden="false" customHeight="false" outlineLevel="0" collapsed="false">
      <c r="A49" s="9" t="s">
        <v>289</v>
      </c>
      <c r="B49" s="0" t="e">
        <f aca="false">VLOOKUP(A49:A132,'LAM properties'!B49:D201,3,0)</f>
        <v>#N/A</v>
      </c>
      <c r="C49" s="51" t="str">
        <f aca="false">CONCATENATE("lamd:md_",A49)</f>
        <v>lamd:md_MI</v>
      </c>
      <c r="E49" s="9" t="s">
        <v>289</v>
      </c>
      <c r="F49" s="51" t="str">
        <f aca="false">CONCATENATE("lamd:md_",E49)</f>
        <v>lamd:md_MI</v>
      </c>
    </row>
    <row r="50" customFormat="false" ht="14.9" hidden="false" customHeight="false" outlineLevel="0" collapsed="false">
      <c r="A50" s="9" t="s">
        <v>627</v>
      </c>
      <c r="B50" s="0" t="str">
        <f aca="false">VLOOKUP(A50:A133,'LAM properties'!B50:D202,3,0)</f>
        <v>cdm:work_originates_in_country</v>
      </c>
      <c r="C50" s="51" t="str">
        <f aca="false">CONCATENATE("lamd:md_",A50)</f>
        <v>lamd:md_NA</v>
      </c>
      <c r="E50" s="9" t="s">
        <v>627</v>
      </c>
      <c r="F50" s="51" t="str">
        <f aca="false">CONCATENATE("lamd:md_",E50)</f>
        <v>lamd:md_NA</v>
      </c>
    </row>
    <row r="51" customFormat="false" ht="14.9" hidden="false" customHeight="false" outlineLevel="0" collapsed="false">
      <c r="A51" s="9" t="s">
        <v>174</v>
      </c>
      <c r="B51" s="0" t="e">
        <f aca="false">VLOOKUP(A51:A134,'LAM properties'!B51:D203,3,0)</f>
        <v>#N/A</v>
      </c>
      <c r="C51" s="51" t="str">
        <f aca="false">CONCATENATE("lamd:md_",A51)</f>
        <v>lamd:md_NF</v>
      </c>
      <c r="E51" s="9" t="s">
        <v>174</v>
      </c>
      <c r="F51" s="51" t="str">
        <f aca="false">CONCATENATE("lamd:md_",E51)</f>
        <v>lamd:md_NF</v>
      </c>
    </row>
    <row r="52" customFormat="false" ht="14.9" hidden="false" customHeight="false" outlineLevel="0" collapsed="false">
      <c r="A52" s="9" t="s">
        <v>376</v>
      </c>
      <c r="B52" s="0" t="e">
        <f aca="false">VLOOKUP(A52:A135,'LAM properties'!B52:D204,3,0)</f>
        <v>#N/A</v>
      </c>
      <c r="C52" s="51" t="str">
        <f aca="false">CONCATENATE("lamd:md_",A52)</f>
        <v>lamd:md_NS</v>
      </c>
      <c r="E52" s="9" t="s">
        <v>376</v>
      </c>
      <c r="F52" s="51" t="str">
        <f aca="false">CONCATENATE("lamd:md_",E52)</f>
        <v>lamd:md_NS</v>
      </c>
    </row>
    <row r="53" customFormat="false" ht="14.9" hidden="false" customHeight="false" outlineLevel="0" collapsed="false">
      <c r="A53" s="9" t="s">
        <v>477</v>
      </c>
      <c r="B53" s="0" t="str">
        <f aca="false">VLOOKUP(A53:A136,'LAM properties'!B53:D205,3,0)</f>
        <v>cdm:resource_legal_renders_obsolete_resource_legal</v>
      </c>
      <c r="C53" s="51" t="str">
        <f aca="false">CONCATENATE("lamd:md_",A53)</f>
        <v>lamd:md_OBSOLETE</v>
      </c>
      <c r="E53" s="9" t="s">
        <v>477</v>
      </c>
      <c r="F53" s="51" t="str">
        <f aca="false">CONCATENATE("lamd:md_",E53)</f>
        <v>lamd:md_OBSOLETE</v>
      </c>
    </row>
    <row r="54" customFormat="false" ht="14.9" hidden="false" customHeight="false" outlineLevel="0" collapsed="false">
      <c r="A54" s="9" t="s">
        <v>558</v>
      </c>
      <c r="B54" s="0" t="str">
        <f aca="false">VLOOKUP(A54:A137,'LAM properties'!B54:D206,3,0)</f>
        <v>cdm:resource_resource_legal_contains_cor_opinion_on_resource_legal</v>
      </c>
      <c r="C54" s="51" t="str">
        <f aca="false">CONCATENATE("lamd:md_",A54)</f>
        <v>lamd:md_OPINION_COR</v>
      </c>
      <c r="E54" s="9" t="s">
        <v>558</v>
      </c>
      <c r="F54" s="51" t="str">
        <f aca="false">CONCATENATE("lamd:md_",E54)</f>
        <v>lamd:md_OPINION_COR</v>
      </c>
    </row>
    <row r="55" customFormat="false" ht="14.9" hidden="false" customHeight="false" outlineLevel="0" collapsed="false">
      <c r="A55" s="9" t="s">
        <v>562</v>
      </c>
      <c r="B55" s="0" t="str">
        <f aca="false">VLOOKUP(A55:A138,'LAM properties'!B55:D207,3,0)</f>
        <v>cdm:resource_resource_legal_contains_eesc_opinion_on_resource_legal</v>
      </c>
      <c r="C55" s="51" t="str">
        <f aca="false">CONCATENATE("lamd:md_",A55)</f>
        <v>lamd:md_OPINION_EESC</v>
      </c>
      <c r="E55" s="9" t="s">
        <v>562</v>
      </c>
      <c r="F55" s="51" t="str">
        <f aca="false">CONCATENATE("lamd:md_",E55)</f>
        <v>lamd:md_OPINION_EESC</v>
      </c>
    </row>
    <row r="56" customFormat="false" ht="14.9" hidden="false" customHeight="false" outlineLevel="0" collapsed="false">
      <c r="A56" s="9" t="s">
        <v>553</v>
      </c>
      <c r="B56" s="0" t="str">
        <f aca="false">VLOOKUP(A56:A139,'LAM properties'!B56:D208,3,0)</f>
        <v>cdm:resource_resource_legal_contains_ep_opinion_on_resource_legal</v>
      </c>
      <c r="C56" s="51" t="str">
        <f aca="false">CONCATENATE("lamd:md_",A56)</f>
        <v>lamd:md_OPINION_EP</v>
      </c>
      <c r="E56" s="9" t="s">
        <v>553</v>
      </c>
      <c r="F56" s="51" t="str">
        <f aca="false">CONCATENATE("lamd:md_",E56)</f>
        <v>lamd:md_OPINION_EP</v>
      </c>
    </row>
    <row r="57" customFormat="false" ht="14.9" hidden="false" customHeight="false" outlineLevel="0" collapsed="false">
      <c r="A57" s="9" t="s">
        <v>663</v>
      </c>
      <c r="B57" s="0" t="str">
        <f aca="false">VLOOKUP(A57:A140,'LAM properties'!B57:D209,3,0)</f>
        <v>cdm:communication_request_opinion_requests_opinion_on_resource_legal</v>
      </c>
      <c r="C57" s="51" t="str">
        <f aca="false">CONCATENATE("lamd:md_",A57)</f>
        <v>lamd:md_OPINION_REQ</v>
      </c>
      <c r="E57" s="9" t="s">
        <v>663</v>
      </c>
      <c r="F57" s="51" t="str">
        <f aca="false">CONCATENATE("lamd:md_",E57)</f>
        <v>lamd:md_OPINION_REQ</v>
      </c>
    </row>
    <row r="58" customFormat="false" ht="14.9" hidden="false" customHeight="false" outlineLevel="0" collapsed="false">
      <c r="A58" s="9" t="s">
        <v>620</v>
      </c>
      <c r="B58" s="0" t="str">
        <f aca="false">VLOOKUP(A58:A141,'LAM properties'!B58:D210,3,0)</f>
        <v>cdm:communication_cjeu_has_type_procedure_concept_type_procedure</v>
      </c>
      <c r="C58" s="51" t="str">
        <f aca="false">CONCATENATE("lamd:md_",A58)</f>
        <v>lamd:md_PR</v>
      </c>
      <c r="E58" s="9" t="s">
        <v>620</v>
      </c>
      <c r="F58" s="51" t="str">
        <f aca="false">CONCATENATE("lamd:md_",E58)</f>
        <v>lamd:md_PR</v>
      </c>
    </row>
    <row r="59" customFormat="false" ht="28.35" hidden="false" customHeight="false" outlineLevel="0" collapsed="false">
      <c r="A59" s="9" t="s">
        <v>655</v>
      </c>
      <c r="B59" s="0" t="str">
        <f aca="false">VLOOKUP(A59:A142,'LAM properties'!B59:D211,3,0)</f>
        <v>cdm:communication_case_new_submits_preliminary_question_resource_legal</v>
      </c>
      <c r="C59" s="51" t="str">
        <f aca="false">CONCATENATE("lamd:md_",A59)</f>
        <v>lamd:md_PRELIMINARY_REQ</v>
      </c>
      <c r="E59" s="9" t="s">
        <v>655</v>
      </c>
      <c r="F59" s="51" t="str">
        <f aca="false">CONCATENATE("lamd:md_",E59)</f>
        <v>lamd:md_PRELIMINARY_REQ</v>
      </c>
    </row>
    <row r="60" customFormat="false" ht="14.9" hidden="false" customHeight="false" outlineLevel="0" collapsed="false">
      <c r="A60" s="9" t="s">
        <v>599</v>
      </c>
      <c r="B60" s="0" t="str">
        <f aca="false">VLOOKUP(A60:A143,'LAM properties'!B60:D212,3,0)</f>
        <v>cdm:work_part_of_dossier</v>
      </c>
      <c r="C60" s="51" t="str">
        <f aca="false">CONCATENATE("lamd:md_",A60)</f>
        <v>lamd:md_PROC</v>
      </c>
      <c r="E60" s="9" t="s">
        <v>599</v>
      </c>
      <c r="F60" s="51" t="str">
        <f aca="false">CONCATENATE("lamd:md_",E60)</f>
        <v>lamd:md_PROC</v>
      </c>
    </row>
    <row r="61" customFormat="false" ht="28.35" hidden="false" customHeight="false" outlineLevel="0" collapsed="false">
      <c r="A61" s="9" t="s">
        <v>547</v>
      </c>
      <c r="B61" s="0" t="str">
        <f aca="false">VLOOKUP(A61:A144,'LAM properties'!B61:D213,3,0)</f>
        <v>cdm:resource_legal_related_question_to_resource_legal</v>
      </c>
      <c r="C61" s="51" t="str">
        <f aca="false">CONCATENATE("lamd:md_",A61)</f>
        <v>lamd:md_QUESTION_RELATED</v>
      </c>
      <c r="E61" s="9" t="s">
        <v>547</v>
      </c>
      <c r="F61" s="51" t="str">
        <f aca="false">CONCATENATE("lamd:md_",E61)</f>
        <v>lamd:md_QUESTION_RELATED</v>
      </c>
    </row>
    <row r="62" customFormat="false" ht="28.35" hidden="false" customHeight="false" outlineLevel="0" collapsed="false">
      <c r="A62" s="9" t="s">
        <v>496</v>
      </c>
      <c r="B62" s="0" t="str">
        <f aca="false">VLOOKUP(A62:A145,'LAM properties'!B62:D214,3,0)</f>
        <v>cdm:resource_legal_tackles_similar_question_as_resource_legal</v>
      </c>
      <c r="C62" s="51" t="str">
        <f aca="false">CONCATENATE("lamd:md_",A62)</f>
        <v>lamd:md_QUESTION_SIMILAR</v>
      </c>
      <c r="E62" s="9" t="s">
        <v>496</v>
      </c>
      <c r="F62" s="51" t="str">
        <f aca="false">CONCATENATE("lamd:md_",E62)</f>
        <v>lamd:md_QUESTION_SIMILAR</v>
      </c>
    </row>
    <row r="63" customFormat="false" ht="14.9" hidden="false" customHeight="false" outlineLevel="0" collapsed="false">
      <c r="A63" s="9" t="s">
        <v>513</v>
      </c>
      <c r="B63" s="0" t="str">
        <f aca="false">VLOOKUP(A63:A146,'LAM properties'!B63:D215,3,0)</f>
        <v>cdm:resource_legal_reestablishes_resource_legal</v>
      </c>
      <c r="C63" s="51" t="str">
        <f aca="false">CONCATENATE("lamd:md_",A63)</f>
        <v>lamd:md_REESTAB</v>
      </c>
      <c r="E63" s="9" t="s">
        <v>513</v>
      </c>
      <c r="F63" s="51" t="str">
        <f aca="false">CONCATENATE("lamd:md_",E63)</f>
        <v>lamd:md_REESTAB</v>
      </c>
    </row>
    <row r="64" customFormat="false" ht="14.9" hidden="false" customHeight="false" outlineLevel="0" collapsed="false">
      <c r="A64" s="9" t="s">
        <v>542</v>
      </c>
      <c r="B64" s="0" t="str">
        <f aca="false">VLOOKUP(A64:A147,'LAM properties'!B64:D216,3,0)</f>
        <v>cdm:resource_legal_partially_refers_to_resource_legal</v>
      </c>
      <c r="C64" s="51" t="str">
        <f aca="false">CONCATENATE("lamd:md_",A64)</f>
        <v>lamd:md_REFER_PAR</v>
      </c>
      <c r="E64" s="9" t="s">
        <v>542</v>
      </c>
      <c r="F64" s="51" t="str">
        <f aca="false">CONCATENATE("lamd:md_",E64)</f>
        <v>lamd:md_REFER_PAR</v>
      </c>
    </row>
    <row r="65" customFormat="false" ht="14.9" hidden="false" customHeight="false" outlineLevel="0" collapsed="false">
      <c r="A65" s="9" t="s">
        <v>584</v>
      </c>
      <c r="B65" s="0" t="str">
        <f aca="false">VLOOKUP(A65:A148,'LAM properties'!B65:D217,3,0)</f>
        <v>cdm:work_related_to_work</v>
      </c>
      <c r="C65" s="51" t="str">
        <f aca="false">CONCATENATE("lamd:md_",A65)</f>
        <v>lamd:md_RELATION</v>
      </c>
      <c r="E65" s="9" t="s">
        <v>584</v>
      </c>
      <c r="F65" s="51" t="str">
        <f aca="false">CONCATENATE("lamd:md_",E65)</f>
        <v>lamd:md_RELATION</v>
      </c>
    </row>
    <row r="66" customFormat="false" ht="14.9" hidden="false" customHeight="false" outlineLevel="0" collapsed="false">
      <c r="A66" s="9" t="s">
        <v>250</v>
      </c>
      <c r="B66" s="0" t="e">
        <f aca="false">VLOOKUP(A66:A149,'LAM properties'!B66:D218,3,0)</f>
        <v>#N/A</v>
      </c>
      <c r="C66" s="51" t="str">
        <f aca="false">CONCATENATE("lamd:md_",A66)</f>
        <v>lamd:md_REP</v>
      </c>
      <c r="E66" s="9" t="s">
        <v>250</v>
      </c>
      <c r="F66" s="51" t="str">
        <f aca="false">CONCATENATE("lamd:md_",E66)</f>
        <v>lamd:md_REP</v>
      </c>
    </row>
    <row r="67" customFormat="false" ht="14.9" hidden="false" customHeight="false" outlineLevel="0" collapsed="false">
      <c r="A67" s="9" t="s">
        <v>421</v>
      </c>
      <c r="B67" s="0" t="e">
        <f aca="false">VLOOKUP(A67:A150,'LAM properties'!B67:D219,3,0)</f>
        <v>#N/A</v>
      </c>
      <c r="C67" s="51" t="str">
        <f aca="false">CONCATENATE("lamd:md_",A67)</f>
        <v>lamd:md_REPEAL</v>
      </c>
      <c r="E67" s="9" t="s">
        <v>421</v>
      </c>
      <c r="F67" s="51" t="str">
        <f aca="false">CONCATENATE("lamd:md_",E67)</f>
        <v>lamd:md_REPEAL</v>
      </c>
    </row>
    <row r="68" customFormat="false" ht="14.9" hidden="false" customHeight="false" outlineLevel="0" collapsed="false">
      <c r="A68" s="9" t="s">
        <v>426</v>
      </c>
      <c r="B68" s="0" t="e">
        <f aca="false">VLOOKUP(A68:A151,'LAM properties'!B68:D220,3,0)</f>
        <v>#N/A</v>
      </c>
      <c r="C68" s="51" t="str">
        <f aca="false">CONCATENATE("lamd:md_",A68)</f>
        <v>lamd:md_REPEAL_IMP</v>
      </c>
      <c r="E68" s="9" t="s">
        <v>426</v>
      </c>
      <c r="F68" s="51" t="str">
        <f aca="false">CONCATENATE("lamd:md_",E68)</f>
        <v>lamd:md_REPEAL_IMP</v>
      </c>
    </row>
    <row r="69" customFormat="false" ht="14.9" hidden="false" customHeight="false" outlineLevel="0" collapsed="false">
      <c r="A69" s="9" t="s">
        <v>464</v>
      </c>
      <c r="B69" s="0" t="e">
        <f aca="false">VLOOKUP(A69:A152,'LAM properties'!B69:D221,3,0)</f>
        <v>#N/A</v>
      </c>
      <c r="C69" s="51" t="str">
        <f aca="false">CONCATENATE("lamd:md_",A69)</f>
        <v>lamd:md_REPLACEMENT</v>
      </c>
      <c r="E69" s="9" t="s">
        <v>464</v>
      </c>
      <c r="F69" s="51" t="str">
        <f aca="false">CONCATENATE("lamd:md_",E69)</f>
        <v>lamd:md_REPLACEMENT</v>
      </c>
    </row>
    <row r="70" customFormat="false" ht="14.9" hidden="false" customHeight="false" outlineLevel="0" collapsed="false">
      <c r="A70" s="9" t="s">
        <v>352</v>
      </c>
      <c r="B70" s="0" t="e">
        <f aca="false">VLOOKUP(A70:A153,'LAM properties'!B70:D222,3,0)</f>
        <v>#N/A</v>
      </c>
      <c r="C70" s="51" t="str">
        <f aca="false">CONCATENATE("lamd:md_",A70)</f>
        <v>lamd:md_REPPORTEUR</v>
      </c>
      <c r="E70" s="9" t="s">
        <v>352</v>
      </c>
      <c r="F70" s="51" t="str">
        <f aca="false">CONCATENATE("lamd:md_",E70)</f>
        <v>lamd:md_REPPORTEUR</v>
      </c>
    </row>
    <row r="71" customFormat="false" ht="14.9" hidden="false" customHeight="false" outlineLevel="0" collapsed="false">
      <c r="A71" s="9" t="s">
        <v>651</v>
      </c>
      <c r="B71" s="0" t="str">
        <f aca="false">VLOOKUP(A71:A154,'LAM properties'!B71:D223,3,0)</f>
        <v>cdm:communication_case_new_requests_review_of_decision_case-law</v>
      </c>
      <c r="C71" s="51" t="str">
        <f aca="false">CONCATENATE("lamd:md_",A71)</f>
        <v>lamd:md_REVIEW_REQ</v>
      </c>
      <c r="E71" s="9" t="s">
        <v>651</v>
      </c>
      <c r="F71" s="51" t="str">
        <f aca="false">CONCATENATE("lamd:md_",E71)</f>
        <v>lamd:md_REVIEW_REQ</v>
      </c>
    </row>
    <row r="72" customFormat="false" ht="14.9" hidden="false" customHeight="false" outlineLevel="0" collapsed="false">
      <c r="A72" s="9" t="s">
        <v>305</v>
      </c>
      <c r="B72" s="0" t="e">
        <f aca="false">VLOOKUP(A72:A155,'LAM properties'!B72:D224,3,0)</f>
        <v>#N/A</v>
      </c>
      <c r="C72" s="51" t="str">
        <f aca="false">CONCATENATE("lamd:md_",A72)</f>
        <v>lamd:md_RI</v>
      </c>
      <c r="E72" s="9" t="s">
        <v>305</v>
      </c>
      <c r="F72" s="51" t="str">
        <f aca="false">CONCATENATE("lamd:md_",E72)</f>
        <v>lamd:md_RI</v>
      </c>
    </row>
    <row r="73" customFormat="false" ht="14.9" hidden="false" customHeight="false" outlineLevel="0" collapsed="false">
      <c r="A73" s="9" t="s">
        <v>793</v>
      </c>
      <c r="B73" s="0" t="str">
        <f aca="false">VLOOKUP(A73:A156,'LAM properties'!B73:D225,3,0)</f>
        <v>cdm:work_reference_internal</v>
      </c>
      <c r="C73" s="51" t="str">
        <f aca="false">CONCATENATE("lamd:md_",A73)</f>
        <v>lamd:md_RI_WORK</v>
      </c>
      <c r="E73" s="9" t="s">
        <v>793</v>
      </c>
      <c r="F73" s="51" t="str">
        <f aca="false">CONCATENATE("lamd:md_",E73)</f>
        <v>lamd:md_RI_WORK</v>
      </c>
    </row>
    <row r="74" customFormat="false" ht="14.9" hidden="false" customHeight="false" outlineLevel="0" collapsed="false">
      <c r="A74" s="9" t="s">
        <v>137</v>
      </c>
      <c r="B74" s="0" t="e">
        <f aca="false">VLOOKUP(A74:A157,'LAM properties'!B74:D226,3,0)</f>
        <v>#N/A</v>
      </c>
      <c r="C74" s="51" t="str">
        <f aca="false">CONCATENATE("lamd:md_",A74)</f>
        <v>lamd:md_RJ_NEW</v>
      </c>
      <c r="E74" s="9" t="s">
        <v>137</v>
      </c>
      <c r="F74" s="51" t="str">
        <f aca="false">CONCATENATE("lamd:md_",E74)</f>
        <v>lamd:md_RJ_NEW</v>
      </c>
    </row>
    <row r="75" customFormat="false" ht="14.9" hidden="false" customHeight="false" outlineLevel="0" collapsed="false">
      <c r="A75" s="9" t="s">
        <v>235</v>
      </c>
      <c r="B75" s="0" t="e">
        <f aca="false">VLOOKUP(A75:A158,'LAM properties'!B75:D227,3,0)</f>
        <v>#N/A</v>
      </c>
      <c r="C75" s="51" t="str">
        <f aca="false">CONCATENATE("lamd:md_",A75)</f>
        <v>lamd:md_RP</v>
      </c>
      <c r="E75" s="9" t="s">
        <v>235</v>
      </c>
      <c r="F75" s="51" t="str">
        <f aca="false">CONCATENATE("lamd:md_",E75)</f>
        <v>lamd:md_RP</v>
      </c>
    </row>
    <row r="76" customFormat="false" ht="14.9" hidden="false" customHeight="false" outlineLevel="0" collapsed="false">
      <c r="A76" s="9" t="s">
        <v>259</v>
      </c>
      <c r="B76" s="0" t="e">
        <f aca="false">VLOOKUP(A76:A159,'LAM properties'!B76:D228,3,0)</f>
        <v>#N/A</v>
      </c>
      <c r="C76" s="51" t="str">
        <f aca="false">CONCATENATE("lamd:md_",A76)</f>
        <v>lamd:md_RS</v>
      </c>
      <c r="E76" s="9" t="s">
        <v>259</v>
      </c>
      <c r="F76" s="51" t="str">
        <f aca="false">CONCATENATE("lamd:md_",E76)</f>
        <v>lamd:md_RS</v>
      </c>
    </row>
    <row r="77" customFormat="false" ht="14.9" hidden="false" customHeight="false" outlineLevel="0" collapsed="false">
      <c r="A77" s="9" t="s">
        <v>190</v>
      </c>
      <c r="B77" s="0" t="e">
        <f aca="false">VLOOKUP(A77:A160,'LAM properties'!B77:D229,3,0)</f>
        <v>#N/A</v>
      </c>
      <c r="C77" s="51" t="str">
        <f aca="false">CONCATENATE("lamd:md_",A77)</f>
        <v>lamd:md_SG</v>
      </c>
      <c r="E77" s="9" t="s">
        <v>190</v>
      </c>
      <c r="F77" s="51" t="str">
        <f aca="false">CONCATENATE("lamd:md_",E77)</f>
        <v>lamd:md_SG</v>
      </c>
    </row>
    <row r="78" customFormat="false" ht="14.9" hidden="false" customHeight="false" outlineLevel="0" collapsed="false">
      <c r="A78" s="9" t="s">
        <v>519</v>
      </c>
      <c r="B78" s="0" t="e">
        <f aca="false">VLOOKUP(A78:A161,'LAM properties'!B78:D230,3,0)</f>
        <v>#N/A</v>
      </c>
      <c r="C78" s="51" t="str">
        <f aca="false">CONCATENATE("lamd:md_",A78)</f>
        <v>lamd:md_SUSPEND</v>
      </c>
      <c r="E78" s="9" t="s">
        <v>519</v>
      </c>
      <c r="F78" s="51" t="str">
        <f aca="false">CONCATENATE("lamd:md_",E78)</f>
        <v>lamd:md_SUSPEND</v>
      </c>
    </row>
    <row r="79" customFormat="false" ht="14.9" hidden="false" customHeight="false" outlineLevel="0" collapsed="false">
      <c r="A79" s="9" t="s">
        <v>524</v>
      </c>
      <c r="B79" s="0" t="e">
        <f aca="false">VLOOKUP(A79:A162,'LAM properties'!B79:D231,3,0)</f>
        <v>#N/A</v>
      </c>
      <c r="C79" s="51" t="str">
        <f aca="false">CONCATENATE("lamd:md_",A79)</f>
        <v>lamd:md_SUSPEND_PAR</v>
      </c>
      <c r="E79" s="9" t="s">
        <v>524</v>
      </c>
      <c r="F79" s="51" t="str">
        <f aca="false">CONCATENATE("lamd:md_",E79)</f>
        <v>lamd:md_SUSPEND_PAR</v>
      </c>
    </row>
    <row r="80" customFormat="false" ht="14.9" hidden="false" customHeight="false" outlineLevel="0" collapsed="false">
      <c r="A80" s="9" t="s">
        <v>782</v>
      </c>
      <c r="B80" s="0" t="str">
        <f aca="false">VLOOKUP(A80:A163,'LAM properties'!B80:D232,3,0)</f>
        <v>cdm:resource_legal_term-of-office</v>
      </c>
      <c r="C80" s="51" t="str">
        <f aca="false">CONCATENATE("lamd:md_",A80)</f>
        <v>lamd:md_TOF</v>
      </c>
      <c r="E80" s="9" t="s">
        <v>782</v>
      </c>
      <c r="F80" s="51" t="str">
        <f aca="false">CONCATENATE("lamd:md_",E80)</f>
        <v>lamd:md_TOF</v>
      </c>
    </row>
    <row r="81" customFormat="false" ht="14.9" hidden="false" customHeight="false" outlineLevel="0" collapsed="false">
      <c r="A81" s="9" t="s">
        <v>181</v>
      </c>
      <c r="B81" s="0" t="e">
        <f aca="false">VLOOKUP(A81:A164,'LAM properties'!B81:D233,3,0)</f>
        <v>#N/A</v>
      </c>
      <c r="C81" s="51" t="str">
        <f aca="false">CONCATENATE("lamd:md_",A81)</f>
        <v>lamd:md_TP</v>
      </c>
      <c r="E81" s="9" t="s">
        <v>181</v>
      </c>
      <c r="F81" s="51" t="str">
        <f aca="false">CONCATENATE("lamd:md_",E81)</f>
        <v>lamd:md_TP</v>
      </c>
    </row>
    <row r="82" customFormat="false" ht="14.9" hidden="false" customHeight="false" outlineLevel="0" collapsed="false">
      <c r="A82" s="9" t="s">
        <v>384</v>
      </c>
      <c r="B82" s="0" t="e">
        <f aca="false">VLOOKUP(A82:A165,'LAM properties'!B82:D234,3,0)</f>
        <v>#N/A</v>
      </c>
      <c r="C82" s="51" t="str">
        <f aca="false">CONCATENATE("lamd:md_",A82)</f>
        <v>lamd:md_TT</v>
      </c>
      <c r="E82" s="9" t="s">
        <v>384</v>
      </c>
      <c r="F82" s="51" t="str">
        <f aca="false">CONCATENATE("lamd:md_",E82)</f>
        <v>lamd:md_TT</v>
      </c>
    </row>
    <row r="83" customFormat="false" ht="14.9" hidden="false" customHeight="false" outlineLevel="0" collapsed="false">
      <c r="A83" s="9" t="s">
        <v>457</v>
      </c>
      <c r="B83" s="0" t="e">
        <f aca="false">VLOOKUP(A83:A166,'LAM properties'!B83:D235,3,0)</f>
        <v>#N/A</v>
      </c>
      <c r="C83" s="51" t="str">
        <f aca="false">CONCATENATE("lamd:md_",A83)</f>
        <v>lamd:md_VALIDITY_EXT</v>
      </c>
      <c r="E83" s="9" t="s">
        <v>457</v>
      </c>
      <c r="F83" s="51" t="str">
        <f aca="false">CONCATENATE("lamd:md_",E83)</f>
        <v>lamd:md_VALIDITY_EXT</v>
      </c>
    </row>
    <row r="84" customFormat="false" ht="14.9" hidden="false" customHeight="false" outlineLevel="0" collapsed="false">
      <c r="A84" s="9" t="s">
        <v>198</v>
      </c>
      <c r="B84" s="0" t="e">
        <f aca="false">VLOOKUP(A84:A167,'LAM properties'!B84:D236,3,0)</f>
        <v>#N/A</v>
      </c>
      <c r="C84" s="51" t="str">
        <f aca="false">CONCATENATE("lamd:md_",A84)</f>
        <v>lamd:md_VO</v>
      </c>
      <c r="E84" s="9" t="s">
        <v>198</v>
      </c>
      <c r="F84" s="51" t="str">
        <f aca="false">CONCATENATE("lamd:md_",E84)</f>
        <v>lamd:md_VO</v>
      </c>
    </row>
    <row r="85" customFormat="false" ht="14.9" hidden="false" customHeight="false" outlineLevel="0" collapsed="false">
      <c r="A85" s="9" t="s">
        <v>242</v>
      </c>
      <c r="B85" s="0" t="e">
        <f aca="false">VLOOKUP(A85:A168,'LAM properties'!B85:D237,3,0)</f>
        <v>#N/A</v>
      </c>
      <c r="C85" s="51" t="str">
        <f aca="false">CONCATENATE("lamd:md_",A85)</f>
        <v>lamd:md_VV</v>
      </c>
      <c r="E85" s="9" t="s">
        <v>242</v>
      </c>
      <c r="F85" s="51" t="str">
        <f aca="false">CONCATENATE("lamd:md_",E85)</f>
        <v>lamd:md_VV</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11" activeCellId="0" sqref="B11"/>
    </sheetView>
  </sheetViews>
  <sheetFormatPr defaultColWidth="9.32421875" defaultRowHeight="14.5" zeroHeight="false" outlineLevelRow="0" outlineLevelCol="0"/>
  <cols>
    <col collapsed="false" customWidth="true" hidden="false" outlineLevel="0" max="1" min="1" style="0" width="26.63"/>
    <col collapsed="false" customWidth="true" hidden="false" outlineLevel="0" max="2" min="2" style="0" width="13.7"/>
    <col collapsed="false" customWidth="true" hidden="false" outlineLevel="0" max="4" min="3" style="0" width="16"/>
    <col collapsed="false" customWidth="true" hidden="false" outlineLevel="0" max="5" min="5" style="0" width="12.56"/>
    <col collapsed="false" customWidth="true" hidden="false" outlineLevel="0" max="6" min="6" style="0" width="41.91"/>
    <col collapsed="false" customWidth="true" hidden="false" outlineLevel="0" max="7" min="7" style="0" width="94.53"/>
    <col collapsed="false" customWidth="true" hidden="false" outlineLevel="0" max="8" min="8" style="0" width="16.09"/>
  </cols>
  <sheetData>
    <row r="1" s="5" customFormat="true" ht="28.35" hidden="false" customHeight="false" outlineLevel="0" collapsed="false">
      <c r="A1" s="5" t="s">
        <v>0</v>
      </c>
      <c r="B1" s="5" t="s">
        <v>1</v>
      </c>
      <c r="C1" s="5" t="s">
        <v>968</v>
      </c>
      <c r="D1" s="5" t="s">
        <v>970</v>
      </c>
      <c r="E1" s="5" t="s">
        <v>775</v>
      </c>
      <c r="F1" s="5" t="s">
        <v>2</v>
      </c>
      <c r="G1" s="5" t="s">
        <v>22</v>
      </c>
      <c r="H1" s="5" t="s">
        <v>52</v>
      </c>
    </row>
    <row r="2" s="9" customFormat="true" ht="14.5" hidden="false" customHeight="false" outlineLevel="0" collapsed="false">
      <c r="A2" s="9" t="str">
        <f aca="false">CONCATENATE("lamd:class_",B2)</f>
        <v>lamd:class_REF</v>
      </c>
      <c r="B2" s="9" t="s">
        <v>971</v>
      </c>
      <c r="C2" s="9" t="str">
        <f aca="false">IF(NOT(ISBLANK(D2)),CONCATENATE("lamd:class_",D2),""  )</f>
        <v/>
      </c>
      <c r="E2" s="9" t="n">
        <v>1</v>
      </c>
      <c r="F2" s="18" t="s">
        <v>97</v>
      </c>
      <c r="G2" s="9" t="s">
        <v>972</v>
      </c>
    </row>
    <row r="3" customFormat="false" ht="14.5" hidden="false" customHeight="false" outlineLevel="0" collapsed="false">
      <c r="A3" s="9" t="str">
        <f aca="false">CONCATENATE("lamd:class_",B3)</f>
        <v>lamd:class_CLX</v>
      </c>
      <c r="B3" s="27" t="s">
        <v>973</v>
      </c>
      <c r="C3" s="9" t="str">
        <f aca="false">IF(NOT(ISBLANK(D3)),CONCATENATE("lamd:class_",D3),""  )</f>
        <v>lamd:class_REF</v>
      </c>
      <c r="D3" s="27" t="s">
        <v>971</v>
      </c>
      <c r="E3" s="27" t="n">
        <v>1</v>
      </c>
      <c r="F3" s="9" t="s">
        <v>98</v>
      </c>
      <c r="G3" s="27"/>
      <c r="H3" s="27"/>
    </row>
    <row r="4" customFormat="false" ht="14.5" hidden="false" customHeight="false" outlineLevel="0" collapsed="false">
      <c r="A4" s="9" t="str">
        <f aca="false">CONCATENATE("lamd:class_",B4)</f>
        <v>lamd:class_OTHER_REF</v>
      </c>
      <c r="B4" s="27" t="s">
        <v>974</v>
      </c>
      <c r="C4" s="9" t="str">
        <f aca="false">IF(NOT(ISBLANK(D4)),CONCATENATE("lamd:class_",D4),""  )</f>
        <v>lamd:class_REF</v>
      </c>
      <c r="D4" s="27" t="s">
        <v>971</v>
      </c>
      <c r="E4" s="27" t="n">
        <v>2</v>
      </c>
      <c r="F4" s="27" t="s">
        <v>763</v>
      </c>
      <c r="G4" s="27"/>
      <c r="H4" s="27"/>
    </row>
    <row r="5" customFormat="false" ht="14.5" hidden="false" customHeight="false" outlineLevel="0" collapsed="false">
      <c r="A5" s="9" t="str">
        <f aca="false">CONCATENATE("lamd:class_",B5)</f>
        <v>lamd:class_REFANNOT</v>
      </c>
      <c r="B5" s="27" t="s">
        <v>975</v>
      </c>
      <c r="C5" s="9" t="str">
        <f aca="false">IF(NOT(ISBLANK(D5)),CONCATENATE("lamd:class_",D5),""  )</f>
        <v>lamd:class_REF</v>
      </c>
      <c r="D5" s="27" t="s">
        <v>971</v>
      </c>
      <c r="E5" s="27" t="n">
        <v>3</v>
      </c>
      <c r="F5" s="27" t="s">
        <v>919</v>
      </c>
      <c r="G5" s="27" t="s">
        <v>976</v>
      </c>
      <c r="H5" s="27"/>
    </row>
    <row r="6" customFormat="false" ht="14.5" hidden="false" customHeight="false" outlineLevel="0" collapsed="false">
      <c r="A6" s="9" t="str">
        <f aca="false">CONCATENATE("lamd:class_",B6)</f>
        <v>lamd:class_DATE</v>
      </c>
      <c r="B6" s="27" t="s">
        <v>977</v>
      </c>
      <c r="C6" s="9" t="str">
        <f aca="false">IF(NOT(ISBLANK(D6)),CONCATENATE("lamd:class_",D6),""  )</f>
        <v/>
      </c>
      <c r="D6" s="27"/>
      <c r="E6" s="27" t="n">
        <v>2</v>
      </c>
      <c r="F6" s="29" t="s">
        <v>155</v>
      </c>
      <c r="G6" s="27" t="s">
        <v>978</v>
      </c>
      <c r="H6" s="27"/>
    </row>
    <row r="7" customFormat="false" ht="14.5" hidden="false" customHeight="false" outlineLevel="0" collapsed="false">
      <c r="A7" s="9" t="str">
        <f aca="false">CONCATENATE("lamd:class_",B7)</f>
        <v>lamd:class_DPROP</v>
      </c>
      <c r="B7" s="27" t="s">
        <v>979</v>
      </c>
      <c r="C7" s="9" t="str">
        <f aca="false">IF(NOT(ISBLANK(D7)),CONCATENATE("lamd:class_",D7),""  )</f>
        <v>lamd:class_DATE</v>
      </c>
      <c r="D7" s="27" t="s">
        <v>977</v>
      </c>
      <c r="E7" s="27" t="n">
        <v>1</v>
      </c>
      <c r="F7" s="27" t="s">
        <v>980</v>
      </c>
      <c r="G7" s="27"/>
      <c r="H7" s="27"/>
    </row>
    <row r="8" customFormat="false" ht="14.5" hidden="false" customHeight="false" outlineLevel="0" collapsed="false">
      <c r="A8" s="9" t="str">
        <f aca="false">CONCATENATE("lamd:class_",B8)</f>
        <v>lamd:class_DANNOT</v>
      </c>
      <c r="B8" s="27" t="s">
        <v>981</v>
      </c>
      <c r="C8" s="9" t="str">
        <f aca="false">IF(NOT(ISBLANK(D8)),CONCATENATE("lamd:class_",D8),""  )</f>
        <v>lamd:class_DATE</v>
      </c>
      <c r="D8" s="27" t="s">
        <v>977</v>
      </c>
      <c r="E8" s="27" t="n">
        <v>2</v>
      </c>
      <c r="F8" s="27" t="s">
        <v>674</v>
      </c>
      <c r="G8" s="27"/>
      <c r="H8" s="27"/>
    </row>
    <row r="9" customFormat="false" ht="14.5" hidden="false" customHeight="false" outlineLevel="0" collapsed="false">
      <c r="A9" s="9" t="str">
        <f aca="false">CONCATENATE("lamd:class_",B9)</f>
        <v>lamd:class_CLAS</v>
      </c>
      <c r="B9" s="27" t="s">
        <v>982</v>
      </c>
      <c r="C9" s="9" t="str">
        <f aca="false">IF(NOT(ISBLANK(D9)),CONCATENATE("lamd:class_",D9),""  )</f>
        <v/>
      </c>
      <c r="D9" s="27"/>
      <c r="E9" s="27" t="n">
        <v>3</v>
      </c>
      <c r="F9" s="29" t="s">
        <v>983</v>
      </c>
      <c r="G9" s="27" t="s">
        <v>984</v>
      </c>
      <c r="H9" s="27"/>
    </row>
    <row r="10" customFormat="false" ht="14.5" hidden="false" customHeight="false" outlineLevel="0" collapsed="false">
      <c r="A10" s="9" t="str">
        <f aca="false">CONCATENATE("lamd:class_",B10)</f>
        <v>lamd:class_ESI</v>
      </c>
      <c r="B10" s="27" t="s">
        <v>985</v>
      </c>
      <c r="C10" s="9" t="str">
        <f aca="false">IF(NOT(ISBLANK(D10)),CONCATENATE("lamd:class_",D10),""  )</f>
        <v/>
      </c>
      <c r="D10" s="27"/>
      <c r="E10" s="27" t="n">
        <v>4</v>
      </c>
      <c r="F10" s="29" t="s">
        <v>79</v>
      </c>
      <c r="G10" s="27" t="s">
        <v>986</v>
      </c>
      <c r="H10" s="27"/>
    </row>
    <row r="11" customFormat="false" ht="290" hidden="false" customHeight="false" outlineLevel="0" collapsed="false">
      <c r="A11" s="9" t="str">
        <f aca="false">CONCATENATE("lamd:class_",B11)</f>
        <v>lamd:class_RBD</v>
      </c>
      <c r="B11" s="27" t="s">
        <v>987</v>
      </c>
      <c r="C11" s="9" t="str">
        <f aca="false">IF(NOT(ISBLANK(D11)),CONCATENATE("lamd:class_",D11),""  )</f>
        <v/>
      </c>
      <c r="D11" s="27"/>
      <c r="E11" s="27" t="n">
        <v>5</v>
      </c>
      <c r="F11" s="29" t="s">
        <v>402</v>
      </c>
      <c r="G11" s="9" t="s">
        <v>988</v>
      </c>
      <c r="H11" s="27"/>
    </row>
    <row r="12" customFormat="false" ht="14.5" hidden="false" customHeight="false" outlineLevel="0" collapsed="false">
      <c r="A12" s="9" t="str">
        <f aca="false">CONCATENATE("lamd:class_",B12)</f>
        <v>lamd:class_LB</v>
      </c>
      <c r="B12" s="27" t="s">
        <v>392</v>
      </c>
      <c r="C12" s="9" t="str">
        <f aca="false">IF(NOT(ISBLANK(D12)),CONCATENATE("lamd:class_",D12),""  )</f>
        <v>lamd:class_RBD</v>
      </c>
      <c r="D12" s="27" t="s">
        <v>987</v>
      </c>
      <c r="E12" s="27" t="n">
        <v>1</v>
      </c>
      <c r="F12" s="27" t="s">
        <v>403</v>
      </c>
      <c r="G12" s="27"/>
      <c r="H12" s="27"/>
    </row>
    <row r="13" customFormat="false" ht="14.5" hidden="false" customHeight="false" outlineLevel="0" collapsed="false">
      <c r="A13" s="9" t="str">
        <f aca="false">CONCATENATE("lamd:class_",B13)</f>
        <v>lamd:class_MSEA</v>
      </c>
      <c r="B13" s="27" t="s">
        <v>989</v>
      </c>
      <c r="C13" s="9" t="str">
        <f aca="false">IF(NOT(ISBLANK(D13)),CONCATENATE("lamd:class_",D13),""  )</f>
        <v>lamd:class_RBD</v>
      </c>
      <c r="D13" s="27" t="s">
        <v>987</v>
      </c>
      <c r="E13" s="27" t="n">
        <v>2</v>
      </c>
      <c r="F13" s="27" t="s">
        <v>413</v>
      </c>
      <c r="G13" s="27"/>
      <c r="H13" s="27"/>
    </row>
    <row r="14" customFormat="false" ht="14.5" hidden="false" customHeight="false" outlineLevel="0" collapsed="false">
      <c r="A14" s="9" t="str">
        <f aca="false">CONCATENATE("lamd:class_",B14)</f>
        <v>lamd:class_RD</v>
      </c>
      <c r="B14" s="27" t="s">
        <v>990</v>
      </c>
      <c r="C14" s="9" t="str">
        <f aca="false">IF(NOT(ISBLANK(D14)),CONCATENATE("lamd:class_",D14),""  )</f>
        <v>lamd:class_RBD</v>
      </c>
      <c r="D14" s="27" t="s">
        <v>987</v>
      </c>
      <c r="E14" s="27" t="n">
        <v>3</v>
      </c>
      <c r="F14" s="27" t="s">
        <v>591</v>
      </c>
      <c r="G14" s="27"/>
      <c r="H14" s="27"/>
    </row>
    <row r="15" customFormat="false" ht="14.5" hidden="false" customHeight="false" outlineLevel="0" collapsed="false">
      <c r="A15" s="9" t="str">
        <f aca="false">CONCATENATE("lamd:class_",B15)</f>
        <v>lamd:class_AJ</v>
      </c>
      <c r="B15" s="27" t="s">
        <v>991</v>
      </c>
      <c r="C15" s="9" t="str">
        <f aca="false">IF(NOT(ISBLANK(D15)),CONCATENATE("lamd:class_",D15),""  )</f>
        <v>lamd:class_RBD</v>
      </c>
      <c r="D15" s="27" t="s">
        <v>987</v>
      </c>
      <c r="E15" s="27" t="n">
        <v>4</v>
      </c>
      <c r="F15" s="27" t="s">
        <v>637</v>
      </c>
      <c r="G15" s="27"/>
      <c r="H15" s="27"/>
    </row>
    <row r="16" customFormat="false" ht="14.5" hidden="false" customHeight="false" outlineLevel="0" collapsed="false">
      <c r="A16" s="9" t="str">
        <f aca="false">CONCATENATE("lamd:class_",B16)</f>
        <v>lamd:class_CI</v>
      </c>
      <c r="B16" s="30" t="s">
        <v>576</v>
      </c>
      <c r="C16" s="9" t="str">
        <f aca="false">IF(NOT(ISBLANK(D16)),CONCATENATE("lamd:class_",D16),""  )</f>
        <v>lamd:class_CI</v>
      </c>
      <c r="D16" s="30" t="s">
        <v>576</v>
      </c>
      <c r="E16" s="30" t="n">
        <v>5</v>
      </c>
      <c r="F16" s="30" t="s">
        <v>582</v>
      </c>
      <c r="G16" s="27"/>
      <c r="H16" s="27"/>
    </row>
    <row r="17" customFormat="false" ht="14.5" hidden="false" customHeight="false" outlineLevel="0" collapsed="false">
      <c r="A17" s="9" t="str">
        <f aca="false">CONCATENATE("lamd:class_",B17)</f>
        <v>lamd:class_RANNOT</v>
      </c>
      <c r="B17" s="27" t="s">
        <v>992</v>
      </c>
      <c r="C17" s="9" t="str">
        <f aca="false">IF(NOT(ISBLANK(D17)),CONCATENATE("lamd:class_",D17),""  )</f>
        <v>lamd:class_RBD</v>
      </c>
      <c r="D17" s="27" t="s">
        <v>987</v>
      </c>
      <c r="E17" s="27" t="n">
        <v>6</v>
      </c>
      <c r="F17" s="27" t="s">
        <v>686</v>
      </c>
      <c r="G17" s="27"/>
      <c r="H17" s="27"/>
    </row>
    <row r="18" customFormat="false" ht="14.5" hidden="false" customHeight="false" outlineLevel="0" collapsed="false">
      <c r="A18" s="9" t="str">
        <f aca="false">CONCATENATE("lamd:class_",B18)</f>
        <v>lamd:class_ADI</v>
      </c>
      <c r="B18" s="27" t="s">
        <v>993</v>
      </c>
      <c r="C18" s="9" t="str">
        <f aca="false">IF(NOT(ISBLANK(D18)),CONCATENATE("lamd:class_",D18),""  )</f>
        <v/>
      </c>
      <c r="D18" s="27"/>
      <c r="E18" s="27" t="n">
        <v>6</v>
      </c>
      <c r="F18" s="29" t="s">
        <v>64</v>
      </c>
      <c r="G18" s="27" t="s">
        <v>994</v>
      </c>
      <c r="H18" s="27"/>
    </row>
    <row r="19" customFormat="false" ht="14.5" hidden="false" customHeight="false" outlineLevel="0" collapsed="false">
      <c r="A19" s="9" t="str">
        <f aca="false">CONCATENATE("lamd:class_",B19)</f>
        <v>lamd:class_JURI</v>
      </c>
      <c r="B19" s="27" t="s">
        <v>995</v>
      </c>
      <c r="C19" s="9" t="str">
        <f aca="false">IF(NOT(ISBLANK(D19)),CONCATENATE("lamd:class_",D19),""  )</f>
        <v/>
      </c>
      <c r="D19" s="27"/>
      <c r="E19" s="27" t="n">
        <v>7</v>
      </c>
      <c r="F19" s="29" t="s">
        <v>611</v>
      </c>
      <c r="G19" s="27" t="s">
        <v>996</v>
      </c>
      <c r="H19" s="27"/>
    </row>
    <row r="20" customFormat="false" ht="14.5" hidden="false" customHeight="false" outlineLevel="0" collapsed="false">
      <c r="A20" s="9" t="str">
        <f aca="false">CONCATENATE("lamd:class_",B20)</f>
        <v>lamd:class_CURIA</v>
      </c>
      <c r="B20" s="27" t="s">
        <v>997</v>
      </c>
      <c r="C20" s="9" t="str">
        <f aca="false">IF(NOT(ISBLANK(D20)),CONCATENATE("lamd:class_",D20),""  )</f>
        <v>lamd:class_JURI</v>
      </c>
      <c r="D20" s="27" t="s">
        <v>995</v>
      </c>
      <c r="E20" s="27" t="n">
        <v>1</v>
      </c>
      <c r="F20" s="27" t="s">
        <v>612</v>
      </c>
      <c r="G20" s="27" t="s">
        <v>998</v>
      </c>
      <c r="H20" s="27"/>
    </row>
    <row r="21" customFormat="false" ht="14.5" hidden="false" customHeight="false" outlineLevel="0" collapsed="false">
      <c r="A21" s="9" t="str">
        <f aca="false">CONCATENATE("lamd:class_",B21)</f>
        <v>lamd:class_NAT</v>
      </c>
      <c r="B21" s="27" t="s">
        <v>999</v>
      </c>
      <c r="C21" s="9" t="str">
        <f aca="false">IF(NOT(ISBLANK(D21)),CONCATENATE("lamd:class_",D21),""  )</f>
        <v>lamd:class_JURI</v>
      </c>
      <c r="D21" s="27" t="s">
        <v>995</v>
      </c>
      <c r="E21" s="27" t="n">
        <v>2</v>
      </c>
      <c r="F21" s="27" t="s">
        <v>811</v>
      </c>
      <c r="G21" s="27" t="s">
        <v>1000</v>
      </c>
      <c r="H21" s="27"/>
    </row>
    <row r="22" customFormat="false" ht="14.5" hidden="false" customHeight="false" outlineLevel="0" collapsed="false">
      <c r="A22" s="9" t="str">
        <f aca="false">CONCATENATE("lamd:class_",B22)</f>
        <v>lamd:class_EDIT</v>
      </c>
      <c r="B22" s="27" t="s">
        <v>1001</v>
      </c>
      <c r="C22" s="9" t="str">
        <f aca="false">IF(NOT(ISBLANK(D22)),CONCATENATE("lamd:class_",D22),""  )</f>
        <v/>
      </c>
      <c r="D22" s="27"/>
      <c r="E22" s="27" t="n">
        <v>8</v>
      </c>
      <c r="F22" s="29" t="s">
        <v>38</v>
      </c>
      <c r="G22" s="27" t="s">
        <v>1002</v>
      </c>
      <c r="H22" s="27"/>
    </row>
    <row r="23" customFormat="false" ht="14.5" hidden="false" customHeight="false" outlineLevel="0" collapsed="false">
      <c r="A23" s="27"/>
      <c r="B23" s="27"/>
      <c r="C23" s="27" t="str">
        <f aca="false">IF(NOT(ISBLANK(D23)),CONCATENATE("lamd:clas_",D23),""  )</f>
        <v/>
      </c>
      <c r="D23" s="27"/>
      <c r="E23" s="27"/>
      <c r="F23" s="27"/>
      <c r="G23" s="27"/>
      <c r="H23" s="27"/>
    </row>
    <row r="24" customFormat="false" ht="14.5" hidden="false" customHeight="false" outlineLevel="0" collapsed="false">
      <c r="A24" s="2"/>
      <c r="C24" s="0" t="str">
        <f aca="false">IF(NOT(ISBLANK(D24)),CONCATENATE("lamd:clas_",D24),""  )</f>
        <v/>
      </c>
    </row>
    <row r="25" customFormat="false" ht="14.5" hidden="false" customHeight="false" outlineLevel="0" collapsed="false">
      <c r="A25" s="2"/>
    </row>
    <row r="26" customFormat="false" ht="14.5" hidden="false" customHeight="false" outlineLevel="0" collapsed="false">
      <c r="A26" s="2"/>
    </row>
    <row r="27" customFormat="false" ht="14.5" hidden="false" customHeight="false" outlineLevel="0" collapsed="false">
      <c r="A27" s="2"/>
    </row>
    <row r="28" customFormat="false" ht="14.5" hidden="false" customHeight="false" outlineLevel="0" collapsed="false">
      <c r="A28" s="2"/>
    </row>
    <row r="29" customFormat="false" ht="14.5" hidden="false" customHeight="false" outlineLevel="0" collapsed="false">
      <c r="A29" s="2"/>
    </row>
    <row r="30" customFormat="false" ht="14.5" hidden="false" customHeight="false" outlineLevel="0" collapsed="false">
      <c r="A30" s="2"/>
    </row>
    <row r="31" customFormat="false" ht="14.5" hidden="false" customHeight="false" outlineLevel="0" collapsed="false">
      <c r="A31" s="2"/>
    </row>
    <row r="32" customFormat="false" ht="14.5" hidden="false" customHeight="false" outlineLevel="0" collapsed="false">
      <c r="A32" s="2"/>
    </row>
    <row r="33" customFormat="false" ht="14.5" hidden="false" customHeight="false" outlineLevel="0" collapsed="false">
      <c r="A33" s="2"/>
    </row>
    <row r="34" customFormat="false" ht="14.5" hidden="false" customHeight="false" outlineLevel="0" collapsed="false">
      <c r="A34" s="2"/>
    </row>
    <row r="35" customFormat="false" ht="14.5" hidden="false" customHeight="false" outlineLevel="0" collapsed="false">
      <c r="A35" s="2"/>
    </row>
    <row r="36" customFormat="false" ht="14.5" hidden="false" customHeight="false" outlineLevel="0" collapsed="false">
      <c r="A36" s="2"/>
    </row>
    <row r="37" customFormat="false" ht="14.5" hidden="false" customHeight="false" outlineLevel="0" collapsed="false">
      <c r="A37" s="2"/>
    </row>
    <row r="38" customFormat="false" ht="14.5" hidden="false" customHeight="false" outlineLevel="0" collapsed="false">
      <c r="A38" s="2"/>
    </row>
    <row r="39" customFormat="false" ht="14.5" hidden="false" customHeight="false" outlineLevel="0" collapsed="false">
      <c r="A39" s="2"/>
    </row>
    <row r="40" customFormat="false" ht="14.5" hidden="false" customHeight="false" outlineLevel="0" collapsed="false">
      <c r="A40" s="2"/>
    </row>
    <row r="41" customFormat="false" ht="14.5" hidden="false" customHeight="false" outlineLevel="0" collapsed="false">
      <c r="A41" s="2"/>
    </row>
    <row r="42" customFormat="false" ht="14.5" hidden="false" customHeight="false" outlineLevel="0" collapsed="false">
      <c r="A42" s="2"/>
    </row>
    <row r="43" customFormat="false" ht="14.5" hidden="false" customHeight="false" outlineLevel="0" collapsed="false">
      <c r="A43" s="2"/>
    </row>
    <row r="44" customFormat="false" ht="14.5" hidden="false" customHeight="false" outlineLevel="0" collapsed="false">
      <c r="A44" s="2"/>
    </row>
    <row r="45" customFormat="false" ht="14.5" hidden="false" customHeight="false" outlineLevel="0" collapsed="false">
      <c r="A45" s="2"/>
    </row>
    <row r="46" customFormat="false" ht="14.5" hidden="false" customHeight="false" outlineLevel="0" collapsed="false">
      <c r="A46" s="2"/>
    </row>
    <row r="47" customFormat="false" ht="14.5" hidden="false" customHeight="false" outlineLevel="0" collapsed="false">
      <c r="A47" s="2"/>
    </row>
    <row r="48" customFormat="false" ht="14.5" hidden="false" customHeight="false" outlineLevel="0" collapsed="false">
      <c r="A48" s="2"/>
    </row>
    <row r="49" customFormat="false" ht="14.5" hidden="false" customHeight="false" outlineLevel="0" collapsed="false">
      <c r="A49" s="2"/>
    </row>
    <row r="50" customFormat="false" ht="14.5" hidden="false" customHeight="false" outlineLevel="0" collapsed="false">
      <c r="A50" s="2"/>
    </row>
    <row r="51" customFormat="false" ht="14.5" hidden="false" customHeight="false" outlineLevel="0" collapsed="false">
      <c r="A51" s="2"/>
    </row>
    <row r="52" customFormat="false" ht="14.5" hidden="false" customHeight="false" outlineLevel="0" collapsed="false">
      <c r="A52" s="2"/>
    </row>
    <row r="53" customFormat="false" ht="14.5" hidden="false" customHeight="false" outlineLevel="0" collapsed="false">
      <c r="A53" s="2"/>
    </row>
    <row r="54" customFormat="false" ht="14.5" hidden="false" customHeight="false" outlineLevel="0" collapsed="false">
      <c r="A54"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K1" colorId="64" zoomScale="75" zoomScaleNormal="75" zoomScalePageLayoutView="100" workbookViewId="0">
      <pane xSplit="0" ySplit="1" topLeftCell="A11" activePane="bottomLeft" state="frozen"/>
      <selection pane="topLeft" activeCell="K1" activeCellId="0" sqref="K1"/>
      <selection pane="bottomLeft" activeCell="N13" activeCellId="0" sqref="N13"/>
    </sheetView>
  </sheetViews>
  <sheetFormatPr defaultColWidth="9.09375" defaultRowHeight="14.5" zeroHeight="false" outlineLevelRow="0" outlineLevelCol="1"/>
  <cols>
    <col collapsed="false" customWidth="true" hidden="false" outlineLevel="0" max="1" min="1" style="21" width="10.72"/>
    <col collapsed="false" customWidth="true" hidden="false" outlineLevel="0" max="3" min="2" style="21" width="40.91"/>
    <col collapsed="false" customWidth="true" hidden="false" outlineLevel="0" max="4" min="4" style="21" width="67.72"/>
    <col collapsed="false" customWidth="true" hidden="false" outlineLevel="1" max="5" min="5" style="21" width="67.72"/>
    <col collapsed="false" customWidth="true" hidden="false" outlineLevel="1" max="6" min="6" style="21" width="80.11"/>
    <col collapsed="false" customWidth="true" hidden="false" outlineLevel="1" max="7" min="7" style="21" width="23.01"/>
    <col collapsed="false" customWidth="true" hidden="false" outlineLevel="1" max="8" min="8" style="31" width="31.18"/>
    <col collapsed="false" customWidth="true" hidden="false" outlineLevel="1" max="9" min="9" style="31" width="29.45"/>
    <col collapsed="false" customWidth="true" hidden="false" outlineLevel="1" max="10" min="10" style="31" width="21.82"/>
    <col collapsed="false" customWidth="true" hidden="false" outlineLevel="1" max="11" min="11" style="31" width="6.54"/>
    <col collapsed="false" customWidth="true" hidden="false" outlineLevel="1" max="12" min="12" style="31" width="17.54"/>
    <col collapsed="false" customWidth="true" hidden="false" outlineLevel="1" max="13" min="13" style="31" width="11.52"/>
    <col collapsed="false" customWidth="true" hidden="false" outlineLevel="1" max="14" min="14" style="31" width="29.45"/>
    <col collapsed="false" customWidth="true" hidden="false" outlineLevel="1" max="15" min="15" style="21" width="22.81"/>
    <col collapsed="false" customWidth="true" hidden="false" outlineLevel="1" max="16" min="16" style="21" width="28.98"/>
    <col collapsed="false" customWidth="true" hidden="false" outlineLevel="1" max="17" min="17" style="21" width="8.64"/>
    <col collapsed="false" customWidth="true" hidden="false" outlineLevel="1" max="18" min="18" style="21" width="4.82"/>
    <col collapsed="false" customWidth="true" hidden="false" outlineLevel="1" max="19" min="19" style="21" width="18.28"/>
    <col collapsed="false" customWidth="true" hidden="false" outlineLevel="1" max="20" min="20" style="21" width="9.46"/>
    <col collapsed="false" customWidth="true" hidden="false" outlineLevel="1" max="21" min="21" style="21" width="13.7"/>
    <col collapsed="false" customWidth="true" hidden="false" outlineLevel="1" max="22" min="22" style="21" width="19"/>
    <col collapsed="false" customWidth="true" hidden="false" outlineLevel="1" max="23" min="23" style="21" width="17.91"/>
    <col collapsed="false" customWidth="false" hidden="false" outlineLevel="1" max="26" min="24" style="21" width="9.14"/>
    <col collapsed="false" customWidth="true" hidden="false" outlineLevel="1" max="27" min="27" style="21" width="3.53"/>
    <col collapsed="false" customWidth="true" hidden="false" outlineLevel="1" max="28" min="28" style="21" width="13.55"/>
    <col collapsed="false" customWidth="false" hidden="false" outlineLevel="1" max="29" min="29" style="21" width="9.14"/>
    <col collapsed="false" customWidth="true" hidden="false" outlineLevel="1" max="30" min="30" style="21" width="3.7"/>
    <col collapsed="false" customWidth="true" hidden="false" outlineLevel="1" max="31" min="31" style="21" width="3.45"/>
    <col collapsed="false" customWidth="true" hidden="false" outlineLevel="1" max="32" min="32" style="21" width="10"/>
    <col collapsed="false" customWidth="true" hidden="false" outlineLevel="1" max="33" min="33" style="21" width="14.01"/>
    <col collapsed="false" customWidth="true" hidden="false" outlineLevel="1" max="34" min="34" style="21" width="3.45"/>
    <col collapsed="false" customWidth="true" hidden="false" outlineLevel="1" max="35" min="35" style="21" width="13.09"/>
    <col collapsed="false" customWidth="true" hidden="false" outlineLevel="1" max="36" min="36" style="21" width="3.45"/>
    <col collapsed="false" customWidth="true" hidden="false" outlineLevel="1" max="37" min="37" style="21" width="3.53"/>
    <col collapsed="false" customWidth="true" hidden="false" outlineLevel="1" max="38" min="38" style="21" width="4.44"/>
    <col collapsed="false" customWidth="true" hidden="false" outlineLevel="1" max="39" min="39" style="21" width="7.91"/>
    <col collapsed="false" customWidth="true" hidden="false" outlineLevel="1" max="41" min="40" style="21" width="3.45"/>
    <col collapsed="false" customWidth="true" hidden="false" outlineLevel="1" max="42" min="42" style="21" width="17.54"/>
    <col collapsed="false" customWidth="true" hidden="false" outlineLevel="1" max="43" min="43" style="21" width="3.45"/>
    <col collapsed="false" customWidth="true" hidden="false" outlineLevel="1" max="44" min="44" style="21" width="11.54"/>
    <col collapsed="false" customWidth="true" hidden="false" outlineLevel="1" max="45" min="45" style="21" width="3.45"/>
    <col collapsed="false" customWidth="true" hidden="false" outlineLevel="1" max="46" min="46" style="21" width="17.63"/>
    <col collapsed="false" customWidth="true" hidden="false" outlineLevel="1" max="47" min="47" style="21" width="3.11"/>
    <col collapsed="false" customWidth="true" hidden="false" outlineLevel="1" max="48" min="48" style="21" width="13.7"/>
    <col collapsed="false" customWidth="true" hidden="false" outlineLevel="1" max="49" min="49" style="21" width="8.91"/>
    <col collapsed="false" customWidth="true" hidden="false" outlineLevel="1" max="50" min="50" style="21" width="4.55"/>
    <col collapsed="false" customWidth="true" hidden="false" outlineLevel="1" max="51" min="51" style="21" width="3.45"/>
    <col collapsed="false" customWidth="true" hidden="false" outlineLevel="1" max="52" min="52" style="21" width="15.72"/>
    <col collapsed="false" customWidth="true" hidden="false" outlineLevel="1" max="53" min="53" style="32" width="15.72"/>
    <col collapsed="false" customWidth="true" hidden="false" outlineLevel="1" max="54" min="54" style="21" width="11.99"/>
    <col collapsed="false" customWidth="true" hidden="false" outlineLevel="1" max="55" min="55" style="21" width="11.27"/>
    <col collapsed="false" customWidth="true" hidden="false" outlineLevel="1" max="56" min="56" style="21" width="7.54"/>
    <col collapsed="false" customWidth="true" hidden="false" outlineLevel="1" max="57" min="57" style="21" width="11.11"/>
    <col collapsed="false" customWidth="true" hidden="false" outlineLevel="1" max="58" min="58" style="21" width="9.82"/>
    <col collapsed="false" customWidth="true" hidden="false" outlineLevel="1" max="59" min="59" style="21" width="13.82"/>
    <col collapsed="false" customWidth="true" hidden="false" outlineLevel="1" max="60" min="60" style="21" width="17"/>
    <col collapsed="false" customWidth="true" hidden="false" outlineLevel="1" max="61" min="61" style="21" width="11.99"/>
    <col collapsed="false" customWidth="true" hidden="false" outlineLevel="1" max="62" min="62" style="21" width="12.56"/>
    <col collapsed="false" customWidth="true" hidden="false" outlineLevel="1" max="63" min="63" style="21" width="13.29"/>
    <col collapsed="false" customWidth="true" hidden="false" outlineLevel="1" max="64" min="64" style="21" width="13.82"/>
    <col collapsed="false" customWidth="true" hidden="false" outlineLevel="1" max="65" min="65" style="21" width="24.36"/>
    <col collapsed="false" customWidth="true" hidden="false" outlineLevel="1" max="66" min="66" style="21" width="12.11"/>
    <col collapsed="false" customWidth="true" hidden="false" outlineLevel="1" max="67" min="67" style="21" width="13.7"/>
    <col collapsed="false" customWidth="true" hidden="false" outlineLevel="1" max="68" min="68" style="21" width="17.09"/>
    <col collapsed="false" customWidth="true" hidden="false" outlineLevel="1" max="69" min="69" style="21" width="15"/>
    <col collapsed="false" customWidth="true" hidden="false" outlineLevel="1" max="70" min="70" style="21" width="15.27"/>
    <col collapsed="false" customWidth="true" hidden="false" outlineLevel="1" max="71" min="71" style="21" width="8.72"/>
    <col collapsed="false" customWidth="true" hidden="false" outlineLevel="1" max="72" min="72" style="21" width="9"/>
    <col collapsed="false" customWidth="true" hidden="false" outlineLevel="1" max="73" min="73" style="21" width="13.02"/>
    <col collapsed="false" customWidth="true" hidden="false" outlineLevel="1" max="74" min="74" style="21" width="17.09"/>
    <col collapsed="false" customWidth="true" hidden="false" outlineLevel="1" max="75" min="75" style="21" width="14.54"/>
    <col collapsed="false" customWidth="true" hidden="false" outlineLevel="1" max="76" min="76" style="21" width="10.72"/>
    <col collapsed="false" customWidth="true" hidden="false" outlineLevel="1" max="77" min="77" style="21" width="18"/>
    <col collapsed="false" customWidth="true" hidden="false" outlineLevel="1" max="78" min="78" style="21" width="10.72"/>
    <col collapsed="false" customWidth="true" hidden="false" outlineLevel="1" max="79" min="79" style="21" width="12.44"/>
    <col collapsed="false" customWidth="true" hidden="false" outlineLevel="1" max="80" min="80" style="21" width="13.09"/>
    <col collapsed="false" customWidth="true" hidden="false" outlineLevel="1" max="82" min="81" style="21" width="30.55"/>
    <col collapsed="false" customWidth="true" hidden="false" outlineLevel="1" max="83" min="83" style="21" width="19.99"/>
    <col collapsed="false" customWidth="true" hidden="false" outlineLevel="1" max="84" min="84" style="21" width="9.27"/>
    <col collapsed="false" customWidth="true" hidden="false" outlineLevel="1" max="85" min="85" style="21" width="12.27"/>
    <col collapsed="false" customWidth="true" hidden="false" outlineLevel="1" max="86" min="86" style="21" width="15.54"/>
    <col collapsed="false" customWidth="true" hidden="false" outlineLevel="1" max="89" min="87" style="21" width="3.45"/>
    <col collapsed="false" customWidth="true" hidden="false" outlineLevel="1" max="90" min="90" style="21" width="3.53"/>
    <col collapsed="false" customWidth="true" hidden="false" outlineLevel="1" max="91" min="91" style="21" width="17.54"/>
    <col collapsed="false" customWidth="true" hidden="false" outlineLevel="1" max="92" min="92" style="21" width="12.11"/>
    <col collapsed="false" customWidth="true" hidden="false" outlineLevel="1" max="93" min="93" style="21" width="15.17"/>
    <col collapsed="false" customWidth="true" hidden="false" outlineLevel="1" max="94" min="94" style="21" width="22.16"/>
    <col collapsed="false" customWidth="true" hidden="false" outlineLevel="1" max="95" min="95" style="21" width="11.99"/>
    <col collapsed="false" customWidth="true" hidden="false" outlineLevel="1" max="96" min="96" style="21" width="16.27"/>
    <col collapsed="false" customWidth="true" hidden="false" outlineLevel="1" max="99" min="97" style="21" width="20.54"/>
    <col collapsed="false" customWidth="true" hidden="false" outlineLevel="1" max="103" min="100" style="21" width="12.27"/>
    <col collapsed="false" customWidth="true" hidden="false" outlineLevel="0" max="104" min="104" style="21" width="23.54"/>
    <col collapsed="false" customWidth="true" hidden="false" outlineLevel="0" max="105" min="105" style="21" width="16.09"/>
    <col collapsed="false" customWidth="true" hidden="false" outlineLevel="0" max="106" min="106" style="21" width="20.71"/>
    <col collapsed="false" customWidth="false" hidden="false" outlineLevel="0" max="1024" min="107" style="21" width="9.09"/>
  </cols>
  <sheetData>
    <row r="1" s="33" customFormat="true" ht="29.1" hidden="false" customHeight="true" outlineLevel="0" collapsed="false">
      <c r="A1" s="33" t="s">
        <v>0</v>
      </c>
      <c r="B1" s="33" t="s">
        <v>2</v>
      </c>
      <c r="C1" s="33" t="s">
        <v>42</v>
      </c>
      <c r="D1" s="33" t="s">
        <v>45</v>
      </c>
      <c r="E1" s="33" t="s">
        <v>49</v>
      </c>
      <c r="F1" s="33" t="s">
        <v>52</v>
      </c>
      <c r="G1" s="33" t="s">
        <v>56</v>
      </c>
      <c r="H1" s="33" t="s">
        <v>59</v>
      </c>
      <c r="I1" s="33" t="s">
        <v>66</v>
      </c>
      <c r="J1" s="33" t="s">
        <v>81</v>
      </c>
      <c r="K1" s="33" t="s">
        <v>104</v>
      </c>
      <c r="L1" s="33" t="s">
        <v>100</v>
      </c>
      <c r="M1" s="33" t="s">
        <v>91</v>
      </c>
      <c r="N1" s="33" t="s">
        <v>112</v>
      </c>
      <c r="O1" s="33" t="s">
        <v>121</v>
      </c>
      <c r="P1" s="33" t="s">
        <v>130</v>
      </c>
      <c r="Q1" s="33" t="s">
        <v>137</v>
      </c>
      <c r="R1" s="33" t="s">
        <v>144</v>
      </c>
      <c r="S1" s="33" t="s">
        <v>1003</v>
      </c>
      <c r="T1" s="33" t="s">
        <v>157</v>
      </c>
      <c r="U1" s="33" t="s">
        <v>1004</v>
      </c>
      <c r="V1" s="33" t="s">
        <v>1005</v>
      </c>
      <c r="W1" s="33" t="s">
        <v>166</v>
      </c>
      <c r="X1" s="33" t="s">
        <v>1006</v>
      </c>
      <c r="Y1" s="33" t="s">
        <v>174</v>
      </c>
      <c r="Z1" s="33" t="s">
        <v>181</v>
      </c>
      <c r="AA1" s="33" t="s">
        <v>190</v>
      </c>
      <c r="AB1" s="33" t="s">
        <v>1007</v>
      </c>
      <c r="AC1" s="33" t="s">
        <v>198</v>
      </c>
      <c r="AD1" s="33" t="s">
        <v>205</v>
      </c>
      <c r="AE1" s="33" t="s">
        <v>213</v>
      </c>
      <c r="AF1" s="33" t="s">
        <v>221</v>
      </c>
      <c r="AG1" s="33" t="s">
        <v>1008</v>
      </c>
      <c r="AH1" s="33" t="s">
        <v>229</v>
      </c>
      <c r="AI1" s="33" t="s">
        <v>1009</v>
      </c>
      <c r="AJ1" s="33" t="s">
        <v>235</v>
      </c>
      <c r="AK1" s="33" t="s">
        <v>242</v>
      </c>
      <c r="AL1" s="33" t="s">
        <v>250</v>
      </c>
      <c r="AM1" s="33" t="s">
        <v>259</v>
      </c>
      <c r="AN1" s="33" t="s">
        <v>275</v>
      </c>
      <c r="AO1" s="33" t="s">
        <v>283</v>
      </c>
      <c r="AP1" s="33" t="s">
        <v>289</v>
      </c>
      <c r="AQ1" s="33" t="s">
        <v>297</v>
      </c>
      <c r="AR1" s="33" t="s">
        <v>305</v>
      </c>
      <c r="AS1" s="33" t="s">
        <v>312</v>
      </c>
      <c r="AT1" s="33" t="s">
        <v>1010</v>
      </c>
      <c r="AU1" s="33" t="s">
        <v>345</v>
      </c>
      <c r="AV1" s="33" t="s">
        <v>352</v>
      </c>
      <c r="AW1" s="33" t="s">
        <v>361</v>
      </c>
      <c r="AX1" s="33" t="s">
        <v>369</v>
      </c>
      <c r="AY1" s="33" t="s">
        <v>376</v>
      </c>
      <c r="AZ1" s="33" t="s">
        <v>384</v>
      </c>
      <c r="BA1" s="34" t="s">
        <v>392</v>
      </c>
      <c r="BB1" s="33" t="s">
        <v>405</v>
      </c>
      <c r="BC1" s="33" t="s">
        <v>415</v>
      </c>
      <c r="BD1" s="33" t="s">
        <v>421</v>
      </c>
      <c r="BE1" s="33" t="s">
        <v>426</v>
      </c>
      <c r="BF1" s="33" t="s">
        <v>432</v>
      </c>
      <c r="BG1" s="33" t="s">
        <v>438</v>
      </c>
      <c r="BH1" s="33" t="s">
        <v>444</v>
      </c>
      <c r="BI1" s="33" t="s">
        <v>450</v>
      </c>
      <c r="BJ1" s="33" t="s">
        <v>457</v>
      </c>
      <c r="BK1" s="33" t="s">
        <v>464</v>
      </c>
      <c r="BL1" s="33" t="s">
        <v>471</v>
      </c>
      <c r="BM1" s="33" t="s">
        <v>477</v>
      </c>
      <c r="BN1" s="33" t="s">
        <v>483</v>
      </c>
      <c r="BO1" s="33" t="s">
        <v>490</v>
      </c>
      <c r="BP1" s="33" t="s">
        <v>496</v>
      </c>
      <c r="BQ1" s="33" t="s">
        <v>502</v>
      </c>
      <c r="BR1" s="33" t="s">
        <v>507</v>
      </c>
      <c r="BS1" s="33" t="s">
        <v>513</v>
      </c>
      <c r="BT1" s="33" t="s">
        <v>519</v>
      </c>
      <c r="BU1" s="33" t="s">
        <v>524</v>
      </c>
      <c r="BV1" s="33" t="s">
        <v>530</v>
      </c>
      <c r="BW1" s="33" t="s">
        <v>536</v>
      </c>
      <c r="BX1" s="33" t="s">
        <v>542</v>
      </c>
      <c r="BY1" s="33" t="s">
        <v>547</v>
      </c>
      <c r="BZ1" s="33" t="s">
        <v>553</v>
      </c>
      <c r="CA1" s="33" t="s">
        <v>558</v>
      </c>
      <c r="CB1" s="33" t="s">
        <v>562</v>
      </c>
      <c r="CC1" s="33" t="s">
        <v>566</v>
      </c>
      <c r="CD1" s="33" t="s">
        <v>571</v>
      </c>
      <c r="CE1" s="33" t="s">
        <v>576</v>
      </c>
      <c r="CF1" s="33" t="s">
        <v>584</v>
      </c>
      <c r="CG1" s="33" t="s">
        <v>593</v>
      </c>
      <c r="CH1" s="33" t="s">
        <v>599</v>
      </c>
      <c r="CI1" s="33" t="s">
        <v>604</v>
      </c>
      <c r="CJ1" s="33" t="s">
        <v>614</v>
      </c>
      <c r="CK1" s="33" t="s">
        <v>620</v>
      </c>
      <c r="CL1" s="33" t="s">
        <v>627</v>
      </c>
      <c r="CM1" s="33" t="s">
        <v>633</v>
      </c>
      <c r="CN1" s="33" t="s">
        <v>639</v>
      </c>
      <c r="CO1" s="33" t="s">
        <v>643</v>
      </c>
      <c r="CP1" s="33" t="s">
        <v>647</v>
      </c>
      <c r="CQ1" s="33" t="s">
        <v>651</v>
      </c>
      <c r="CR1" s="33" t="s">
        <v>655</v>
      </c>
      <c r="CS1" s="33" t="s">
        <v>659</v>
      </c>
      <c r="CT1" s="33" t="s">
        <v>765</v>
      </c>
      <c r="CU1" s="33" t="s">
        <v>768</v>
      </c>
      <c r="CV1" s="33" t="s">
        <v>663</v>
      </c>
      <c r="CW1" s="33" t="s">
        <v>793</v>
      </c>
      <c r="CX1" s="33" t="s">
        <v>787</v>
      </c>
      <c r="CY1" s="33" t="s">
        <v>782</v>
      </c>
      <c r="CZ1" s="4" t="s">
        <v>1011</v>
      </c>
      <c r="DA1" s="4" t="s">
        <v>119</v>
      </c>
      <c r="DB1" s="4" t="s">
        <v>33</v>
      </c>
    </row>
    <row r="2" customFormat="false" ht="145" hidden="false" customHeight="false" outlineLevel="0" collapsed="false">
      <c r="A2" s="21" t="s">
        <v>1012</v>
      </c>
      <c r="B2" s="21" t="str">
        <f aca="false">C2</f>
        <v>Draft regulation</v>
      </c>
      <c r="C2" s="21" t="s">
        <v>1013</v>
      </c>
      <c r="D2" s="21" t="s">
        <v>1014</v>
      </c>
      <c r="E2" s="21" t="s">
        <v>1015</v>
      </c>
      <c r="F2" s="21" t="s">
        <v>1016</v>
      </c>
      <c r="G2" s="21" t="s">
        <v>1017</v>
      </c>
      <c r="H2" s="31" t="s">
        <v>1018</v>
      </c>
      <c r="I2" s="31" t="s">
        <v>1019</v>
      </c>
      <c r="J2" s="31" t="s">
        <v>1020</v>
      </c>
      <c r="K2" s="31" t="s">
        <v>1021</v>
      </c>
      <c r="L2" s="31" t="s">
        <v>1022</v>
      </c>
      <c r="N2" s="31" t="s">
        <v>395</v>
      </c>
      <c r="O2" s="21" t="s">
        <v>395</v>
      </c>
      <c r="P2" s="21" t="s">
        <v>395</v>
      </c>
      <c r="R2" s="21" t="s">
        <v>1021</v>
      </c>
      <c r="S2" s="21" t="s">
        <v>1023</v>
      </c>
      <c r="W2" s="21" t="s">
        <v>1024</v>
      </c>
      <c r="X2" s="21" t="s">
        <v>1025</v>
      </c>
      <c r="AL2" s="21" t="s">
        <v>1026</v>
      </c>
      <c r="AM2" s="21" t="s">
        <v>1027</v>
      </c>
      <c r="AN2" s="21" t="s">
        <v>1027</v>
      </c>
      <c r="AP2" s="21" t="s">
        <v>1027</v>
      </c>
      <c r="AR2" s="21" t="s">
        <v>1027</v>
      </c>
      <c r="AS2" s="21" t="s">
        <v>1027</v>
      </c>
      <c r="AW2" s="21" t="s">
        <v>1027</v>
      </c>
      <c r="AX2" s="21" t="s">
        <v>1027</v>
      </c>
      <c r="AZ2" s="21" t="s">
        <v>395</v>
      </c>
      <c r="BA2" s="32" t="s">
        <v>395</v>
      </c>
      <c r="BB2" s="21" t="s">
        <v>1027</v>
      </c>
      <c r="BC2" s="21" t="s">
        <v>1027</v>
      </c>
      <c r="BF2" s="21" t="s">
        <v>1027</v>
      </c>
      <c r="BG2" s="21" t="s">
        <v>1027</v>
      </c>
      <c r="BI2" s="21" t="s">
        <v>1027</v>
      </c>
      <c r="BK2" s="21" t="s">
        <v>1027</v>
      </c>
      <c r="BL2" s="21" t="s">
        <v>1027</v>
      </c>
      <c r="BM2" s="21" t="s">
        <v>1027</v>
      </c>
      <c r="BW2" s="21" t="s">
        <v>1027</v>
      </c>
      <c r="CC2" s="21" t="s">
        <v>1027</v>
      </c>
      <c r="CE2" s="21" t="s">
        <v>1027</v>
      </c>
      <c r="CF2" s="21" t="s">
        <v>1027</v>
      </c>
      <c r="CH2" s="21" t="s">
        <v>1028</v>
      </c>
      <c r="CZ2" s="21" t="s">
        <v>1029</v>
      </c>
      <c r="DA2" s="21" t="s">
        <v>1030</v>
      </c>
      <c r="DB2" s="21" t="str">
        <f aca="false">IF(NOT(ISBLANK(DA2)),CONCATENATE("lamd:class_",DA2),CONCATENATE("lamd:class_",CZ2)  )</f>
        <v>lamd:class_COM</v>
      </c>
    </row>
    <row r="3" customFormat="false" ht="145" hidden="false" customHeight="false" outlineLevel="0" collapsed="false">
      <c r="A3" s="21" t="s">
        <v>1031</v>
      </c>
      <c r="B3" s="21" t="str">
        <f aca="false">C3</f>
        <v>Draft directive</v>
      </c>
      <c r="C3" s="21" t="s">
        <v>1032</v>
      </c>
      <c r="D3" s="21" t="s">
        <v>1033</v>
      </c>
      <c r="E3" s="21" t="s">
        <v>1034</v>
      </c>
      <c r="F3" s="21" t="s">
        <v>1016</v>
      </c>
      <c r="G3" s="21" t="s">
        <v>1035</v>
      </c>
      <c r="H3" s="31" t="s">
        <v>1018</v>
      </c>
      <c r="I3" s="31" t="s">
        <v>1019</v>
      </c>
      <c r="J3" s="31" t="s">
        <v>1036</v>
      </c>
      <c r="K3" s="31" t="s">
        <v>1021</v>
      </c>
      <c r="L3" s="31" t="s">
        <v>1022</v>
      </c>
      <c r="N3" s="31" t="s">
        <v>395</v>
      </c>
      <c r="O3" s="21" t="s">
        <v>395</v>
      </c>
      <c r="P3" s="21" t="s">
        <v>395</v>
      </c>
      <c r="R3" s="21" t="s">
        <v>1021</v>
      </c>
      <c r="S3" s="21" t="s">
        <v>1023</v>
      </c>
      <c r="W3" s="21" t="s">
        <v>1024</v>
      </c>
      <c r="X3" s="21" t="s">
        <v>1025</v>
      </c>
      <c r="AL3" s="21" t="s">
        <v>1026</v>
      </c>
      <c r="AM3" s="21" t="s">
        <v>1027</v>
      </c>
      <c r="AN3" s="21" t="s">
        <v>1027</v>
      </c>
      <c r="AP3" s="21" t="s">
        <v>1027</v>
      </c>
      <c r="AR3" s="21" t="s">
        <v>1027</v>
      </c>
      <c r="AS3" s="21" t="s">
        <v>1027</v>
      </c>
      <c r="AW3" s="21" t="s">
        <v>1027</v>
      </c>
      <c r="AX3" s="21" t="s">
        <v>1027</v>
      </c>
      <c r="AZ3" s="21" t="s">
        <v>395</v>
      </c>
      <c r="BA3" s="32" t="s">
        <v>395</v>
      </c>
      <c r="BB3" s="21" t="s">
        <v>1027</v>
      </c>
      <c r="BC3" s="21" t="s">
        <v>1027</v>
      </c>
      <c r="BF3" s="21" t="s">
        <v>1027</v>
      </c>
      <c r="BG3" s="21" t="s">
        <v>1027</v>
      </c>
      <c r="BI3" s="21" t="s">
        <v>1027</v>
      </c>
      <c r="BK3" s="21" t="s">
        <v>1027</v>
      </c>
      <c r="BL3" s="21" t="s">
        <v>1027</v>
      </c>
      <c r="BM3" s="21" t="s">
        <v>1027</v>
      </c>
      <c r="BW3" s="21" t="s">
        <v>1027</v>
      </c>
      <c r="CC3" s="21" t="s">
        <v>1027</v>
      </c>
      <c r="CE3" s="21" t="s">
        <v>1027</v>
      </c>
      <c r="CF3" s="21" t="s">
        <v>1027</v>
      </c>
      <c r="CH3" s="21" t="s">
        <v>1028</v>
      </c>
      <c r="CZ3" s="21" t="s">
        <v>1029</v>
      </c>
      <c r="DA3" s="21" t="s">
        <v>1030</v>
      </c>
      <c r="DB3" s="21" t="str">
        <f aca="false">IF(NOT(ISBLANK(DA3)),CONCATENATE("lamd:class_",DA3),CONCATENATE("lamd:class_",CZ3)  )</f>
        <v>lamd:class_COM</v>
      </c>
    </row>
    <row r="4" customFormat="false" ht="145" hidden="false" customHeight="false" outlineLevel="0" collapsed="false">
      <c r="A4" s="21" t="s">
        <v>1037</v>
      </c>
      <c r="B4" s="21" t="str">
        <f aca="false">C4</f>
        <v>Draft communication</v>
      </c>
      <c r="C4" s="21" t="s">
        <v>1038</v>
      </c>
      <c r="D4" s="21" t="s">
        <v>1039</v>
      </c>
      <c r="E4" s="21" t="s">
        <v>1040</v>
      </c>
      <c r="F4" s="21" t="s">
        <v>1041</v>
      </c>
      <c r="G4" s="21" t="s">
        <v>1042</v>
      </c>
      <c r="H4" s="31" t="s">
        <v>1018</v>
      </c>
      <c r="I4" s="31" t="s">
        <v>1019</v>
      </c>
      <c r="J4" s="31" t="s">
        <v>1043</v>
      </c>
      <c r="K4" s="31" t="s">
        <v>1021</v>
      </c>
      <c r="L4" s="31" t="s">
        <v>1022</v>
      </c>
      <c r="N4" s="31" t="s">
        <v>395</v>
      </c>
      <c r="O4" s="21" t="s">
        <v>395</v>
      </c>
      <c r="P4" s="21" t="s">
        <v>395</v>
      </c>
      <c r="R4" s="21" t="s">
        <v>1021</v>
      </c>
      <c r="S4" s="21" t="s">
        <v>1044</v>
      </c>
      <c r="W4" s="21" t="s">
        <v>1024</v>
      </c>
      <c r="X4" s="21" t="s">
        <v>1025</v>
      </c>
      <c r="AL4" s="21" t="s">
        <v>1026</v>
      </c>
      <c r="AM4" s="21" t="s">
        <v>1027</v>
      </c>
      <c r="AN4" s="21" t="s">
        <v>1027</v>
      </c>
      <c r="AP4" s="21" t="s">
        <v>1027</v>
      </c>
      <c r="AR4" s="21" t="s">
        <v>1027</v>
      </c>
      <c r="AS4" s="21" t="s">
        <v>1027</v>
      </c>
      <c r="AW4" s="21" t="s">
        <v>1027</v>
      </c>
      <c r="AX4" s="21" t="s">
        <v>1027</v>
      </c>
      <c r="AZ4" s="21" t="s">
        <v>395</v>
      </c>
      <c r="BA4" s="32" t="s">
        <v>395</v>
      </c>
      <c r="BB4" s="21" t="s">
        <v>1027</v>
      </c>
      <c r="BC4" s="21" t="s">
        <v>1027</v>
      </c>
      <c r="BF4" s="21" t="s">
        <v>1027</v>
      </c>
      <c r="BG4" s="21" t="s">
        <v>1027</v>
      </c>
      <c r="BI4" s="21" t="s">
        <v>1027</v>
      </c>
      <c r="BK4" s="21" t="s">
        <v>1027</v>
      </c>
      <c r="BL4" s="21" t="s">
        <v>1027</v>
      </c>
      <c r="BM4" s="21" t="s">
        <v>1027</v>
      </c>
      <c r="BW4" s="21" t="s">
        <v>1027</v>
      </c>
      <c r="CC4" s="21" t="s">
        <v>1027</v>
      </c>
      <c r="CE4" s="21" t="s">
        <v>1027</v>
      </c>
      <c r="CF4" s="21" t="s">
        <v>1027</v>
      </c>
      <c r="CH4" s="21" t="s">
        <v>1028</v>
      </c>
      <c r="CZ4" s="21" t="s">
        <v>1029</v>
      </c>
      <c r="DA4" s="21" t="s">
        <v>1030</v>
      </c>
      <c r="DB4" s="21" t="str">
        <f aca="false">IF(NOT(ISBLANK(DA4)),CONCATENATE("lamd:class_",DA4),CONCATENATE("lamd:class_",CZ4)  )</f>
        <v>lamd:class_COM</v>
      </c>
    </row>
    <row r="5" customFormat="false" ht="113.4" hidden="false" customHeight="false" outlineLevel="0" collapsed="false">
      <c r="A5" s="21" t="s">
        <v>1045</v>
      </c>
      <c r="B5" s="21" t="s">
        <v>1046</v>
      </c>
      <c r="C5" s="21" t="s">
        <v>1047</v>
      </c>
      <c r="D5" s="21" t="s">
        <v>1048</v>
      </c>
      <c r="E5" s="21" t="s">
        <v>1049</v>
      </c>
      <c r="F5" s="21" t="s">
        <v>1050</v>
      </c>
      <c r="G5" s="21" t="s">
        <v>1051</v>
      </c>
      <c r="H5" s="31" t="s">
        <v>1018</v>
      </c>
      <c r="I5" s="31" t="s">
        <v>1019</v>
      </c>
      <c r="J5" s="31" t="s">
        <v>1052</v>
      </c>
      <c r="K5" s="31" t="s">
        <v>1021</v>
      </c>
      <c r="L5" s="31" t="s">
        <v>1022</v>
      </c>
      <c r="N5" s="31" t="s">
        <v>395</v>
      </c>
      <c r="O5" s="21" t="s">
        <v>395</v>
      </c>
      <c r="P5" s="21" t="s">
        <v>395</v>
      </c>
      <c r="R5" s="21" t="s">
        <v>1021</v>
      </c>
      <c r="S5" s="21" t="s">
        <v>1044</v>
      </c>
      <c r="W5" s="21" t="s">
        <v>1024</v>
      </c>
      <c r="X5" s="21" t="s">
        <v>1025</v>
      </c>
      <c r="AL5" s="21" t="s">
        <v>1026</v>
      </c>
      <c r="AM5" s="21" t="s">
        <v>1027</v>
      </c>
      <c r="AN5" s="21" t="s">
        <v>1027</v>
      </c>
      <c r="AP5" s="21" t="s">
        <v>1027</v>
      </c>
      <c r="AR5" s="21" t="s">
        <v>1027</v>
      </c>
      <c r="AS5" s="21" t="s">
        <v>1027</v>
      </c>
      <c r="AW5" s="21" t="s">
        <v>1027</v>
      </c>
      <c r="AX5" s="21" t="s">
        <v>1027</v>
      </c>
      <c r="AZ5" s="21" t="s">
        <v>395</v>
      </c>
      <c r="BA5" s="32" t="s">
        <v>395</v>
      </c>
      <c r="BB5" s="21" t="s">
        <v>1027</v>
      </c>
      <c r="BC5" s="21" t="s">
        <v>1027</v>
      </c>
      <c r="BF5" s="21" t="s">
        <v>1027</v>
      </c>
      <c r="BG5" s="21" t="s">
        <v>1027</v>
      </c>
      <c r="BI5" s="21" t="s">
        <v>1027</v>
      </c>
      <c r="BK5" s="21" t="s">
        <v>1027</v>
      </c>
      <c r="BL5" s="21" t="s">
        <v>1027</v>
      </c>
      <c r="BM5" s="21" t="s">
        <v>1027</v>
      </c>
      <c r="BW5" s="21" t="s">
        <v>1027</v>
      </c>
      <c r="CC5" s="21" t="s">
        <v>1027</v>
      </c>
      <c r="CE5" s="21" t="s">
        <v>1027</v>
      </c>
      <c r="CF5" s="21" t="s">
        <v>1027</v>
      </c>
      <c r="CH5" s="21" t="s">
        <v>1028</v>
      </c>
      <c r="CZ5" s="21" t="s">
        <v>1029</v>
      </c>
      <c r="DA5" s="21" t="s">
        <v>1030</v>
      </c>
      <c r="DB5" s="21" t="str">
        <f aca="false">IF(NOT(ISBLANK(DA5)),CONCATENATE("lamd:class_",DA5),CONCATENATE("lamd:class_",CZ5)  )</f>
        <v>lamd:class_COM</v>
      </c>
    </row>
    <row r="6" customFormat="false" ht="159.5" hidden="false" customHeight="false" outlineLevel="0" collapsed="false">
      <c r="A6" s="21" t="s">
        <v>1053</v>
      </c>
      <c r="B6" s="21" t="s">
        <v>1054</v>
      </c>
      <c r="C6" s="21" t="s">
        <v>1055</v>
      </c>
      <c r="D6" s="21" t="s">
        <v>1056</v>
      </c>
      <c r="E6" s="21" t="s">
        <v>1057</v>
      </c>
      <c r="F6" s="21" t="s">
        <v>1058</v>
      </c>
      <c r="G6" s="21" t="s">
        <v>1059</v>
      </c>
      <c r="H6" s="31" t="s">
        <v>1060</v>
      </c>
      <c r="I6" s="31" t="s">
        <v>1019</v>
      </c>
      <c r="J6" s="31" t="s">
        <v>1061</v>
      </c>
      <c r="K6" s="31" t="s">
        <v>1021</v>
      </c>
      <c r="L6" s="31" t="s">
        <v>1062</v>
      </c>
      <c r="N6" s="31" t="s">
        <v>395</v>
      </c>
      <c r="O6" s="21" t="s">
        <v>395</v>
      </c>
      <c r="P6" s="21" t="s">
        <v>395</v>
      </c>
      <c r="R6" s="21" t="s">
        <v>1021</v>
      </c>
      <c r="S6" s="21" t="s">
        <v>1027</v>
      </c>
      <c r="W6" s="21" t="s">
        <v>1063</v>
      </c>
      <c r="X6" s="21" t="s">
        <v>1064</v>
      </c>
      <c r="AF6" s="21" t="s">
        <v>1027</v>
      </c>
      <c r="AG6" s="21" t="s">
        <v>1065</v>
      </c>
      <c r="AL6" s="21" t="s">
        <v>1066</v>
      </c>
      <c r="AM6" s="21" t="s">
        <v>1027</v>
      </c>
      <c r="AN6" s="21" t="s">
        <v>1027</v>
      </c>
      <c r="AP6" s="21" t="s">
        <v>1027</v>
      </c>
      <c r="AR6" s="21" t="s">
        <v>1027</v>
      </c>
      <c r="AW6" s="21" t="s">
        <v>1027</v>
      </c>
      <c r="AX6" s="21" t="s">
        <v>1027</v>
      </c>
      <c r="AZ6" s="21" t="s">
        <v>395</v>
      </c>
      <c r="BA6" s="32" t="s">
        <v>395</v>
      </c>
      <c r="CD6" s="21" t="s">
        <v>1067</v>
      </c>
      <c r="CE6" s="21" t="s">
        <v>1027</v>
      </c>
      <c r="CF6" s="21" t="s">
        <v>1027</v>
      </c>
      <c r="CH6" s="21" t="s">
        <v>1068</v>
      </c>
      <c r="CZ6" s="21" t="s">
        <v>1029</v>
      </c>
      <c r="DA6" s="21" t="s">
        <v>1030</v>
      </c>
      <c r="DB6" s="21" t="str">
        <f aca="false">IF(NOT(ISBLANK(DA6)),CONCATENATE("lamd:class_",DA6),CONCATENATE("lamd:class_",CZ6)  )</f>
        <v>lamd:class_COM</v>
      </c>
    </row>
    <row r="7" customFormat="false" ht="159.5" hidden="false" customHeight="false" outlineLevel="0" collapsed="false">
      <c r="A7" s="21" t="s">
        <v>1069</v>
      </c>
      <c r="B7" s="21" t="s">
        <v>1070</v>
      </c>
      <c r="C7" s="21" t="s">
        <v>1071</v>
      </c>
      <c r="D7" s="21" t="s">
        <v>1072</v>
      </c>
      <c r="E7" s="21" t="s">
        <v>1073</v>
      </c>
      <c r="F7" s="21" t="s">
        <v>1074</v>
      </c>
      <c r="G7" s="21" t="s">
        <v>1075</v>
      </c>
      <c r="H7" s="31" t="s">
        <v>1060</v>
      </c>
      <c r="I7" s="31" t="s">
        <v>1019</v>
      </c>
      <c r="J7" s="31" t="s">
        <v>1061</v>
      </c>
      <c r="K7" s="31" t="s">
        <v>1021</v>
      </c>
      <c r="L7" s="31" t="s">
        <v>1062</v>
      </c>
      <c r="N7" s="31" t="s">
        <v>395</v>
      </c>
      <c r="O7" s="21" t="s">
        <v>395</v>
      </c>
      <c r="P7" s="21" t="s">
        <v>395</v>
      </c>
      <c r="R7" s="21" t="s">
        <v>1021</v>
      </c>
      <c r="S7" s="21" t="s">
        <v>1027</v>
      </c>
      <c r="W7" s="21" t="s">
        <v>1063</v>
      </c>
      <c r="X7" s="21" t="s">
        <v>1064</v>
      </c>
      <c r="AF7" s="21" t="s">
        <v>1027</v>
      </c>
      <c r="AG7" s="21" t="s">
        <v>1065</v>
      </c>
      <c r="AL7" s="21" t="s">
        <v>250</v>
      </c>
      <c r="AM7" s="21" t="s">
        <v>1027</v>
      </c>
      <c r="AN7" s="21" t="s">
        <v>1027</v>
      </c>
      <c r="AP7" s="21" t="s">
        <v>1027</v>
      </c>
      <c r="AR7" s="21" t="s">
        <v>1027</v>
      </c>
      <c r="AW7" s="21" t="s">
        <v>1027</v>
      </c>
      <c r="AX7" s="21" t="s">
        <v>1027</v>
      </c>
      <c r="AZ7" s="21" t="s">
        <v>395</v>
      </c>
      <c r="BA7" s="32" t="s">
        <v>395</v>
      </c>
      <c r="CE7" s="21" t="s">
        <v>1027</v>
      </c>
      <c r="CF7" s="21" t="s">
        <v>1027</v>
      </c>
      <c r="CH7" s="21" t="s">
        <v>1068</v>
      </c>
      <c r="CZ7" s="21" t="s">
        <v>1029</v>
      </c>
      <c r="DA7" s="21" t="s">
        <v>1030</v>
      </c>
      <c r="DB7" s="21" t="str">
        <f aca="false">IF(NOT(ISBLANK(DA7)),CONCATENATE("lamd:class_",DA7),CONCATENATE("lamd:class_",CZ7)  )</f>
        <v>lamd:class_COM</v>
      </c>
    </row>
    <row r="8" customFormat="false" ht="159.5" hidden="false" customHeight="false" outlineLevel="0" collapsed="false">
      <c r="A8" s="21" t="s">
        <v>1076</v>
      </c>
      <c r="B8" s="21" t="s">
        <v>1077</v>
      </c>
      <c r="C8" s="35" t="s">
        <v>1078</v>
      </c>
      <c r="D8" s="21" t="s">
        <v>1079</v>
      </c>
      <c r="E8" s="21" t="s">
        <v>1080</v>
      </c>
      <c r="F8" s="21" t="s">
        <v>1081</v>
      </c>
      <c r="G8" s="21" t="s">
        <v>1082</v>
      </c>
      <c r="H8" s="31" t="s">
        <v>1060</v>
      </c>
      <c r="I8" s="31" t="s">
        <v>1019</v>
      </c>
      <c r="J8" s="31" t="s">
        <v>1083</v>
      </c>
      <c r="K8" s="31" t="s">
        <v>1021</v>
      </c>
      <c r="L8" s="31" t="s">
        <v>1062</v>
      </c>
      <c r="N8" s="31" t="s">
        <v>395</v>
      </c>
      <c r="O8" s="21" t="s">
        <v>395</v>
      </c>
      <c r="P8" s="21" t="s">
        <v>395</v>
      </c>
      <c r="R8" s="21" t="s">
        <v>1021</v>
      </c>
      <c r="S8" s="21" t="s">
        <v>1027</v>
      </c>
      <c r="W8" s="21" t="s">
        <v>1063</v>
      </c>
      <c r="X8" s="21" t="s">
        <v>1064</v>
      </c>
      <c r="AF8" s="21" t="s">
        <v>1027</v>
      </c>
      <c r="AG8" s="21" t="s">
        <v>1065</v>
      </c>
      <c r="AL8" s="21" t="s">
        <v>1027</v>
      </c>
      <c r="AM8" s="21" t="s">
        <v>1027</v>
      </c>
      <c r="AN8" s="21" t="s">
        <v>1027</v>
      </c>
      <c r="AP8" s="21" t="s">
        <v>1027</v>
      </c>
      <c r="AR8" s="21" t="s">
        <v>1027</v>
      </c>
      <c r="AW8" s="21" t="s">
        <v>1027</v>
      </c>
      <c r="AX8" s="21" t="s">
        <v>1027</v>
      </c>
      <c r="AZ8" s="21" t="s">
        <v>395</v>
      </c>
      <c r="BA8" s="32" t="s">
        <v>395</v>
      </c>
      <c r="BB8" s="21" t="s">
        <v>395</v>
      </c>
      <c r="BC8" s="21" t="s">
        <v>1027</v>
      </c>
      <c r="BK8" s="21" t="s">
        <v>1027</v>
      </c>
      <c r="CD8" s="21" t="s">
        <v>1027</v>
      </c>
      <c r="CE8" s="21" t="s">
        <v>1027</v>
      </c>
      <c r="CF8" s="21" t="s">
        <v>1027</v>
      </c>
      <c r="CH8" s="21" t="s">
        <v>1068</v>
      </c>
      <c r="CZ8" s="21" t="s">
        <v>1029</v>
      </c>
      <c r="DA8" s="21" t="s">
        <v>1030</v>
      </c>
      <c r="DB8" s="21" t="str">
        <f aca="false">IF(NOT(ISBLANK(DA8)),CONCATENATE("lamd:class_",DA8),CONCATENATE("lamd:class_",CZ8)  )</f>
        <v>lamd:class_COM</v>
      </c>
    </row>
    <row r="9" customFormat="false" ht="159.5" hidden="false" customHeight="false" outlineLevel="0" collapsed="false">
      <c r="A9" s="21" t="s">
        <v>1084</v>
      </c>
      <c r="B9" s="21" t="s">
        <v>1085</v>
      </c>
      <c r="C9" s="21" t="s">
        <v>1086</v>
      </c>
      <c r="D9" s="21" t="s">
        <v>1087</v>
      </c>
      <c r="E9" s="21" t="s">
        <v>1088</v>
      </c>
      <c r="F9" s="21" t="s">
        <v>1089</v>
      </c>
      <c r="G9" s="21" t="s">
        <v>1090</v>
      </c>
      <c r="H9" s="31" t="s">
        <v>1091</v>
      </c>
      <c r="I9" s="31" t="s">
        <v>1019</v>
      </c>
      <c r="J9" s="31" t="s">
        <v>1092</v>
      </c>
      <c r="K9" s="31" t="s">
        <v>1021</v>
      </c>
      <c r="L9" s="31" t="s">
        <v>1062</v>
      </c>
      <c r="N9" s="31" t="s">
        <v>395</v>
      </c>
      <c r="O9" s="21" t="s">
        <v>395</v>
      </c>
      <c r="P9" s="21" t="s">
        <v>395</v>
      </c>
      <c r="R9" s="21" t="s">
        <v>1021</v>
      </c>
      <c r="S9" s="21" t="s">
        <v>1027</v>
      </c>
      <c r="W9" s="21" t="s">
        <v>1063</v>
      </c>
      <c r="X9" s="21" t="s">
        <v>1064</v>
      </c>
      <c r="AF9" s="21" t="s">
        <v>1027</v>
      </c>
      <c r="AG9" s="21" t="s">
        <v>1065</v>
      </c>
      <c r="AL9" s="21" t="s">
        <v>1066</v>
      </c>
      <c r="AM9" s="21" t="s">
        <v>1027</v>
      </c>
      <c r="AN9" s="21" t="s">
        <v>1027</v>
      </c>
      <c r="AP9" s="21" t="s">
        <v>1027</v>
      </c>
      <c r="AR9" s="21" t="s">
        <v>1027</v>
      </c>
      <c r="AW9" s="21" t="s">
        <v>1027</v>
      </c>
      <c r="AX9" s="21" t="s">
        <v>1027</v>
      </c>
      <c r="AZ9" s="21" t="s">
        <v>395</v>
      </c>
      <c r="BA9" s="32" t="s">
        <v>395</v>
      </c>
      <c r="CD9" s="21" t="s">
        <v>1067</v>
      </c>
      <c r="CE9" s="21" t="s">
        <v>1027</v>
      </c>
      <c r="CF9" s="21" t="s">
        <v>1027</v>
      </c>
      <c r="CH9" s="21" t="s">
        <v>1068</v>
      </c>
      <c r="CZ9" s="21" t="s">
        <v>1029</v>
      </c>
      <c r="DA9" s="21" t="s">
        <v>1030</v>
      </c>
      <c r="DB9" s="21" t="str">
        <f aca="false">IF(NOT(ISBLANK(DA9)),CONCATENATE("lamd:class_",DA9),CONCATENATE("lamd:class_",CZ9)  )</f>
        <v>lamd:class_COM</v>
      </c>
    </row>
    <row r="10" customFormat="false" ht="159.5" hidden="false" customHeight="false" outlineLevel="0" collapsed="false">
      <c r="A10" s="21" t="s">
        <v>1093</v>
      </c>
      <c r="B10" s="21" t="s">
        <v>1094</v>
      </c>
      <c r="C10" s="21" t="s">
        <v>1095</v>
      </c>
      <c r="D10" s="21" t="s">
        <v>1096</v>
      </c>
      <c r="E10" s="21" t="s">
        <v>1097</v>
      </c>
      <c r="F10" s="21" t="s">
        <v>1098</v>
      </c>
      <c r="G10" s="21" t="s">
        <v>1099</v>
      </c>
      <c r="H10" s="31" t="s">
        <v>1091</v>
      </c>
      <c r="I10" s="31" t="s">
        <v>1019</v>
      </c>
      <c r="J10" s="31" t="s">
        <v>1092</v>
      </c>
      <c r="K10" s="31" t="s">
        <v>1021</v>
      </c>
      <c r="L10" s="31" t="s">
        <v>1062</v>
      </c>
      <c r="N10" s="31" t="s">
        <v>395</v>
      </c>
      <c r="O10" s="21" t="s">
        <v>395</v>
      </c>
      <c r="P10" s="21" t="s">
        <v>395</v>
      </c>
      <c r="R10" s="21" t="s">
        <v>1021</v>
      </c>
      <c r="S10" s="21" t="s">
        <v>1027</v>
      </c>
      <c r="W10" s="21" t="s">
        <v>1063</v>
      </c>
      <c r="X10" s="21" t="s">
        <v>1064</v>
      </c>
      <c r="AF10" s="21" t="s">
        <v>1027</v>
      </c>
      <c r="AG10" s="21" t="s">
        <v>1065</v>
      </c>
      <c r="AL10" s="21" t="s">
        <v>250</v>
      </c>
      <c r="AM10" s="21" t="s">
        <v>1027</v>
      </c>
      <c r="AN10" s="21" t="s">
        <v>1027</v>
      </c>
      <c r="AP10" s="21" t="s">
        <v>1027</v>
      </c>
      <c r="AR10" s="21" t="s">
        <v>1027</v>
      </c>
      <c r="AW10" s="21" t="s">
        <v>1027</v>
      </c>
      <c r="AX10" s="21" t="s">
        <v>1027</v>
      </c>
      <c r="AZ10" s="21" t="s">
        <v>395</v>
      </c>
      <c r="BA10" s="32" t="s">
        <v>395</v>
      </c>
      <c r="CE10" s="21" t="s">
        <v>1027</v>
      </c>
      <c r="CF10" s="21" t="s">
        <v>1027</v>
      </c>
      <c r="CH10" s="21" t="s">
        <v>1068</v>
      </c>
      <c r="CZ10" s="21" t="s">
        <v>1029</v>
      </c>
      <c r="DA10" s="21" t="s">
        <v>1030</v>
      </c>
      <c r="DB10" s="21" t="str">
        <f aca="false">IF(NOT(ISBLANK(DA10)),CONCATENATE("lamd:class_",DA10),CONCATENATE("lamd:class_",CZ10)  )</f>
        <v>lamd:class_COM</v>
      </c>
    </row>
    <row r="11" customFormat="false" ht="159.5" hidden="false" customHeight="false" outlineLevel="0" collapsed="false">
      <c r="A11" s="21" t="s">
        <v>1100</v>
      </c>
      <c r="B11" s="21" t="s">
        <v>1101</v>
      </c>
      <c r="C11" s="35" t="s">
        <v>1102</v>
      </c>
      <c r="D11" s="35" t="s">
        <v>1103</v>
      </c>
      <c r="E11" s="21" t="s">
        <v>1104</v>
      </c>
      <c r="F11" s="35" t="s">
        <v>1105</v>
      </c>
      <c r="G11" s="35" t="s">
        <v>1106</v>
      </c>
      <c r="H11" s="31" t="s">
        <v>1091</v>
      </c>
      <c r="I11" s="31" t="s">
        <v>1019</v>
      </c>
      <c r="J11" s="36" t="s">
        <v>1107</v>
      </c>
      <c r="K11" s="31" t="s">
        <v>1021</v>
      </c>
      <c r="L11" s="31" t="s">
        <v>1062</v>
      </c>
      <c r="N11" s="31" t="s">
        <v>395</v>
      </c>
      <c r="O11" s="21" t="s">
        <v>395</v>
      </c>
      <c r="P11" s="21" t="s">
        <v>395</v>
      </c>
      <c r="R11" s="21" t="s">
        <v>1021</v>
      </c>
      <c r="S11" s="21" t="s">
        <v>1027</v>
      </c>
      <c r="W11" s="21" t="s">
        <v>1063</v>
      </c>
      <c r="X11" s="21" t="s">
        <v>1064</v>
      </c>
      <c r="AF11" s="21" t="s">
        <v>1027</v>
      </c>
      <c r="AG11" s="21" t="s">
        <v>1065</v>
      </c>
      <c r="AL11" s="21" t="s">
        <v>1027</v>
      </c>
      <c r="AM11" s="21" t="s">
        <v>1027</v>
      </c>
      <c r="AN11" s="21" t="s">
        <v>1027</v>
      </c>
      <c r="AP11" s="21" t="s">
        <v>1027</v>
      </c>
      <c r="AR11" s="21" t="s">
        <v>1027</v>
      </c>
      <c r="AW11" s="21" t="s">
        <v>1027</v>
      </c>
      <c r="AX11" s="21" t="s">
        <v>1027</v>
      </c>
      <c r="AZ11" s="21" t="s">
        <v>395</v>
      </c>
      <c r="BA11" s="32" t="s">
        <v>395</v>
      </c>
      <c r="BB11" s="21" t="s">
        <v>395</v>
      </c>
      <c r="BC11" s="21" t="s">
        <v>1027</v>
      </c>
      <c r="BK11" s="21" t="s">
        <v>1027</v>
      </c>
      <c r="CD11" s="21" t="s">
        <v>1027</v>
      </c>
      <c r="CE11" s="21" t="s">
        <v>1027</v>
      </c>
      <c r="CF11" s="21" t="s">
        <v>1027</v>
      </c>
      <c r="CH11" s="21" t="s">
        <v>1068</v>
      </c>
      <c r="CZ11" s="21" t="s">
        <v>1029</v>
      </c>
      <c r="DA11" s="21" t="s">
        <v>1030</v>
      </c>
      <c r="DB11" s="21" t="str">
        <f aca="false">IF(NOT(ISBLANK(DA11)),CONCATENATE("lamd:class_",DA11),CONCATENATE("lamd:class_",CZ11)  )</f>
        <v>lamd:class_COM</v>
      </c>
    </row>
    <row r="12" customFormat="false" ht="108.95" hidden="false" customHeight="false" outlineLevel="0" collapsed="false">
      <c r="A12" s="21" t="s">
        <v>1108</v>
      </c>
      <c r="B12" s="21" t="s">
        <v>1109</v>
      </c>
      <c r="C12" s="21" t="s">
        <v>1110</v>
      </c>
      <c r="D12" s="21" t="s">
        <v>1111</v>
      </c>
      <c r="E12" s="21" t="s">
        <v>1112</v>
      </c>
      <c r="F12" s="21" t="s">
        <v>1113</v>
      </c>
      <c r="G12" s="21" t="s">
        <v>1114</v>
      </c>
      <c r="H12" s="31" t="s">
        <v>1115</v>
      </c>
      <c r="I12" s="31" t="s">
        <v>1116</v>
      </c>
      <c r="J12" s="31" t="s">
        <v>1117</v>
      </c>
      <c r="K12" s="31" t="s">
        <v>1021</v>
      </c>
      <c r="L12" s="31" t="s">
        <v>1118</v>
      </c>
      <c r="N12" s="31" t="s">
        <v>395</v>
      </c>
      <c r="R12" s="21" t="s">
        <v>1021</v>
      </c>
      <c r="S12" s="21" t="s">
        <v>1027</v>
      </c>
      <c r="AE12" s="21" t="s">
        <v>1021</v>
      </c>
      <c r="AU12" s="21" t="s">
        <v>395</v>
      </c>
      <c r="AX12" s="21" t="s">
        <v>1027</v>
      </c>
      <c r="CE12" s="21" t="s">
        <v>1027</v>
      </c>
      <c r="CF12" s="21" t="s">
        <v>1027</v>
      </c>
      <c r="CI12" s="21" t="s">
        <v>395</v>
      </c>
      <c r="CJ12" s="21" t="s">
        <v>395</v>
      </c>
      <c r="CK12" s="21" t="s">
        <v>395</v>
      </c>
      <c r="CL12" s="21" t="s">
        <v>1027</v>
      </c>
      <c r="CS12" s="21" t="s">
        <v>1119</v>
      </c>
      <c r="DA12" s="21" t="s">
        <v>1120</v>
      </c>
      <c r="DB12" s="21" t="str">
        <f aca="false">IF(NOT(ISBLANK(DA12)),CONCATENATE("lamd:class_",DA12),CONCATENATE("lamd:class_",CZ12)  )</f>
        <v>lamd:class_CASE</v>
      </c>
    </row>
    <row r="13" customFormat="false" ht="108.95" hidden="false" customHeight="false" outlineLevel="0" collapsed="false">
      <c r="A13" s="21" t="s">
        <v>1121</v>
      </c>
      <c r="B13" s="21" t="s">
        <v>1122</v>
      </c>
      <c r="C13" s="21" t="s">
        <v>1110</v>
      </c>
      <c r="D13" s="21" t="s">
        <v>1123</v>
      </c>
      <c r="E13" s="21" t="s">
        <v>1124</v>
      </c>
      <c r="F13" s="21" t="s">
        <v>1113</v>
      </c>
      <c r="G13" s="21" t="s">
        <v>1125</v>
      </c>
      <c r="H13" s="31" t="s">
        <v>1115</v>
      </c>
      <c r="I13" s="31" t="s">
        <v>1116</v>
      </c>
      <c r="J13" s="31" t="s">
        <v>1117</v>
      </c>
      <c r="K13" s="31" t="s">
        <v>1021</v>
      </c>
      <c r="L13" s="31" t="s">
        <v>1126</v>
      </c>
      <c r="N13" s="31" t="s">
        <v>395</v>
      </c>
      <c r="R13" s="21" t="s">
        <v>1021</v>
      </c>
      <c r="S13" s="21" t="s">
        <v>1027</v>
      </c>
      <c r="AE13" s="21" t="s">
        <v>1021</v>
      </c>
      <c r="AU13" s="21" t="s">
        <v>395</v>
      </c>
      <c r="AX13" s="21" t="s">
        <v>1027</v>
      </c>
      <c r="CE13" s="21" t="s">
        <v>1027</v>
      </c>
      <c r="CF13" s="21" t="s">
        <v>1027</v>
      </c>
      <c r="CI13" s="21" t="s">
        <v>395</v>
      </c>
      <c r="CJ13" s="21" t="s">
        <v>395</v>
      </c>
      <c r="CK13" s="21" t="s">
        <v>395</v>
      </c>
      <c r="CL13" s="21" t="s">
        <v>1027</v>
      </c>
      <c r="CS13" s="21" t="s">
        <v>1127</v>
      </c>
      <c r="DA13" s="21" t="s">
        <v>1120</v>
      </c>
      <c r="DB13" s="21" t="str">
        <f aca="false">IF(NOT(ISBLANK(DA13)),CONCATENATE("lamd:class_",DA13),CONCATENATE("lamd:class_",CZ13)  )</f>
        <v>lamd:class_CASE</v>
      </c>
    </row>
    <row r="14" customFormat="false" ht="58" hidden="false" customHeight="false" outlineLevel="0" collapsed="false">
      <c r="A14" s="21" t="s">
        <v>1128</v>
      </c>
      <c r="B14" s="21" t="s">
        <v>1129</v>
      </c>
      <c r="C14" s="21" t="s">
        <v>1130</v>
      </c>
      <c r="D14" s="21" t="s">
        <v>1131</v>
      </c>
      <c r="E14" s="21" t="s">
        <v>1132</v>
      </c>
      <c r="F14" s="21" t="s">
        <v>1133</v>
      </c>
      <c r="G14" s="21" t="s">
        <v>1134</v>
      </c>
      <c r="H14" s="31" t="s">
        <v>1135</v>
      </c>
      <c r="I14" s="31" t="s">
        <v>1136</v>
      </c>
      <c r="J14" s="31" t="s">
        <v>1137</v>
      </c>
      <c r="K14" s="31" t="s">
        <v>1021</v>
      </c>
      <c r="L14" s="31" t="s">
        <v>1138</v>
      </c>
      <c r="N14" s="31" t="s">
        <v>1139</v>
      </c>
      <c r="O14" s="21" t="s">
        <v>1140</v>
      </c>
      <c r="P14" s="21" t="s">
        <v>1141</v>
      </c>
      <c r="R14" s="21" t="s">
        <v>1021</v>
      </c>
      <c r="S14" s="21" t="s">
        <v>1142</v>
      </c>
      <c r="T14" s="21" t="s">
        <v>395</v>
      </c>
      <c r="U14" s="21" t="s">
        <v>1027</v>
      </c>
      <c r="V14" s="21" t="s">
        <v>1027</v>
      </c>
      <c r="W14" s="21" t="s">
        <v>395</v>
      </c>
      <c r="X14" s="21" t="s">
        <v>1027</v>
      </c>
      <c r="AA14" s="21" t="s">
        <v>395</v>
      </c>
      <c r="AB14" s="21" t="s">
        <v>1143</v>
      </c>
      <c r="AK14" s="21" t="s">
        <v>1021</v>
      </c>
      <c r="AL14" s="21" t="s">
        <v>1021</v>
      </c>
      <c r="AP14" s="21" t="s">
        <v>1027</v>
      </c>
      <c r="AR14" s="21" t="s">
        <v>1027</v>
      </c>
      <c r="AS14" s="21" t="s">
        <v>395</v>
      </c>
      <c r="AW14" s="21" t="s">
        <v>1027</v>
      </c>
      <c r="AX14" s="21" t="s">
        <v>1027</v>
      </c>
      <c r="AZ14" s="21" t="s">
        <v>395</v>
      </c>
      <c r="BA14" s="32" t="s">
        <v>395</v>
      </c>
      <c r="BB14" s="21" t="s">
        <v>1027</v>
      </c>
      <c r="BC14" s="21" t="s">
        <v>1027</v>
      </c>
      <c r="BD14" s="21" t="s">
        <v>1027</v>
      </c>
      <c r="BE14" s="21" t="s">
        <v>1027</v>
      </c>
      <c r="BH14" s="21" t="s">
        <v>1027</v>
      </c>
      <c r="BI14" s="21" t="s">
        <v>1027</v>
      </c>
      <c r="BJ14" s="21" t="s">
        <v>1027</v>
      </c>
      <c r="BK14" s="21" t="s">
        <v>1027</v>
      </c>
      <c r="BM14" s="21" t="s">
        <v>1027</v>
      </c>
      <c r="BT14" s="21" t="s">
        <v>1027</v>
      </c>
      <c r="BU14" s="21" t="s">
        <v>1027</v>
      </c>
      <c r="BV14" s="21" t="s">
        <v>1027</v>
      </c>
      <c r="BW14" s="21" t="s">
        <v>1027</v>
      </c>
      <c r="BX14" s="21" t="s">
        <v>1027</v>
      </c>
      <c r="CE14" s="21" t="s">
        <v>1027</v>
      </c>
      <c r="CF14" s="21" t="s">
        <v>1027</v>
      </c>
      <c r="DA14" s="21" t="s">
        <v>1144</v>
      </c>
      <c r="DB14" s="21" t="str">
        <f aca="false">IF(NOT(ISBLANK(DA14)),CONCATENATE("lamd:class_",DA14),CONCATENATE("lamd:class_",CZ14)  )</f>
        <v>lamd:class_AGREE</v>
      </c>
    </row>
    <row r="15" customFormat="false" ht="58" hidden="false" customHeight="false" outlineLevel="0" collapsed="false">
      <c r="A15" s="21" t="s">
        <v>1145</v>
      </c>
      <c r="B15" s="21" t="s">
        <v>1146</v>
      </c>
      <c r="C15" s="21" t="s">
        <v>1147</v>
      </c>
      <c r="D15" s="21" t="s">
        <v>1148</v>
      </c>
      <c r="E15" s="21" t="s">
        <v>1149</v>
      </c>
      <c r="G15" s="21" t="s">
        <v>1150</v>
      </c>
      <c r="H15" s="31" t="s">
        <v>1018</v>
      </c>
      <c r="I15" s="31" t="s">
        <v>1151</v>
      </c>
      <c r="J15" s="31" t="s">
        <v>1152</v>
      </c>
      <c r="K15" s="31" t="s">
        <v>1021</v>
      </c>
      <c r="L15" s="31" t="s">
        <v>1022</v>
      </c>
      <c r="N15" s="31" t="s">
        <v>1153</v>
      </c>
      <c r="O15" s="21" t="s">
        <v>1154</v>
      </c>
      <c r="P15" s="21" t="s">
        <v>1155</v>
      </c>
      <c r="R15" s="21" t="s">
        <v>1021</v>
      </c>
      <c r="S15" s="21" t="s">
        <v>1044</v>
      </c>
      <c r="AP15" s="21" t="s">
        <v>1027</v>
      </c>
      <c r="AR15" s="21" t="s">
        <v>1027</v>
      </c>
      <c r="AW15" s="21" t="s">
        <v>1027</v>
      </c>
      <c r="AX15" s="21" t="s">
        <v>1027</v>
      </c>
      <c r="BM15" s="21" t="s">
        <v>1156</v>
      </c>
      <c r="CF15" s="21" t="s">
        <v>1027</v>
      </c>
      <c r="CH15" s="21" t="s">
        <v>1157</v>
      </c>
      <c r="CZ15" s="21" t="s">
        <v>1029</v>
      </c>
      <c r="DA15" s="21" t="s">
        <v>1030</v>
      </c>
      <c r="DB15" s="21" t="str">
        <f aca="false">IF(NOT(ISBLANK(DA15)),CONCATENATE("lamd:class_",DA15),CONCATENATE("lamd:class_",CZ15)  )</f>
        <v>lamd:class_COM</v>
      </c>
    </row>
    <row r="16" customFormat="false" ht="87" hidden="false" customHeight="false" outlineLevel="0" collapsed="false">
      <c r="A16" s="21" t="s">
        <v>1158</v>
      </c>
      <c r="B16" s="21" t="s">
        <v>1159</v>
      </c>
      <c r="C16" s="21" t="s">
        <v>1160</v>
      </c>
      <c r="D16" s="21" t="s">
        <v>1161</v>
      </c>
      <c r="E16" s="21" t="s">
        <v>1162</v>
      </c>
      <c r="G16" s="21" t="s">
        <v>1163</v>
      </c>
      <c r="H16" s="31" t="s">
        <v>1164</v>
      </c>
      <c r="I16" s="31" t="s">
        <v>1151</v>
      </c>
      <c r="J16" s="31" t="s">
        <v>1165</v>
      </c>
      <c r="K16" s="31" t="s">
        <v>1021</v>
      </c>
      <c r="L16" s="31" t="s">
        <v>1022</v>
      </c>
      <c r="N16" s="31" t="s">
        <v>1166</v>
      </c>
      <c r="O16" s="37" t="s">
        <v>1167</v>
      </c>
      <c r="P16" s="37" t="s">
        <v>1168</v>
      </c>
      <c r="Q16" s="37"/>
      <c r="R16" s="37" t="s">
        <v>1021</v>
      </c>
      <c r="S16" s="37" t="s">
        <v>1044</v>
      </c>
      <c r="T16" s="37"/>
      <c r="U16" s="37"/>
      <c r="V16" s="37"/>
      <c r="W16" s="37"/>
      <c r="X16" s="37"/>
      <c r="Y16" s="37"/>
      <c r="Z16" s="37"/>
      <c r="AA16" s="37"/>
      <c r="AB16" s="37"/>
      <c r="AC16" s="37"/>
      <c r="AD16" s="37"/>
      <c r="AE16" s="37"/>
      <c r="AF16" s="37"/>
      <c r="AG16" s="37"/>
      <c r="AH16" s="37"/>
      <c r="AI16" s="37"/>
      <c r="AJ16" s="37"/>
      <c r="AK16" s="37"/>
      <c r="AL16" s="37"/>
      <c r="AM16" s="37"/>
      <c r="AN16" s="37"/>
      <c r="AO16" s="37"/>
      <c r="AP16" s="37" t="s">
        <v>1169</v>
      </c>
      <c r="AQ16" s="37"/>
      <c r="AR16" s="37"/>
      <c r="AS16" s="37"/>
      <c r="AT16" s="37"/>
      <c r="AU16" s="37"/>
      <c r="AV16" s="37"/>
      <c r="AW16" s="37"/>
      <c r="AX16" s="37"/>
      <c r="AY16" s="37"/>
      <c r="AZ16" s="37" t="s">
        <v>1170</v>
      </c>
      <c r="BA16" s="38" t="s">
        <v>1171</v>
      </c>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t="s">
        <v>1027</v>
      </c>
      <c r="CF16" s="37" t="s">
        <v>1027</v>
      </c>
      <c r="CG16" s="37"/>
      <c r="CH16" s="37"/>
      <c r="CI16" s="37"/>
      <c r="CJ16" s="37"/>
      <c r="CK16" s="37"/>
      <c r="CL16" s="37"/>
      <c r="CM16" s="37"/>
      <c r="CN16" s="37"/>
      <c r="CO16" s="37"/>
      <c r="CP16" s="37"/>
      <c r="CQ16" s="37"/>
      <c r="CR16" s="37"/>
      <c r="CS16" s="37"/>
      <c r="CT16" s="37"/>
      <c r="CU16" s="37"/>
      <c r="CV16" s="37"/>
      <c r="CW16" s="37"/>
      <c r="CX16" s="37"/>
      <c r="CY16" s="37"/>
      <c r="CZ16" s="21" t="s">
        <v>1172</v>
      </c>
      <c r="DA16" s="21" t="s">
        <v>1173</v>
      </c>
      <c r="DB16" s="21" t="str">
        <f aca="false">IF(NOT(ISBLANK(DA16)),CONCATENATE("lamd:class_",DA16),CONCATENATE("lamd:class_",CZ16)  )</f>
        <v>lamd:class_STATEAID</v>
      </c>
    </row>
    <row r="17" customFormat="false" ht="58" hidden="false" customHeight="false" outlineLevel="0" collapsed="false">
      <c r="A17" s="21" t="s">
        <v>1174</v>
      </c>
      <c r="B17" s="21" t="s">
        <v>1175</v>
      </c>
      <c r="C17" s="21" t="s">
        <v>1176</v>
      </c>
      <c r="D17" s="21" t="s">
        <v>1177</v>
      </c>
      <c r="E17" s="21" t="s">
        <v>1178</v>
      </c>
      <c r="F17" s="21" t="s">
        <v>1179</v>
      </c>
      <c r="G17" s="21" t="s">
        <v>1180</v>
      </c>
      <c r="H17" s="31" t="s">
        <v>1164</v>
      </c>
      <c r="I17" s="31" t="s">
        <v>1181</v>
      </c>
      <c r="J17" s="31" t="s">
        <v>1165</v>
      </c>
      <c r="K17" s="31" t="s">
        <v>1021</v>
      </c>
      <c r="L17" s="31" t="s">
        <v>1182</v>
      </c>
      <c r="N17" s="31" t="s">
        <v>1166</v>
      </c>
      <c r="O17" s="37" t="s">
        <v>1183</v>
      </c>
      <c r="P17" s="37" t="s">
        <v>1184</v>
      </c>
      <c r="Q17" s="37"/>
      <c r="R17" s="37" t="s">
        <v>1021</v>
      </c>
      <c r="S17" s="37" t="s">
        <v>1044</v>
      </c>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t="s">
        <v>1185</v>
      </c>
      <c r="BA17" s="38" t="s">
        <v>1186</v>
      </c>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t="s">
        <v>1187</v>
      </c>
      <c r="CF17" s="37" t="s">
        <v>1027</v>
      </c>
      <c r="CG17" s="37"/>
      <c r="CH17" s="37"/>
      <c r="CI17" s="37"/>
      <c r="CJ17" s="37"/>
      <c r="CK17" s="37"/>
      <c r="CL17" s="37"/>
      <c r="CM17" s="37"/>
      <c r="CN17" s="37"/>
      <c r="CO17" s="37"/>
      <c r="CP17" s="37"/>
      <c r="CQ17" s="37"/>
      <c r="CR17" s="37"/>
      <c r="CS17" s="37"/>
      <c r="CT17" s="37"/>
      <c r="CU17" s="37"/>
      <c r="CV17" s="37"/>
      <c r="CW17" s="37"/>
      <c r="CX17" s="37"/>
      <c r="CY17" s="37"/>
      <c r="DA17" s="21" t="s">
        <v>1188</v>
      </c>
      <c r="DB17" s="21" t="str">
        <f aca="false">IF(NOT(ISBLANK(DA17)),CONCATENATE("lamd:class_",DA17),CONCATENATE("lamd:class_",CZ17)  )</f>
        <v>lamd:class_EFTA</v>
      </c>
    </row>
    <row r="18" customFormat="false" ht="87" hidden="false" customHeight="false" outlineLevel="0" collapsed="false">
      <c r="A18" s="21" t="s">
        <v>1189</v>
      </c>
      <c r="B18" s="21" t="s">
        <v>1190</v>
      </c>
      <c r="C18" s="21" t="s">
        <v>1191</v>
      </c>
      <c r="D18" s="21" t="s">
        <v>1192</v>
      </c>
      <c r="E18" s="21" t="s">
        <v>1193</v>
      </c>
      <c r="F18" s="21" t="s">
        <v>1194</v>
      </c>
      <c r="G18" s="21" t="s">
        <v>1195</v>
      </c>
      <c r="H18" s="31" t="s">
        <v>1196</v>
      </c>
      <c r="I18" s="31" t="s">
        <v>1181</v>
      </c>
      <c r="J18" s="31" t="s">
        <v>1165</v>
      </c>
      <c r="K18" s="31" t="s">
        <v>1021</v>
      </c>
      <c r="L18" s="31" t="s">
        <v>1182</v>
      </c>
      <c r="N18" s="31" t="s">
        <v>1166</v>
      </c>
      <c r="O18" s="37" t="s">
        <v>1183</v>
      </c>
      <c r="P18" s="37" t="s">
        <v>1184</v>
      </c>
      <c r="Q18" s="37"/>
      <c r="R18" s="37" t="s">
        <v>1021</v>
      </c>
      <c r="S18" s="37" t="s">
        <v>1044</v>
      </c>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t="s">
        <v>1185</v>
      </c>
      <c r="BA18" s="38" t="s">
        <v>1186</v>
      </c>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t="s">
        <v>1187</v>
      </c>
      <c r="CF18" s="37" t="s">
        <v>1027</v>
      </c>
      <c r="CG18" s="37"/>
      <c r="CH18" s="37"/>
      <c r="CI18" s="37"/>
      <c r="CJ18" s="37"/>
      <c r="CK18" s="37"/>
      <c r="CL18" s="37"/>
      <c r="CM18" s="37"/>
      <c r="CN18" s="37"/>
      <c r="CO18" s="37"/>
      <c r="CP18" s="37"/>
      <c r="CQ18" s="37"/>
      <c r="CR18" s="37"/>
      <c r="CS18" s="37"/>
      <c r="CT18" s="37"/>
      <c r="CU18" s="37"/>
      <c r="CV18" s="37"/>
      <c r="CW18" s="37"/>
      <c r="CX18" s="37"/>
      <c r="CY18" s="37"/>
      <c r="DA18" s="21" t="s">
        <v>1188</v>
      </c>
      <c r="DB18" s="21" t="str">
        <f aca="false">IF(NOT(ISBLANK(DA18)),CONCATENATE("lamd:class_",DA18),CONCATENATE("lamd:class_",CZ18)  )</f>
        <v>lamd:class_EFTA</v>
      </c>
    </row>
    <row r="19" customFormat="false" ht="87" hidden="false" customHeight="false" outlineLevel="0" collapsed="false">
      <c r="A19" s="21" t="s">
        <v>1197</v>
      </c>
      <c r="B19" s="21" t="s">
        <v>1198</v>
      </c>
      <c r="C19" s="21" t="s">
        <v>1199</v>
      </c>
      <c r="D19" s="21" t="s">
        <v>1200</v>
      </c>
      <c r="E19" s="21" t="s">
        <v>1201</v>
      </c>
      <c r="F19" s="21" t="s">
        <v>1202</v>
      </c>
      <c r="G19" s="21" t="s">
        <v>1203</v>
      </c>
      <c r="H19" s="31" t="s">
        <v>1196</v>
      </c>
      <c r="I19" s="31" t="s">
        <v>1181</v>
      </c>
      <c r="J19" s="31" t="s">
        <v>1204</v>
      </c>
      <c r="K19" s="31" t="s">
        <v>1021</v>
      </c>
      <c r="L19" s="31" t="s">
        <v>1205</v>
      </c>
      <c r="N19" s="31" t="s">
        <v>1166</v>
      </c>
      <c r="O19" s="37" t="s">
        <v>1183</v>
      </c>
      <c r="P19" s="37" t="s">
        <v>1184</v>
      </c>
      <c r="Q19" s="37"/>
      <c r="R19" s="37" t="s">
        <v>1021</v>
      </c>
      <c r="S19" s="37" t="s">
        <v>1023</v>
      </c>
      <c r="T19" s="37" t="s">
        <v>1206</v>
      </c>
      <c r="U19" s="37" t="s">
        <v>1207</v>
      </c>
      <c r="V19" s="37" t="s">
        <v>1208</v>
      </c>
      <c r="W19" s="37" t="s">
        <v>1206</v>
      </c>
      <c r="X19" s="37"/>
      <c r="Y19" s="37" t="s">
        <v>395</v>
      </c>
      <c r="Z19" s="37"/>
      <c r="AA19" s="37"/>
      <c r="AB19" s="37"/>
      <c r="AC19" s="37"/>
      <c r="AD19" s="37"/>
      <c r="AE19" s="37"/>
      <c r="AF19" s="37"/>
      <c r="AG19" s="37"/>
      <c r="AH19" s="37"/>
      <c r="AI19" s="37"/>
      <c r="AJ19" s="37"/>
      <c r="AK19" s="37" t="s">
        <v>1021</v>
      </c>
      <c r="AL19" s="37" t="s">
        <v>1021</v>
      </c>
      <c r="AM19" s="37"/>
      <c r="AN19" s="37"/>
      <c r="AO19" s="37"/>
      <c r="AP19" s="37"/>
      <c r="AQ19" s="37"/>
      <c r="AR19" s="37"/>
      <c r="AS19" s="37"/>
      <c r="AT19" s="37"/>
      <c r="AU19" s="37"/>
      <c r="AV19" s="37"/>
      <c r="AW19" s="37"/>
      <c r="AX19" s="37"/>
      <c r="AY19" s="37"/>
      <c r="AZ19" s="37" t="s">
        <v>1185</v>
      </c>
      <c r="BA19" s="38" t="s">
        <v>1209</v>
      </c>
      <c r="BB19" s="37" t="s">
        <v>1027</v>
      </c>
      <c r="BC19" s="37"/>
      <c r="BD19" s="37" t="s">
        <v>1027</v>
      </c>
      <c r="BE19" s="37" t="s">
        <v>1027</v>
      </c>
      <c r="BF19" s="37"/>
      <c r="BG19" s="37"/>
      <c r="BH19" s="37" t="s">
        <v>1027</v>
      </c>
      <c r="BI19" s="37"/>
      <c r="BJ19" s="37" t="s">
        <v>1027</v>
      </c>
      <c r="BK19" s="37" t="s">
        <v>1027</v>
      </c>
      <c r="BL19" s="37"/>
      <c r="BM19" s="37" t="s">
        <v>1027</v>
      </c>
      <c r="BN19" s="37" t="s">
        <v>1027</v>
      </c>
      <c r="BO19" s="37"/>
      <c r="BP19" s="37"/>
      <c r="BQ19" s="37"/>
      <c r="BR19" s="37"/>
      <c r="BS19" s="37"/>
      <c r="BT19" s="37"/>
      <c r="BU19" s="37"/>
      <c r="BV19" s="37"/>
      <c r="BW19" s="37"/>
      <c r="BX19" s="37"/>
      <c r="BY19" s="37"/>
      <c r="BZ19" s="37"/>
      <c r="CA19" s="37"/>
      <c r="CB19" s="37"/>
      <c r="CC19" s="37"/>
      <c r="CD19" s="37"/>
      <c r="CE19" s="37" t="s">
        <v>1027</v>
      </c>
      <c r="CF19" s="37" t="s">
        <v>1027</v>
      </c>
      <c r="CG19" s="37"/>
      <c r="CH19" s="37"/>
      <c r="CI19" s="37"/>
      <c r="CJ19" s="37"/>
      <c r="CK19" s="37"/>
      <c r="CL19" s="37"/>
      <c r="CM19" s="37"/>
      <c r="CN19" s="37"/>
      <c r="CO19" s="37"/>
      <c r="CP19" s="37"/>
      <c r="CQ19" s="37"/>
      <c r="CR19" s="37"/>
      <c r="CS19" s="37"/>
      <c r="CT19" s="37"/>
      <c r="CU19" s="37"/>
      <c r="CV19" s="37"/>
      <c r="CW19" s="37"/>
      <c r="CX19" s="37"/>
      <c r="CY19" s="37"/>
      <c r="DA19" s="21" t="s">
        <v>1188</v>
      </c>
      <c r="DB19" s="21" t="str">
        <f aca="false">IF(NOT(ISBLANK(DA19)),CONCATENATE("lamd:class_",DA19),CONCATENATE("lamd:class_",CZ19)  )</f>
        <v>lamd:class_EFTA</v>
      </c>
    </row>
    <row r="20" customFormat="false" ht="58" hidden="false" customHeight="false" outlineLevel="0" collapsed="false">
      <c r="A20" s="21" t="s">
        <v>1210</v>
      </c>
      <c r="B20" s="21" t="s">
        <v>1211</v>
      </c>
      <c r="C20" s="21" t="s">
        <v>1212</v>
      </c>
      <c r="D20" s="21" t="s">
        <v>1213</v>
      </c>
      <c r="E20" s="21" t="s">
        <v>1214</v>
      </c>
      <c r="F20" s="21" t="s">
        <v>1215</v>
      </c>
      <c r="G20" s="21" t="s">
        <v>1216</v>
      </c>
      <c r="H20" s="31" t="s">
        <v>1164</v>
      </c>
      <c r="I20" s="31" t="s">
        <v>1181</v>
      </c>
      <c r="J20" s="31" t="s">
        <v>1152</v>
      </c>
      <c r="K20" s="31" t="s">
        <v>1021</v>
      </c>
      <c r="L20" s="31" t="s">
        <v>1182</v>
      </c>
      <c r="N20" s="31" t="s">
        <v>1166</v>
      </c>
      <c r="O20" s="37" t="s">
        <v>1183</v>
      </c>
      <c r="P20" s="37" t="s">
        <v>1184</v>
      </c>
      <c r="Q20" s="37"/>
      <c r="R20" s="37" t="s">
        <v>1021</v>
      </c>
      <c r="S20" s="37" t="s">
        <v>1044</v>
      </c>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t="s">
        <v>1185</v>
      </c>
      <c r="BA20" s="38" t="s">
        <v>1217</v>
      </c>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t="s">
        <v>1027</v>
      </c>
      <c r="CF20" s="37" t="s">
        <v>1027</v>
      </c>
      <c r="CG20" s="37"/>
      <c r="CH20" s="37"/>
      <c r="CI20" s="37"/>
      <c r="CJ20" s="37"/>
      <c r="CK20" s="37"/>
      <c r="CL20" s="37"/>
      <c r="CM20" s="37"/>
      <c r="CN20" s="37"/>
      <c r="CO20" s="37"/>
      <c r="CP20" s="37"/>
      <c r="CQ20" s="37"/>
      <c r="CR20" s="37"/>
      <c r="CS20" s="37"/>
      <c r="CT20" s="37"/>
      <c r="CU20" s="37"/>
      <c r="CV20" s="37"/>
      <c r="CW20" s="37"/>
      <c r="CX20" s="37"/>
      <c r="CY20" s="37"/>
      <c r="DA20" s="21" t="s">
        <v>1188</v>
      </c>
      <c r="DB20" s="21" t="str">
        <f aca="false">IF(NOT(ISBLANK(DA20)),CONCATENATE("lamd:class_",DA20),CONCATENATE("lamd:class_",CZ20)  )</f>
        <v>lamd:class_EFTA</v>
      </c>
    </row>
    <row r="21" customFormat="false" ht="76.5" hidden="false" customHeight="true" outlineLevel="0" collapsed="false">
      <c r="A21" s="21" t="s">
        <v>1218</v>
      </c>
      <c r="B21" s="21" t="s">
        <v>1219</v>
      </c>
      <c r="C21" s="21" t="s">
        <v>1220</v>
      </c>
      <c r="D21" s="21" t="s">
        <v>1221</v>
      </c>
      <c r="E21" s="21" t="s">
        <v>1222</v>
      </c>
      <c r="F21" s="21" t="s">
        <v>1223</v>
      </c>
      <c r="G21" s="21" t="s">
        <v>1224</v>
      </c>
      <c r="H21" s="31" t="s">
        <v>1164</v>
      </c>
      <c r="I21" s="31" t="s">
        <v>1181</v>
      </c>
      <c r="J21" s="31" t="s">
        <v>1225</v>
      </c>
      <c r="K21" s="31" t="s">
        <v>1021</v>
      </c>
      <c r="L21" s="31" t="s">
        <v>1182</v>
      </c>
      <c r="N21" s="31" t="s">
        <v>1226</v>
      </c>
      <c r="O21" s="37" t="s">
        <v>1227</v>
      </c>
      <c r="P21" s="37" t="s">
        <v>1228</v>
      </c>
      <c r="Q21" s="37"/>
      <c r="R21" s="37" t="s">
        <v>1021</v>
      </c>
      <c r="S21" s="37" t="s">
        <v>1044</v>
      </c>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t="s">
        <v>1185</v>
      </c>
      <c r="BA21" s="38" t="s">
        <v>1229</v>
      </c>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t="s">
        <v>1027</v>
      </c>
      <c r="CF21" s="37" t="s">
        <v>1027</v>
      </c>
      <c r="CG21" s="37"/>
      <c r="CH21" s="37"/>
      <c r="CI21" s="37"/>
      <c r="CJ21" s="37"/>
      <c r="CK21" s="37"/>
      <c r="CL21" s="37"/>
      <c r="CM21" s="37"/>
      <c r="CN21" s="37"/>
      <c r="CO21" s="37"/>
      <c r="CP21" s="37"/>
      <c r="CQ21" s="37"/>
      <c r="CR21" s="37"/>
      <c r="CS21" s="37"/>
      <c r="CT21" s="37"/>
      <c r="CU21" s="37"/>
      <c r="CV21" s="37"/>
      <c r="CW21" s="37"/>
      <c r="CX21" s="37"/>
      <c r="CY21" s="37"/>
      <c r="DA21" s="21" t="s">
        <v>1188</v>
      </c>
      <c r="DB21" s="21" t="str">
        <f aca="false">IF(NOT(ISBLANK(DA21)),CONCATENATE("lamd:class_",DA21),CONCATENATE("lamd:class_",CZ21)  )</f>
        <v>lamd:class_EFTA</v>
      </c>
    </row>
    <row r="22" customFormat="false" ht="13.8" hidden="false" customHeight="false" outlineLevel="0" collapsed="false">
      <c r="A22" s="0"/>
      <c r="B22" s="0"/>
      <c r="C22" s="0"/>
      <c r="D22" s="0"/>
      <c r="E22" s="0"/>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DB1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1" activeCellId="0" sqref="C1"/>
    </sheetView>
  </sheetViews>
  <sheetFormatPr defaultColWidth="8.859375" defaultRowHeight="14.5" zeroHeight="false" outlineLevelRow="0" outlineLevelCol="0"/>
  <cols>
    <col collapsed="false" customWidth="true" hidden="false" outlineLevel="0" max="1" min="1" style="0" width="24.18"/>
    <col collapsed="false" customWidth="true" hidden="false" outlineLevel="0" max="2" min="2" style="39" width="10.72"/>
    <col collapsed="false" customWidth="true" hidden="false" outlineLevel="0" max="3" min="3" style="39" width="18.91"/>
    <col collapsed="false" customWidth="true" hidden="false" outlineLevel="0" max="4" min="4" style="39" width="15.45"/>
    <col collapsed="false" customWidth="true" hidden="false" outlineLevel="0" max="5" min="5" style="0" width="9.46"/>
    <col collapsed="false" customWidth="true" hidden="false" outlineLevel="0" max="6" min="6" style="0" width="29.56"/>
    <col collapsed="false" customWidth="true" hidden="false" outlineLevel="0" max="7" min="7" style="0" width="58.91"/>
    <col collapsed="false" customWidth="true" hidden="false" outlineLevel="0" max="8" min="8" style="0" width="18.73"/>
  </cols>
  <sheetData>
    <row r="1" s="41" customFormat="true" ht="28.35" hidden="false" customHeight="false" outlineLevel="0" collapsed="false">
      <c r="A1" s="5" t="s">
        <v>0</v>
      </c>
      <c r="B1" s="4" t="s">
        <v>1</v>
      </c>
      <c r="C1" s="40" t="s">
        <v>968</v>
      </c>
      <c r="D1" s="5" t="s">
        <v>970</v>
      </c>
      <c r="E1" s="5" t="s">
        <v>775</v>
      </c>
      <c r="F1" s="5" t="s">
        <v>2</v>
      </c>
      <c r="G1" s="5" t="s">
        <v>22</v>
      </c>
      <c r="H1" s="5" t="s">
        <v>52</v>
      </c>
    </row>
    <row r="2" customFormat="false" ht="14.5" hidden="false" customHeight="false" outlineLevel="0" collapsed="false">
      <c r="A2" s="9" t="str">
        <f aca="false">CONCATENATE("lamd:class_",B2)</f>
        <v>lamd:class_TREATY</v>
      </c>
      <c r="B2" s="42" t="s">
        <v>1230</v>
      </c>
      <c r="C2" s="42" t="str">
        <f aca="false">IF(NOT(ISBLANK(D2)),CONCATENATE("lamd:class_",D2),""  )</f>
        <v/>
      </c>
      <c r="D2" s="11"/>
      <c r="E2" s="9" t="n">
        <v>1</v>
      </c>
      <c r="F2" s="18" t="s">
        <v>1231</v>
      </c>
      <c r="G2" s="9" t="s">
        <v>1232</v>
      </c>
      <c r="H2" s="9"/>
    </row>
    <row r="3" customFormat="false" ht="29" hidden="false" customHeight="false" outlineLevel="0" collapsed="false">
      <c r="A3" s="9" t="str">
        <f aca="false">CONCATENATE("lamd:class_",B3)</f>
        <v>lamd:class_AGREE</v>
      </c>
      <c r="B3" s="42" t="s">
        <v>1144</v>
      </c>
      <c r="C3" s="42" t="str">
        <f aca="false">IF(NOT(ISBLANK(D3)),CONCATENATE("lamd:class_",D3),""  )</f>
        <v/>
      </c>
      <c r="D3" s="11"/>
      <c r="E3" s="9" t="n">
        <v>2</v>
      </c>
      <c r="F3" s="18" t="s">
        <v>1233</v>
      </c>
      <c r="G3" s="9" t="s">
        <v>1234</v>
      </c>
      <c r="H3" s="9"/>
    </row>
    <row r="4" customFormat="false" ht="29" hidden="false" customHeight="false" outlineLevel="0" collapsed="false">
      <c r="A4" s="9" t="str">
        <f aca="false">CONCATENATE("lamd:class_",B4)</f>
        <v>lamd:class_LEGAL</v>
      </c>
      <c r="B4" s="42" t="s">
        <v>1235</v>
      </c>
      <c r="C4" s="42" t="str">
        <f aca="false">IF(NOT(ISBLANK(D4)),CONCATENATE("lamd:class_",D4),""  )</f>
        <v/>
      </c>
      <c r="D4" s="11"/>
      <c r="E4" s="9" t="n">
        <v>3</v>
      </c>
      <c r="F4" s="18" t="s">
        <v>1236</v>
      </c>
      <c r="G4" s="9" t="s">
        <v>1237</v>
      </c>
      <c r="H4" s="9"/>
    </row>
    <row r="5" customFormat="false" ht="14.5" hidden="false" customHeight="false" outlineLevel="0" collapsed="false">
      <c r="A5" s="9" t="str">
        <f aca="false">CONCATENATE("lamd:class_",B5)</f>
        <v>lamd:class_LEGIS</v>
      </c>
      <c r="B5" s="42" t="s">
        <v>1238</v>
      </c>
      <c r="C5" s="42" t="str">
        <f aca="false">IF(NOT(ISBLANK(D5)),CONCATENATE("lamd:class_",D5),""  )</f>
        <v>lamd:class_LEGAL</v>
      </c>
      <c r="D5" s="11" t="s">
        <v>1235</v>
      </c>
      <c r="E5" s="9" t="n">
        <v>1</v>
      </c>
      <c r="F5" s="2" t="s">
        <v>1239</v>
      </c>
      <c r="G5" s="9" t="s">
        <v>1240</v>
      </c>
      <c r="H5" s="9"/>
    </row>
    <row r="6" customFormat="false" ht="29" hidden="false" customHeight="false" outlineLevel="0" collapsed="false">
      <c r="A6" s="9" t="str">
        <f aca="false">CONCATENATE("lamd:class_",B6)</f>
        <v>lamd:class_NLEGIS</v>
      </c>
      <c r="B6" s="42" t="s">
        <v>1241</v>
      </c>
      <c r="C6" s="42" t="str">
        <f aca="false">IF(NOT(ISBLANK(D6)),CONCATENATE("lamd:class_",D6),""  )</f>
        <v>lamd:class_LEGAL</v>
      </c>
      <c r="D6" s="11" t="s">
        <v>1235</v>
      </c>
      <c r="E6" s="9" t="n">
        <v>2</v>
      </c>
      <c r="F6" s="2" t="s">
        <v>1242</v>
      </c>
      <c r="G6" s="9" t="s">
        <v>1243</v>
      </c>
      <c r="H6" s="9"/>
    </row>
    <row r="7" customFormat="false" ht="14.5" hidden="false" customHeight="false" outlineLevel="0" collapsed="false">
      <c r="A7" s="9" t="str">
        <f aca="false">CONCATENATE("lamd:class_",B7)</f>
        <v>lamd:class_3OTHER</v>
      </c>
      <c r="B7" s="42" t="s">
        <v>1244</v>
      </c>
      <c r="C7" s="42" t="str">
        <f aca="false">IF(NOT(ISBLANK(D7)),CONCATENATE("lamd:class_",D7),""  )</f>
        <v>lamd:class_LEGAL</v>
      </c>
      <c r="D7" s="11" t="s">
        <v>1235</v>
      </c>
      <c r="E7" s="9" t="n">
        <v>3</v>
      </c>
      <c r="F7" s="2" t="s">
        <v>1245</v>
      </c>
      <c r="G7" s="9" t="s">
        <v>1246</v>
      </c>
      <c r="H7" s="9"/>
    </row>
    <row r="8" customFormat="false" ht="29" hidden="false" customHeight="false" outlineLevel="0" collapsed="false">
      <c r="A8" s="9" t="str">
        <f aca="false">CONCATENATE("lamd:class_",B8)</f>
        <v>lamd:class_PREPDOC</v>
      </c>
      <c r="B8" s="43" t="s">
        <v>1029</v>
      </c>
      <c r="C8" s="42" t="str">
        <f aca="false">IF(NOT(ISBLANK(D8)),CONCATENATE("lamd:class_",D8),""  )</f>
        <v/>
      </c>
      <c r="E8" s="9" t="n">
        <v>4</v>
      </c>
      <c r="F8" s="29" t="s">
        <v>1247</v>
      </c>
      <c r="G8" s="9" t="s">
        <v>1248</v>
      </c>
    </row>
    <row r="9" customFormat="false" ht="58" hidden="false" customHeight="false" outlineLevel="0" collapsed="false">
      <c r="A9" s="9" t="str">
        <f aca="false">CONCATENATE("lamd:class_",B9)</f>
        <v>lamd:class_COM</v>
      </c>
      <c r="B9" s="43" t="s">
        <v>1030</v>
      </c>
      <c r="C9" s="42" t="str">
        <f aca="false">IF(NOT(ISBLANK(D9)),CONCATENATE("lamd:class_",D9),""  )</f>
        <v>lamd:class_PREPDOC</v>
      </c>
      <c r="D9" s="39" t="s">
        <v>1029</v>
      </c>
      <c r="E9" s="9" t="n">
        <v>1</v>
      </c>
      <c r="F9" s="0" t="s">
        <v>1249</v>
      </c>
      <c r="G9" s="9" t="s">
        <v>1250</v>
      </c>
    </row>
    <row r="10" customFormat="false" ht="14.5" hidden="false" customHeight="false" outlineLevel="0" collapsed="false">
      <c r="A10" s="9" t="str">
        <f aca="false">CONCATENATE("lamd:class_",B10)</f>
        <v>lamd:class_CONSIL</v>
      </c>
      <c r="B10" s="43" t="s">
        <v>1251</v>
      </c>
      <c r="C10" s="42" t="str">
        <f aca="false">IF(NOT(ISBLANK(D10)),CONCATENATE("lamd:class_",D10),""  )</f>
        <v>lamd:class_PREPDOC</v>
      </c>
      <c r="D10" s="39" t="s">
        <v>1029</v>
      </c>
      <c r="E10" s="9" t="n">
        <v>2</v>
      </c>
      <c r="F10" s="0" t="s">
        <v>1252</v>
      </c>
      <c r="G10" s="9" t="s">
        <v>1253</v>
      </c>
    </row>
    <row r="11" customFormat="false" ht="14.5" hidden="false" customHeight="false" outlineLevel="0" collapsed="false">
      <c r="A11" s="9" t="str">
        <f aca="false">CONCATENATE("lamd:class_",B11)</f>
        <v>lamd:class_EP</v>
      </c>
      <c r="B11" s="43" t="s">
        <v>1254</v>
      </c>
      <c r="C11" s="42" t="str">
        <f aca="false">IF(NOT(ISBLANK(D11)),CONCATENATE("lamd:class_",D11),""  )</f>
        <v>lamd:class_PREPDOC</v>
      </c>
      <c r="D11" s="39" t="s">
        <v>1029</v>
      </c>
      <c r="E11" s="9" t="n">
        <v>3</v>
      </c>
      <c r="F11" s="2" t="s">
        <v>1255</v>
      </c>
      <c r="G11" s="9" t="s">
        <v>1256</v>
      </c>
    </row>
    <row r="12" customFormat="false" ht="29" hidden="false" customHeight="false" outlineLevel="0" collapsed="false">
      <c r="A12" s="9" t="str">
        <f aca="false">CONCATENATE("lamd:class_",B12)</f>
        <v>lamd:class_EESC</v>
      </c>
      <c r="B12" s="43" t="s">
        <v>1257</v>
      </c>
      <c r="C12" s="42" t="str">
        <f aca="false">IF(NOT(ISBLANK(D12)),CONCATENATE("lamd:class_",D12),""  )</f>
        <v>lamd:class_PREPDOC</v>
      </c>
      <c r="D12" s="39" t="s">
        <v>1029</v>
      </c>
      <c r="E12" s="9" t="n">
        <v>4</v>
      </c>
      <c r="F12" s="2" t="s">
        <v>1258</v>
      </c>
      <c r="G12" s="9" t="s">
        <v>1259</v>
      </c>
    </row>
    <row r="13" customFormat="false" ht="14.5" hidden="false" customHeight="false" outlineLevel="0" collapsed="false">
      <c r="A13" s="9" t="str">
        <f aca="false">CONCATENATE("lamd:class_",B13)</f>
        <v>lamd:class_COR</v>
      </c>
      <c r="B13" s="43" t="s">
        <v>1260</v>
      </c>
      <c r="C13" s="42" t="str">
        <f aca="false">IF(NOT(ISBLANK(D13)),CONCATENATE("lamd:class_",D13),""  )</f>
        <v>lamd:class_PREPDOC</v>
      </c>
      <c r="D13" s="39" t="s">
        <v>1029</v>
      </c>
      <c r="E13" s="9" t="n">
        <v>5</v>
      </c>
      <c r="F13" s="2" t="s">
        <v>1261</v>
      </c>
      <c r="G13" s="9" t="s">
        <v>1262</v>
      </c>
    </row>
    <row r="14" customFormat="false" ht="14.5" hidden="false" customHeight="false" outlineLevel="0" collapsed="false">
      <c r="A14" s="9" t="str">
        <f aca="false">CONCATENATE("lamd:class_",B14)</f>
        <v>lamd:class_ECB</v>
      </c>
      <c r="B14" s="43" t="s">
        <v>1263</v>
      </c>
      <c r="C14" s="42" t="str">
        <f aca="false">IF(NOT(ISBLANK(D14)),CONCATENATE("lamd:class_",D14),""  )</f>
        <v>lamd:class_PREPDOC</v>
      </c>
      <c r="D14" s="39" t="s">
        <v>1029</v>
      </c>
      <c r="E14" s="9" t="n">
        <v>6</v>
      </c>
      <c r="F14" s="2" t="s">
        <v>1264</v>
      </c>
      <c r="G14" s="9" t="s">
        <v>1265</v>
      </c>
    </row>
    <row r="15" customFormat="false" ht="14.5" hidden="false" customHeight="false" outlineLevel="0" collapsed="false">
      <c r="A15" s="9" t="str">
        <f aca="false">CONCATENATE("lamd:class_",B15)</f>
        <v>lamd:class_5OTHER</v>
      </c>
      <c r="B15" s="43" t="s">
        <v>1266</v>
      </c>
      <c r="C15" s="42" t="str">
        <f aca="false">IF(NOT(ISBLANK(D15)),CONCATENATE("lamd:class_",D15),""  )</f>
        <v>lamd:class_PREPDOC</v>
      </c>
      <c r="D15" s="39" t="s">
        <v>1029</v>
      </c>
      <c r="E15" s="9" t="n">
        <v>7</v>
      </c>
      <c r="F15" s="2" t="s">
        <v>1245</v>
      </c>
      <c r="G15" s="9" t="s">
        <v>1267</v>
      </c>
    </row>
    <row r="16" customFormat="false" ht="29" hidden="false" customHeight="false" outlineLevel="0" collapsed="false">
      <c r="A16" s="9" t="str">
        <f aca="false">CONCATENATE("lamd:class_",B16)</f>
        <v>lamd:class_CASE</v>
      </c>
      <c r="B16" s="43" t="s">
        <v>1120</v>
      </c>
      <c r="C16" s="42" t="str">
        <f aca="false">IF(NOT(ISBLANK(D16)),CONCATENATE("lamd:class_",D16),""  )</f>
        <v/>
      </c>
      <c r="E16" s="9" t="n">
        <v>5</v>
      </c>
      <c r="F16" s="18" t="s">
        <v>1268</v>
      </c>
      <c r="G16" s="9" t="s">
        <v>1269</v>
      </c>
    </row>
    <row r="17" customFormat="false" ht="14.5" hidden="false" customHeight="false" outlineLevel="0" collapsed="false">
      <c r="A17" s="9" t="str">
        <f aca="false">CONCATENATE("lamd:class_",B17)</f>
        <v>lamd:class_EFTA</v>
      </c>
      <c r="B17" s="43" t="s">
        <v>1188</v>
      </c>
      <c r="C17" s="42" t="str">
        <f aca="false">IF(NOT(ISBLANK(D17)),CONCATENATE("lamd:class_",D17),""  )</f>
        <v/>
      </c>
      <c r="E17" s="9" t="n">
        <v>6</v>
      </c>
      <c r="F17" s="18" t="s">
        <v>1188</v>
      </c>
      <c r="G17" s="9" t="s">
        <v>1270</v>
      </c>
    </row>
    <row r="18" customFormat="false" ht="43.5" hidden="false" customHeight="false" outlineLevel="0" collapsed="false">
      <c r="A18" s="9" t="str">
        <f aca="false">CONCATENATE("lamd:class_",B18)</f>
        <v>lamd:class_CDOC</v>
      </c>
      <c r="B18" s="43" t="s">
        <v>1172</v>
      </c>
      <c r="C18" s="42" t="str">
        <f aca="false">IF(NOT(ISBLANK(D18)),CONCATENATE("lamd:class_",D18),""  )</f>
        <v/>
      </c>
      <c r="E18" s="9" t="n">
        <v>7</v>
      </c>
      <c r="F18" s="18" t="s">
        <v>1271</v>
      </c>
      <c r="G18" s="9" t="s">
        <v>1272</v>
      </c>
    </row>
    <row r="19" customFormat="false" ht="29" hidden="false" customHeight="false" outlineLevel="0" collapsed="false">
      <c r="A19" s="9" t="str">
        <f aca="false">CONCATENATE("lamd:class_",B19)</f>
        <v>lamd:class_STATEAID</v>
      </c>
      <c r="B19" s="43" t="s">
        <v>1173</v>
      </c>
      <c r="C19" s="42" t="str">
        <f aca="false">IF(NOT(ISBLANK(D19)),CONCATENATE("lamd:class_",D19),""  )</f>
        <v>lamd:class_CDOC</v>
      </c>
      <c r="D19" s="39" t="s">
        <v>1172</v>
      </c>
      <c r="E19" s="9" t="n">
        <v>1</v>
      </c>
      <c r="F19" s="2" t="s">
        <v>1273</v>
      </c>
      <c r="G19" s="9" t="s">
        <v>1274</v>
      </c>
    </row>
    <row r="20" customFormat="false" ht="29" hidden="false" customHeight="false" outlineLevel="0" collapsed="false">
      <c r="A20" s="9" t="str">
        <f aca="false">CONCATENATE("lamd:class_",B20)</f>
        <v>lamd:class_CRDS</v>
      </c>
      <c r="B20" s="43" t="s">
        <v>1275</v>
      </c>
      <c r="C20" s="42" t="str">
        <f aca="false">IF(NOT(ISBLANK(D20)),CONCATENATE("lamd:class_",D20),""  )</f>
        <v>lamd:class_CDOC</v>
      </c>
      <c r="D20" s="39" t="s">
        <v>1172</v>
      </c>
      <c r="E20" s="9" t="n">
        <v>2</v>
      </c>
      <c r="F20" s="2" t="s">
        <v>1276</v>
      </c>
    </row>
    <row r="21" customFormat="false" ht="29" hidden="false" customHeight="false" outlineLevel="0" collapsed="false">
      <c r="A21" s="9" t="str">
        <f aca="false">CONCATENATE("lamd:class_",B21)</f>
        <v>lamd:class_COTHER</v>
      </c>
      <c r="B21" s="43" t="s">
        <v>1277</v>
      </c>
      <c r="C21" s="42" t="str">
        <f aca="false">IF(NOT(ISBLANK(D21)),CONCATENATE("lamd:class_",D21),""  )</f>
        <v>lamd:class_CDOC</v>
      </c>
      <c r="D21" s="39" t="s">
        <v>1172</v>
      </c>
      <c r="E21" s="9" t="n">
        <v>3</v>
      </c>
      <c r="F21" s="2" t="s">
        <v>1245</v>
      </c>
      <c r="G21" s="9" t="s">
        <v>1278</v>
      </c>
    </row>
    <row r="22" customFormat="false" ht="14.5" hidden="false" customHeight="false" outlineLevel="0" collapsed="false">
      <c r="A22" s="9"/>
      <c r="E22" s="9"/>
      <c r="F22"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7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C1" activeCellId="0" sqref="C1"/>
    </sheetView>
  </sheetViews>
  <sheetFormatPr defaultColWidth="9.09375" defaultRowHeight="14.5" zeroHeight="false" outlineLevelRow="0" outlineLevelCol="1"/>
  <cols>
    <col collapsed="false" customWidth="true" hidden="false" outlineLevel="0" max="1" min="1" style="2" width="27.09"/>
    <col collapsed="false" customWidth="true" hidden="false" outlineLevel="0" max="2" min="2" style="2" width="16.09"/>
    <col collapsed="false" customWidth="true" hidden="false" outlineLevel="0" max="3" min="3" style="2" width="17.09"/>
    <col collapsed="false" customWidth="true" hidden="false" outlineLevel="0" max="4" min="4" style="2" width="11.54"/>
    <col collapsed="false" customWidth="true" hidden="false" outlineLevel="0" max="6" min="5" style="2" width="40.91"/>
    <col collapsed="false" customWidth="true" hidden="true" outlineLevel="1" max="7" min="7" style="2" width="93.72"/>
    <col collapsed="false" customWidth="true" hidden="true" outlineLevel="1" max="8" min="8" style="2" width="123.17"/>
    <col collapsed="false" customWidth="true" hidden="true" outlineLevel="1" max="9" min="9" style="2" width="11.54"/>
    <col collapsed="false" customWidth="true" hidden="true" outlineLevel="1" max="10" min="10" style="2" width="22.01"/>
    <col collapsed="false" customWidth="true" hidden="true" outlineLevel="1" max="11" min="11" style="2" width="22.55"/>
    <col collapsed="false" customWidth="true" hidden="true" outlineLevel="1" max="12" min="12" style="2" width="26.46"/>
    <col collapsed="false" customWidth="true" hidden="true" outlineLevel="1" max="13" min="13" style="2" width="11.54"/>
    <col collapsed="false" customWidth="true" hidden="false" outlineLevel="0" max="14" min="14" style="2" width="17.54"/>
    <col collapsed="false" customWidth="true" hidden="false" outlineLevel="0" max="15" min="15" style="2" width="15.54"/>
    <col collapsed="false" customWidth="true" hidden="false" outlineLevel="0" max="16" min="16" style="2" width="16.36"/>
    <col collapsed="false" customWidth="false" hidden="false" outlineLevel="0" max="1024" min="17" style="2" width="9.09"/>
  </cols>
  <sheetData>
    <row r="1" s="45" customFormat="true" ht="29" hidden="false" customHeight="false" outlineLevel="0" collapsed="false">
      <c r="A1" s="44" t="s">
        <v>0</v>
      </c>
      <c r="B1" s="44" t="s">
        <v>1</v>
      </c>
      <c r="C1" s="44" t="s">
        <v>771</v>
      </c>
      <c r="D1" s="44" t="s">
        <v>970</v>
      </c>
      <c r="E1" s="44" t="s">
        <v>2</v>
      </c>
      <c r="F1" s="44" t="s">
        <v>1279</v>
      </c>
      <c r="G1" s="44" t="s">
        <v>45</v>
      </c>
      <c r="H1" s="44" t="s">
        <v>52</v>
      </c>
      <c r="I1" s="44" t="s">
        <v>735</v>
      </c>
      <c r="J1" s="44" t="s">
        <v>741</v>
      </c>
      <c r="K1" s="44" t="s">
        <v>746</v>
      </c>
      <c r="L1" s="44" t="s">
        <v>752</v>
      </c>
      <c r="M1" s="44" t="s">
        <v>1280</v>
      </c>
      <c r="N1" s="44" t="s">
        <v>119</v>
      </c>
      <c r="O1" s="44" t="s">
        <v>1281</v>
      </c>
      <c r="P1" s="6" t="s">
        <v>33</v>
      </c>
    </row>
    <row r="2" customFormat="false" ht="14.5" hidden="false" customHeight="false" outlineLevel="0" collapsed="false">
      <c r="A2" s="2" t="str">
        <f aca="false">CONCATENATE("celexd:c_",B2)</f>
        <v>celexd:c_0</v>
      </c>
      <c r="B2" s="2" t="n">
        <v>0</v>
      </c>
      <c r="C2" s="2" t="str">
        <f aca="false">IF(NOT(ISBLANK(D2)),CONCATENATE("celexd:c_",D2),""  )</f>
        <v/>
      </c>
      <c r="E2" s="2" t="str">
        <f aca="false">CONCATENATE("[",B2,"] ",F2)</f>
        <v>[0] Consolidated legislation</v>
      </c>
      <c r="F2" s="2" t="s">
        <v>1282</v>
      </c>
      <c r="I2" s="2" t="n">
        <v>0</v>
      </c>
      <c r="N2" s="2" t="n">
        <v>0</v>
      </c>
      <c r="P2" s="21" t="str">
        <f aca="false">CONCATENATE("celexd:class_",N2)</f>
        <v>celexd:class_0</v>
      </c>
    </row>
    <row r="3" customFormat="false" ht="14.5" hidden="false" customHeight="false" outlineLevel="0" collapsed="false">
      <c r="A3" s="2" t="str">
        <f aca="false">CONCATENATE("celexd:c_",B3)</f>
        <v>celexd:c_1</v>
      </c>
      <c r="B3" s="2" t="n">
        <v>1</v>
      </c>
      <c r="C3" s="2" t="str">
        <f aca="false">IF(NOT(ISBLANK(D3)),CONCATENATE("celexd:c_",D3),""  )</f>
        <v/>
      </c>
      <c r="E3" s="2" t="str">
        <f aca="false">CONCATENATE("[",B3,"] ",F3)</f>
        <v>[1] Treaties</v>
      </c>
      <c r="F3" s="2" t="s">
        <v>1231</v>
      </c>
      <c r="I3" s="2" t="n">
        <v>1</v>
      </c>
      <c r="N3" s="2" t="n">
        <v>1</v>
      </c>
      <c r="P3" s="21" t="str">
        <f aca="false">CONCATENATE("celexd:class_",N3)</f>
        <v>celexd:class_1</v>
      </c>
    </row>
    <row r="4" customFormat="false" ht="14.5" hidden="false" customHeight="false" outlineLevel="0" collapsed="false">
      <c r="A4" s="2" t="str">
        <f aca="false">CONCATENATE("celexd:c_",B4)</f>
        <v>celexd:c_2</v>
      </c>
      <c r="B4" s="2" t="n">
        <v>2</v>
      </c>
      <c r="C4" s="2" t="str">
        <f aca="false">IF(NOT(ISBLANK(D4)),CONCATENATE("celexd:c_",D4),""  )</f>
        <v/>
      </c>
      <c r="E4" s="2" t="str">
        <f aca="false">CONCATENATE("[",B4,"] ",F4)</f>
        <v>[2] International agreements</v>
      </c>
      <c r="F4" s="2" t="s">
        <v>1283</v>
      </c>
      <c r="I4" s="2" t="n">
        <v>2</v>
      </c>
      <c r="N4" s="2" t="n">
        <v>2</v>
      </c>
      <c r="P4" s="21" t="str">
        <f aca="false">CONCATENATE("celexd:class_",N4)</f>
        <v>celexd:class_2</v>
      </c>
    </row>
    <row r="5" customFormat="false" ht="14.5" hidden="false" customHeight="false" outlineLevel="0" collapsed="false">
      <c r="A5" s="2" t="str">
        <f aca="false">CONCATENATE("celexd:c_",B5)</f>
        <v>celexd:c_3</v>
      </c>
      <c r="B5" s="2" t="n">
        <v>3</v>
      </c>
      <c r="C5" s="2" t="str">
        <f aca="false">IF(NOT(ISBLANK(D5)),CONCATENATE("celexd:c_",D5),""  )</f>
        <v/>
      </c>
      <c r="E5" s="2" t="str">
        <f aca="false">CONCATENATE("[",B5,"] ",F5)</f>
        <v>[3] Legislation</v>
      </c>
      <c r="F5" s="2" t="s">
        <v>1284</v>
      </c>
      <c r="I5" s="2" t="n">
        <v>3</v>
      </c>
      <c r="N5" s="2" t="n">
        <v>3</v>
      </c>
      <c r="P5" s="21" t="str">
        <f aca="false">CONCATENATE("celexd:class_",N5)</f>
        <v>celexd:class_3</v>
      </c>
    </row>
    <row r="6" customFormat="false" ht="14.5" hidden="false" customHeight="false" outlineLevel="0" collapsed="false">
      <c r="A6" s="2" t="str">
        <f aca="false">CONCATENATE("celexd:c_",B6)</f>
        <v>celexd:c_4</v>
      </c>
      <c r="B6" s="2" t="n">
        <v>4</v>
      </c>
      <c r="C6" s="2" t="str">
        <f aca="false">IF(NOT(ISBLANK(D6)),CONCATENATE("celexd:c_",D6),""  )</f>
        <v/>
      </c>
      <c r="E6" s="2" t="str">
        <f aca="false">CONCATENATE("[",B6,"] ",F6)</f>
        <v>[4] Complementary legislation</v>
      </c>
      <c r="F6" s="2" t="s">
        <v>1285</v>
      </c>
      <c r="I6" s="2" t="n">
        <v>4</v>
      </c>
      <c r="N6" s="2" t="n">
        <v>4</v>
      </c>
      <c r="P6" s="21" t="str">
        <f aca="false">CONCATENATE("celexd:class_",N6)</f>
        <v>celexd:class_4</v>
      </c>
    </row>
    <row r="7" customFormat="false" ht="14.5" hidden="false" customHeight="false" outlineLevel="0" collapsed="false">
      <c r="A7" s="2" t="str">
        <f aca="false">CONCATENATE("celexd:c_",B7)</f>
        <v>celexd:c_5</v>
      </c>
      <c r="B7" s="2" t="n">
        <v>5</v>
      </c>
      <c r="C7" s="2" t="str">
        <f aca="false">IF(NOT(ISBLANK(D7)),CONCATENATE("celexd:c_",D7),""  )</f>
        <v/>
      </c>
      <c r="E7" s="2" t="str">
        <f aca="false">CONCATENATE("[",B7,"] ",F7)</f>
        <v>[5] Preparatory acts and working documents</v>
      </c>
      <c r="F7" s="2" t="s">
        <v>1286</v>
      </c>
      <c r="I7" s="2" t="n">
        <v>5</v>
      </c>
      <c r="N7" s="2" t="n">
        <v>5</v>
      </c>
      <c r="P7" s="21" t="str">
        <f aca="false">CONCATENATE("celexd:class_",N7)</f>
        <v>celexd:class_5</v>
      </c>
    </row>
    <row r="8" customFormat="false" ht="29" hidden="false" customHeight="false" outlineLevel="0" collapsed="false">
      <c r="A8" s="2" t="str">
        <f aca="false">CONCATENATE("celexd:c_",B8)</f>
        <v>celexd:c_6</v>
      </c>
      <c r="B8" s="2" t="n">
        <v>6</v>
      </c>
      <c r="C8" s="2" t="str">
        <f aca="false">IF(NOT(ISBLANK(D8)),CONCATENATE("celexd:c_",D8),""  )</f>
        <v/>
      </c>
      <c r="E8" s="2" t="str">
        <f aca="false">CONCATENATE("[",B8,"] ",F8)</f>
        <v>[6] Jurisprudence (Court of Justice of the European Union)</v>
      </c>
      <c r="F8" s="2" t="s">
        <v>1287</v>
      </c>
      <c r="I8" s="2" t="n">
        <v>6</v>
      </c>
      <c r="N8" s="2" t="n">
        <v>6</v>
      </c>
      <c r="P8" s="21" t="str">
        <f aca="false">CONCATENATE("celexd:class_",N8)</f>
        <v>celexd:class_6</v>
      </c>
    </row>
    <row r="9" customFormat="false" ht="101.5" hidden="false" customHeight="false" outlineLevel="0" collapsed="false">
      <c r="A9" s="2" t="str">
        <f aca="false">CONCATENATE("celexd:c_",B9)</f>
        <v>celexd:c_7</v>
      </c>
      <c r="B9" s="2" t="n">
        <v>7</v>
      </c>
      <c r="C9" s="2" t="str">
        <f aca="false">IF(NOT(ISBLANK(D9)),CONCATENATE("celexd:c_",D9),""  )</f>
        <v/>
      </c>
      <c r="E9" s="2" t="str">
        <f aca="false">CONCATENATE("[",B9,"] ",F9)</f>
        <v>[7] National transposition measures</v>
      </c>
      <c r="F9" s="2" t="s">
        <v>1288</v>
      </c>
      <c r="G9" s="2" t="s">
        <v>1289</v>
      </c>
      <c r="H9" s="2" t="s">
        <v>1290</v>
      </c>
      <c r="I9" s="2" t="n">
        <v>7</v>
      </c>
      <c r="N9" s="2" t="n">
        <v>7</v>
      </c>
      <c r="P9" s="21" t="str">
        <f aca="false">CONCATENATE("celexd:class_",N9)</f>
        <v>celexd:class_7</v>
      </c>
    </row>
    <row r="10" customFormat="false" ht="43.5" hidden="false" customHeight="false" outlineLevel="0" collapsed="false">
      <c r="A10" s="2" t="str">
        <f aca="false">CONCATENATE("celexd:c_",B10)</f>
        <v>celexd:c_8</v>
      </c>
      <c r="B10" s="2" t="n">
        <v>8</v>
      </c>
      <c r="C10" s="2" t="str">
        <f aca="false">IF(NOT(ISBLANK(D10)),CONCATENATE("celexd:c_",D10),""  )</f>
        <v/>
      </c>
      <c r="E10" s="2" t="str">
        <f aca="false">CONCATENATE("[",B10,"] ",F10)</f>
        <v>[8] National case-law</v>
      </c>
      <c r="F10" s="2" t="s">
        <v>811</v>
      </c>
      <c r="H10" s="2" t="s">
        <v>1291</v>
      </c>
      <c r="I10" s="2" t="n">
        <v>8</v>
      </c>
      <c r="N10" s="2" t="n">
        <v>8</v>
      </c>
      <c r="P10" s="21" t="str">
        <f aca="false">CONCATENATE("celexd:class_",N10)</f>
        <v>celexd:class_8</v>
      </c>
    </row>
    <row r="11" customFormat="false" ht="29" hidden="false" customHeight="false" outlineLevel="0" collapsed="false">
      <c r="A11" s="2" t="str">
        <f aca="false">CONCATENATE("celexd:c_",B11)</f>
        <v>celexd:c_9</v>
      </c>
      <c r="B11" s="2" t="n">
        <v>9</v>
      </c>
      <c r="C11" s="2" t="str">
        <f aca="false">IF(NOT(ISBLANK(D11)),CONCATENATE("celexd:c_",D11),""  )</f>
        <v/>
      </c>
      <c r="E11" s="2" t="str">
        <f aca="false">CONCATENATE("[",B11,"] ",F11)</f>
        <v>[9] Parliamentary questions (European Parliament)</v>
      </c>
      <c r="F11" s="2" t="s">
        <v>1292</v>
      </c>
      <c r="I11" s="2" t="n">
        <v>9</v>
      </c>
      <c r="N11" s="2" t="n">
        <v>9</v>
      </c>
      <c r="P11" s="21" t="str">
        <f aca="false">CONCATENATE("celexd:class_",N11)</f>
        <v>celexd:class_9</v>
      </c>
    </row>
    <row r="12" customFormat="false" ht="43.5" hidden="false" customHeight="false" outlineLevel="0" collapsed="false">
      <c r="A12" s="2" t="str">
        <f aca="false">CONCATENATE("celexd:c_",B12)</f>
        <v>celexd:c_1_AFI_DCL</v>
      </c>
      <c r="B12" s="2" t="s">
        <v>1293</v>
      </c>
      <c r="C12" s="2" t="str">
        <f aca="false">IF(NOT(ISBLANK(D12)),CONCATENATE("celexd:c_",D12),""  )</f>
        <v>celexd:c_1</v>
      </c>
      <c r="D12" s="2" t="n">
        <v>1</v>
      </c>
      <c r="E12" s="2" t="str">
        <f aca="false">CONCATENATE("[",B12,"] ",F12)</f>
        <v>[1_AFI_DCL] Declaration annexed to the Final Act</v>
      </c>
      <c r="F12" s="2" t="s">
        <v>1294</v>
      </c>
      <c r="G12" s="2" t="s">
        <v>1295</v>
      </c>
      <c r="H12" s="2" t="s">
        <v>1296</v>
      </c>
      <c r="I12" s="2" t="n">
        <v>1</v>
      </c>
      <c r="M12" s="2" t="s">
        <v>1297</v>
      </c>
      <c r="N12" s="2" t="n">
        <v>1</v>
      </c>
      <c r="P12" s="21" t="str">
        <f aca="false">CONCATENATE("celexd:class_",N12)</f>
        <v>celexd:class_1</v>
      </c>
    </row>
    <row r="13" customFormat="false" ht="14.5" hidden="false" customHeight="false" outlineLevel="0" collapsed="false">
      <c r="A13" s="2" t="str">
        <f aca="false">CONCATENATE("celexd:c_",B13)</f>
        <v>celexd:c_1_PRO</v>
      </c>
      <c r="B13" s="2" t="s">
        <v>1298</v>
      </c>
      <c r="C13" s="2" t="str">
        <f aca="false">IF(NOT(ISBLANK(D13)),CONCATENATE("celexd:c_",D13),""  )</f>
        <v>celexd:c_1</v>
      </c>
      <c r="D13" s="2" t="n">
        <v>1</v>
      </c>
      <c r="E13" s="2" t="str">
        <f aca="false">CONCATENATE("[",B13,"] ",F13)</f>
        <v>[1_PRO] Protocol</v>
      </c>
      <c r="F13" s="2" t="s">
        <v>1299</v>
      </c>
      <c r="G13" s="2" t="s">
        <v>1300</v>
      </c>
      <c r="H13" s="2" t="s">
        <v>1301</v>
      </c>
      <c r="I13" s="2" t="n">
        <v>1</v>
      </c>
      <c r="M13" s="2" t="s">
        <v>1297</v>
      </c>
      <c r="N13" s="2" t="n">
        <v>1</v>
      </c>
      <c r="P13" s="21" t="str">
        <f aca="false">CONCATENATE("celexd:class_",N13)</f>
        <v>celexd:class_1</v>
      </c>
    </row>
    <row r="14" customFormat="false" ht="409.5" hidden="false" customHeight="false" outlineLevel="0" collapsed="false">
      <c r="A14" s="2" t="str">
        <f aca="false">CONCATENATE("celexd:c_",B14)</f>
        <v>celexd:c_1_TXT</v>
      </c>
      <c r="B14" s="2" t="s">
        <v>1302</v>
      </c>
      <c r="C14" s="2" t="str">
        <f aca="false">IF(NOT(ISBLANK(D14)),CONCATENATE("celexd:c_",D14),""  )</f>
        <v>celexd:c_1</v>
      </c>
      <c r="D14" s="2" t="n">
        <v>1</v>
      </c>
      <c r="E14" s="2" t="str">
        <f aca="false">CONCATENATE("[",B14,"] ",F14)</f>
        <v>[1_TXT] Treaty - full text</v>
      </c>
      <c r="F14" s="2" t="s">
        <v>1303</v>
      </c>
      <c r="G14" s="2" t="s">
        <v>1304</v>
      </c>
      <c r="H14" s="2" t="s">
        <v>1305</v>
      </c>
      <c r="I14" s="2" t="n">
        <v>1</v>
      </c>
      <c r="K14" s="2" t="s">
        <v>1306</v>
      </c>
      <c r="L14" s="2" t="s">
        <v>1306</v>
      </c>
      <c r="M14" s="2" t="s">
        <v>1297</v>
      </c>
      <c r="N14" s="2" t="n">
        <v>1</v>
      </c>
      <c r="P14" s="21" t="str">
        <f aca="false">CONCATENATE("celexd:class_",N14)</f>
        <v>celexd:class_1</v>
      </c>
    </row>
    <row r="15" customFormat="false" ht="29" hidden="false" customHeight="false" outlineLevel="0" collapsed="false">
      <c r="A15" s="2" t="str">
        <f aca="false">CONCATENATE("celexd:c_",B15)</f>
        <v>celexd:c_1_N</v>
      </c>
      <c r="B15" s="2" t="s">
        <v>1307</v>
      </c>
      <c r="C15" s="2" t="str">
        <f aca="false">IF(NOT(ISBLANK(D15)),CONCATENATE("celexd:c_",D15),""  )</f>
        <v>celexd:c_1</v>
      </c>
      <c r="D15" s="2" t="n">
        <v>1</v>
      </c>
      <c r="E15" s="2" t="str">
        <f aca="false">CONCATENATE("[",B15,"] ",F15)</f>
        <v>[1_N] Annex</v>
      </c>
      <c r="F15" s="2" t="s">
        <v>1308</v>
      </c>
      <c r="G15" s="2" t="s">
        <v>1309</v>
      </c>
      <c r="H15" s="2" t="s">
        <v>1310</v>
      </c>
      <c r="I15" s="2" t="n">
        <v>1</v>
      </c>
      <c r="M15" s="2" t="s">
        <v>1297</v>
      </c>
      <c r="N15" s="2" t="n">
        <v>1</v>
      </c>
      <c r="P15" s="21" t="str">
        <f aca="false">CONCATENATE("celexd:class_",N15)</f>
        <v>celexd:class_1</v>
      </c>
    </row>
    <row r="16" customFormat="false" ht="87" hidden="false" customHeight="false" outlineLevel="0" collapsed="false">
      <c r="A16" s="2" t="str">
        <f aca="false">CONCATENATE("celexd:c_",B16)</f>
        <v>celexd:c_1_nnn</v>
      </c>
      <c r="B16" s="2" t="s">
        <v>1311</v>
      </c>
      <c r="C16" s="2" t="str">
        <f aca="false">IF(NOT(ISBLANK(D16)),CONCATENATE("celexd:c_",D16),""  )</f>
        <v>celexd:c_1</v>
      </c>
      <c r="D16" s="2" t="n">
        <v>1</v>
      </c>
      <c r="E16" s="2" t="str">
        <f aca="false">CONCATENATE("[",B16,"] ",F16)</f>
        <v>[1_nnn] Article</v>
      </c>
      <c r="F16" s="2" t="s">
        <v>1312</v>
      </c>
      <c r="G16" s="2" t="s">
        <v>1313</v>
      </c>
      <c r="H16" s="2" t="s">
        <v>1314</v>
      </c>
      <c r="I16" s="2" t="n">
        <v>1</v>
      </c>
      <c r="M16" s="2" t="s">
        <v>1297</v>
      </c>
      <c r="N16" s="2" t="n">
        <v>1</v>
      </c>
      <c r="P16" s="21" t="str">
        <f aca="false">CONCATENATE("celexd:class_",N16)</f>
        <v>celexd:class_1</v>
      </c>
    </row>
    <row r="17" customFormat="false" ht="29" hidden="false" customHeight="false" outlineLevel="0" collapsed="false">
      <c r="A17" s="2" t="str">
        <f aca="false">CONCATENATE("celexd:c_",B17)</f>
        <v>celexd:c_2_A</v>
      </c>
      <c r="B17" s="2" t="s">
        <v>1315</v>
      </c>
      <c r="C17" s="2" t="str">
        <f aca="false">IF(NOT(ISBLANK(D17)),CONCATENATE("celexd:c_",D17),""  )</f>
        <v>celexd:c_2</v>
      </c>
      <c r="D17" s="2" t="n">
        <v>2</v>
      </c>
      <c r="E17" s="2" t="str">
        <f aca="false">CONCATENATE("[",B17,"] ",F17)</f>
        <v>[2_A] Agreements with Member or non-member States  or international organisations</v>
      </c>
      <c r="F17" s="2" t="s">
        <v>1316</v>
      </c>
      <c r="H17" s="2" t="s">
        <v>1317</v>
      </c>
      <c r="I17" s="2" t="n">
        <v>2</v>
      </c>
      <c r="J17" s="2" t="s">
        <v>1318</v>
      </c>
      <c r="N17" s="2" t="n">
        <v>2</v>
      </c>
      <c r="P17" s="21" t="str">
        <f aca="false">CONCATENATE("celexd:class_",N17)</f>
        <v>celexd:class_2</v>
      </c>
    </row>
    <row r="18" customFormat="false" ht="43.5" hidden="false" customHeight="false" outlineLevel="0" collapsed="false">
      <c r="A18" s="2" t="s">
        <v>1319</v>
      </c>
      <c r="B18" s="2" t="s">
        <v>1320</v>
      </c>
      <c r="C18" s="2" t="str">
        <f aca="false">IF(NOT(ISBLANK(D18)),CONCATENATE("celexd:c_",D18),""  )</f>
        <v>celexd:c_2_A</v>
      </c>
      <c r="D18" s="2" t="s">
        <v>1315</v>
      </c>
      <c r="E18" s="2" t="str">
        <f aca="false">CONCATENATE("[",B18,"] ",F18)</f>
        <v>[2_A_OJC] OJ-C: Agreements with Member or non-member States  or international organisations</v>
      </c>
      <c r="F18" s="2" t="s">
        <v>1321</v>
      </c>
      <c r="G18" s="2" t="s">
        <v>1322</v>
      </c>
      <c r="H18" s="2" t="s">
        <v>1323</v>
      </c>
      <c r="I18" s="2" t="n">
        <v>2</v>
      </c>
      <c r="J18" s="2" t="s">
        <v>1318</v>
      </c>
      <c r="K18" s="2" t="s">
        <v>1306</v>
      </c>
      <c r="L18" s="2" t="s">
        <v>1306</v>
      </c>
      <c r="M18" s="2" t="s">
        <v>1297</v>
      </c>
      <c r="N18" s="2" t="n">
        <v>2</v>
      </c>
      <c r="P18" s="21" t="str">
        <f aca="false">CONCATENATE("celexd:class_",N18)</f>
        <v>celexd:class_2</v>
      </c>
    </row>
    <row r="19" customFormat="false" ht="43.5" hidden="false" customHeight="false" outlineLevel="0" collapsed="false">
      <c r="A19" s="2" t="s">
        <v>1138</v>
      </c>
      <c r="B19" s="2" t="s">
        <v>1324</v>
      </c>
      <c r="C19" s="2" t="str">
        <f aca="false">IF(NOT(ISBLANK(D19)),CONCATENATE("celexd:c_",D19),""  )</f>
        <v>celexd:c_2_A</v>
      </c>
      <c r="D19" s="2" t="s">
        <v>1315</v>
      </c>
      <c r="E19" s="2" t="str">
        <f aca="false">CONCATENATE("[",B19,"] ",F19)</f>
        <v>[2_A_OJL] OJ-L: Agreements with Member or non-member States  or international organisations</v>
      </c>
      <c r="F19" s="2" t="s">
        <v>1325</v>
      </c>
      <c r="G19" s="2" t="s">
        <v>1326</v>
      </c>
      <c r="I19" s="2" t="n">
        <v>2</v>
      </c>
      <c r="J19" s="2" t="s">
        <v>1318</v>
      </c>
      <c r="K19" s="2" t="s">
        <v>1306</v>
      </c>
      <c r="L19" s="2" t="s">
        <v>1306</v>
      </c>
      <c r="M19" s="2" t="s">
        <v>1297</v>
      </c>
      <c r="N19" s="2" t="n">
        <v>2</v>
      </c>
      <c r="P19" s="21" t="str">
        <f aca="false">CONCATENATE("celexd:class_",N19)</f>
        <v>celexd:class_2</v>
      </c>
    </row>
    <row r="20" customFormat="false" ht="72.5" hidden="false" customHeight="false" outlineLevel="0" collapsed="false">
      <c r="A20" s="2" t="str">
        <f aca="false">CONCATENATE("celexd:c_",B20)</f>
        <v>celexd:c_2_D</v>
      </c>
      <c r="B20" s="2" t="s">
        <v>1327</v>
      </c>
      <c r="C20" s="2" t="str">
        <f aca="false">IF(NOT(ISBLANK(D20)),CONCATENATE("celexd:c_",D20),""  )</f>
        <v>celexd:c_2</v>
      </c>
      <c r="D20" s="2" t="n">
        <v>2</v>
      </c>
      <c r="E20" s="2" t="str">
        <f aca="false">CONCATENATE("[",B20,"] ",F20)</f>
        <v>[2_D] Acts of bodies created by international agreements</v>
      </c>
      <c r="F20" s="2" t="s">
        <v>1328</v>
      </c>
      <c r="H20" s="2" t="s">
        <v>1329</v>
      </c>
      <c r="I20" s="2" t="n">
        <v>2</v>
      </c>
      <c r="J20" s="2" t="s">
        <v>1330</v>
      </c>
      <c r="N20" s="2" t="n">
        <v>2</v>
      </c>
      <c r="P20" s="21" t="str">
        <f aca="false">CONCATENATE("celexd:class_",N20)</f>
        <v>celexd:class_2</v>
      </c>
    </row>
    <row r="21" customFormat="false" ht="29" hidden="false" customHeight="false" outlineLevel="0" collapsed="false">
      <c r="A21" s="2" t="str">
        <f aca="false">CONCATENATE("celexd:c_",B21)</f>
        <v>celexd:c_2_D_OJC</v>
      </c>
      <c r="B21" s="2" t="s">
        <v>1331</v>
      </c>
      <c r="C21" s="2" t="str">
        <f aca="false">IF(NOT(ISBLANK(D21)),CONCATENATE("celexd:c_",D21),""  )</f>
        <v>celexd:c_2_D</v>
      </c>
      <c r="D21" s="2" t="s">
        <v>1327</v>
      </c>
      <c r="E21" s="2" t="str">
        <f aca="false">CONCATENATE("[",B21,"] ",F21)</f>
        <v>[2_D_OJC] OJ-C: Acts of bodies crated by international agreements</v>
      </c>
      <c r="F21" s="2" t="s">
        <v>1332</v>
      </c>
      <c r="G21" s="2" t="s">
        <v>1333</v>
      </c>
      <c r="I21" s="2" t="n">
        <v>2</v>
      </c>
      <c r="J21" s="2" t="s">
        <v>1330</v>
      </c>
      <c r="K21" s="2" t="s">
        <v>1306</v>
      </c>
      <c r="L21" s="2" t="s">
        <v>1306</v>
      </c>
      <c r="M21" s="2" t="s">
        <v>1297</v>
      </c>
      <c r="N21" s="2" t="n">
        <v>2</v>
      </c>
      <c r="P21" s="21" t="str">
        <f aca="false">CONCATENATE("celexd:class_",N21)</f>
        <v>celexd:class_2</v>
      </c>
    </row>
    <row r="22" customFormat="false" ht="58" hidden="false" customHeight="false" outlineLevel="0" collapsed="false">
      <c r="A22" s="2" t="str">
        <f aca="false">CONCATENATE("celexd:c_",B22)</f>
        <v>celexd:c_2_D_OJL</v>
      </c>
      <c r="B22" s="2" t="s">
        <v>1334</v>
      </c>
      <c r="C22" s="2" t="str">
        <f aca="false">IF(NOT(ISBLANK(D22)),CONCATENATE("celexd:c_",D22),""  )</f>
        <v>celexd:c_2_D</v>
      </c>
      <c r="D22" s="2" t="s">
        <v>1327</v>
      </c>
      <c r="E22" s="2" t="str">
        <f aca="false">CONCATENATE("[",B22,"] ",F22)</f>
        <v>[2_D_OJL] OJ-L: Acts of bodies crated by international agreements</v>
      </c>
      <c r="F22" s="2" t="s">
        <v>1335</v>
      </c>
      <c r="G22" s="2" t="s">
        <v>1336</v>
      </c>
      <c r="I22" s="2" t="n">
        <v>2</v>
      </c>
      <c r="J22" s="2" t="s">
        <v>1330</v>
      </c>
      <c r="K22" s="2" t="s">
        <v>1337</v>
      </c>
      <c r="L22" s="2" t="s">
        <v>1337</v>
      </c>
      <c r="M22" s="2" t="s">
        <v>1297</v>
      </c>
      <c r="N22" s="2" t="n">
        <v>2</v>
      </c>
      <c r="P22" s="21" t="str">
        <f aca="false">CONCATENATE("celexd:class_",N22)</f>
        <v>celexd:class_2</v>
      </c>
    </row>
    <row r="23" customFormat="false" ht="29" hidden="false" customHeight="false" outlineLevel="0" collapsed="false">
      <c r="A23" s="2" t="str">
        <f aca="false">CONCATENATE("celexd:c_",B23)</f>
        <v>celexd:c_2_P</v>
      </c>
      <c r="B23" s="2" t="s">
        <v>1338</v>
      </c>
      <c r="C23" s="2" t="str">
        <f aca="false">IF(NOT(ISBLANK(D23)),CONCATENATE("celexd:c_",D23),""  )</f>
        <v>celexd:c_2</v>
      </c>
      <c r="D23" s="2" t="n">
        <v>2</v>
      </c>
      <c r="E23" s="2" t="str">
        <f aca="false">CONCATENATE("[",B23,"] ",F23)</f>
        <v>[2_P] Acts of parliamentary bodies created by international agreements</v>
      </c>
      <c r="F23" s="2" t="s">
        <v>1339</v>
      </c>
      <c r="H23" s="2" t="s">
        <v>1340</v>
      </c>
      <c r="I23" s="2" t="n">
        <v>2</v>
      </c>
      <c r="J23" s="2" t="s">
        <v>1341</v>
      </c>
      <c r="N23" s="2" t="n">
        <v>2</v>
      </c>
      <c r="P23" s="21" t="str">
        <f aca="false">CONCATENATE("celexd:class_",N23)</f>
        <v>celexd:class_2</v>
      </c>
    </row>
    <row r="24" customFormat="false" ht="43.5" hidden="false" customHeight="false" outlineLevel="0" collapsed="false">
      <c r="A24" s="2" t="str">
        <f aca="false">CONCATENATE("celexd:c_",B24)</f>
        <v>celexd:c_2_P_OJC</v>
      </c>
      <c r="B24" s="2" t="s">
        <v>1342</v>
      </c>
      <c r="C24" s="2" t="str">
        <f aca="false">IF(NOT(ISBLANK(D24)),CONCATENATE("celexd:c_",D24),""  )</f>
        <v>celexd:c_2_P</v>
      </c>
      <c r="D24" s="2" t="s">
        <v>1338</v>
      </c>
      <c r="E24" s="2" t="str">
        <f aca="false">CONCATENATE("[",B24,"] ",F24)</f>
        <v>[2_P_OJC] OJ-C: Acts of parliamentary bodies created by international agreements</v>
      </c>
      <c r="F24" s="2" t="s">
        <v>1343</v>
      </c>
      <c r="G24" s="2" t="s">
        <v>1344</v>
      </c>
      <c r="I24" s="2" t="n">
        <v>2</v>
      </c>
      <c r="J24" s="2" t="s">
        <v>1341</v>
      </c>
      <c r="K24" s="2" t="s">
        <v>1306</v>
      </c>
      <c r="L24" s="2" t="s">
        <v>1306</v>
      </c>
      <c r="M24" s="2" t="s">
        <v>1297</v>
      </c>
      <c r="N24" s="2" t="n">
        <v>2</v>
      </c>
      <c r="P24" s="21" t="str">
        <f aca="false">CONCATENATE("celexd:class_",N24)</f>
        <v>celexd:class_2</v>
      </c>
    </row>
    <row r="25" customFormat="false" ht="29" hidden="false" customHeight="false" outlineLevel="0" collapsed="false">
      <c r="A25" s="2" t="str">
        <f aca="false">CONCATENATE("celexd:c_",B25)</f>
        <v>celexd:c_2_X</v>
      </c>
      <c r="B25" s="2" t="s">
        <v>1345</v>
      </c>
      <c r="C25" s="2" t="str">
        <f aca="false">IF(NOT(ISBLANK(D25)),CONCATENATE("celexd:c_",D25),""  )</f>
        <v>celexd:c_2</v>
      </c>
      <c r="D25" s="2" t="n">
        <v>2</v>
      </c>
      <c r="E25" s="2" t="str">
        <f aca="false">CONCATENATE("[",B25,"] ",F25)</f>
        <v>[2_X] Other acts</v>
      </c>
      <c r="F25" s="2" t="s">
        <v>1346</v>
      </c>
      <c r="H25" s="2" t="s">
        <v>1347</v>
      </c>
      <c r="I25" s="2" t="n">
        <v>2</v>
      </c>
      <c r="J25" s="2" t="s">
        <v>1348</v>
      </c>
      <c r="N25" s="2" t="n">
        <v>2</v>
      </c>
      <c r="P25" s="21" t="str">
        <f aca="false">CONCATENATE("celexd:class_",N25)</f>
        <v>celexd:class_2</v>
      </c>
    </row>
    <row r="26" customFormat="false" ht="29" hidden="false" customHeight="false" outlineLevel="0" collapsed="false">
      <c r="A26" s="2" t="str">
        <f aca="false">CONCATENATE("celexd:c_",B26)</f>
        <v>celexd:c_2_X_JOC</v>
      </c>
      <c r="B26" s="2" t="s">
        <v>1349</v>
      </c>
      <c r="C26" s="2" t="str">
        <f aca="false">IF(NOT(ISBLANK(D26)),CONCATENATE("celexd:c_",D26),""  )</f>
        <v>celexd:c_2_X</v>
      </c>
      <c r="D26" s="2" t="s">
        <v>1345</v>
      </c>
      <c r="E26" s="2" t="str">
        <f aca="false">CONCATENATE("[",B26,"] ",F26)</f>
        <v>[2_X_JOC] OJ-C: Other acts</v>
      </c>
      <c r="F26" s="2" t="s">
        <v>1350</v>
      </c>
      <c r="G26" s="2" t="s">
        <v>1351</v>
      </c>
      <c r="I26" s="2" t="n">
        <v>2</v>
      </c>
      <c r="J26" s="2" t="s">
        <v>1348</v>
      </c>
      <c r="K26" s="2" t="s">
        <v>1306</v>
      </c>
      <c r="L26" s="2" t="s">
        <v>1306</v>
      </c>
      <c r="M26" s="2" t="s">
        <v>1297</v>
      </c>
      <c r="N26" s="2" t="n">
        <v>2</v>
      </c>
      <c r="P26" s="21" t="str">
        <f aca="false">CONCATENATE("celexd:class_",N26)</f>
        <v>celexd:class_2</v>
      </c>
    </row>
    <row r="27" customFormat="false" ht="29" hidden="false" customHeight="false" outlineLevel="0" collapsed="false">
      <c r="A27" s="2" t="str">
        <f aca="false">CONCATENATE("celexd:c_",B27)</f>
        <v>celexd:c_2_X_OJL</v>
      </c>
      <c r="B27" s="2" t="s">
        <v>1352</v>
      </c>
      <c r="C27" s="2" t="str">
        <f aca="false">IF(NOT(ISBLANK(D27)),CONCATENATE("celexd:c_",D27),""  )</f>
        <v>celexd:c_2_X</v>
      </c>
      <c r="D27" s="2" t="s">
        <v>1345</v>
      </c>
      <c r="E27" s="2" t="str">
        <f aca="false">CONCATENATE("[",B27,"] ",F27)</f>
        <v>[2_X_OJL] OJ-L: Other acts</v>
      </c>
      <c r="F27" s="2" t="s">
        <v>1353</v>
      </c>
      <c r="G27" s="2" t="s">
        <v>1354</v>
      </c>
      <c r="I27" s="2" t="n">
        <v>2</v>
      </c>
      <c r="J27" s="2" t="s">
        <v>1348</v>
      </c>
      <c r="K27" s="2" t="s">
        <v>1306</v>
      </c>
      <c r="L27" s="2" t="s">
        <v>1306</v>
      </c>
      <c r="M27" s="2" t="s">
        <v>1297</v>
      </c>
      <c r="N27" s="2" t="n">
        <v>2</v>
      </c>
      <c r="P27" s="21" t="str">
        <f aca="false">CONCATENATE("celexd:class_",N27)</f>
        <v>celexd:class_2</v>
      </c>
    </row>
    <row r="28" customFormat="false" ht="14.5" hidden="false" customHeight="false" outlineLevel="0" collapsed="false">
      <c r="A28" s="2" t="str">
        <f aca="false">CONCATENATE("celexd:c_",B28)</f>
        <v>celexd:c_3_A</v>
      </c>
      <c r="B28" s="2" t="s">
        <v>1355</v>
      </c>
      <c r="C28" s="2" t="str">
        <f aca="false">IF(NOT(ISBLANK(D28)),CONCATENATE("celexd:c_",D28),""  )</f>
        <v>celexd:c_3</v>
      </c>
      <c r="D28" s="2" t="n">
        <v>3</v>
      </c>
      <c r="E28" s="2" t="str">
        <f aca="false">CONCATENATE("[",B28,"] ",F28)</f>
        <v>[3_A] Opinions</v>
      </c>
      <c r="F28" s="2" t="s">
        <v>1356</v>
      </c>
      <c r="I28" s="2" t="n">
        <v>3</v>
      </c>
      <c r="J28" s="2" t="s">
        <v>1318</v>
      </c>
      <c r="N28" s="2" t="n">
        <v>3</v>
      </c>
      <c r="P28" s="21" t="str">
        <f aca="false">CONCATENATE("celexd:class_",N28)</f>
        <v>celexd:class_3</v>
      </c>
    </row>
    <row r="29" customFormat="false" ht="29" hidden="false" customHeight="false" outlineLevel="0" collapsed="false">
      <c r="A29" s="2" t="str">
        <f aca="false">CONCATENATE("celexd:c_",B29)</f>
        <v>celexd:c_3_A_OJC</v>
      </c>
      <c r="B29" s="2" t="s">
        <v>1357</v>
      </c>
      <c r="C29" s="2" t="str">
        <f aca="false">IF(NOT(ISBLANK(D29)),CONCATENATE("celexd:c_",D29),""  )</f>
        <v>celexd:c_3_A</v>
      </c>
      <c r="D29" s="2" t="s">
        <v>1355</v>
      </c>
      <c r="E29" s="2" t="str">
        <f aca="false">CONCATENATE("[",B29,"] ",F29)</f>
        <v>[3_A_OJC] OJ-C: Opinions </v>
      </c>
      <c r="F29" s="2" t="s">
        <v>1358</v>
      </c>
      <c r="G29" s="2" t="s">
        <v>1359</v>
      </c>
      <c r="H29" s="2" t="s">
        <v>1360</v>
      </c>
      <c r="I29" s="2" t="n">
        <v>3</v>
      </c>
      <c r="J29" s="2" t="s">
        <v>1318</v>
      </c>
      <c r="K29" s="2" t="s">
        <v>1306</v>
      </c>
      <c r="L29" s="2" t="s">
        <v>1306</v>
      </c>
      <c r="M29" s="2" t="s">
        <v>1297</v>
      </c>
      <c r="N29" s="2" t="n">
        <v>3</v>
      </c>
      <c r="P29" s="21" t="str">
        <f aca="false">CONCATENATE("celexd:class_",N29)</f>
        <v>celexd:class_3</v>
      </c>
    </row>
    <row r="30" customFormat="false" ht="29" hidden="false" customHeight="false" outlineLevel="0" collapsed="false">
      <c r="A30" s="2" t="str">
        <f aca="false">CONCATENATE("celexd:c_",B30)</f>
        <v>celexd:c_3_A_OJL</v>
      </c>
      <c r="B30" s="2" t="s">
        <v>1361</v>
      </c>
      <c r="C30" s="2" t="str">
        <f aca="false">IF(NOT(ISBLANK(D30)),CONCATENATE("celexd:c_",D30),""  )</f>
        <v>celexd:c_3_A</v>
      </c>
      <c r="D30" s="2" t="s">
        <v>1355</v>
      </c>
      <c r="E30" s="2" t="str">
        <f aca="false">CONCATENATE("[",B30,"] ",F30)</f>
        <v>[3_A_OJL] OJ-L: Opinions</v>
      </c>
      <c r="F30" s="2" t="s">
        <v>1362</v>
      </c>
      <c r="G30" s="2" t="s">
        <v>1359</v>
      </c>
      <c r="H30" s="2" t="s">
        <v>1363</v>
      </c>
      <c r="I30" s="2" t="n">
        <v>3</v>
      </c>
      <c r="J30" s="2" t="s">
        <v>1318</v>
      </c>
      <c r="N30" s="2" t="n">
        <v>3</v>
      </c>
      <c r="P30" s="21" t="str">
        <f aca="false">CONCATENATE("celexd:class_",N30)</f>
        <v>celexd:class_3</v>
      </c>
    </row>
    <row r="31" customFormat="false" ht="14.5" hidden="false" customHeight="false" outlineLevel="0" collapsed="false">
      <c r="A31" s="2" t="str">
        <f aca="false">CONCATENATE("celexd:c_",B31)</f>
        <v>celexd:c_3_B</v>
      </c>
      <c r="B31" s="2" t="s">
        <v>1364</v>
      </c>
      <c r="C31" s="2" t="str">
        <f aca="false">IF(NOT(ISBLANK(D31)),CONCATENATE("celexd:c_",D31),""  )</f>
        <v>celexd:c_3</v>
      </c>
      <c r="D31" s="2" t="n">
        <v>3</v>
      </c>
      <c r="E31" s="2" t="str">
        <f aca="false">CONCATENATE("[",B31,"] ",F31)</f>
        <v>[3_B] Budget</v>
      </c>
      <c r="F31" s="2" t="s">
        <v>1365</v>
      </c>
      <c r="I31" s="2" t="n">
        <v>3</v>
      </c>
      <c r="J31" s="2" t="s">
        <v>1366</v>
      </c>
      <c r="N31" s="2" t="n">
        <v>3</v>
      </c>
      <c r="P31" s="21" t="str">
        <f aca="false">CONCATENATE("celexd:class_",N31)</f>
        <v>celexd:class_3</v>
      </c>
    </row>
    <row r="32" customFormat="false" ht="29" hidden="false" customHeight="false" outlineLevel="0" collapsed="false">
      <c r="A32" s="2" t="str">
        <f aca="false">CONCATENATE("celexd:c_",B32)</f>
        <v>celexd:c_3_B_OJC</v>
      </c>
      <c r="B32" s="2" t="s">
        <v>1367</v>
      </c>
      <c r="C32" s="2" t="str">
        <f aca="false">IF(NOT(ISBLANK(D32)),CONCATENATE("celexd:c_",D32),""  )</f>
        <v>celexd:c_3_B</v>
      </c>
      <c r="D32" s="2" t="s">
        <v>1364</v>
      </c>
      <c r="E32" s="2" t="str">
        <f aca="false">CONCATENATE("[",B32,"] ",F32)</f>
        <v>[3_B_OJC] OJ-C: Budget</v>
      </c>
      <c r="F32" s="2" t="s">
        <v>1368</v>
      </c>
      <c r="G32" s="2" t="s">
        <v>1369</v>
      </c>
      <c r="I32" s="2" t="n">
        <v>3</v>
      </c>
      <c r="J32" s="2" t="s">
        <v>1366</v>
      </c>
      <c r="K32" s="2" t="s">
        <v>1306</v>
      </c>
      <c r="L32" s="2" t="s">
        <v>1306</v>
      </c>
      <c r="M32" s="2" t="s">
        <v>1297</v>
      </c>
      <c r="N32" s="2" t="n">
        <v>3</v>
      </c>
      <c r="P32" s="21" t="str">
        <f aca="false">CONCATENATE("celexd:class_",N32)</f>
        <v>celexd:class_3</v>
      </c>
    </row>
    <row r="33" customFormat="false" ht="43.5" hidden="false" customHeight="false" outlineLevel="0" collapsed="false">
      <c r="A33" s="2" t="str">
        <f aca="false">CONCATENATE("celexd:c_",B33)</f>
        <v>celexd:c_3_B_OJL</v>
      </c>
      <c r="B33" s="2" t="s">
        <v>1370</v>
      </c>
      <c r="C33" s="2" t="str">
        <f aca="false">IF(NOT(ISBLANK(D33)),CONCATENATE("celexd:c_",D33),""  )</f>
        <v>celexd:c_3_B</v>
      </c>
      <c r="D33" s="2" t="s">
        <v>1364</v>
      </c>
      <c r="E33" s="2" t="str">
        <f aca="false">CONCATENATE("[",B33,"] ",F33)</f>
        <v>[3_B_OJL] OJ-L: Budget</v>
      </c>
      <c r="F33" s="2" t="s">
        <v>1371</v>
      </c>
      <c r="G33" s="2" t="s">
        <v>1372</v>
      </c>
      <c r="I33" s="2" t="n">
        <v>3</v>
      </c>
      <c r="J33" s="2" t="s">
        <v>1366</v>
      </c>
      <c r="K33" s="2" t="s">
        <v>1337</v>
      </c>
      <c r="M33" s="2" t="s">
        <v>1297</v>
      </c>
      <c r="N33" s="2" t="n">
        <v>3</v>
      </c>
      <c r="P33" s="21" t="str">
        <f aca="false">CONCATENATE("celexd:class_",N33)</f>
        <v>celexd:class_3</v>
      </c>
    </row>
    <row r="34" customFormat="false" ht="14.5" hidden="false" customHeight="false" outlineLevel="0" collapsed="false">
      <c r="A34" s="2" t="str">
        <f aca="false">CONCATENATE("celexd:c_",B34)</f>
        <v>celexd:c_3_C</v>
      </c>
      <c r="B34" s="2" t="s">
        <v>1373</v>
      </c>
      <c r="C34" s="2" t="str">
        <f aca="false">IF(NOT(ISBLANK(D34)),CONCATENATE("celexd:c_",D34),""  )</f>
        <v>celexd:c_3</v>
      </c>
      <c r="D34" s="2" t="n">
        <v>3</v>
      </c>
      <c r="E34" s="2" t="str">
        <f aca="false">CONCATENATE("[",B34,"] ",F34)</f>
        <v>[3_C] Declarations</v>
      </c>
      <c r="F34" s="2" t="s">
        <v>1374</v>
      </c>
      <c r="I34" s="2" t="n">
        <v>3</v>
      </c>
      <c r="J34" s="2" t="s">
        <v>1375</v>
      </c>
      <c r="N34" s="2" t="n">
        <v>3</v>
      </c>
      <c r="P34" s="21" t="str">
        <f aca="false">CONCATENATE("celexd:class_",N34)</f>
        <v>celexd:class_3</v>
      </c>
    </row>
    <row r="35" customFormat="false" ht="29" hidden="false" customHeight="false" outlineLevel="0" collapsed="false">
      <c r="A35" s="2" t="str">
        <f aca="false">CONCATENATE("celexd:c_",B35)</f>
        <v>celexd:c_3_C_OJC</v>
      </c>
      <c r="B35" s="2" t="s">
        <v>1376</v>
      </c>
      <c r="C35" s="2" t="str">
        <f aca="false">IF(NOT(ISBLANK(D35)),CONCATENATE("celexd:c_",D35),""  )</f>
        <v>celexd:c_3_C</v>
      </c>
      <c r="D35" s="2" t="s">
        <v>1373</v>
      </c>
      <c r="E35" s="2" t="str">
        <f aca="false">CONCATENATE("[",B35,"] ",F35)</f>
        <v>[3_C_OJC] OJ-C: Declarations</v>
      </c>
      <c r="F35" s="2" t="s">
        <v>1377</v>
      </c>
      <c r="G35" s="2" t="s">
        <v>1378</v>
      </c>
      <c r="I35" s="2" t="n">
        <v>3</v>
      </c>
      <c r="J35" s="2" t="s">
        <v>1375</v>
      </c>
      <c r="K35" s="2" t="s">
        <v>1306</v>
      </c>
      <c r="L35" s="2" t="s">
        <v>1306</v>
      </c>
      <c r="M35" s="2" t="s">
        <v>1297</v>
      </c>
      <c r="N35" s="2" t="n">
        <v>3</v>
      </c>
      <c r="P35" s="21" t="str">
        <f aca="false">CONCATENATE("celexd:class_",N35)</f>
        <v>celexd:class_3</v>
      </c>
    </row>
    <row r="36" customFormat="false" ht="29" hidden="false" customHeight="false" outlineLevel="0" collapsed="false">
      <c r="A36" s="2" t="str">
        <f aca="false">CONCATENATE("celexd:c_",B36)</f>
        <v>celexd:c_3_C_OJL</v>
      </c>
      <c r="B36" s="2" t="s">
        <v>1379</v>
      </c>
      <c r="C36" s="2" t="str">
        <f aca="false">IF(NOT(ISBLANK(D36)),CONCATENATE("celexd:c_",D36),""  )</f>
        <v>celexd:c_3_C</v>
      </c>
      <c r="D36" s="2" t="s">
        <v>1373</v>
      </c>
      <c r="E36" s="2" t="str">
        <f aca="false">CONCATENATE("[",B36,"] ",F36)</f>
        <v>[3_C_OJL] OJ-L: Declarations</v>
      </c>
      <c r="F36" s="2" t="s">
        <v>1380</v>
      </c>
      <c r="G36" s="2" t="s">
        <v>1381</v>
      </c>
      <c r="H36" s="2" t="s">
        <v>1382</v>
      </c>
      <c r="I36" s="2" t="n">
        <v>3</v>
      </c>
      <c r="J36" s="2" t="s">
        <v>1375</v>
      </c>
      <c r="K36" s="2" t="s">
        <v>1306</v>
      </c>
      <c r="L36" s="2" t="s">
        <v>1306</v>
      </c>
      <c r="M36" s="2" t="s">
        <v>1297</v>
      </c>
      <c r="N36" s="2" t="n">
        <v>3</v>
      </c>
      <c r="P36" s="21" t="str">
        <f aca="false">CONCATENATE("celexd:class_",N36)</f>
        <v>celexd:class_3</v>
      </c>
    </row>
    <row r="37" customFormat="false" ht="101.5" hidden="false" customHeight="false" outlineLevel="0" collapsed="false">
      <c r="A37" s="2" t="str">
        <f aca="false">CONCATENATE("celexd:c_",B37)</f>
        <v>celexd:c_3_D</v>
      </c>
      <c r="B37" s="2" t="s">
        <v>1383</v>
      </c>
      <c r="C37" s="2" t="str">
        <f aca="false">IF(NOT(ISBLANK(D37)),CONCATENATE("celexd:c_",D37),""  )</f>
        <v>celexd:c_3</v>
      </c>
      <c r="D37" s="2" t="n">
        <v>3</v>
      </c>
      <c r="E37" s="2" t="str">
        <f aca="false">CONCATENATE("[",B37,"] ",F37)</f>
        <v>[3_D] Decisions</v>
      </c>
      <c r="F37" s="2" t="s">
        <v>1384</v>
      </c>
      <c r="H37" s="2" t="s">
        <v>1385</v>
      </c>
      <c r="I37" s="2" t="n">
        <v>3</v>
      </c>
      <c r="J37" s="2" t="s">
        <v>1330</v>
      </c>
      <c r="N37" s="2" t="n">
        <v>3</v>
      </c>
      <c r="P37" s="21" t="str">
        <f aca="false">CONCATENATE("celexd:class_",N37)</f>
        <v>celexd:class_3</v>
      </c>
    </row>
    <row r="38" customFormat="false" ht="58" hidden="false" customHeight="false" outlineLevel="0" collapsed="false">
      <c r="A38" s="2" t="str">
        <f aca="false">CONCATENATE("celexd:c_",B38)</f>
        <v>celexd:c_3_D_OJC</v>
      </c>
      <c r="B38" s="2" t="s">
        <v>1386</v>
      </c>
      <c r="C38" s="2" t="str">
        <f aca="false">IF(NOT(ISBLANK(D38)),CONCATENATE("celexd:c_",D38),""  )</f>
        <v>celexd:c_3_D</v>
      </c>
      <c r="D38" s="2" t="s">
        <v>1383</v>
      </c>
      <c r="E38" s="2" t="str">
        <f aca="false">CONCATENATE("[",B38,"] ",F38)</f>
        <v>[3_D_OJC] OJ-C: Decisions</v>
      </c>
      <c r="F38" s="2" t="s">
        <v>1387</v>
      </c>
      <c r="G38" s="2" t="s">
        <v>1388</v>
      </c>
      <c r="I38" s="2" t="n">
        <v>3</v>
      </c>
      <c r="J38" s="2" t="s">
        <v>1330</v>
      </c>
      <c r="K38" s="2" t="s">
        <v>1306</v>
      </c>
      <c r="L38" s="2" t="s">
        <v>1306</v>
      </c>
      <c r="M38" s="2" t="s">
        <v>1297</v>
      </c>
      <c r="N38" s="2" t="n">
        <v>3</v>
      </c>
      <c r="P38" s="21" t="str">
        <f aca="false">CONCATENATE("celexd:class_",N38)</f>
        <v>celexd:class_3</v>
      </c>
    </row>
    <row r="39" customFormat="false" ht="72.5" hidden="false" customHeight="false" outlineLevel="0" collapsed="false">
      <c r="A39" s="2" t="str">
        <f aca="false">CONCATENATE("celexd:c_",B39)</f>
        <v>celexd:c_3_D_OJL</v>
      </c>
      <c r="B39" s="2" t="s">
        <v>1389</v>
      </c>
      <c r="C39" s="2" t="str">
        <f aca="false">IF(NOT(ISBLANK(D39)),CONCATENATE("celexd:c_",D39),""  )</f>
        <v>celexd:c_3_D</v>
      </c>
      <c r="D39" s="2" t="s">
        <v>1383</v>
      </c>
      <c r="E39" s="2" t="str">
        <f aca="false">CONCATENATE("[",B39,"] ",F39)</f>
        <v>[3_D_OJL] OJ-L: Decisions</v>
      </c>
      <c r="F39" s="2" t="s">
        <v>1390</v>
      </c>
      <c r="G39" s="2" t="s">
        <v>1391</v>
      </c>
      <c r="I39" s="2" t="n">
        <v>3</v>
      </c>
      <c r="J39" s="2" t="s">
        <v>1330</v>
      </c>
      <c r="K39" s="2" t="s">
        <v>1392</v>
      </c>
      <c r="L39" s="2" t="s">
        <v>1393</v>
      </c>
      <c r="M39" s="2" t="s">
        <v>1297</v>
      </c>
      <c r="N39" s="2" t="n">
        <v>3</v>
      </c>
      <c r="P39" s="21" t="str">
        <f aca="false">CONCATENATE("celexd:class_",N39)</f>
        <v>celexd:class_3</v>
      </c>
    </row>
    <row r="40" customFormat="false" ht="43.5" hidden="false" customHeight="false" outlineLevel="0" collapsed="false">
      <c r="A40" s="2" t="str">
        <f aca="false">CONCATENATE("celexd:c_",B40)</f>
        <v>celexd:c_3_E</v>
      </c>
      <c r="B40" s="2" t="s">
        <v>1394</v>
      </c>
      <c r="C40" s="2" t="str">
        <f aca="false">IF(NOT(ISBLANK(D40)),CONCATENATE("celexd:c_",D40),""  )</f>
        <v>celexd:c_3</v>
      </c>
      <c r="D40" s="2" t="n">
        <v>3</v>
      </c>
      <c r="E40" s="2" t="str">
        <f aca="false">CONCATENATE("[",B40,"] ",F40)</f>
        <v>[3_E] Common and foreign security policy: common positions, joint actions, common strategies (pre-Lisbon Title V of the EU Treaty)</v>
      </c>
      <c r="F40" s="2" t="s">
        <v>1395</v>
      </c>
      <c r="H40" s="2" t="s">
        <v>1396</v>
      </c>
      <c r="I40" s="2" t="n">
        <v>3</v>
      </c>
      <c r="J40" s="2" t="s">
        <v>1397</v>
      </c>
      <c r="N40" s="2" t="n">
        <v>3</v>
      </c>
      <c r="P40" s="21" t="str">
        <f aca="false">CONCATENATE("celexd:class_",N40)</f>
        <v>celexd:class_3</v>
      </c>
    </row>
    <row r="41" customFormat="false" ht="87" hidden="false" customHeight="false" outlineLevel="0" collapsed="false">
      <c r="A41" s="2" t="str">
        <f aca="false">CONCATENATE("celexd:c_",B41)</f>
        <v>celexd:c_3_E_OJL</v>
      </c>
      <c r="B41" s="2" t="s">
        <v>1398</v>
      </c>
      <c r="C41" s="2" t="str">
        <f aca="false">IF(NOT(ISBLANK(D41)),CONCATENATE("celexd:c_",D41),""  )</f>
        <v>celexd:c_3</v>
      </c>
      <c r="D41" s="2" t="n">
        <v>3</v>
      </c>
      <c r="E41" s="2" t="str">
        <f aca="false">CONCATENATE("[",B41,"] ",F41)</f>
        <v>[3_E_OJL] OJ-L: Common and foreign security policy: common positions, joint actions, common strategies (pre-Lisbon Title V of the EU Treaty)</v>
      </c>
      <c r="F41" s="2" t="s">
        <v>1399</v>
      </c>
      <c r="G41" s="46" t="s">
        <v>1400</v>
      </c>
      <c r="I41" s="2" t="n">
        <v>3</v>
      </c>
      <c r="J41" s="2" t="s">
        <v>1397</v>
      </c>
      <c r="K41" s="2" t="s">
        <v>1401</v>
      </c>
      <c r="L41" s="2" t="s">
        <v>1401</v>
      </c>
      <c r="N41" s="2" t="n">
        <v>3</v>
      </c>
      <c r="P41" s="21" t="str">
        <f aca="false">CONCATENATE("celexd:class_",N41)</f>
        <v>celexd:class_3</v>
      </c>
    </row>
    <row r="42" customFormat="false" ht="87" hidden="false" customHeight="false" outlineLevel="0" collapsed="false">
      <c r="A42" s="2" t="str">
        <f aca="false">CONCATENATE("celexd:c_",B42)</f>
        <v>celexd:c_3_F</v>
      </c>
      <c r="B42" s="2" t="s">
        <v>1402</v>
      </c>
      <c r="C42" s="2" t="str">
        <f aca="false">IF(NOT(ISBLANK(D42)),CONCATENATE("celexd:c_",D42),""  )</f>
        <v>celexd:c_3</v>
      </c>
      <c r="D42" s="2" t="n">
        <v>3</v>
      </c>
      <c r="E42" s="2" t="str">
        <f aca="false">CONCATENATE("[",B42,"] ",F42)</f>
        <v>[3_F] Police and judicial cooperation in criminal matters (pre-Lisbon Title VI of the EU Treaty)</v>
      </c>
      <c r="F42" s="2" t="s">
        <v>1403</v>
      </c>
      <c r="H42" s="2" t="s">
        <v>1404</v>
      </c>
      <c r="I42" s="2" t="n">
        <v>3</v>
      </c>
      <c r="J42" s="2" t="s">
        <v>1405</v>
      </c>
      <c r="N42" s="2" t="n">
        <v>3</v>
      </c>
      <c r="P42" s="21" t="str">
        <f aca="false">CONCATENATE("celexd:class_",N42)</f>
        <v>celexd:class_3</v>
      </c>
    </row>
    <row r="43" customFormat="false" ht="43.5" hidden="false" customHeight="false" outlineLevel="0" collapsed="false">
      <c r="A43" s="2" t="str">
        <f aca="false">CONCATENATE("celexd:c_",B43)</f>
        <v>celexd:c_3_F_OJC</v>
      </c>
      <c r="B43" s="2" t="s">
        <v>1406</v>
      </c>
      <c r="C43" s="2" t="str">
        <f aca="false">IF(NOT(ISBLANK(D43)),CONCATENATE("celexd:c_",D43),""  )</f>
        <v>celexd:c_3</v>
      </c>
      <c r="D43" s="2" t="n">
        <v>3</v>
      </c>
      <c r="E43" s="2" t="str">
        <f aca="false">CONCATENATE("[",B43,"] ",F43)</f>
        <v>[3_F_OJC] OJ-C: Police and judicial cooperation in criminal matters (pre-Lisbon Title VI of the EU Treaty)</v>
      </c>
      <c r="F43" s="2" t="s">
        <v>1407</v>
      </c>
      <c r="G43" s="2" t="s">
        <v>1408</v>
      </c>
      <c r="I43" s="2" t="n">
        <v>3</v>
      </c>
      <c r="J43" s="2" t="s">
        <v>1405</v>
      </c>
      <c r="K43" s="2" t="s">
        <v>1306</v>
      </c>
      <c r="L43" s="2" t="s">
        <v>1306</v>
      </c>
      <c r="N43" s="2" t="n">
        <v>3</v>
      </c>
      <c r="P43" s="21" t="str">
        <f aca="false">CONCATENATE("celexd:class_",N43)</f>
        <v>celexd:class_3</v>
      </c>
    </row>
    <row r="44" customFormat="false" ht="43.5" hidden="false" customHeight="false" outlineLevel="0" collapsed="false">
      <c r="A44" s="2" t="str">
        <f aca="false">CONCATENATE("celexd:c_",B44)</f>
        <v>celexd:c_3_F_OJL</v>
      </c>
      <c r="B44" s="2" t="s">
        <v>1409</v>
      </c>
      <c r="C44" s="2" t="str">
        <f aca="false">IF(NOT(ISBLANK(D44)),CONCATENATE("celexd:c_",D44),""  )</f>
        <v>celexd:c_3</v>
      </c>
      <c r="D44" s="2" t="n">
        <v>3</v>
      </c>
      <c r="E44" s="2" t="str">
        <f aca="false">CONCATENATE("[",B44,"] ",F44)</f>
        <v>[3_F_OJL] OJ-L: Police and judicial cooperation in criminal matters (pre-Lisbon Title VI of the EU Treaty)</v>
      </c>
      <c r="F44" s="2" t="s">
        <v>1410</v>
      </c>
      <c r="G44" s="2" t="s">
        <v>1411</v>
      </c>
      <c r="I44" s="2" t="n">
        <v>3</v>
      </c>
      <c r="J44" s="2" t="s">
        <v>1405</v>
      </c>
      <c r="K44" s="2" t="s">
        <v>1401</v>
      </c>
      <c r="L44" s="2" t="s">
        <v>1401</v>
      </c>
      <c r="N44" s="2" t="n">
        <v>3</v>
      </c>
      <c r="P44" s="21" t="str">
        <f aca="false">CONCATENATE("celexd:class_",N44)</f>
        <v>celexd:class_3</v>
      </c>
    </row>
    <row r="45" customFormat="false" ht="14.5" hidden="false" customHeight="false" outlineLevel="0" collapsed="false">
      <c r="A45" s="2" t="str">
        <f aca="false">CONCATENATE("celexd:c_",B45)</f>
        <v>celexd:c_3_G</v>
      </c>
      <c r="B45" s="2" t="s">
        <v>1412</v>
      </c>
      <c r="C45" s="2" t="str">
        <f aca="false">IF(NOT(ISBLANK(D45)),CONCATENATE("celexd:c_",D45),""  )</f>
        <v>celexd:c_3</v>
      </c>
      <c r="D45" s="2" t="n">
        <v>3</v>
      </c>
      <c r="E45" s="2" t="str">
        <f aca="false">CONCATENATE("[",B45,"] ",F45)</f>
        <v>[3_G] Resolutions</v>
      </c>
      <c r="F45" s="2" t="s">
        <v>1413</v>
      </c>
      <c r="H45" s="2" t="s">
        <v>1414</v>
      </c>
      <c r="I45" s="2" t="n">
        <v>3</v>
      </c>
      <c r="J45" s="2" t="s">
        <v>1415</v>
      </c>
      <c r="N45" s="2" t="n">
        <v>3</v>
      </c>
      <c r="P45" s="21" t="str">
        <f aca="false">CONCATENATE("celexd:class_",N45)</f>
        <v>celexd:class_3</v>
      </c>
    </row>
    <row r="46" customFormat="false" ht="29" hidden="false" customHeight="false" outlineLevel="0" collapsed="false">
      <c r="A46" s="2" t="str">
        <f aca="false">CONCATENATE("celexd:c_",B46)</f>
        <v>celexd:c_3_G_OJC</v>
      </c>
      <c r="B46" s="2" t="s">
        <v>1416</v>
      </c>
      <c r="C46" s="2" t="str">
        <f aca="false">IF(NOT(ISBLANK(D46)),CONCATENATE("celexd:c_",D46),""  )</f>
        <v>celexd:c_3_G</v>
      </c>
      <c r="D46" s="2" t="s">
        <v>1412</v>
      </c>
      <c r="E46" s="2" t="str">
        <f aca="false">CONCATENATE("[",B46,"] ",F46)</f>
        <v>[3_G_OJC] OJ-C: Resolutions</v>
      </c>
      <c r="F46" s="2" t="s">
        <v>1417</v>
      </c>
      <c r="G46" s="2" t="s">
        <v>1418</v>
      </c>
      <c r="I46" s="2" t="n">
        <v>3</v>
      </c>
      <c r="J46" s="2" t="s">
        <v>1415</v>
      </c>
      <c r="K46" s="2" t="s">
        <v>1306</v>
      </c>
      <c r="L46" s="2" t="s">
        <v>1306</v>
      </c>
      <c r="M46" s="2" t="s">
        <v>1297</v>
      </c>
      <c r="N46" s="2" t="n">
        <v>3</v>
      </c>
      <c r="P46" s="21" t="str">
        <f aca="false">CONCATENATE("celexd:class_",N46)</f>
        <v>celexd:class_3</v>
      </c>
    </row>
    <row r="47" customFormat="false" ht="29" hidden="false" customHeight="false" outlineLevel="0" collapsed="false">
      <c r="A47" s="2" t="str">
        <f aca="false">CONCATENATE("celexd:c_",B47)</f>
        <v>celexd:c_3_G_OJL</v>
      </c>
      <c r="B47" s="2" t="s">
        <v>1419</v>
      </c>
      <c r="C47" s="2" t="str">
        <f aca="false">IF(NOT(ISBLANK(D47)),CONCATENATE("celexd:c_",D47),""  )</f>
        <v>celexd:c_3</v>
      </c>
      <c r="D47" s="2" t="n">
        <v>3</v>
      </c>
      <c r="E47" s="2" t="str">
        <f aca="false">CONCATENATE("[",B47,"] ",F47)</f>
        <v>[3_G_OJL] OJ-L: Resolutions</v>
      </c>
      <c r="F47" s="2" t="s">
        <v>1420</v>
      </c>
      <c r="G47" s="2" t="s">
        <v>1421</v>
      </c>
      <c r="H47" s="2" t="s">
        <v>1422</v>
      </c>
      <c r="I47" s="2" t="n">
        <v>3</v>
      </c>
      <c r="J47" s="2" t="s">
        <v>1415</v>
      </c>
      <c r="K47" s="2" t="s">
        <v>1306</v>
      </c>
      <c r="L47" s="2" t="s">
        <v>1306</v>
      </c>
      <c r="N47" s="2" t="n">
        <v>3</v>
      </c>
      <c r="P47" s="21" t="str">
        <f aca="false">CONCATENATE("celexd:class_",N47)</f>
        <v>celexd:class_3</v>
      </c>
    </row>
    <row r="48" customFormat="false" ht="14.5" hidden="false" customHeight="false" outlineLevel="0" collapsed="false">
      <c r="A48" s="2" t="str">
        <f aca="false">CONCATENATE("celexd:c_",B48)</f>
        <v>celexd:c_3_H</v>
      </c>
      <c r="B48" s="2" t="s">
        <v>1423</v>
      </c>
      <c r="C48" s="2" t="str">
        <f aca="false">IF(NOT(ISBLANK(D48)),CONCATENATE("celexd:c_",D48),""  )</f>
        <v>celexd:c_3</v>
      </c>
      <c r="D48" s="2" t="n">
        <v>3</v>
      </c>
      <c r="E48" s="2" t="str">
        <f aca="false">CONCATENATE("[",B48,"] ",F48)</f>
        <v>[3_H] Recommendations</v>
      </c>
      <c r="F48" s="2" t="s">
        <v>1424</v>
      </c>
      <c r="I48" s="2" t="n">
        <v>3</v>
      </c>
      <c r="J48" s="2" t="s">
        <v>1425</v>
      </c>
      <c r="N48" s="2" t="n">
        <v>3</v>
      </c>
      <c r="P48" s="21" t="str">
        <f aca="false">CONCATENATE("celexd:class_",N48)</f>
        <v>celexd:class_3</v>
      </c>
    </row>
    <row r="49" customFormat="false" ht="43.5" hidden="false" customHeight="false" outlineLevel="0" collapsed="false">
      <c r="A49" s="2" t="str">
        <f aca="false">CONCATENATE("celexd:c_",B49)</f>
        <v>celexd:c_3_H_OJC</v>
      </c>
      <c r="B49" s="2" t="s">
        <v>1426</v>
      </c>
      <c r="C49" s="2" t="str">
        <f aca="false">IF(NOT(ISBLANK(D49)),CONCATENATE("celexd:c_",D49),""  )</f>
        <v>celexd:c_3_H</v>
      </c>
      <c r="D49" s="2" t="s">
        <v>1423</v>
      </c>
      <c r="E49" s="2" t="str">
        <f aca="false">CONCATENATE("[",B49,"] ",F49)</f>
        <v>[3_H_OJC] OJ-C: Recommendations</v>
      </c>
      <c r="F49" s="2" t="s">
        <v>1427</v>
      </c>
      <c r="G49" s="2" t="s">
        <v>1428</v>
      </c>
      <c r="I49" s="2" t="n">
        <v>3</v>
      </c>
      <c r="J49" s="2" t="s">
        <v>1425</v>
      </c>
      <c r="K49" s="2" t="s">
        <v>1306</v>
      </c>
      <c r="L49" s="2" t="s">
        <v>1306</v>
      </c>
      <c r="M49" s="2" t="s">
        <v>1297</v>
      </c>
      <c r="N49" s="2" t="n">
        <v>3</v>
      </c>
      <c r="P49" s="21" t="str">
        <f aca="false">CONCATENATE("celexd:class_",N49)</f>
        <v>celexd:class_3</v>
      </c>
    </row>
    <row r="50" customFormat="false" ht="29" hidden="false" customHeight="false" outlineLevel="0" collapsed="false">
      <c r="A50" s="2" t="str">
        <f aca="false">CONCATENATE("celexd:c_",B50)</f>
        <v>celexd:c_3_H_OJL</v>
      </c>
      <c r="B50" s="2" t="s">
        <v>1429</v>
      </c>
      <c r="C50" s="2" t="str">
        <f aca="false">IF(NOT(ISBLANK(D50)),CONCATENATE("celexd:c_",D50),""  )</f>
        <v>celexd:c_3_H</v>
      </c>
      <c r="D50" s="2" t="s">
        <v>1423</v>
      </c>
      <c r="E50" s="2" t="str">
        <f aca="false">CONCATENATE("[",B50,"] ",F50)</f>
        <v>[3_H_OJL] OJ-L: Recommendations</v>
      </c>
      <c r="F50" s="2" t="s">
        <v>1430</v>
      </c>
      <c r="G50" s="2" t="s">
        <v>1431</v>
      </c>
      <c r="I50" s="2" t="n">
        <v>3</v>
      </c>
      <c r="J50" s="2" t="s">
        <v>1425</v>
      </c>
      <c r="K50" s="2" t="s">
        <v>1337</v>
      </c>
      <c r="L50" s="2" t="s">
        <v>1337</v>
      </c>
      <c r="M50" s="2" t="s">
        <v>1297</v>
      </c>
      <c r="N50" s="2" t="n">
        <v>3</v>
      </c>
      <c r="P50" s="21" t="str">
        <f aca="false">CONCATENATE("celexd:class_",N50)</f>
        <v>celexd:class_3</v>
      </c>
    </row>
    <row r="51" customFormat="false" ht="14.5" hidden="false" customHeight="false" outlineLevel="0" collapsed="false">
      <c r="A51" s="2" t="str">
        <f aca="false">CONCATENATE("celexd:c_",B51)</f>
        <v>celexd:c_3_J</v>
      </c>
      <c r="B51" s="2" t="s">
        <v>1432</v>
      </c>
      <c r="C51" s="2" t="str">
        <f aca="false">IF(NOT(ISBLANK(D51)),CONCATENATE("celexd:c_",D51),""  )</f>
        <v>celexd:c_3</v>
      </c>
      <c r="D51" s="2" t="n">
        <v>3</v>
      </c>
      <c r="E51" s="2" t="str">
        <f aca="false">CONCATENATE("[",B51,"] ",F51)</f>
        <v>[3_J] Non-opposition to a notified joint venture</v>
      </c>
      <c r="F51" s="2" t="s">
        <v>1433</v>
      </c>
      <c r="I51" s="2" t="n">
        <v>3</v>
      </c>
      <c r="J51" s="2" t="s">
        <v>1434</v>
      </c>
      <c r="N51" s="2" t="n">
        <v>3</v>
      </c>
      <c r="P51" s="21" t="str">
        <f aca="false">CONCATENATE("celexd:class_",N51)</f>
        <v>celexd:class_3</v>
      </c>
    </row>
    <row r="52" customFormat="false" ht="43.5" hidden="false" customHeight="false" outlineLevel="0" collapsed="false">
      <c r="A52" s="2" t="str">
        <f aca="false">CONCATENATE("celexd:c_",B52)</f>
        <v>celexd:c_3_J_OJC</v>
      </c>
      <c r="B52" s="2" t="s">
        <v>1435</v>
      </c>
      <c r="C52" s="2" t="str">
        <f aca="false">IF(NOT(ISBLANK(D52)),CONCATENATE("celexd:c_",D52),""  )</f>
        <v>celexd:c_3_J</v>
      </c>
      <c r="D52" s="2" t="s">
        <v>1432</v>
      </c>
      <c r="E52" s="2" t="str">
        <f aca="false">CONCATENATE("[",B52,"] ",F52)</f>
        <v>[3_J_OJC] OJ-C: Non-oppositon to a notified joint venture</v>
      </c>
      <c r="F52" s="2" t="s">
        <v>1436</v>
      </c>
      <c r="G52" s="2" t="s">
        <v>1437</v>
      </c>
      <c r="I52" s="2" t="n">
        <v>3</v>
      </c>
      <c r="J52" s="2" t="s">
        <v>1434</v>
      </c>
      <c r="K52" s="2" t="s">
        <v>1401</v>
      </c>
      <c r="L52" s="2" t="s">
        <v>1401</v>
      </c>
      <c r="M52" s="2" t="s">
        <v>1297</v>
      </c>
      <c r="N52" s="2" t="n">
        <v>3</v>
      </c>
      <c r="P52" s="21" t="str">
        <f aca="false">CONCATENATE("celexd:class_",N52)</f>
        <v>celexd:class_3</v>
      </c>
    </row>
    <row r="53" customFormat="false" ht="14.5" hidden="false" customHeight="false" outlineLevel="0" collapsed="false">
      <c r="A53" s="2" t="str">
        <f aca="false">CONCATENATE("celexd:c_",B53)</f>
        <v>celexd:c_3_K</v>
      </c>
      <c r="B53" s="2" t="s">
        <v>1438</v>
      </c>
      <c r="C53" s="2" t="str">
        <f aca="false">IF(NOT(ISBLANK(D53)),CONCATENATE("celexd:c_",D53),""  )</f>
        <v>celexd:c_3</v>
      </c>
      <c r="D53" s="2" t="n">
        <v>3</v>
      </c>
      <c r="E53" s="2" t="str">
        <f aca="false">CONCATENATE("[",B53,"] ",F53)</f>
        <v>[3_K] ECSC recommendations</v>
      </c>
      <c r="F53" s="2" t="s">
        <v>1439</v>
      </c>
      <c r="H53" s="2" t="s">
        <v>1440</v>
      </c>
      <c r="I53" s="2" t="n">
        <v>3</v>
      </c>
      <c r="J53" s="2" t="s">
        <v>1441</v>
      </c>
      <c r="N53" s="2" t="n">
        <v>3</v>
      </c>
      <c r="P53" s="21" t="str">
        <f aca="false">CONCATENATE("celexd:class_",N53)</f>
        <v>celexd:class_3</v>
      </c>
    </row>
    <row r="54" customFormat="false" ht="43.5" hidden="false" customHeight="false" outlineLevel="0" collapsed="false">
      <c r="A54" s="2" t="str">
        <f aca="false">CONCATENATE("celexd:c_",B54)</f>
        <v>celexd:c_3_K_OJC</v>
      </c>
      <c r="B54" s="2" t="s">
        <v>1442</v>
      </c>
      <c r="C54" s="2" t="str">
        <f aca="false">IF(NOT(ISBLANK(D54)),CONCATENATE("celexd:c_",D54),""  )</f>
        <v>celexd:c_3_K</v>
      </c>
      <c r="D54" s="2" t="s">
        <v>1438</v>
      </c>
      <c r="E54" s="2" t="str">
        <f aca="false">CONCATENATE("[",B54,"] ",F54)</f>
        <v>[3_K_OJC] OJ-C: Non-oppositon to a notified joint venture</v>
      </c>
      <c r="F54" s="2" t="s">
        <v>1436</v>
      </c>
      <c r="G54" s="2" t="s">
        <v>1437</v>
      </c>
      <c r="I54" s="2" t="n">
        <v>3</v>
      </c>
      <c r="J54" s="2" t="s">
        <v>1441</v>
      </c>
      <c r="K54" s="2" t="s">
        <v>1337</v>
      </c>
      <c r="L54" s="2" t="s">
        <v>1337</v>
      </c>
      <c r="M54" s="2" t="s">
        <v>1297</v>
      </c>
      <c r="N54" s="2" t="n">
        <v>3</v>
      </c>
      <c r="P54" s="21" t="str">
        <f aca="false">CONCATENATE("celexd:class_",N54)</f>
        <v>celexd:class_3</v>
      </c>
    </row>
    <row r="55" customFormat="false" ht="14.5" hidden="false" customHeight="false" outlineLevel="0" collapsed="false">
      <c r="A55" s="2" t="str">
        <f aca="false">CONCATENATE("celexd:c_",B55)</f>
        <v>celexd:c_3_L</v>
      </c>
      <c r="B55" s="2" t="s">
        <v>1443</v>
      </c>
      <c r="C55" s="2" t="str">
        <f aca="false">IF(NOT(ISBLANK(D55)),CONCATENATE("celexd:c_",D55),""  )</f>
        <v>celexd:c_3</v>
      </c>
      <c r="D55" s="2" t="n">
        <v>3</v>
      </c>
      <c r="E55" s="2" t="str">
        <f aca="false">CONCATENATE("[",B55,"] ",F55)</f>
        <v>[3_L] Directives</v>
      </c>
      <c r="F55" s="2" t="s">
        <v>1444</v>
      </c>
      <c r="I55" s="2" t="n">
        <v>3</v>
      </c>
      <c r="J55" s="2" t="s">
        <v>1445</v>
      </c>
      <c r="N55" s="2" t="n">
        <v>3</v>
      </c>
      <c r="P55" s="21" t="str">
        <f aca="false">CONCATENATE("celexd:class_",N55)</f>
        <v>celexd:class_3</v>
      </c>
    </row>
    <row r="56" customFormat="false" ht="43.5" hidden="false" customHeight="false" outlineLevel="0" collapsed="false">
      <c r="A56" s="2" t="str">
        <f aca="false">CONCATENATE("celexd:c_",B56)</f>
        <v>celexd:c_3_L_OJL</v>
      </c>
      <c r="B56" s="2" t="s">
        <v>1446</v>
      </c>
      <c r="C56" s="2" t="str">
        <f aca="false">IF(NOT(ISBLANK(D56)),CONCATENATE("celexd:c_",D56),""  )</f>
        <v>celexd:c_3_L</v>
      </c>
      <c r="D56" s="2" t="s">
        <v>1443</v>
      </c>
      <c r="E56" s="2" t="str">
        <f aca="false">CONCATENATE("[",B56,"] ",F56)</f>
        <v>[3_L_OJL] OJ-L: Directive</v>
      </c>
      <c r="F56" s="2" t="s">
        <v>1447</v>
      </c>
      <c r="G56" s="2" t="s">
        <v>1448</v>
      </c>
      <c r="I56" s="2" t="n">
        <v>3</v>
      </c>
      <c r="J56" s="2" t="s">
        <v>1445</v>
      </c>
      <c r="K56" s="2" t="s">
        <v>1337</v>
      </c>
      <c r="L56" s="2" t="s">
        <v>1337</v>
      </c>
      <c r="M56" s="2" t="s">
        <v>1297</v>
      </c>
      <c r="N56" s="2" t="n">
        <v>3</v>
      </c>
      <c r="P56" s="21" t="str">
        <f aca="false">CONCATENATE("celexd:class_",N56)</f>
        <v>celexd:class_3</v>
      </c>
    </row>
    <row r="57" customFormat="false" ht="29" hidden="false" customHeight="false" outlineLevel="0" collapsed="false">
      <c r="A57" s="2" t="str">
        <f aca="false">CONCATENATE("celexd:c_",B57)</f>
        <v>celexd:c_3_M</v>
      </c>
      <c r="B57" s="2" t="s">
        <v>1449</v>
      </c>
      <c r="C57" s="2" t="str">
        <f aca="false">IF(NOT(ISBLANK(D57)),CONCATENATE("celexd:c_",D57),""  )</f>
        <v>celexd:c_3</v>
      </c>
      <c r="D57" s="2" t="n">
        <v>3</v>
      </c>
      <c r="E57" s="2" t="str">
        <f aca="false">CONCATENATE("[",B57,"] ",F57)</f>
        <v>[3_M] Non-opposition to a notified concentration</v>
      </c>
      <c r="F57" s="2" t="s">
        <v>1450</v>
      </c>
      <c r="I57" s="2" t="n">
        <v>3</v>
      </c>
      <c r="J57" s="2" t="s">
        <v>1451</v>
      </c>
      <c r="N57" s="2" t="n">
        <v>3</v>
      </c>
      <c r="P57" s="21" t="str">
        <f aca="false">CONCATENATE("celexd:class_",N57)</f>
        <v>celexd:class_3</v>
      </c>
    </row>
    <row r="58" customFormat="false" ht="43.5" hidden="false" customHeight="false" outlineLevel="0" collapsed="false">
      <c r="A58" s="2" t="str">
        <f aca="false">CONCATENATE("celexd:c_",B58)</f>
        <v>celexd:c_3_M_OJC</v>
      </c>
      <c r="B58" s="2" t="s">
        <v>1452</v>
      </c>
      <c r="C58" s="2" t="str">
        <f aca="false">IF(NOT(ISBLANK(D58)),CONCATENATE("celexd:c_",D58),""  )</f>
        <v>celexd:c_3_M</v>
      </c>
      <c r="D58" s="2" t="s">
        <v>1449</v>
      </c>
      <c r="E58" s="2" t="str">
        <f aca="false">CONCATENATE("[",B58,"] ",F58)</f>
        <v>[3_M_OJC] OJ-C: Non-oppositon to a notified concentration</v>
      </c>
      <c r="F58" s="2" t="s">
        <v>1453</v>
      </c>
      <c r="G58" s="2" t="s">
        <v>1454</v>
      </c>
      <c r="H58" s="2" t="s">
        <v>1455</v>
      </c>
      <c r="I58" s="2" t="n">
        <v>3</v>
      </c>
      <c r="J58" s="2" t="s">
        <v>1451</v>
      </c>
      <c r="K58" s="2" t="s">
        <v>1401</v>
      </c>
      <c r="L58" s="2" t="s">
        <v>1401</v>
      </c>
      <c r="M58" s="2" t="s">
        <v>1297</v>
      </c>
      <c r="N58" s="2" t="n">
        <v>3</v>
      </c>
      <c r="P58" s="21" t="str">
        <f aca="false">CONCATENATE("celexd:class_",N58)</f>
        <v>celexd:class_3</v>
      </c>
    </row>
    <row r="59" customFormat="false" ht="14.5" hidden="false" customHeight="false" outlineLevel="0" collapsed="false">
      <c r="A59" s="2" t="str">
        <f aca="false">CONCATENATE("celexd:c_",B59)</f>
        <v>celexd:c_3_O</v>
      </c>
      <c r="B59" s="2" t="s">
        <v>1456</v>
      </c>
      <c r="C59" s="2" t="str">
        <f aca="false">IF(NOT(ISBLANK(D59)),CONCATENATE("celexd:c_",D59),""  )</f>
        <v>celexd:c_3</v>
      </c>
      <c r="D59" s="2" t="n">
        <v>3</v>
      </c>
      <c r="E59" s="2" t="str">
        <f aca="false">CONCATENATE("[",B59,"] ",F59)</f>
        <v>[3_O] ECB guidelines</v>
      </c>
      <c r="F59" s="2" t="s">
        <v>1457</v>
      </c>
      <c r="I59" s="2" t="n">
        <v>3</v>
      </c>
      <c r="J59" s="2" t="s">
        <v>1027</v>
      </c>
      <c r="N59" s="2" t="n">
        <v>3</v>
      </c>
      <c r="P59" s="21" t="str">
        <f aca="false">CONCATENATE("celexd:class_",N59)</f>
        <v>celexd:class_3</v>
      </c>
    </row>
    <row r="60" customFormat="false" ht="43.5" hidden="false" customHeight="false" outlineLevel="0" collapsed="false">
      <c r="A60" s="2" t="str">
        <f aca="false">CONCATENATE("celexd:c_",B60)</f>
        <v>celexd:c_3_O_OJC</v>
      </c>
      <c r="B60" s="2" t="s">
        <v>1458</v>
      </c>
      <c r="C60" s="2" t="str">
        <f aca="false">IF(NOT(ISBLANK(D60)),CONCATENATE("celexd:c_",D60),""  )</f>
        <v>celexd:c_3_O</v>
      </c>
      <c r="D60" s="2" t="s">
        <v>1456</v>
      </c>
      <c r="E60" s="2" t="str">
        <f aca="false">CONCATENATE("[",B60,"] ",F60)</f>
        <v>[3_O_OJC] OJ-C: ECB Guidelines</v>
      </c>
      <c r="F60" s="2" t="s">
        <v>1459</v>
      </c>
      <c r="G60" s="2" t="s">
        <v>1460</v>
      </c>
      <c r="I60" s="2" t="n">
        <v>3</v>
      </c>
      <c r="J60" s="2" t="s">
        <v>1027</v>
      </c>
      <c r="K60" s="2" t="s">
        <v>1401</v>
      </c>
      <c r="L60" s="2" t="s">
        <v>1401</v>
      </c>
      <c r="M60" s="2" t="s">
        <v>1297</v>
      </c>
      <c r="N60" s="2" t="n">
        <v>3</v>
      </c>
      <c r="P60" s="21" t="str">
        <f aca="false">CONCATENATE("celexd:class_",N60)</f>
        <v>celexd:class_3</v>
      </c>
    </row>
    <row r="61" customFormat="false" ht="29" hidden="false" customHeight="false" outlineLevel="0" collapsed="false">
      <c r="A61" s="2" t="str">
        <f aca="false">CONCATENATE("celexd:c_",B61)</f>
        <v>celexd:c_3_O_OJL</v>
      </c>
      <c r="B61" s="2" t="s">
        <v>1461</v>
      </c>
      <c r="C61" s="2" t="str">
        <f aca="false">IF(NOT(ISBLANK(D61)),CONCATENATE("celexd:c_",D61),""  )</f>
        <v>celexd:c_3_O</v>
      </c>
      <c r="D61" s="2" t="s">
        <v>1456</v>
      </c>
      <c r="E61" s="2" t="str">
        <f aca="false">CONCATENATE("[",B61,"] ",F61)</f>
        <v>[3_O_OJL] OJ-L: ECB Guidelines</v>
      </c>
      <c r="F61" s="2" t="s">
        <v>1462</v>
      </c>
      <c r="G61" s="2" t="s">
        <v>1463</v>
      </c>
      <c r="I61" s="2" t="n">
        <v>3</v>
      </c>
      <c r="J61" s="2" t="s">
        <v>1027</v>
      </c>
      <c r="K61" s="2" t="s">
        <v>1401</v>
      </c>
      <c r="L61" s="2" t="s">
        <v>1401</v>
      </c>
      <c r="M61" s="2" t="s">
        <v>1297</v>
      </c>
      <c r="N61" s="2" t="n">
        <v>3</v>
      </c>
      <c r="P61" s="21" t="str">
        <f aca="false">CONCATENATE("celexd:class_",N61)</f>
        <v>celexd:class_3</v>
      </c>
    </row>
    <row r="62" customFormat="false" ht="29" hidden="false" customHeight="false" outlineLevel="0" collapsed="false">
      <c r="A62" s="2" t="str">
        <f aca="false">CONCATENATE("celexd:c_",B62)</f>
        <v>celexd:c_3_Q</v>
      </c>
      <c r="B62" s="2" t="s">
        <v>1464</v>
      </c>
      <c r="C62" s="2" t="str">
        <f aca="false">IF(NOT(ISBLANK(D62)),CONCATENATE("celexd:c_",D62),""  )</f>
        <v>celexd:c_3</v>
      </c>
      <c r="D62" s="2" t="n">
        <v>3</v>
      </c>
      <c r="E62" s="2" t="str">
        <f aca="false">CONCATENATE("[",B62,"] ",F62)</f>
        <v>[3_Q] Institutional arrangements (rules of procedure; internal agreements)</v>
      </c>
      <c r="F62" s="2" t="s">
        <v>1465</v>
      </c>
      <c r="I62" s="2" t="n">
        <v>3</v>
      </c>
      <c r="J62" s="2" t="s">
        <v>1466</v>
      </c>
      <c r="N62" s="2" t="n">
        <v>3</v>
      </c>
      <c r="P62" s="21" t="str">
        <f aca="false">CONCATENATE("celexd:class_",N62)</f>
        <v>celexd:class_3</v>
      </c>
    </row>
    <row r="63" customFormat="false" ht="43.5" hidden="false" customHeight="false" outlineLevel="0" collapsed="false">
      <c r="A63" s="2" t="str">
        <f aca="false">CONCATENATE("celexd:c_",B63)</f>
        <v>celexd:c_3_Q_OJC</v>
      </c>
      <c r="B63" s="2" t="s">
        <v>1467</v>
      </c>
      <c r="C63" s="2" t="str">
        <f aca="false">IF(NOT(ISBLANK(D63)),CONCATENATE("celexd:c_",D63),""  )</f>
        <v>celexd:c_3_Q</v>
      </c>
      <c r="D63" s="2" t="s">
        <v>1464</v>
      </c>
      <c r="E63" s="2" t="str">
        <f aca="false">CONCATENATE("[",B63,"] ",F63)</f>
        <v>[3_Q_OJC] Institutional arrangements (rules of procedure; internal agreements)</v>
      </c>
      <c r="F63" s="2" t="s">
        <v>1465</v>
      </c>
      <c r="G63" s="2" t="s">
        <v>1468</v>
      </c>
      <c r="I63" s="2" t="n">
        <v>3</v>
      </c>
      <c r="J63" s="2" t="s">
        <v>1466</v>
      </c>
      <c r="K63" s="2" t="s">
        <v>1306</v>
      </c>
      <c r="L63" s="2" t="s">
        <v>1306</v>
      </c>
      <c r="M63" s="2" t="s">
        <v>1297</v>
      </c>
      <c r="N63" s="2" t="n">
        <v>3</v>
      </c>
      <c r="P63" s="21" t="str">
        <f aca="false">CONCATENATE("celexd:class_",N63)</f>
        <v>celexd:class_3</v>
      </c>
    </row>
    <row r="64" customFormat="false" ht="43.5" hidden="false" customHeight="false" outlineLevel="0" collapsed="false">
      <c r="A64" s="2" t="str">
        <f aca="false">CONCATENATE("celexd:c_",B64)</f>
        <v>celexd:c_3_Q_OJL</v>
      </c>
      <c r="B64" s="2" t="s">
        <v>1469</v>
      </c>
      <c r="C64" s="2" t="str">
        <f aca="false">IF(NOT(ISBLANK(D64)),CONCATENATE("celexd:c_",D64),""  )</f>
        <v>celexd:c_3_Q</v>
      </c>
      <c r="D64" s="2" t="s">
        <v>1464</v>
      </c>
      <c r="E64" s="2" t="str">
        <f aca="false">CONCATENATE("[",B64,"] ",F64)</f>
        <v>[3_Q_OJL] Institutional arrangements (rules of procedure; internal agreements)</v>
      </c>
      <c r="F64" s="2" t="s">
        <v>1465</v>
      </c>
      <c r="G64" s="2" t="s">
        <v>1470</v>
      </c>
      <c r="I64" s="2" t="n">
        <v>3</v>
      </c>
      <c r="J64" s="2" t="s">
        <v>1466</v>
      </c>
      <c r="K64" s="2" t="s">
        <v>1306</v>
      </c>
      <c r="L64" s="2" t="s">
        <v>1306</v>
      </c>
      <c r="M64" s="2" t="s">
        <v>1297</v>
      </c>
      <c r="N64" s="2" t="n">
        <v>3</v>
      </c>
      <c r="P64" s="21" t="str">
        <f aca="false">CONCATENATE("celexd:class_",N64)</f>
        <v>celexd:class_3</v>
      </c>
    </row>
    <row r="65" customFormat="false" ht="14.5" hidden="false" customHeight="false" outlineLevel="0" collapsed="false">
      <c r="A65" s="2" t="str">
        <f aca="false">CONCATENATE("celexd:c_",B65)</f>
        <v>celexd:c_3_R</v>
      </c>
      <c r="B65" s="2" t="s">
        <v>1471</v>
      </c>
      <c r="C65" s="2" t="str">
        <f aca="false">IF(NOT(ISBLANK(D65)),CONCATENATE("celexd:c_",D65),""  )</f>
        <v>celexd:c_3</v>
      </c>
      <c r="D65" s="2" t="n">
        <v>3</v>
      </c>
      <c r="E65" s="2" t="str">
        <f aca="false">CONCATENATE("[",B65,"] ",F65)</f>
        <v>[3_R] Regulations</v>
      </c>
      <c r="F65" s="2" t="s">
        <v>1472</v>
      </c>
      <c r="I65" s="2" t="n">
        <v>3</v>
      </c>
      <c r="J65" s="2" t="s">
        <v>1473</v>
      </c>
      <c r="N65" s="2" t="n">
        <v>3</v>
      </c>
      <c r="P65" s="21" t="str">
        <f aca="false">CONCATENATE("celexd:class_",N65)</f>
        <v>celexd:class_3</v>
      </c>
    </row>
    <row r="66" customFormat="false" ht="14.5" hidden="false" customHeight="false" outlineLevel="0" collapsed="false">
      <c r="A66" s="2" t="str">
        <f aca="false">CONCATENATE("celexd:c_",B66)</f>
        <v>celexd:c_3_R_OJC</v>
      </c>
      <c r="B66" s="2" t="s">
        <v>1474</v>
      </c>
      <c r="C66" s="2" t="str">
        <f aca="false">IF(NOT(ISBLANK(D66)),CONCATENATE("celexd:c_",D66),""  )</f>
        <v>celexd:c_3_R</v>
      </c>
      <c r="D66" s="2" t="s">
        <v>1471</v>
      </c>
      <c r="E66" s="2" t="str">
        <f aca="false">CONCATENATE("[",B66,"] ",F66)</f>
        <v>[3_R_OJC] OJ-C: Regulations</v>
      </c>
      <c r="F66" s="2" t="s">
        <v>1475</v>
      </c>
      <c r="G66" s="2" t="s">
        <v>1476</v>
      </c>
      <c r="I66" s="2" t="n">
        <v>3</v>
      </c>
      <c r="J66" s="2" t="s">
        <v>1473</v>
      </c>
      <c r="K66" s="2" t="s">
        <v>1306</v>
      </c>
      <c r="L66" s="2" t="s">
        <v>1306</v>
      </c>
      <c r="M66" s="2" t="s">
        <v>1297</v>
      </c>
      <c r="N66" s="2" t="n">
        <v>3</v>
      </c>
      <c r="P66" s="21" t="str">
        <f aca="false">CONCATENATE("celexd:class_",N66)</f>
        <v>celexd:class_3</v>
      </c>
    </row>
    <row r="67" customFormat="false" ht="29" hidden="false" customHeight="false" outlineLevel="0" collapsed="false">
      <c r="A67" s="2" t="str">
        <f aca="false">CONCATENATE("celexd:c_",B67)</f>
        <v>celexd:c_3_R_OJL</v>
      </c>
      <c r="B67" s="2" t="s">
        <v>1477</v>
      </c>
      <c r="C67" s="2" t="str">
        <f aca="false">IF(NOT(ISBLANK(D67)),CONCATENATE("celexd:c_",D67),""  )</f>
        <v>celexd:c_3_R</v>
      </c>
      <c r="D67" s="2" t="s">
        <v>1471</v>
      </c>
      <c r="E67" s="2" t="str">
        <f aca="false">CONCATENATE("[",B67,"] ",F67)</f>
        <v>[3_R_OJL] OJ-L: Regulations</v>
      </c>
      <c r="F67" s="2" t="s">
        <v>1478</v>
      </c>
      <c r="G67" s="2" t="s">
        <v>1479</v>
      </c>
      <c r="I67" s="2" t="n">
        <v>3</v>
      </c>
      <c r="J67" s="2" t="s">
        <v>1473</v>
      </c>
      <c r="K67" s="2" t="s">
        <v>1337</v>
      </c>
      <c r="L67" s="2" t="s">
        <v>1337</v>
      </c>
      <c r="M67" s="2" t="s">
        <v>1297</v>
      </c>
      <c r="N67" s="2" t="n">
        <v>3</v>
      </c>
      <c r="P67" s="21" t="str">
        <f aca="false">CONCATENATE("celexd:class_",N67)</f>
        <v>celexd:class_3</v>
      </c>
    </row>
    <row r="68" customFormat="false" ht="14.5" hidden="false" customHeight="false" outlineLevel="0" collapsed="false">
      <c r="A68" s="2" t="str">
        <f aca="false">CONCATENATE("celexd:c_",B68)</f>
        <v>celexd:c_3_S</v>
      </c>
      <c r="B68" s="2" t="s">
        <v>1480</v>
      </c>
      <c r="C68" s="2" t="str">
        <f aca="false">IF(NOT(ISBLANK(D68)),CONCATENATE("celexd:c_",D68),""  )</f>
        <v>celexd:c_3</v>
      </c>
      <c r="D68" s="2" t="n">
        <v>3</v>
      </c>
      <c r="E68" s="2" t="str">
        <f aca="false">CONCATENATE("[",B68,"] ",F68)</f>
        <v>[3_S] ECSC decisions of general interest</v>
      </c>
      <c r="F68" s="2" t="s">
        <v>1481</v>
      </c>
      <c r="H68" s="2" t="s">
        <v>1482</v>
      </c>
      <c r="I68" s="2" t="n">
        <v>3</v>
      </c>
      <c r="J68" s="2" t="s">
        <v>1483</v>
      </c>
      <c r="N68" s="2" t="n">
        <v>3</v>
      </c>
      <c r="P68" s="21" t="str">
        <f aca="false">CONCATENATE("celexd:class_",N68)</f>
        <v>celexd:class_3</v>
      </c>
    </row>
    <row r="69" customFormat="false" ht="43.5" hidden="false" customHeight="false" outlineLevel="0" collapsed="false">
      <c r="A69" s="2" t="str">
        <f aca="false">CONCATENATE("celexd:c_",B69)</f>
        <v>celexd:c_3_S_OJL</v>
      </c>
      <c r="B69" s="2" t="s">
        <v>1484</v>
      </c>
      <c r="C69" s="2" t="str">
        <f aca="false">IF(NOT(ISBLANK(D69)),CONCATENATE("celexd:c_",D69),""  )</f>
        <v>celexd:c_3_S</v>
      </c>
      <c r="D69" s="2" t="s">
        <v>1480</v>
      </c>
      <c r="E69" s="2" t="str">
        <f aca="false">CONCATENATE("[",B69,"] ",F69)</f>
        <v>[3_S_OJL] OJ-L: ECSC decisions of general interest</v>
      </c>
      <c r="F69" s="2" t="s">
        <v>1485</v>
      </c>
      <c r="G69" s="2" t="s">
        <v>1486</v>
      </c>
      <c r="I69" s="2" t="n">
        <v>3</v>
      </c>
      <c r="J69" s="2" t="s">
        <v>1483</v>
      </c>
      <c r="K69" s="2" t="s">
        <v>1337</v>
      </c>
      <c r="L69" s="2" t="s">
        <v>1337</v>
      </c>
      <c r="M69" s="2" t="s">
        <v>1297</v>
      </c>
      <c r="N69" s="2" t="n">
        <v>3</v>
      </c>
      <c r="P69" s="21" t="str">
        <f aca="false">CONCATENATE("celexd:class_",N69)</f>
        <v>celexd:class_3</v>
      </c>
    </row>
    <row r="70" customFormat="false" ht="29" hidden="false" customHeight="false" outlineLevel="0" collapsed="false">
      <c r="A70" s="2" t="str">
        <f aca="false">CONCATENATE("celexd:c_",B70)</f>
        <v>celexd:c_3_X</v>
      </c>
      <c r="B70" s="2" t="s">
        <v>1487</v>
      </c>
      <c r="C70" s="2" t="str">
        <f aca="false">IF(NOT(ISBLANK(D70)),CONCATENATE("celexd:c_",D70),""  )</f>
        <v>celexd:c_3</v>
      </c>
      <c r="D70" s="2" t="n">
        <v>3</v>
      </c>
      <c r="E70" s="2" t="str">
        <f aca="false">CONCATENATE("[",B70,"] ",F70)</f>
        <v>[3_X] Other documents published ine OJ-L, addenda, i. a.</v>
      </c>
      <c r="F70" s="2" t="s">
        <v>1488</v>
      </c>
      <c r="I70" s="2" t="n">
        <v>3</v>
      </c>
      <c r="J70" s="2" t="s">
        <v>1348</v>
      </c>
      <c r="N70" s="2" t="n">
        <v>3</v>
      </c>
      <c r="P70" s="21" t="str">
        <f aca="false">CONCATENATE("celexd:class_",N70)</f>
        <v>celexd:class_3</v>
      </c>
    </row>
    <row r="71" customFormat="false" ht="58" hidden="false" customHeight="false" outlineLevel="0" collapsed="false">
      <c r="A71" s="2" t="str">
        <f aca="false">CONCATENATE("celexd:c_",B71)</f>
        <v>celexd:c_3_X_OJL</v>
      </c>
      <c r="B71" s="2" t="s">
        <v>1489</v>
      </c>
      <c r="C71" s="2" t="str">
        <f aca="false">IF(NOT(ISBLANK(D71)),CONCATENATE("celexd:c_",D71),""  )</f>
        <v>celexd:c_3_X</v>
      </c>
      <c r="D71" s="2" t="s">
        <v>1487</v>
      </c>
      <c r="E71" s="2" t="str">
        <f aca="false">CONCATENATE("[",B71,"] ",F71)</f>
        <v>[3_X_OJL] OJ-L: Other documents</v>
      </c>
      <c r="F71" s="2" t="s">
        <v>1490</v>
      </c>
      <c r="G71" s="2" t="s">
        <v>1491</v>
      </c>
      <c r="H71" s="2" t="s">
        <v>1492</v>
      </c>
      <c r="I71" s="2" t="n">
        <v>3</v>
      </c>
      <c r="J71" s="2" t="s">
        <v>1348</v>
      </c>
      <c r="K71" s="2" t="s">
        <v>1306</v>
      </c>
      <c r="L71" s="2" t="s">
        <v>1306</v>
      </c>
      <c r="M71" s="2" t="s">
        <v>1297</v>
      </c>
      <c r="N71" s="2" t="n">
        <v>3</v>
      </c>
      <c r="P71" s="21" t="str">
        <f aca="false">CONCATENATE("celexd:class_",N71)</f>
        <v>celexd:class_3</v>
      </c>
    </row>
    <row r="72" customFormat="false" ht="29" hidden="false" customHeight="false" outlineLevel="0" collapsed="false">
      <c r="A72" s="2" t="str">
        <f aca="false">CONCATENATE("celexd:c_",B72)</f>
        <v>celexd:c_3_Y</v>
      </c>
      <c r="B72" s="2" t="s">
        <v>1493</v>
      </c>
      <c r="C72" s="2" t="str">
        <f aca="false">IF(NOT(ISBLANK(D72)),CONCATENATE("celexd:c_",D72),""  )</f>
        <v>celexd:c_3</v>
      </c>
      <c r="D72" s="2" t="n">
        <v>3</v>
      </c>
      <c r="E72" s="2" t="str">
        <f aca="false">CONCATENATE("[",B72,"] ",F72)</f>
        <v>[3_Y] Other documents published in the OJ C series</v>
      </c>
      <c r="F72" s="2" t="s">
        <v>1494</v>
      </c>
      <c r="I72" s="2" t="n">
        <v>3</v>
      </c>
      <c r="J72" s="2" t="s">
        <v>395</v>
      </c>
      <c r="N72" s="2" t="n">
        <v>3</v>
      </c>
      <c r="P72" s="21" t="str">
        <f aca="false">CONCATENATE("celexd:class_",N72)</f>
        <v>celexd:class_3</v>
      </c>
    </row>
    <row r="73" customFormat="false" ht="58" hidden="false" customHeight="false" outlineLevel="0" collapsed="false">
      <c r="A73" s="2" t="str">
        <f aca="false">CONCATENATE("celexd:c_",B73)</f>
        <v>celexd:c_3_Y_OJC</v>
      </c>
      <c r="B73" s="2" t="s">
        <v>1495</v>
      </c>
      <c r="C73" s="2" t="str">
        <f aca="false">IF(NOT(ISBLANK(D73)),CONCATENATE("celexd:c_",D73),""  )</f>
        <v>celexd:c_3_Y</v>
      </c>
      <c r="D73" s="2" t="s">
        <v>1493</v>
      </c>
      <c r="E73" s="2" t="str">
        <f aca="false">CONCATENATE("[",B73,"] ",F73)</f>
        <v>[3_Y_OJC] OJ-C: Other documents published in OJ-C</v>
      </c>
      <c r="F73" s="2" t="s">
        <v>1496</v>
      </c>
      <c r="G73" s="2" t="s">
        <v>1497</v>
      </c>
      <c r="I73" s="2" t="n">
        <v>3</v>
      </c>
      <c r="J73" s="2" t="s">
        <v>395</v>
      </c>
      <c r="K73" s="2" t="s">
        <v>1306</v>
      </c>
      <c r="L73" s="2" t="s">
        <v>1306</v>
      </c>
      <c r="M73" s="2" t="s">
        <v>1297</v>
      </c>
      <c r="N73" s="2" t="n">
        <v>3</v>
      </c>
      <c r="P73" s="21" t="str">
        <f aca="false">CONCATENATE("celexd:class_",N73)</f>
        <v>celexd:class_3</v>
      </c>
    </row>
    <row r="74" customFormat="false" ht="14.5" hidden="false" customHeight="false" outlineLevel="0" collapsed="false">
      <c r="A74" s="2" t="str">
        <f aca="false">CONCATENATE("celexd:c_",B74)</f>
        <v>celexd:c_4_A</v>
      </c>
      <c r="B74" s="2" t="s">
        <v>1498</v>
      </c>
      <c r="C74" s="2" t="str">
        <f aca="false">IF(NOT(ISBLANK(D74)),CONCATENATE("celexd:c_",D74),""  )</f>
        <v>celexd:c_4</v>
      </c>
      <c r="D74" s="2" t="n">
        <v>4</v>
      </c>
      <c r="E74" s="2" t="str">
        <f aca="false">CONCATENATE("[",B74,"] ",F74)</f>
        <v>[4_A] Agreements between Member States</v>
      </c>
      <c r="F74" s="2" t="s">
        <v>1499</v>
      </c>
      <c r="H74" s="2" t="s">
        <v>1500</v>
      </c>
      <c r="I74" s="2" t="n">
        <v>4</v>
      </c>
      <c r="J74" s="2" t="s">
        <v>1318</v>
      </c>
      <c r="N74" s="2" t="n">
        <v>4</v>
      </c>
      <c r="P74" s="21" t="str">
        <f aca="false">CONCATENATE("celexd:class_",N74)</f>
        <v>celexd:class_4</v>
      </c>
    </row>
    <row r="75" customFormat="false" ht="29" hidden="false" customHeight="false" outlineLevel="0" collapsed="false">
      <c r="A75" s="2" t="str">
        <f aca="false">CONCATENATE("celexd:c_",B75)</f>
        <v>celexd:c_4_A_OJC</v>
      </c>
      <c r="B75" s="2" t="s">
        <v>1501</v>
      </c>
      <c r="C75" s="2" t="str">
        <f aca="false">IF(NOT(ISBLANK(D75)),CONCATENATE("celexd:c_",D75),""  )</f>
        <v>celexd:c_4_A</v>
      </c>
      <c r="D75" s="2" t="s">
        <v>1498</v>
      </c>
      <c r="E75" s="2" t="str">
        <f aca="false">CONCATENATE("[",B75,"] ",F75)</f>
        <v>[4_A_OJC] OJ-L: Agreements between Member States</v>
      </c>
      <c r="F75" s="2" t="s">
        <v>1502</v>
      </c>
      <c r="G75" s="2" t="s">
        <v>1503</v>
      </c>
      <c r="I75" s="2" t="n">
        <v>4</v>
      </c>
      <c r="J75" s="2" t="s">
        <v>1318</v>
      </c>
      <c r="K75" s="2" t="s">
        <v>1306</v>
      </c>
      <c r="L75" s="2" t="s">
        <v>1306</v>
      </c>
      <c r="M75" s="2" t="s">
        <v>1297</v>
      </c>
      <c r="N75" s="2" t="n">
        <v>4</v>
      </c>
      <c r="P75" s="21" t="str">
        <f aca="false">CONCATENATE("celexd:class_",N75)</f>
        <v>celexd:class_4</v>
      </c>
    </row>
    <row r="76" customFormat="false" ht="43.5" hidden="false" customHeight="false" outlineLevel="0" collapsed="false">
      <c r="A76" s="2" t="str">
        <f aca="false">CONCATENATE("celexd:c_",B76)</f>
        <v>celexd:c_4_A_OJL</v>
      </c>
      <c r="B76" s="2" t="s">
        <v>1504</v>
      </c>
      <c r="C76" s="2" t="str">
        <f aca="false">IF(NOT(ISBLANK(D76)),CONCATENATE("celexd:c_",D76),""  )</f>
        <v>celexd:c_4_A</v>
      </c>
      <c r="D76" s="2" t="s">
        <v>1498</v>
      </c>
      <c r="E76" s="2" t="str">
        <f aca="false">CONCATENATE("[",B76,"] ",F76)</f>
        <v>[4_A_OJL] OJ-C: Agreements between Member States</v>
      </c>
      <c r="F76" s="2" t="s">
        <v>1505</v>
      </c>
      <c r="G76" s="2" t="s">
        <v>1506</v>
      </c>
      <c r="I76" s="2" t="n">
        <v>4</v>
      </c>
      <c r="J76" s="2" t="s">
        <v>1318</v>
      </c>
      <c r="K76" s="2" t="s">
        <v>1306</v>
      </c>
      <c r="L76" s="2" t="s">
        <v>1306</v>
      </c>
      <c r="M76" s="2" t="s">
        <v>1297</v>
      </c>
      <c r="N76" s="2" t="n">
        <v>4</v>
      </c>
      <c r="P76" s="21" t="str">
        <f aca="false">CONCATENATE("celexd:class_",N76)</f>
        <v>celexd:class_4</v>
      </c>
    </row>
    <row r="77" customFormat="false" ht="29" hidden="false" customHeight="false" outlineLevel="0" collapsed="false">
      <c r="A77" s="2" t="str">
        <f aca="false">CONCATENATE("celexd:c_",B77)</f>
        <v>celexd:c_4_D</v>
      </c>
      <c r="B77" s="2" t="s">
        <v>1507</v>
      </c>
      <c r="C77" s="2" t="str">
        <f aca="false">IF(NOT(ISBLANK(D77)),CONCATENATE("celexd:c_",D77),""  )</f>
        <v>celexd:c_4</v>
      </c>
      <c r="D77" s="2" t="n">
        <v>4</v>
      </c>
      <c r="E77" s="2" t="str">
        <f aca="false">CONCATENATE("[",B77,"] ",F77)</f>
        <v>[4_D] Decisions of the representatives of the governments of the Member States</v>
      </c>
      <c r="F77" s="2" t="s">
        <v>1508</v>
      </c>
      <c r="I77" s="2" t="n">
        <v>4</v>
      </c>
      <c r="J77" s="2" t="s">
        <v>1330</v>
      </c>
      <c r="N77" s="2" t="n">
        <v>4</v>
      </c>
      <c r="P77" s="21" t="str">
        <f aca="false">CONCATENATE("celexd:class_",N77)</f>
        <v>celexd:class_4</v>
      </c>
    </row>
    <row r="78" customFormat="false" ht="43.5" hidden="false" customHeight="false" outlineLevel="0" collapsed="false">
      <c r="A78" s="2" t="str">
        <f aca="false">CONCATENATE("celexd:c_",B78)</f>
        <v>celexd:c_4_D_OJC</v>
      </c>
      <c r="B78" s="2" t="s">
        <v>1509</v>
      </c>
      <c r="C78" s="2" t="str">
        <f aca="false">IF(NOT(ISBLANK(D78)),CONCATENATE("celexd:c_",D78),""  )</f>
        <v>celexd:c_4_D</v>
      </c>
      <c r="D78" s="2" t="s">
        <v>1507</v>
      </c>
      <c r="E78" s="2" t="str">
        <f aca="false">CONCATENATE("[",B78,"] ",F78)</f>
        <v>[4_D_OJC] OJ-C: Decisions of the representatives of the governments of the Member States</v>
      </c>
      <c r="F78" s="2" t="s">
        <v>1510</v>
      </c>
      <c r="G78" s="2" t="s">
        <v>1511</v>
      </c>
      <c r="I78" s="2" t="n">
        <v>4</v>
      </c>
      <c r="J78" s="2" t="s">
        <v>1330</v>
      </c>
      <c r="K78" s="2" t="s">
        <v>1306</v>
      </c>
      <c r="L78" s="2" t="s">
        <v>1306</v>
      </c>
      <c r="M78" s="2" t="s">
        <v>1297</v>
      </c>
      <c r="N78" s="2" t="n">
        <v>4</v>
      </c>
      <c r="P78" s="21" t="str">
        <f aca="false">CONCATENATE("celexd:class_",N78)</f>
        <v>celexd:class_4</v>
      </c>
    </row>
    <row r="79" customFormat="false" ht="43.5" hidden="false" customHeight="false" outlineLevel="0" collapsed="false">
      <c r="A79" s="2" t="str">
        <f aca="false">CONCATENATE("celexd:c_",B79)</f>
        <v>celexd:c_4_D_OJL</v>
      </c>
      <c r="B79" s="2" t="s">
        <v>1512</v>
      </c>
      <c r="C79" s="2" t="str">
        <f aca="false">IF(NOT(ISBLANK(D79)),CONCATENATE("celexd:c_",D79),""  )</f>
        <v>celexd:c_4_D</v>
      </c>
      <c r="D79" s="2" t="s">
        <v>1507</v>
      </c>
      <c r="E79" s="2" t="str">
        <f aca="false">CONCATENATE("[",B79,"] ",F79)</f>
        <v>[4_D_OJL] OJ-L: Decisions of the representatives of the governments of the Member States</v>
      </c>
      <c r="F79" s="2" t="s">
        <v>1513</v>
      </c>
      <c r="G79" s="2" t="s">
        <v>1514</v>
      </c>
      <c r="I79" s="2" t="n">
        <v>4</v>
      </c>
      <c r="J79" s="2" t="s">
        <v>1330</v>
      </c>
      <c r="K79" s="2" t="s">
        <v>1337</v>
      </c>
      <c r="L79" s="2" t="s">
        <v>1337</v>
      </c>
      <c r="M79" s="2" t="s">
        <v>1297</v>
      </c>
      <c r="N79" s="2" t="n">
        <v>4</v>
      </c>
      <c r="P79" s="21" t="str">
        <f aca="false">CONCATENATE("celexd:class_",N79)</f>
        <v>celexd:class_4</v>
      </c>
    </row>
    <row r="80" customFormat="false" ht="14.5" hidden="false" customHeight="false" outlineLevel="0" collapsed="false">
      <c r="A80" s="2" t="str">
        <f aca="false">CONCATENATE("celexd:c_",B80)</f>
        <v>celexd:c_4_X</v>
      </c>
      <c r="B80" s="2" t="s">
        <v>1515</v>
      </c>
      <c r="C80" s="2" t="str">
        <f aca="false">IF(NOT(ISBLANK(D80)),CONCATENATE("celexd:c_",D80),""  )</f>
        <v>celexd:c_4</v>
      </c>
      <c r="D80" s="2" t="n">
        <v>4</v>
      </c>
      <c r="E80" s="2" t="str">
        <f aca="false">CONCATENATE("[",B80,"] ",F80)</f>
        <v>[4_X] Other documents</v>
      </c>
      <c r="F80" s="2" t="s">
        <v>1271</v>
      </c>
      <c r="H80" s="2" t="s">
        <v>1516</v>
      </c>
      <c r="I80" s="2" t="n">
        <v>4</v>
      </c>
      <c r="J80" s="2" t="s">
        <v>1348</v>
      </c>
      <c r="N80" s="2" t="n">
        <v>4</v>
      </c>
      <c r="P80" s="21" t="str">
        <f aca="false">CONCATENATE("celexd:class_",N80)</f>
        <v>celexd:class_4</v>
      </c>
    </row>
    <row r="81" customFormat="false" ht="58" hidden="false" customHeight="false" outlineLevel="0" collapsed="false">
      <c r="A81" s="2" t="str">
        <f aca="false">CONCATENATE("celexd:c_",B81)</f>
        <v>celexd:c_4_X_OJL_1</v>
      </c>
      <c r="B81" s="2" t="s">
        <v>1517</v>
      </c>
      <c r="C81" s="2" t="str">
        <f aca="false">IF(NOT(ISBLANK(D81)),CONCATENATE("celexd:c_",D81),""  )</f>
        <v>celexd:c_4_X</v>
      </c>
      <c r="D81" s="2" t="s">
        <v>1515</v>
      </c>
      <c r="E81" s="2" t="str">
        <f aca="false">CONCATENATE("[",B81,"] ",F81)</f>
        <v>[4_X_OJL_1] OJ-L: Other documents</v>
      </c>
      <c r="F81" s="2" t="s">
        <v>1490</v>
      </c>
      <c r="G81" s="2" t="s">
        <v>1518</v>
      </c>
      <c r="H81" s="2" t="s">
        <v>1519</v>
      </c>
      <c r="I81" s="2" t="n">
        <v>4</v>
      </c>
      <c r="J81" s="2" t="s">
        <v>1348</v>
      </c>
      <c r="K81" s="2" t="s">
        <v>1520</v>
      </c>
      <c r="L81" s="2" t="s">
        <v>1520</v>
      </c>
      <c r="M81" s="2" t="s">
        <v>1297</v>
      </c>
      <c r="N81" s="2" t="n">
        <v>4</v>
      </c>
      <c r="P81" s="21" t="str">
        <f aca="false">CONCATENATE("celexd:class_",N81)</f>
        <v>celexd:class_4</v>
      </c>
    </row>
    <row r="82" customFormat="false" ht="14.5" hidden="false" customHeight="false" outlineLevel="0" collapsed="false">
      <c r="A82" s="2" t="str">
        <f aca="false">CONCATENATE("celexd:c_",B82)</f>
        <v>celexd:c_4_Y</v>
      </c>
      <c r="B82" s="2" t="s">
        <v>1521</v>
      </c>
      <c r="C82" s="2" t="str">
        <f aca="false">IF(NOT(ISBLANK(D82)),CONCATENATE("celexd:c_",D82),""  )</f>
        <v>celexd:c_4</v>
      </c>
      <c r="D82" s="2" t="n">
        <v>4</v>
      </c>
      <c r="E82" s="2" t="str">
        <f aca="false">CONCATENATE("[",B82,"] ",F82)</f>
        <v>[4_Y] Other documents</v>
      </c>
      <c r="F82" s="2" t="s">
        <v>1271</v>
      </c>
      <c r="I82" s="2" t="n">
        <v>4</v>
      </c>
      <c r="J82" s="2" t="s">
        <v>1206</v>
      </c>
      <c r="N82" s="2" t="n">
        <v>4</v>
      </c>
      <c r="P82" s="21" t="str">
        <f aca="false">CONCATENATE("celexd:class_",N82)</f>
        <v>celexd:class_4</v>
      </c>
    </row>
    <row r="83" customFormat="false" ht="29" hidden="false" customHeight="false" outlineLevel="0" collapsed="false">
      <c r="A83" s="2" t="str">
        <f aca="false">CONCATENATE("celexd:c_",B83)</f>
        <v>celexd:c_4_Y_OJC</v>
      </c>
      <c r="B83" s="2" t="s">
        <v>1522</v>
      </c>
      <c r="C83" s="2" t="str">
        <f aca="false">IF(NOT(ISBLANK(D83)),CONCATENATE("celexd:c_",D83),""  )</f>
        <v>celexd:c_4_Y</v>
      </c>
      <c r="D83" s="2" t="s">
        <v>1521</v>
      </c>
      <c r="E83" s="2" t="str">
        <f aca="false">CONCATENATE("[",B83,"] ",F83)</f>
        <v>[4_Y_OJC] OJ-C: Other documents</v>
      </c>
      <c r="F83" s="2" t="s">
        <v>1523</v>
      </c>
      <c r="G83" s="2" t="s">
        <v>1524</v>
      </c>
      <c r="I83" s="2" t="n">
        <v>4</v>
      </c>
      <c r="J83" s="2" t="s">
        <v>395</v>
      </c>
      <c r="K83" s="2" t="s">
        <v>1306</v>
      </c>
      <c r="L83" s="2" t="s">
        <v>1306</v>
      </c>
      <c r="M83" s="2" t="s">
        <v>1297</v>
      </c>
      <c r="N83" s="2" t="n">
        <v>4</v>
      </c>
      <c r="P83" s="21" t="str">
        <f aca="false">CONCATENATE("celexd:class_",N83)</f>
        <v>celexd:class_4</v>
      </c>
    </row>
    <row r="84" customFormat="false" ht="72.5" hidden="false" customHeight="false" outlineLevel="0" collapsed="false">
      <c r="A84" s="2" t="str">
        <f aca="false">CONCATENATE("celexd:c_",B84)</f>
        <v>celexd:c_4_Z</v>
      </c>
      <c r="B84" s="2" t="s">
        <v>1525</v>
      </c>
      <c r="E84" s="2" t="str">
        <f aca="false">CONCATENATE("[",B84,"] ",F84)</f>
        <v>[4_Z] Complementary legislation</v>
      </c>
      <c r="F84" s="2" t="s">
        <v>1285</v>
      </c>
      <c r="G84" s="2" t="s">
        <v>1526</v>
      </c>
      <c r="H84" s="2" t="s">
        <v>1527</v>
      </c>
      <c r="I84" s="2" t="n">
        <v>4</v>
      </c>
      <c r="J84" s="2" t="s">
        <v>1528</v>
      </c>
      <c r="K84" s="2" t="s">
        <v>1529</v>
      </c>
      <c r="L84" s="2" t="s">
        <v>1529</v>
      </c>
      <c r="M84" s="2" t="s">
        <v>1297</v>
      </c>
      <c r="N84" s="2" t="n">
        <v>4</v>
      </c>
      <c r="P84" s="21" t="str">
        <f aca="false">CONCATENATE("celexd:class_",N84)</f>
        <v>celexd:class_4</v>
      </c>
    </row>
    <row r="85" customFormat="false" ht="29" hidden="false" customHeight="false" outlineLevel="0" collapsed="false">
      <c r="A85" s="2" t="str">
        <f aca="false">CONCATENATE("celexd:c_",B85)</f>
        <v>celexd:c_5_AA</v>
      </c>
      <c r="B85" s="2" t="s">
        <v>1530</v>
      </c>
      <c r="C85" s="2" t="str">
        <f aca="false">IF(NOT(ISBLANK(D85)),CONCATENATE("celexd:c_",D85),""  )</f>
        <v>celexd:c_5</v>
      </c>
      <c r="D85" s="2" t="n">
        <v>5</v>
      </c>
      <c r="E85" s="2" t="str">
        <f aca="false">CONCATENATE("[",B85,"] ",F85)</f>
        <v>[5_AA] Opinions of the Court of Auditors</v>
      </c>
      <c r="F85" s="2" t="s">
        <v>1531</v>
      </c>
      <c r="I85" s="2" t="n">
        <v>5</v>
      </c>
      <c r="J85" s="2" t="s">
        <v>1532</v>
      </c>
      <c r="N85" s="2" t="s">
        <v>1533</v>
      </c>
      <c r="O85" s="2" t="n">
        <v>5</v>
      </c>
      <c r="P85" s="21" t="str">
        <f aca="false">CONCATENATE("celexd:class_",N85)</f>
        <v>celexd:class_5_ECA</v>
      </c>
    </row>
    <row r="86" customFormat="false" ht="43.5" hidden="false" customHeight="false" outlineLevel="0" collapsed="false">
      <c r="A86" s="2" t="str">
        <f aca="false">CONCATENATE("celexd:c_",B86)</f>
        <v>celexd:c_5_AA_OJC</v>
      </c>
      <c r="B86" s="2" t="s">
        <v>1534</v>
      </c>
      <c r="C86" s="2" t="str">
        <f aca="false">IF(NOT(ISBLANK(D86)),CONCATENATE("celexd:c_",D86),""  )</f>
        <v>celexd:c_5_AA</v>
      </c>
      <c r="D86" s="2" t="s">
        <v>1530</v>
      </c>
      <c r="E86" s="2" t="str">
        <f aca="false">CONCATENATE("[",B86,"] ",F86)</f>
        <v>[5_AA_OJC] OJ-C: Opinions of the Court of Auditors</v>
      </c>
      <c r="F86" s="2" t="s">
        <v>1535</v>
      </c>
      <c r="G86" s="2" t="s">
        <v>1536</v>
      </c>
      <c r="I86" s="2" t="n">
        <v>5</v>
      </c>
      <c r="J86" s="2" t="s">
        <v>1532</v>
      </c>
      <c r="K86" s="2" t="s">
        <v>1401</v>
      </c>
      <c r="L86" s="2" t="s">
        <v>1537</v>
      </c>
      <c r="N86" s="2" t="s">
        <v>1533</v>
      </c>
      <c r="O86" s="2" t="n">
        <v>5</v>
      </c>
      <c r="P86" s="21" t="str">
        <f aca="false">CONCATENATE("celexd:class_",N86)</f>
        <v>celexd:class_5_ECA</v>
      </c>
    </row>
    <row r="87" customFormat="false" ht="29" hidden="false" customHeight="false" outlineLevel="0" collapsed="false">
      <c r="A87" s="2" t="str">
        <f aca="false">CONCATENATE("celexd:c_",B87)</f>
        <v>celexd:c_5_AB</v>
      </c>
      <c r="B87" s="2" t="s">
        <v>1538</v>
      </c>
      <c r="C87" s="2" t="str">
        <f aca="false">IF(NOT(ISBLANK(D87)),CONCATENATE("celexd:c_",D87),""  )</f>
        <v>celexd:c_5</v>
      </c>
      <c r="D87" s="2" t="n">
        <v>5</v>
      </c>
      <c r="E87" s="2" t="str">
        <f aca="false">CONCATENATE("[",B87,"] ",F87)</f>
        <v>[5_AB] Opinions of the European Central Bank</v>
      </c>
      <c r="F87" s="2" t="s">
        <v>1539</v>
      </c>
      <c r="I87" s="2" t="n">
        <v>5</v>
      </c>
      <c r="J87" s="2" t="s">
        <v>1540</v>
      </c>
      <c r="N87" s="2" t="s">
        <v>1541</v>
      </c>
      <c r="O87" s="2" t="n">
        <v>5</v>
      </c>
      <c r="P87" s="21" t="str">
        <f aca="false">CONCATENATE("celexd:class_",N87)</f>
        <v>celexd:class_5_ECB</v>
      </c>
    </row>
    <row r="88" customFormat="false" ht="43.5" hidden="false" customHeight="false" outlineLevel="0" collapsed="false">
      <c r="A88" s="2" t="str">
        <f aca="false">CONCATENATE("celexd:c_",B88)</f>
        <v>celexd:c_5_AB_OJC</v>
      </c>
      <c r="B88" s="2" t="s">
        <v>1542</v>
      </c>
      <c r="C88" s="2" t="str">
        <f aca="false">IF(NOT(ISBLANK(D88)),CONCATENATE("celexd:c_",D88),""  )</f>
        <v>celexd:c_5_AB</v>
      </c>
      <c r="D88" s="2" t="s">
        <v>1538</v>
      </c>
      <c r="E88" s="2" t="str">
        <f aca="false">CONCATENATE("[",B88,"] ",F88)</f>
        <v>[5_AB_OJC] OJ-C: Opinions of the European Central Bank</v>
      </c>
      <c r="F88" s="2" t="s">
        <v>1543</v>
      </c>
      <c r="G88" s="2" t="s">
        <v>1544</v>
      </c>
      <c r="I88" s="2" t="n">
        <v>5</v>
      </c>
      <c r="J88" s="2" t="s">
        <v>1540</v>
      </c>
      <c r="K88" s="2" t="s">
        <v>1545</v>
      </c>
      <c r="L88" s="2" t="s">
        <v>1545</v>
      </c>
      <c r="N88" s="2" t="s">
        <v>1541</v>
      </c>
      <c r="O88" s="2" t="n">
        <v>5</v>
      </c>
      <c r="P88" s="21" t="str">
        <f aca="false">CONCATENATE("celexd:class_",N88)</f>
        <v>celexd:class_5_ECB</v>
      </c>
    </row>
    <row r="89" customFormat="false" ht="29" hidden="false" customHeight="false" outlineLevel="0" collapsed="false">
      <c r="A89" s="2" t="str">
        <f aca="false">CONCATENATE("celexd:c_",B89)</f>
        <v>celexd:c_5_AC</v>
      </c>
      <c r="B89" s="2" t="s">
        <v>1546</v>
      </c>
      <c r="C89" s="2" t="str">
        <f aca="false">IF(NOT(ISBLANK(D89)),CONCATENATE("celexd:c_",D89),""  )</f>
        <v>celexd:c_5</v>
      </c>
      <c r="D89" s="2" t="n">
        <v>5</v>
      </c>
      <c r="E89" s="2" t="str">
        <f aca="false">CONCATENATE("[",B89,"] ",F89)</f>
        <v>[5_AC] Opinions of the European Economic and Social Committee </v>
      </c>
      <c r="F89" s="2" t="s">
        <v>1547</v>
      </c>
      <c r="I89" s="2" t="n">
        <v>5</v>
      </c>
      <c r="J89" s="2" t="s">
        <v>1548</v>
      </c>
      <c r="N89" s="2" t="s">
        <v>1549</v>
      </c>
      <c r="O89" s="2" t="n">
        <v>5</v>
      </c>
      <c r="P89" s="21" t="str">
        <f aca="false">CONCATENATE("celexd:class_",N89)</f>
        <v>celexd:class_5_EESC</v>
      </c>
    </row>
    <row r="90" customFormat="false" ht="43.5" hidden="false" customHeight="false" outlineLevel="0" collapsed="false">
      <c r="A90" s="2" t="str">
        <f aca="false">CONCATENATE("celexd:c_",B90)</f>
        <v>celexd:c_5_AC_OJC</v>
      </c>
      <c r="B90" s="2" t="s">
        <v>1550</v>
      </c>
      <c r="C90" s="2" t="str">
        <f aca="false">IF(NOT(ISBLANK(D90)),CONCATENATE("celexd:c_",D90),""  )</f>
        <v>celexd:c_5_AC</v>
      </c>
      <c r="D90" s="2" t="s">
        <v>1546</v>
      </c>
      <c r="E90" s="2" t="str">
        <f aca="false">CONCATENATE("[",B90,"] ",F90)</f>
        <v>[5_AC_OJC] OJ-C: Opinions of the European Economic and Social Committee </v>
      </c>
      <c r="F90" s="2" t="s">
        <v>1551</v>
      </c>
      <c r="G90" s="9" t="s">
        <v>1552</v>
      </c>
      <c r="H90" s="2" t="s">
        <v>1553</v>
      </c>
      <c r="I90" s="2" t="n">
        <v>5</v>
      </c>
      <c r="J90" s="2" t="s">
        <v>1548</v>
      </c>
      <c r="K90" s="2" t="s">
        <v>1401</v>
      </c>
      <c r="L90" s="2" t="s">
        <v>1401</v>
      </c>
      <c r="N90" s="2" t="s">
        <v>1549</v>
      </c>
      <c r="O90" s="2" t="n">
        <v>5</v>
      </c>
      <c r="P90" s="21" t="str">
        <f aca="false">CONCATENATE("celexd:class_",N90)</f>
        <v>celexd:class_5_EESC</v>
      </c>
    </row>
    <row r="91" customFormat="false" ht="29" hidden="false" customHeight="false" outlineLevel="0" collapsed="false">
      <c r="A91" s="2" t="str">
        <f aca="false">CONCATENATE("celexd:c_",B91)</f>
        <v>celexd:c_5_AE</v>
      </c>
      <c r="B91" s="2" t="s">
        <v>1554</v>
      </c>
      <c r="C91" s="2" t="str">
        <f aca="false">IF(NOT(ISBLANK(D91)),CONCATENATE("celexd:c_",D91),""  )</f>
        <v>celexd:c_5</v>
      </c>
      <c r="D91" s="2" t="n">
        <v>5</v>
      </c>
      <c r="E91" s="2" t="str">
        <f aca="false">CONCATENATE("[",B91,"] ",F91)</f>
        <v>[5_AE] Opinions on consultation of the European Economic and Social Committee</v>
      </c>
      <c r="F91" s="2" t="s">
        <v>1555</v>
      </c>
      <c r="I91" s="2" t="n">
        <v>5</v>
      </c>
      <c r="J91" s="2" t="s">
        <v>1556</v>
      </c>
      <c r="N91" s="2" t="s">
        <v>1549</v>
      </c>
      <c r="O91" s="2" t="n">
        <v>5</v>
      </c>
      <c r="P91" s="21" t="str">
        <f aca="false">CONCATENATE("celexd:class_",N91)</f>
        <v>celexd:class_5_EESC</v>
      </c>
    </row>
    <row r="92" customFormat="false" ht="87" hidden="false" customHeight="false" outlineLevel="0" collapsed="false">
      <c r="A92" s="2" t="str">
        <f aca="false">CONCATENATE("celexd:c_",B92)</f>
        <v>celexd:c_5_AE_OJC</v>
      </c>
      <c r="B92" s="2" t="s">
        <v>1557</v>
      </c>
      <c r="C92" s="2" t="str">
        <f aca="false">IF(NOT(ISBLANK(D92)),CONCATENATE("celexd:c_",D92),""  )</f>
        <v>celexd:c_5_AE</v>
      </c>
      <c r="D92" s="2" t="s">
        <v>1554</v>
      </c>
      <c r="E92" s="2" t="str">
        <f aca="false">CONCATENATE("[",B92,"] ",F92)</f>
        <v>[5_AE_OJC] OJ-C: Opinions on consultation of the European Economic and Social Committee</v>
      </c>
      <c r="F92" s="2" t="s">
        <v>1558</v>
      </c>
      <c r="G92" s="2" t="s">
        <v>1559</v>
      </c>
      <c r="H92" s="2" t="s">
        <v>1560</v>
      </c>
      <c r="I92" s="2" t="n">
        <v>5</v>
      </c>
      <c r="J92" s="2" t="s">
        <v>1556</v>
      </c>
      <c r="K92" s="2" t="s">
        <v>1401</v>
      </c>
      <c r="L92" s="2" t="s">
        <v>1561</v>
      </c>
      <c r="N92" s="2" t="s">
        <v>1549</v>
      </c>
      <c r="O92" s="2" t="n">
        <v>5</v>
      </c>
      <c r="P92" s="21" t="str">
        <f aca="false">CONCATENATE("celexd:class_",N92)</f>
        <v>celexd:class_5_EESC</v>
      </c>
    </row>
    <row r="93" customFormat="false" ht="29" hidden="false" customHeight="false" outlineLevel="0" collapsed="false">
      <c r="A93" s="2" t="str">
        <f aca="false">CONCATENATE("celexd:c_",B93)</f>
        <v>celexd:c_5_AG</v>
      </c>
      <c r="B93" s="2" t="s">
        <v>1562</v>
      </c>
      <c r="C93" s="2" t="str">
        <f aca="false">IF(NOT(ISBLANK(D93)),CONCATENATE("celexd:c_",D93),""  )</f>
        <v>celexd:c_5</v>
      </c>
      <c r="D93" s="2" t="n">
        <v>5</v>
      </c>
      <c r="E93" s="2" t="str">
        <f aca="false">CONCATENATE("[",B93,"] ",F93)</f>
        <v>[5_AG] Council positions and statement of reasons</v>
      </c>
      <c r="F93" s="2" t="s">
        <v>1563</v>
      </c>
      <c r="H93" s="2" t="s">
        <v>1564</v>
      </c>
      <c r="I93" s="2" t="n">
        <v>5</v>
      </c>
      <c r="J93" s="2" t="s">
        <v>1565</v>
      </c>
      <c r="N93" s="2" t="s">
        <v>1566</v>
      </c>
      <c r="O93" s="2" t="n">
        <v>5</v>
      </c>
      <c r="P93" s="21" t="str">
        <f aca="false">CONCATENATE("celexd:class_",N93)</f>
        <v>celexd:class_5_CONSIL</v>
      </c>
    </row>
    <row r="94" customFormat="false" ht="72.5" hidden="false" customHeight="false" outlineLevel="0" collapsed="false">
      <c r="A94" s="2" t="str">
        <f aca="false">CONCATENATE("celexd:c_",B94)</f>
        <v>celexd:c_5_AG_OJC</v>
      </c>
      <c r="B94" s="2" t="s">
        <v>1567</v>
      </c>
      <c r="C94" s="2" t="str">
        <f aca="false">IF(NOT(ISBLANK(D94)),CONCATENATE("celexd:c_",D94),""  )</f>
        <v>celexd:c_5_AG</v>
      </c>
      <c r="D94" s="2" t="s">
        <v>1562</v>
      </c>
      <c r="E94" s="2" t="str">
        <f aca="false">CONCATENATE("[",B94,"] ",F94)</f>
        <v>[5_AG_OJC] Council positions and statement of reasons</v>
      </c>
      <c r="F94" s="2" t="s">
        <v>1563</v>
      </c>
      <c r="G94" s="2" t="s">
        <v>1568</v>
      </c>
      <c r="H94" s="2" t="s">
        <v>1569</v>
      </c>
      <c r="I94" s="2" t="n">
        <v>5</v>
      </c>
      <c r="J94" s="2" t="s">
        <v>1565</v>
      </c>
      <c r="K94" s="2" t="s">
        <v>1337</v>
      </c>
      <c r="L94" s="2" t="s">
        <v>1337</v>
      </c>
      <c r="N94" s="2" t="s">
        <v>1566</v>
      </c>
      <c r="O94" s="2" t="n">
        <v>5</v>
      </c>
      <c r="P94" s="21" t="str">
        <f aca="false">CONCATENATE("celexd:class_",N94)</f>
        <v>celexd:class_5_CONSIL</v>
      </c>
    </row>
    <row r="95" customFormat="false" ht="29" hidden="false" customHeight="false" outlineLevel="0" collapsed="false">
      <c r="A95" s="2" t="str">
        <f aca="false">CONCATENATE("celexd:c_",B95)</f>
        <v>celexd:c_5_AK</v>
      </c>
      <c r="B95" s="2" t="s">
        <v>1570</v>
      </c>
      <c r="C95" s="2" t="str">
        <f aca="false">IF(NOT(ISBLANK(D95)),CONCATENATE("celexd:c_",D95),""  )</f>
        <v>celexd:c_5</v>
      </c>
      <c r="D95" s="2" t="n">
        <v>5</v>
      </c>
      <c r="E95" s="2" t="str">
        <f aca="false">CONCATENATE("[",B95,"] ",F95)</f>
        <v>[5_AK] ECSC Consultative Committee opinions</v>
      </c>
      <c r="F95" s="2" t="s">
        <v>1571</v>
      </c>
      <c r="I95" s="2" t="n">
        <v>5</v>
      </c>
      <c r="J95" s="2" t="s">
        <v>1572</v>
      </c>
      <c r="N95" s="2" t="s">
        <v>1573</v>
      </c>
      <c r="O95" s="2" t="n">
        <v>5</v>
      </c>
      <c r="P95" s="21" t="str">
        <f aca="false">CONCATENATE("celexd:class_",N95)</f>
        <v>celexd:class_5_ECSC</v>
      </c>
    </row>
    <row r="96" customFormat="false" ht="43.5" hidden="false" customHeight="false" outlineLevel="0" collapsed="false">
      <c r="A96" s="2" t="str">
        <f aca="false">CONCATENATE("celexd:c_",B96)</f>
        <v>celexd:c_5_AK_OJC</v>
      </c>
      <c r="B96" s="2" t="s">
        <v>1574</v>
      </c>
      <c r="C96" s="2" t="str">
        <f aca="false">IF(NOT(ISBLANK(D96)),CONCATENATE("celexd:c_",D96),""  )</f>
        <v>celexd:c_5_AK</v>
      </c>
      <c r="D96" s="2" t="s">
        <v>1570</v>
      </c>
      <c r="E96" s="2" t="str">
        <f aca="false">CONCATENATE("[",B96,"] ",F96)</f>
        <v>[5_AK_OJC] OJ-C: ECSC Consultative Committee opinions</v>
      </c>
      <c r="F96" s="2" t="s">
        <v>1575</v>
      </c>
      <c r="G96" s="2" t="s">
        <v>1576</v>
      </c>
      <c r="I96" s="2" t="n">
        <v>5</v>
      </c>
      <c r="J96" s="2" t="s">
        <v>1572</v>
      </c>
      <c r="K96" s="2" t="s">
        <v>1306</v>
      </c>
      <c r="L96" s="2" t="s">
        <v>1306</v>
      </c>
      <c r="N96" s="2" t="s">
        <v>1573</v>
      </c>
      <c r="O96" s="2" t="n">
        <v>5</v>
      </c>
      <c r="P96" s="21" t="str">
        <f aca="false">CONCATENATE("celexd:class_",N96)</f>
        <v>celexd:class_5_ECSC</v>
      </c>
    </row>
    <row r="97" customFormat="false" ht="29" hidden="false" customHeight="false" outlineLevel="0" collapsed="false">
      <c r="A97" s="2" t="str">
        <f aca="false">CONCATENATE("celexd:c_",B97)</f>
        <v>celexd:c_5_AP</v>
      </c>
      <c r="B97" s="2" t="s">
        <v>1577</v>
      </c>
      <c r="C97" s="2" t="str">
        <f aca="false">IF(NOT(ISBLANK(D97)),CONCATENATE("celexd:c_",D97),""  )</f>
        <v>celexd:c_5</v>
      </c>
      <c r="D97" s="2" t="n">
        <v>5</v>
      </c>
      <c r="E97" s="2" t="str">
        <f aca="false">CONCATENATE("[",B97,"] ",F97)</f>
        <v>[5_AP] Legislative resolutions of the European Parliament</v>
      </c>
      <c r="F97" s="2" t="s">
        <v>1578</v>
      </c>
      <c r="I97" s="2" t="n">
        <v>5</v>
      </c>
      <c r="J97" s="2" t="s">
        <v>604</v>
      </c>
      <c r="N97" s="2" t="s">
        <v>1579</v>
      </c>
      <c r="O97" s="2" t="n">
        <v>5</v>
      </c>
      <c r="P97" s="21" t="str">
        <f aca="false">CONCATENATE("celexd:class_",N97)</f>
        <v>celexd:class_5_EP</v>
      </c>
    </row>
    <row r="98" customFormat="false" ht="72.5" hidden="false" customHeight="false" outlineLevel="0" collapsed="false">
      <c r="A98" s="2" t="str">
        <f aca="false">CONCATENATE("celexd:c_",B98)</f>
        <v>celexd:c_5_AP_OJC</v>
      </c>
      <c r="B98" s="2" t="s">
        <v>1580</v>
      </c>
      <c r="C98" s="2" t="str">
        <f aca="false">IF(NOT(ISBLANK(D98)),CONCATENATE("celexd:c_",D98),""  )</f>
        <v>celexd:c_5_AP</v>
      </c>
      <c r="D98" s="2" t="s">
        <v>1577</v>
      </c>
      <c r="E98" s="2" t="str">
        <f aca="false">CONCATENATE("[",B98,"] ",F98)</f>
        <v>[5_AP_OJC] OJ-C: Legislative resolutions of the European Parliament</v>
      </c>
      <c r="F98" s="2" t="s">
        <v>1581</v>
      </c>
      <c r="G98" s="2" t="s">
        <v>1582</v>
      </c>
      <c r="H98" s="2" t="s">
        <v>1583</v>
      </c>
      <c r="I98" s="2" t="n">
        <v>5</v>
      </c>
      <c r="J98" s="2" t="s">
        <v>604</v>
      </c>
      <c r="K98" s="2" t="s">
        <v>1401</v>
      </c>
      <c r="L98" s="2" t="s">
        <v>1584</v>
      </c>
      <c r="N98" s="2" t="s">
        <v>1579</v>
      </c>
      <c r="O98" s="2" t="n">
        <v>5</v>
      </c>
      <c r="P98" s="21" t="str">
        <f aca="false">CONCATENATE("celexd:class_",N98)</f>
        <v>celexd:class_5_EP</v>
      </c>
    </row>
    <row r="99" customFormat="false" ht="87" hidden="false" customHeight="false" outlineLevel="0" collapsed="false">
      <c r="A99" s="2" t="str">
        <f aca="false">CONCATENATE("celexd:c_",B99)</f>
        <v>celexd:c_5_AP_OJL</v>
      </c>
      <c r="B99" s="2" t="s">
        <v>1585</v>
      </c>
      <c r="C99" s="2" t="str">
        <f aca="false">IF(NOT(ISBLANK(D99)),CONCATENATE("celexd:c_",D99),""  )</f>
        <v>celexd:c_5_AP</v>
      </c>
      <c r="D99" s="2" t="s">
        <v>1577</v>
      </c>
      <c r="E99" s="2" t="str">
        <f aca="false">CONCATENATE("[",B99,"] ",F99)</f>
        <v>[5_AP_OJL] OJ-L: Legislative resolutions of the European Parliament</v>
      </c>
      <c r="F99" s="2" t="s">
        <v>1586</v>
      </c>
      <c r="G99" s="2" t="s">
        <v>1587</v>
      </c>
      <c r="H99" s="2" t="s">
        <v>1588</v>
      </c>
      <c r="I99" s="2" t="n">
        <v>5</v>
      </c>
      <c r="J99" s="2" t="s">
        <v>604</v>
      </c>
      <c r="K99" s="2" t="s">
        <v>1401</v>
      </c>
      <c r="L99" s="2" t="s">
        <v>1584</v>
      </c>
      <c r="N99" s="2" t="s">
        <v>1579</v>
      </c>
      <c r="O99" s="2" t="n">
        <v>5</v>
      </c>
      <c r="P99" s="21" t="str">
        <f aca="false">CONCATENATE("celexd:class_",N99)</f>
        <v>celexd:class_5_EP</v>
      </c>
    </row>
    <row r="100" customFormat="false" ht="29" hidden="false" customHeight="false" outlineLevel="0" collapsed="false">
      <c r="A100" s="2" t="str">
        <f aca="false">CONCATENATE("celexd:c_",B100)</f>
        <v>celexd:c_5_AR</v>
      </c>
      <c r="B100" s="2" t="s">
        <v>1589</v>
      </c>
      <c r="C100" s="2" t="str">
        <f aca="false">IF(NOT(ISBLANK(D100)),CONCATENATE("celexd:c_",D100),""  )</f>
        <v>celexd:c_5</v>
      </c>
      <c r="D100" s="2" t="n">
        <v>5</v>
      </c>
      <c r="E100" s="2" t="str">
        <f aca="false">CONCATENATE("[",B100,"] ",F100)</f>
        <v>[5_AR] Opinions on consultation of the Committee of the Regions (art. 307(01) TFUE)</v>
      </c>
      <c r="F100" s="2" t="s">
        <v>1590</v>
      </c>
      <c r="H100" s="2" t="s">
        <v>1591</v>
      </c>
      <c r="I100" s="2" t="n">
        <v>5</v>
      </c>
      <c r="J100" s="2" t="s">
        <v>1592</v>
      </c>
      <c r="N100" s="2" t="s">
        <v>1593</v>
      </c>
      <c r="O100" s="2" t="n">
        <v>5</v>
      </c>
      <c r="P100" s="21" t="str">
        <f aca="false">CONCATENATE("celexd:class_",N100)</f>
        <v>celexd:class_5_COR</v>
      </c>
    </row>
    <row r="101" customFormat="false" ht="72.5" hidden="false" customHeight="false" outlineLevel="0" collapsed="false">
      <c r="A101" s="2" t="str">
        <f aca="false">CONCATENATE("celexd:c_",B101)</f>
        <v>celexd:c_5_AR_OJC</v>
      </c>
      <c r="B101" s="2" t="s">
        <v>1594</v>
      </c>
      <c r="C101" s="2" t="str">
        <f aca="false">IF(NOT(ISBLANK(D101)),CONCATENATE("celexd:c_",D101),""  )</f>
        <v>celexd:c_5_AR</v>
      </c>
      <c r="D101" s="2" t="s">
        <v>1589</v>
      </c>
      <c r="E101" s="2" t="str">
        <f aca="false">CONCATENATE("[",B101,"] ",F101)</f>
        <v>[5_AR_OJC] OJ-C: Opinions on consultation of the Committee of the Regions (art. 307(01) TFUE)</v>
      </c>
      <c r="F101" s="2" t="s">
        <v>1595</v>
      </c>
      <c r="G101" s="2" t="s">
        <v>1596</v>
      </c>
      <c r="I101" s="2" t="n">
        <v>5</v>
      </c>
      <c r="J101" s="2" t="s">
        <v>1592</v>
      </c>
      <c r="K101" s="2" t="s">
        <v>1401</v>
      </c>
      <c r="L101" s="2" t="s">
        <v>1597</v>
      </c>
      <c r="N101" s="2" t="s">
        <v>1593</v>
      </c>
      <c r="O101" s="2" t="n">
        <v>5</v>
      </c>
      <c r="P101" s="21" t="str">
        <f aca="false">CONCATENATE("celexd:class_",N101)</f>
        <v>celexd:class_5_COR</v>
      </c>
    </row>
    <row r="102" customFormat="false" ht="409.5" hidden="false" customHeight="false" outlineLevel="0" collapsed="false">
      <c r="A102" s="2" t="str">
        <f aca="false">CONCATENATE("celexd:c_",B102)</f>
        <v>celexd:c_5_AS</v>
      </c>
      <c r="B102" s="2" t="s">
        <v>1598</v>
      </c>
      <c r="C102" s="2" t="str">
        <f aca="false">IF(NOT(ISBLANK(D102)),CONCATENATE("celexd:c_",D102),""  )</f>
        <v>celexd:c_5</v>
      </c>
      <c r="D102" s="2" t="n">
        <v>5</v>
      </c>
      <c r="E102" s="2" t="str">
        <f aca="false">CONCATENATE("[",B102,"] ",F102)</f>
        <v>[5_AS] State aid</v>
      </c>
      <c r="F102" s="2" t="s">
        <v>1599</v>
      </c>
      <c r="H102" s="2" t="s">
        <v>1600</v>
      </c>
      <c r="I102" s="2" t="n">
        <v>5</v>
      </c>
      <c r="J102" s="2" t="s">
        <v>275</v>
      </c>
      <c r="N102" s="2" t="s">
        <v>1601</v>
      </c>
      <c r="O102" s="2" t="n">
        <v>5</v>
      </c>
      <c r="P102" s="21" t="str">
        <f aca="false">CONCATENATE("celexd:class_",N102)</f>
        <v>celexd:class_5_OTHER</v>
      </c>
    </row>
    <row r="103" customFormat="false" ht="58" hidden="false" customHeight="false" outlineLevel="0" collapsed="false">
      <c r="A103" s="2" t="str">
        <f aca="false">CONCATENATE("celexd:c_",B103)</f>
        <v>celexd:c_5_AS_OJC</v>
      </c>
      <c r="B103" s="2" t="s">
        <v>1602</v>
      </c>
      <c r="C103" s="2" t="str">
        <f aca="false">IF(NOT(ISBLANK(D103)),CONCATENATE("celexd:c_",D103),""  )</f>
        <v>celexd:c_5_AS</v>
      </c>
      <c r="D103" s="2" t="s">
        <v>1598</v>
      </c>
      <c r="E103" s="2" t="str">
        <f aca="false">CONCATENATE("[",B103,"] ",F103)</f>
        <v>[5_AS_OJC] State aid</v>
      </c>
      <c r="F103" s="2" t="s">
        <v>1599</v>
      </c>
      <c r="G103" s="2" t="s">
        <v>1603</v>
      </c>
      <c r="H103" s="2" t="s">
        <v>1604</v>
      </c>
      <c r="I103" s="2" t="n">
        <v>5</v>
      </c>
      <c r="J103" s="2" t="s">
        <v>275</v>
      </c>
      <c r="K103" s="2" t="s">
        <v>1605</v>
      </c>
      <c r="L103" s="2" t="s">
        <v>1605</v>
      </c>
      <c r="N103" s="2" t="s">
        <v>1601</v>
      </c>
      <c r="O103" s="2" t="n">
        <v>5</v>
      </c>
      <c r="P103" s="21" t="str">
        <f aca="false">CONCATENATE("celexd:class_",N103)</f>
        <v>celexd:class_5_OTHER</v>
      </c>
    </row>
    <row r="104" customFormat="false" ht="29" hidden="false" customHeight="false" outlineLevel="0" collapsed="false">
      <c r="A104" s="2" t="str">
        <f aca="false">CONCATENATE("celexd:c_",B104)</f>
        <v>celexd:c_5_AT</v>
      </c>
      <c r="B104" s="2" t="s">
        <v>1606</v>
      </c>
      <c r="C104" s="2" t="str">
        <f aca="false">IF(NOT(ISBLANK(D104)),CONCATENATE("celexd:c_",D104),""  )</f>
        <v>celexd:c_5</v>
      </c>
      <c r="D104" s="2" t="n">
        <v>5</v>
      </c>
      <c r="E104" s="2" t="str">
        <f aca="false">CONCATENATE("[",B104,"] ",F104)</f>
        <v>[5_AT] Antitrust</v>
      </c>
      <c r="F104" s="2" t="s">
        <v>1607</v>
      </c>
      <c r="H104" s="2" t="s">
        <v>1608</v>
      </c>
      <c r="I104" s="2" t="n">
        <v>5</v>
      </c>
      <c r="J104" s="2" t="s">
        <v>1609</v>
      </c>
      <c r="N104" s="2" t="s">
        <v>1601</v>
      </c>
      <c r="O104" s="2" t="n">
        <v>5</v>
      </c>
      <c r="P104" s="21" t="str">
        <f aca="false">CONCATENATE("celexd:class_",N104)</f>
        <v>celexd:class_5_OTHER</v>
      </c>
    </row>
    <row r="105" customFormat="false" ht="72.5" hidden="false" customHeight="false" outlineLevel="0" collapsed="false">
      <c r="A105" s="2" t="str">
        <f aca="false">CONCATENATE("celexd:c_",B105)</f>
        <v>celexd:c_5_AT_OJC</v>
      </c>
      <c r="B105" s="2" t="s">
        <v>1610</v>
      </c>
      <c r="C105" s="2" t="str">
        <f aca="false">IF(NOT(ISBLANK(D105)),CONCATENATE("celexd:c_",D105),""  )</f>
        <v>celexd:c_5_AT</v>
      </c>
      <c r="D105" s="2" t="s">
        <v>1606</v>
      </c>
      <c r="E105" s="2" t="str">
        <f aca="false">CONCATENATE("[",B105,"] ",F105)</f>
        <v>[5_AT_OJC] Antitrust</v>
      </c>
      <c r="F105" s="2" t="s">
        <v>1607</v>
      </c>
      <c r="G105" s="2" t="s">
        <v>1611</v>
      </c>
      <c r="H105" s="2" t="s">
        <v>1612</v>
      </c>
      <c r="I105" s="2" t="n">
        <v>5</v>
      </c>
      <c r="J105" s="2" t="s">
        <v>1609</v>
      </c>
      <c r="K105" s="2" t="s">
        <v>1605</v>
      </c>
      <c r="L105" s="2" t="s">
        <v>1605</v>
      </c>
      <c r="N105" s="2" t="s">
        <v>1601</v>
      </c>
      <c r="O105" s="2" t="n">
        <v>5</v>
      </c>
      <c r="P105" s="21" t="str">
        <f aca="false">CONCATENATE("celexd:class_",N105)</f>
        <v>celexd:class_5_OTHER</v>
      </c>
    </row>
    <row r="106" customFormat="false" ht="14.5" hidden="false" customHeight="false" outlineLevel="0" collapsed="false">
      <c r="A106" s="2" t="str">
        <f aca="false">CONCATENATE("celexd:c_",B106)</f>
        <v>celexd:c_5_BP</v>
      </c>
      <c r="B106" s="2" t="s">
        <v>1613</v>
      </c>
      <c r="C106" s="2" t="str">
        <f aca="false">IF(NOT(ISBLANK(D106)),CONCATENATE("celexd:c_",D106),""  )</f>
        <v>celexd:c_5</v>
      </c>
      <c r="D106" s="2" t="n">
        <v>5</v>
      </c>
      <c r="E106" s="2" t="str">
        <f aca="false">CONCATENATE("[",B106,"] ",F106)</f>
        <v>[5_BP] Budget (European Parliament)</v>
      </c>
      <c r="F106" s="2" t="s">
        <v>1614</v>
      </c>
      <c r="I106" s="2" t="n">
        <v>5</v>
      </c>
      <c r="J106" s="2" t="s">
        <v>800</v>
      </c>
      <c r="N106" s="2" t="s">
        <v>1579</v>
      </c>
      <c r="O106" s="2" t="n">
        <v>5</v>
      </c>
      <c r="P106" s="21" t="str">
        <f aca="false">CONCATENATE("celexd:class_",N106)</f>
        <v>celexd:class_5_EP</v>
      </c>
    </row>
    <row r="107" customFormat="false" ht="72.5" hidden="false" customHeight="false" outlineLevel="0" collapsed="false">
      <c r="A107" s="2" t="str">
        <f aca="false">CONCATENATE("celexd:c_",B107)</f>
        <v>celexd:c_5_BP_OJC</v>
      </c>
      <c r="B107" s="2" t="s">
        <v>1615</v>
      </c>
      <c r="C107" s="2" t="str">
        <f aca="false">IF(NOT(ISBLANK(D107)),CONCATENATE("celexd:c_",D107),""  )</f>
        <v>celexd:c_5_BP</v>
      </c>
      <c r="D107" s="2" t="s">
        <v>1613</v>
      </c>
      <c r="E107" s="2" t="str">
        <f aca="false">CONCATENATE("[",B107,"] ",F107)</f>
        <v>[5_BP_OJC] OJ-C: Budget (European Parliament)</v>
      </c>
      <c r="F107" s="2" t="s">
        <v>1616</v>
      </c>
      <c r="G107" s="2" t="s">
        <v>1617</v>
      </c>
      <c r="I107" s="2" t="n">
        <v>5</v>
      </c>
      <c r="J107" s="2" t="s">
        <v>800</v>
      </c>
      <c r="K107" s="2" t="s">
        <v>1401</v>
      </c>
      <c r="L107" s="2" t="s">
        <v>1618</v>
      </c>
      <c r="N107" s="2" t="s">
        <v>1579</v>
      </c>
      <c r="O107" s="2" t="n">
        <v>5</v>
      </c>
      <c r="P107" s="21" t="str">
        <f aca="false">CONCATENATE("celexd:class_",N107)</f>
        <v>celexd:class_5_EP</v>
      </c>
    </row>
    <row r="108" customFormat="false" ht="87" hidden="false" customHeight="false" outlineLevel="0" collapsed="false">
      <c r="A108" s="2" t="str">
        <f aca="false">CONCATENATE("celexd:c_",B108)</f>
        <v>celexd:c_5_BP_OJL</v>
      </c>
      <c r="B108" s="2" t="s">
        <v>1619</v>
      </c>
      <c r="C108" s="2" t="str">
        <f aca="false">IF(NOT(ISBLANK(D108)),CONCATENATE("celexd:c_",D108),""  )</f>
        <v>celexd:c_5_BP</v>
      </c>
      <c r="D108" s="2" t="s">
        <v>1613</v>
      </c>
      <c r="E108" s="2" t="str">
        <f aca="false">CONCATENATE("[",B108,"] ",F108)</f>
        <v>[5_BP_OJL] OJ-L: Budget (European Parliament)</v>
      </c>
      <c r="F108" s="2" t="s">
        <v>1620</v>
      </c>
      <c r="G108" s="2" t="s">
        <v>1621</v>
      </c>
      <c r="H108" s="2" t="s">
        <v>1622</v>
      </c>
      <c r="I108" s="2" t="n">
        <v>5</v>
      </c>
      <c r="J108" s="2" t="s">
        <v>800</v>
      </c>
      <c r="K108" s="2" t="s">
        <v>1623</v>
      </c>
      <c r="L108" s="2" t="s">
        <v>1337</v>
      </c>
      <c r="N108" s="2" t="s">
        <v>1579</v>
      </c>
      <c r="O108" s="2" t="n">
        <v>5</v>
      </c>
      <c r="P108" s="21" t="str">
        <f aca="false">CONCATENATE("celexd:class_",N108)</f>
        <v>celexd:class_5_EP</v>
      </c>
    </row>
    <row r="109" customFormat="false" ht="29" hidden="false" customHeight="false" outlineLevel="0" collapsed="false">
      <c r="A109" s="2" t="str">
        <f aca="false">CONCATENATE("celexd:c_",B109)</f>
        <v>celexd:c_5_DC</v>
      </c>
      <c r="B109" s="2" t="s">
        <v>1624</v>
      </c>
      <c r="C109" s="2" t="str">
        <f aca="false">IF(NOT(ISBLANK(D109)),CONCATENATE("celexd:c_",D109),""  )</f>
        <v>celexd:c_5</v>
      </c>
      <c r="D109" s="2" t="n">
        <v>5</v>
      </c>
      <c r="E109" s="2" t="str">
        <f aca="false">CONCATENATE("[",B109,"] ",F109)</f>
        <v>[5_DC] Other COM documents (green papers, white papers, communications, reports, etc.)</v>
      </c>
      <c r="F109" s="2" t="s">
        <v>1625</v>
      </c>
      <c r="I109" s="2" t="n">
        <v>5</v>
      </c>
      <c r="J109" s="2" t="s">
        <v>112</v>
      </c>
      <c r="N109" s="2" t="s">
        <v>1626</v>
      </c>
      <c r="O109" s="2" t="n">
        <v>5</v>
      </c>
      <c r="P109" s="21" t="str">
        <f aca="false">CONCATENATE("celexd:class_",N109)</f>
        <v>celexd:class_5_COM</v>
      </c>
    </row>
    <row r="110" customFormat="false" ht="116" hidden="false" customHeight="false" outlineLevel="0" collapsed="false">
      <c r="A110" s="2" t="str">
        <f aca="false">CONCATENATE("celexd:c_",B110)</f>
        <v>celexd:c_5_DC_EUR</v>
      </c>
      <c r="B110" s="2" t="s">
        <v>1627</v>
      </c>
      <c r="C110" s="2" t="str">
        <f aca="false">IF(NOT(ISBLANK(D110)),CONCATENATE("celexd:c_",D110),""  )</f>
        <v>celexd:c_5_DC</v>
      </c>
      <c r="D110" s="2" t="s">
        <v>1624</v>
      </c>
      <c r="E110" s="2" t="str">
        <f aca="false">CONCATENATE("[",B110,"] ",F110)</f>
        <v>[5_DC_EUR] EUR-Lex: Other COM documents (green papers, white papers, communications, reports, etc.)</v>
      </c>
      <c r="F110" s="2" t="s">
        <v>1628</v>
      </c>
      <c r="G110" s="2" t="s">
        <v>1629</v>
      </c>
      <c r="I110" s="2" t="n">
        <v>5</v>
      </c>
      <c r="J110" s="2" t="s">
        <v>112</v>
      </c>
      <c r="K110" s="2" t="s">
        <v>1630</v>
      </c>
      <c r="L110" s="2" t="s">
        <v>1631</v>
      </c>
      <c r="N110" s="2" t="s">
        <v>1626</v>
      </c>
      <c r="O110" s="2" t="n">
        <v>5</v>
      </c>
      <c r="P110" s="21" t="str">
        <f aca="false">CONCATENATE("celexd:class_",N110)</f>
        <v>celexd:class_5_COM</v>
      </c>
    </row>
    <row r="111" customFormat="false" ht="43.5" hidden="false" customHeight="false" outlineLevel="0" collapsed="false">
      <c r="A111" s="2" t="str">
        <f aca="false">CONCATENATE("celexd:c_",B111)</f>
        <v>celexd:c_5_DC_OJC</v>
      </c>
      <c r="B111" s="2" t="s">
        <v>1632</v>
      </c>
      <c r="C111" s="2" t="str">
        <f aca="false">IF(NOT(ISBLANK(D111)),CONCATENATE("celexd:c_",D111),""  )</f>
        <v>celexd:c_5_DC</v>
      </c>
      <c r="D111" s="2" t="s">
        <v>1624</v>
      </c>
      <c r="E111" s="2" t="str">
        <f aca="false">CONCATENATE("[",B111,"] ",F111)</f>
        <v>[5_DC_OJC] OJ-C: Other COM documents (green papers, white papers, communications, reports, etc.)</v>
      </c>
      <c r="F111" s="2" t="s">
        <v>1633</v>
      </c>
      <c r="H111" s="2" t="s">
        <v>1634</v>
      </c>
      <c r="I111" s="2" t="n">
        <v>5</v>
      </c>
      <c r="J111" s="2" t="s">
        <v>112</v>
      </c>
      <c r="N111" s="2" t="s">
        <v>1626</v>
      </c>
      <c r="O111" s="2" t="n">
        <v>5</v>
      </c>
      <c r="P111" s="21" t="str">
        <f aca="false">CONCATENATE("celexd:class_",N111)</f>
        <v>celexd:class_5_COM</v>
      </c>
    </row>
    <row r="112" customFormat="false" ht="29" hidden="false" customHeight="false" outlineLevel="0" collapsed="false">
      <c r="A112" s="2" t="str">
        <f aca="false">CONCATENATE("celexd:c_",B112)</f>
        <v>celexd:c_5_DP</v>
      </c>
      <c r="B112" s="2" t="s">
        <v>1635</v>
      </c>
      <c r="C112" s="2" t="str">
        <f aca="false">IF(NOT(ISBLANK(D112)),CONCATENATE("celexd:c_",D112),""  )</f>
        <v>celexd:c_5</v>
      </c>
      <c r="D112" s="2" t="n">
        <v>5</v>
      </c>
      <c r="E112" s="2" t="str">
        <f aca="false">CONCATENATE("[",B112,"] ",F112)</f>
        <v>[5_DP] Internal decisions of the European Parliament</v>
      </c>
      <c r="F112" s="2" t="s">
        <v>1636</v>
      </c>
      <c r="I112" s="2" t="n">
        <v>5</v>
      </c>
      <c r="J112" s="2" t="s">
        <v>312</v>
      </c>
      <c r="N112" s="2" t="s">
        <v>1579</v>
      </c>
      <c r="O112" s="2" t="n">
        <v>5</v>
      </c>
      <c r="P112" s="21" t="str">
        <f aca="false">CONCATENATE("celexd:class_",N112)</f>
        <v>celexd:class_5_EP</v>
      </c>
    </row>
    <row r="113" customFormat="false" ht="72.5" hidden="false" customHeight="false" outlineLevel="0" collapsed="false">
      <c r="A113" s="2" t="str">
        <f aca="false">CONCATENATE("celexd:c_",B113)</f>
        <v>celexd:c_5_DP_OJC</v>
      </c>
      <c r="B113" s="2" t="s">
        <v>1637</v>
      </c>
      <c r="C113" s="2" t="str">
        <f aca="false">IF(NOT(ISBLANK(D113)),CONCATENATE("celexd:c_",D113),""  )</f>
        <v>celexd:c_5_DP</v>
      </c>
      <c r="D113" s="2" t="s">
        <v>1635</v>
      </c>
      <c r="E113" s="2" t="str">
        <f aca="false">CONCATENATE("[",B113,"] ",F113)</f>
        <v>[5_DP_OJC] OJ-C: Internal decisions of the European Parliament</v>
      </c>
      <c r="F113" s="2" t="s">
        <v>1638</v>
      </c>
      <c r="G113" s="2" t="s">
        <v>1639</v>
      </c>
      <c r="I113" s="2" t="n">
        <v>5</v>
      </c>
      <c r="J113" s="2" t="s">
        <v>312</v>
      </c>
      <c r="K113" s="2" t="s">
        <v>1401</v>
      </c>
      <c r="L113" s="2" t="s">
        <v>1640</v>
      </c>
      <c r="N113" s="2" t="s">
        <v>1579</v>
      </c>
      <c r="O113" s="2" t="n">
        <v>5</v>
      </c>
      <c r="P113" s="21" t="str">
        <f aca="false">CONCATENATE("celexd:class_",N113)</f>
        <v>celexd:class_5_EP</v>
      </c>
    </row>
    <row r="114" customFormat="false" ht="29" hidden="false" customHeight="false" outlineLevel="0" collapsed="false">
      <c r="A114" s="2" t="str">
        <f aca="false">CONCATENATE("celexd:c_",B114)</f>
        <v>celexd:c_5_EC</v>
      </c>
      <c r="B114" s="2" t="s">
        <v>1641</v>
      </c>
      <c r="C114" s="2" t="str">
        <f aca="false">IF(NOT(ISBLANK(D114)),CONCATENATE("celexd:c_",D114),""  )</f>
        <v>celexd:c_5</v>
      </c>
      <c r="D114" s="2" t="n">
        <v>5</v>
      </c>
      <c r="E114" s="2" t="str">
        <f aca="false">CONCATENATE("[",B114,"] ",F114)</f>
        <v>[5_EC] Proposals of codified versions of regulations</v>
      </c>
      <c r="F114" s="2" t="s">
        <v>1642</v>
      </c>
      <c r="I114" s="2" t="n">
        <v>5</v>
      </c>
      <c r="J114" s="2" t="s">
        <v>1643</v>
      </c>
      <c r="N114" s="2" t="s">
        <v>1626</v>
      </c>
      <c r="O114" s="2" t="n">
        <v>5</v>
      </c>
      <c r="P114" s="21" t="str">
        <f aca="false">CONCATENATE("celexd:class_",N114)</f>
        <v>celexd:class_5_COM</v>
      </c>
    </row>
    <row r="115" customFormat="false" ht="101.5" hidden="false" customHeight="false" outlineLevel="0" collapsed="false">
      <c r="A115" s="2" t="str">
        <f aca="false">CONCATENATE("celexd:c_",B115)</f>
        <v>celexd:c_5_EC_EUR</v>
      </c>
      <c r="B115" s="2" t="s">
        <v>1644</v>
      </c>
      <c r="C115" s="2" t="str">
        <f aca="false">IF(NOT(ISBLANK(D115)),CONCATENATE("celexd:c_",D115),""  )</f>
        <v>celexd:c_5_EC</v>
      </c>
      <c r="D115" s="2" t="s">
        <v>1641</v>
      </c>
      <c r="E115" s="2" t="str">
        <f aca="false">CONCATENATE("[",B115,"] ",F115)</f>
        <v>[5_EC_EUR] EUR-Lex: Proposals of codified versions of regulations</v>
      </c>
      <c r="F115" s="2" t="s">
        <v>1645</v>
      </c>
      <c r="G115" s="2" t="s">
        <v>1646</v>
      </c>
      <c r="I115" s="2" t="n">
        <v>5</v>
      </c>
      <c r="J115" s="2" t="s">
        <v>1643</v>
      </c>
      <c r="K115" s="2" t="s">
        <v>1647</v>
      </c>
      <c r="L115" s="2" t="s">
        <v>1647</v>
      </c>
      <c r="N115" s="2" t="s">
        <v>1626</v>
      </c>
      <c r="O115" s="2" t="n">
        <v>5</v>
      </c>
      <c r="P115" s="21" t="str">
        <f aca="false">CONCATENATE("celexd:class_",N115)</f>
        <v>celexd:class_5_COM</v>
      </c>
    </row>
    <row r="116" customFormat="false" ht="29" hidden="false" customHeight="false" outlineLevel="0" collapsed="false">
      <c r="A116" s="2" t="str">
        <f aca="false">CONCATENATE("celexd:c_",B116)</f>
        <v>celexd:c_5_FC</v>
      </c>
      <c r="B116" s="2" t="s">
        <v>1648</v>
      </c>
      <c r="C116" s="2" t="str">
        <f aca="false">IF(NOT(ISBLANK(D116)),CONCATENATE("celexd:c_",D116),""  )</f>
        <v>celexd:c_5</v>
      </c>
      <c r="D116" s="2" t="n">
        <v>5</v>
      </c>
      <c r="E116" s="2" t="str">
        <f aca="false">CONCATENATE("[",B116,"] ",F116)</f>
        <v>[5_FC] Proposals of codified versions of directives</v>
      </c>
      <c r="F116" s="2" t="s">
        <v>1649</v>
      </c>
      <c r="I116" s="2" t="n">
        <v>5</v>
      </c>
      <c r="J116" s="2" t="s">
        <v>1650</v>
      </c>
      <c r="N116" s="2" t="s">
        <v>1626</v>
      </c>
      <c r="O116" s="2" t="n">
        <v>5</v>
      </c>
      <c r="P116" s="21" t="str">
        <f aca="false">CONCATENATE("celexd:class_",N116)</f>
        <v>celexd:class_5_COM</v>
      </c>
    </row>
    <row r="117" customFormat="false" ht="101.5" hidden="false" customHeight="false" outlineLevel="0" collapsed="false">
      <c r="A117" s="2" t="str">
        <f aca="false">CONCATENATE("celexd:c_",B117)</f>
        <v>celexd:c_5_FC_EUR</v>
      </c>
      <c r="B117" s="2" t="s">
        <v>1651</v>
      </c>
      <c r="C117" s="2" t="str">
        <f aca="false">IF(NOT(ISBLANK(D117)),CONCATENATE("celexd:c_",D117),""  )</f>
        <v>celexd:c_5_FC</v>
      </c>
      <c r="D117" s="2" t="s">
        <v>1648</v>
      </c>
      <c r="E117" s="2" t="str">
        <f aca="false">CONCATENATE("[",B117,"] ",F117)</f>
        <v>[5_FC_EUR] EUR-Lex: Proposals of codified versions of directives</v>
      </c>
      <c r="F117" s="2" t="s">
        <v>1652</v>
      </c>
      <c r="G117" s="2" t="s">
        <v>1653</v>
      </c>
      <c r="I117" s="2" t="n">
        <v>5</v>
      </c>
      <c r="J117" s="2" t="s">
        <v>1650</v>
      </c>
      <c r="K117" s="2" t="s">
        <v>1654</v>
      </c>
      <c r="L117" s="2" t="s">
        <v>1654</v>
      </c>
      <c r="N117" s="2" t="s">
        <v>1626</v>
      </c>
      <c r="O117" s="2" t="n">
        <v>5</v>
      </c>
      <c r="P117" s="21" t="str">
        <f aca="false">CONCATENATE("celexd:class_",N117)</f>
        <v>celexd:class_5_COM</v>
      </c>
    </row>
    <row r="118" customFormat="false" ht="29" hidden="false" customHeight="false" outlineLevel="0" collapsed="false">
      <c r="A118" s="2" t="str">
        <f aca="false">CONCATENATE("celexd:c_",B118)</f>
        <v>celexd:c_5_GC</v>
      </c>
      <c r="B118" s="2" t="s">
        <v>1655</v>
      </c>
      <c r="C118" s="2" t="str">
        <f aca="false">IF(NOT(ISBLANK(D118)),CONCATENATE("celexd:c_",D118),""  )</f>
        <v>celexd:c_5</v>
      </c>
      <c r="D118" s="2" t="n">
        <v>5</v>
      </c>
      <c r="E118" s="2" t="str">
        <f aca="false">CONCATENATE("[",B118,"] ",F118)</f>
        <v>[5_GC] Proposals of codified versions of decisions</v>
      </c>
      <c r="F118" s="2" t="s">
        <v>1656</v>
      </c>
      <c r="I118" s="2" t="n">
        <v>5</v>
      </c>
      <c r="J118" s="2" t="s">
        <v>1657</v>
      </c>
      <c r="N118" s="2" t="s">
        <v>1626</v>
      </c>
      <c r="O118" s="2" t="n">
        <v>5</v>
      </c>
      <c r="P118" s="21" t="str">
        <f aca="false">CONCATENATE("celexd:class_",N118)</f>
        <v>celexd:class_5_COM</v>
      </c>
    </row>
    <row r="119" customFormat="false" ht="101.5" hidden="false" customHeight="false" outlineLevel="0" collapsed="false">
      <c r="A119" s="2" t="str">
        <f aca="false">CONCATENATE("celexd:c_",B119)</f>
        <v>celexd:c_5_GC_EUR</v>
      </c>
      <c r="B119" s="2" t="s">
        <v>1658</v>
      </c>
      <c r="C119" s="2" t="str">
        <f aca="false">IF(NOT(ISBLANK(D119)),CONCATENATE("celexd:c_",D119),""  )</f>
        <v>celexd:c_5_GC</v>
      </c>
      <c r="D119" s="2" t="s">
        <v>1655</v>
      </c>
      <c r="E119" s="2" t="str">
        <f aca="false">CONCATENATE("[",B119,"] ",F119)</f>
        <v>[5_GC_EUR] EUR-Lex: Proposals of codified versions of decisions</v>
      </c>
      <c r="F119" s="2" t="s">
        <v>1659</v>
      </c>
      <c r="G119" s="2" t="s">
        <v>1660</v>
      </c>
      <c r="I119" s="2" t="n">
        <v>5</v>
      </c>
      <c r="J119" s="2" t="s">
        <v>1657</v>
      </c>
      <c r="K119" s="2" t="s">
        <v>1661</v>
      </c>
      <c r="L119" s="2" t="s">
        <v>1661</v>
      </c>
      <c r="N119" s="2" t="s">
        <v>1626</v>
      </c>
      <c r="O119" s="2" t="n">
        <v>5</v>
      </c>
      <c r="P119" s="21" t="str">
        <f aca="false">CONCATENATE("celexd:class_",N119)</f>
        <v>celexd:class_5_COM</v>
      </c>
    </row>
    <row r="120" customFormat="false" ht="29" hidden="false" customHeight="false" outlineLevel="0" collapsed="false">
      <c r="A120" s="2" t="str">
        <f aca="false">CONCATENATE("celexd:c_",B120)</f>
        <v>celexd:c_5_HB</v>
      </c>
      <c r="B120" s="2" t="s">
        <v>1662</v>
      </c>
      <c r="C120" s="2" t="str">
        <f aca="false">IF(NOT(ISBLANK(D120)),CONCATENATE("celexd:c_",D120),""  )</f>
        <v>celexd:c_5</v>
      </c>
      <c r="D120" s="2" t="n">
        <v>5</v>
      </c>
      <c r="E120" s="2" t="str">
        <f aca="false">CONCATENATE("[",B120,"] ",F120)</f>
        <v>[5_HB] Recommendations of the European Central Bank</v>
      </c>
      <c r="F120" s="2" t="s">
        <v>1663</v>
      </c>
      <c r="I120" s="2" t="n">
        <v>5</v>
      </c>
      <c r="J120" s="2" t="s">
        <v>1664</v>
      </c>
      <c r="N120" s="2" t="s">
        <v>1541</v>
      </c>
      <c r="O120" s="2" t="n">
        <v>5</v>
      </c>
      <c r="P120" s="21" t="str">
        <f aca="false">CONCATENATE("celexd:class_",N120)</f>
        <v>celexd:class_5_ECB</v>
      </c>
    </row>
    <row r="121" customFormat="false" ht="29" hidden="false" customHeight="false" outlineLevel="0" collapsed="false">
      <c r="A121" s="2" t="str">
        <f aca="false">CONCATENATE("celexd:c_",B121)</f>
        <v>celexd:c_5_HB_OJC</v>
      </c>
      <c r="B121" s="2" t="s">
        <v>1665</v>
      </c>
      <c r="C121" s="2" t="str">
        <f aca="false">IF(NOT(ISBLANK(D121)),CONCATENATE("celexd:c_",D121),""  )</f>
        <v>celexd:c_5_HB</v>
      </c>
      <c r="D121" s="2" t="s">
        <v>1662</v>
      </c>
      <c r="E121" s="2" t="str">
        <f aca="false">CONCATENATE("[",B121,"] ",F121)</f>
        <v>[5_HB_OJC] OJ-C: Recommendations of the European Central Bank</v>
      </c>
      <c r="F121" s="2" t="s">
        <v>1666</v>
      </c>
      <c r="G121" s="2" t="s">
        <v>1667</v>
      </c>
      <c r="I121" s="2" t="n">
        <v>5</v>
      </c>
      <c r="J121" s="2" t="s">
        <v>1664</v>
      </c>
      <c r="K121" s="2" t="s">
        <v>1668</v>
      </c>
      <c r="L121" s="2" t="s">
        <v>1668</v>
      </c>
      <c r="N121" s="2" t="s">
        <v>1541</v>
      </c>
      <c r="O121" s="2" t="n">
        <v>5</v>
      </c>
      <c r="P121" s="21" t="str">
        <f aca="false">CONCATENATE("celexd:class_",N121)</f>
        <v>celexd:class_5_ECB</v>
      </c>
    </row>
    <row r="122" customFormat="false" ht="29" hidden="false" customHeight="false" outlineLevel="0" collapsed="false">
      <c r="A122" s="2" t="str">
        <f aca="false">CONCATENATE("celexd:c_",B122)</f>
        <v>celexd:c_5_IE</v>
      </c>
      <c r="B122" s="2" t="s">
        <v>1669</v>
      </c>
      <c r="C122" s="2" t="str">
        <f aca="false">IF(NOT(ISBLANK(D122)),CONCATENATE("celexd:c_",D122),""  )</f>
        <v>celexd:c_5</v>
      </c>
      <c r="D122" s="2" t="n">
        <v>5</v>
      </c>
      <c r="E122" s="2" t="str">
        <f aca="false">CONCATENATE("[",B122,"] ",F122)</f>
        <v>[5_IE] Own-initiative opinions of the European Economic and Social Committee </v>
      </c>
      <c r="F122" s="2" t="s">
        <v>1670</v>
      </c>
      <c r="I122" s="2" t="n">
        <v>5</v>
      </c>
      <c r="J122" s="2" t="s">
        <v>1671</v>
      </c>
      <c r="N122" s="2" t="s">
        <v>1549</v>
      </c>
      <c r="O122" s="2" t="n">
        <v>5</v>
      </c>
      <c r="P122" s="21" t="str">
        <f aca="false">CONCATENATE("celexd:class_",N122)</f>
        <v>celexd:class_5_EESC</v>
      </c>
    </row>
    <row r="123" customFormat="false" ht="29" hidden="false" customHeight="false" outlineLevel="0" collapsed="false">
      <c r="A123" s="2" t="str">
        <f aca="false">CONCATENATE("celexd:c_",B123)</f>
        <v>celexd:c_5_IE_OJC</v>
      </c>
      <c r="B123" s="2" t="s">
        <v>1672</v>
      </c>
      <c r="C123" s="2" t="str">
        <f aca="false">IF(NOT(ISBLANK(D123)),CONCATENATE("celexd:c_",D123),""  )</f>
        <v>celexd:c_5_IE</v>
      </c>
      <c r="D123" s="2" t="s">
        <v>1669</v>
      </c>
      <c r="E123" s="2" t="str">
        <f aca="false">CONCATENATE("[",B123,"] ",F123)</f>
        <v>[5_IE_OJC] OJ-C: Own-initiative opinions of the European Economic and Social Committee </v>
      </c>
      <c r="F123" s="2" t="s">
        <v>1673</v>
      </c>
      <c r="G123" s="2" t="s">
        <v>1674</v>
      </c>
      <c r="H123" s="2" t="s">
        <v>1560</v>
      </c>
      <c r="I123" s="2" t="n">
        <v>5</v>
      </c>
      <c r="J123" s="2" t="s">
        <v>1671</v>
      </c>
      <c r="K123" s="2" t="s">
        <v>1401</v>
      </c>
      <c r="L123" s="2" t="s">
        <v>1401</v>
      </c>
      <c r="N123" s="2" t="s">
        <v>1549</v>
      </c>
      <c r="O123" s="2" t="n">
        <v>5</v>
      </c>
      <c r="P123" s="21" t="str">
        <f aca="false">CONCATENATE("celexd:class_",N123)</f>
        <v>celexd:class_5_EESC</v>
      </c>
    </row>
    <row r="124" customFormat="false" ht="29" hidden="false" customHeight="false" outlineLevel="0" collapsed="false">
      <c r="A124" s="2" t="str">
        <f aca="false">CONCATENATE("celexd:c_",B124)</f>
        <v>celexd:c_5_IG</v>
      </c>
      <c r="B124" s="2" t="s">
        <v>1675</v>
      </c>
      <c r="C124" s="2" t="str">
        <f aca="false">IF(NOT(ISBLANK(D124)),CONCATENATE("celexd:c_",D124),""  )</f>
        <v>celexd:c_5</v>
      </c>
      <c r="D124" s="2" t="n">
        <v>5</v>
      </c>
      <c r="E124" s="2" t="str">
        <f aca="false">CONCATENATE("[",B124,"] ",F124)</f>
        <v>[5_IG] Initiatives from Member States</v>
      </c>
      <c r="F124" s="2" t="s">
        <v>1676</v>
      </c>
      <c r="I124" s="2" t="n">
        <v>5</v>
      </c>
      <c r="J124" s="2" t="s">
        <v>1677</v>
      </c>
      <c r="N124" s="2" t="s">
        <v>1566</v>
      </c>
      <c r="O124" s="2" t="n">
        <v>5</v>
      </c>
      <c r="P124" s="21" t="str">
        <f aca="false">CONCATENATE("celexd:class_",N124)</f>
        <v>celexd:class_5_CONSIL</v>
      </c>
    </row>
    <row r="125" customFormat="false" ht="43.5" hidden="false" customHeight="false" outlineLevel="0" collapsed="false">
      <c r="A125" s="2" t="str">
        <f aca="false">CONCATENATE("celexd:c_",B125)</f>
        <v>celexd:c_5_IG_OJC</v>
      </c>
      <c r="B125" s="2" t="s">
        <v>1678</v>
      </c>
      <c r="C125" s="2" t="str">
        <f aca="false">IF(NOT(ISBLANK(D125)),CONCATENATE("celexd:c_",D125),""  )</f>
        <v>celexd:c_5_IG</v>
      </c>
      <c r="D125" s="2" t="s">
        <v>1675</v>
      </c>
      <c r="E125" s="2" t="str">
        <f aca="false">CONCATENATE("[",B125,"] ",F125)</f>
        <v>[5_IG_OJC] OJ-C: Initiatives from Member States</v>
      </c>
      <c r="F125" s="2" t="s">
        <v>1679</v>
      </c>
      <c r="G125" s="2" t="s">
        <v>1680</v>
      </c>
      <c r="I125" s="2" t="n">
        <v>5</v>
      </c>
      <c r="J125" s="2" t="s">
        <v>1677</v>
      </c>
      <c r="K125" s="2" t="s">
        <v>1306</v>
      </c>
      <c r="L125" s="2" t="s">
        <v>1306</v>
      </c>
      <c r="N125" s="2" t="s">
        <v>1566</v>
      </c>
      <c r="O125" s="2" t="n">
        <v>5</v>
      </c>
      <c r="P125" s="21" t="str">
        <f aca="false">CONCATENATE("celexd:class_",N125)</f>
        <v>celexd:class_5_CONSIL</v>
      </c>
    </row>
    <row r="126" customFormat="false" ht="29" hidden="false" customHeight="false" outlineLevel="0" collapsed="false">
      <c r="A126" s="2" t="str">
        <f aca="false">CONCATENATE("celexd:c_",B126)</f>
        <v>celexd:c_5_IP</v>
      </c>
      <c r="B126" s="2" t="s">
        <v>1681</v>
      </c>
      <c r="C126" s="2" t="str">
        <f aca="false">IF(NOT(ISBLANK(D126)),CONCATENATE("celexd:c_",D126),""  )</f>
        <v>celexd:c_5</v>
      </c>
      <c r="D126" s="2" t="n">
        <v>5</v>
      </c>
      <c r="E126" s="2" t="str">
        <f aca="false">CONCATENATE("[",B126,"] ",F126)</f>
        <v>[5_IP] Other resolutions and declarations of the European Parliament</v>
      </c>
      <c r="F126" s="2" t="s">
        <v>1682</v>
      </c>
      <c r="I126" s="2" t="n">
        <v>5</v>
      </c>
      <c r="J126" s="2" t="s">
        <v>1683</v>
      </c>
      <c r="N126" s="2" t="s">
        <v>1579</v>
      </c>
      <c r="O126" s="2" t="n">
        <v>5</v>
      </c>
      <c r="P126" s="21" t="str">
        <f aca="false">CONCATENATE("celexd:class_",N126)</f>
        <v>celexd:class_5_EP</v>
      </c>
    </row>
    <row r="127" customFormat="false" ht="72.5" hidden="false" customHeight="false" outlineLevel="0" collapsed="false">
      <c r="A127" s="2" t="str">
        <f aca="false">CONCATENATE("celexd:c_",B127)</f>
        <v>celexd:c_5_IP_OJC</v>
      </c>
      <c r="B127" s="2" t="s">
        <v>1684</v>
      </c>
      <c r="C127" s="2" t="str">
        <f aca="false">IF(NOT(ISBLANK(D127)),CONCATENATE("celexd:c_",D127),""  )</f>
        <v>celexd:c_5_IP</v>
      </c>
      <c r="D127" s="2" t="s">
        <v>1681</v>
      </c>
      <c r="E127" s="2" t="str">
        <f aca="false">CONCATENATE("[",B127,"] ",F127)</f>
        <v>[5_IP_OJC] OJ-C: Other resolutions and declarations of the European Parliament</v>
      </c>
      <c r="F127" s="2" t="s">
        <v>1685</v>
      </c>
      <c r="G127" s="2" t="s">
        <v>1686</v>
      </c>
      <c r="I127" s="2" t="n">
        <v>5</v>
      </c>
      <c r="J127" s="2" t="s">
        <v>1683</v>
      </c>
      <c r="K127" s="2" t="s">
        <v>1401</v>
      </c>
      <c r="L127" s="2" t="s">
        <v>1687</v>
      </c>
      <c r="N127" s="2" t="s">
        <v>1579</v>
      </c>
      <c r="O127" s="2" t="n">
        <v>5</v>
      </c>
      <c r="P127" s="21" t="str">
        <f aca="false">CONCATENATE("celexd:class_",N127)</f>
        <v>celexd:class_5_EP</v>
      </c>
    </row>
    <row r="128" customFormat="false" ht="29" hidden="false" customHeight="false" outlineLevel="0" collapsed="false">
      <c r="A128" s="2" t="str">
        <f aca="false">CONCATENATE("celexd:c_",B128)</f>
        <v>celexd:c_5_IR</v>
      </c>
      <c r="B128" s="2" t="s">
        <v>1688</v>
      </c>
      <c r="C128" s="2" t="str">
        <f aca="false">IF(NOT(ISBLANK(D128)),CONCATENATE("celexd:c_",D128),""  )</f>
        <v>celexd:c_5</v>
      </c>
      <c r="D128" s="2" t="n">
        <v>5</v>
      </c>
      <c r="E128" s="2" t="str">
        <f aca="false">CONCATENATE("[",B128,"] ",F128)</f>
        <v>[5_IR] Own-initiative opinions of the Committee of the Regions (art. 307 (4) TFUE)</v>
      </c>
      <c r="F128" s="2" t="s">
        <v>1689</v>
      </c>
      <c r="H128" s="2" t="s">
        <v>1690</v>
      </c>
      <c r="I128" s="2" t="n">
        <v>5</v>
      </c>
      <c r="J128" s="2" t="s">
        <v>1691</v>
      </c>
      <c r="N128" s="2" t="s">
        <v>1593</v>
      </c>
      <c r="O128" s="2" t="n">
        <v>5</v>
      </c>
      <c r="P128" s="21" t="str">
        <f aca="false">CONCATENATE("celexd:class_",N128)</f>
        <v>celexd:class_5_COR</v>
      </c>
    </row>
    <row r="129" customFormat="false" ht="87" hidden="false" customHeight="false" outlineLevel="0" collapsed="false">
      <c r="A129" s="2" t="str">
        <f aca="false">CONCATENATE("celexd:c_",B129)</f>
        <v>celexd:c_5_IR_OJC</v>
      </c>
      <c r="B129" s="2" t="s">
        <v>1692</v>
      </c>
      <c r="C129" s="2" t="str">
        <f aca="false">IF(NOT(ISBLANK(D129)),CONCATENATE("celexd:c_",D129),""  )</f>
        <v>celexd:c_5_IR</v>
      </c>
      <c r="D129" s="2" t="s">
        <v>1688</v>
      </c>
      <c r="E129" s="2" t="str">
        <f aca="false">CONCATENATE("[",B129,"] ",F129)</f>
        <v>[5_IR_OJC] OJ-C: Own-initiative opinions of the Committee of the Regions (art. 307 (4) TFUE)</v>
      </c>
      <c r="F129" s="2" t="s">
        <v>1693</v>
      </c>
      <c r="G129" s="2" t="s">
        <v>1694</v>
      </c>
      <c r="I129" s="2" t="n">
        <v>5</v>
      </c>
      <c r="J129" s="2" t="s">
        <v>1691</v>
      </c>
      <c r="K129" s="2" t="s">
        <v>1401</v>
      </c>
      <c r="L129" s="2" t="s">
        <v>1695</v>
      </c>
      <c r="N129" s="2" t="s">
        <v>1593</v>
      </c>
      <c r="O129" s="2" t="n">
        <v>5</v>
      </c>
      <c r="P129" s="21" t="str">
        <f aca="false">CONCATENATE("celexd:class_",N129)</f>
        <v>celexd:class_5_COR</v>
      </c>
    </row>
    <row r="130" customFormat="false" ht="29" hidden="false" customHeight="false" outlineLevel="0" collapsed="false">
      <c r="A130" s="2" t="str">
        <f aca="false">CONCATENATE("celexd:c_",B130)</f>
        <v>celexd:c_5_JC</v>
      </c>
      <c r="B130" s="2" t="s">
        <v>1696</v>
      </c>
      <c r="C130" s="2" t="str">
        <f aca="false">IF(NOT(ISBLANK(D130)),CONCATENATE("celexd:c_",D130),""  )</f>
        <v>celexd:c_5</v>
      </c>
      <c r="D130" s="2" t="n">
        <v>5</v>
      </c>
      <c r="E130" s="2" t="str">
        <f aca="false">CONCATENATE("[",B130,"] ",F130)</f>
        <v>[5_JC] JOIN documents</v>
      </c>
      <c r="F130" s="2" t="s">
        <v>1697</v>
      </c>
      <c r="I130" s="2" t="n">
        <v>5</v>
      </c>
      <c r="J130" s="2" t="s">
        <v>1698</v>
      </c>
      <c r="N130" s="2" t="s">
        <v>1626</v>
      </c>
      <c r="O130" s="2" t="n">
        <v>5</v>
      </c>
      <c r="P130" s="21" t="str">
        <f aca="false">CONCATENATE("celexd:class_",N130)</f>
        <v>celexd:class_5_COM</v>
      </c>
    </row>
    <row r="131" customFormat="false" ht="58" hidden="false" customHeight="false" outlineLevel="0" collapsed="false">
      <c r="A131" s="2" t="str">
        <f aca="false">CONCATENATE("celexd:c_",B131)</f>
        <v>celexd:c_5_JC_EUR</v>
      </c>
      <c r="B131" s="2" t="s">
        <v>1699</v>
      </c>
      <c r="C131" s="2" t="str">
        <f aca="false">IF(NOT(ISBLANK(D131)),CONCATENATE("celexd:c_",D131),""  )</f>
        <v>celexd:c_5_JC</v>
      </c>
      <c r="D131" s="2" t="s">
        <v>1696</v>
      </c>
      <c r="E131" s="2" t="str">
        <f aca="false">CONCATENATE("[",B131,"] ",F131)</f>
        <v>[5_JC_EUR] EUR-Lex: JOIN documents</v>
      </c>
      <c r="F131" s="2" t="s">
        <v>1700</v>
      </c>
      <c r="G131" s="2" t="s">
        <v>1701</v>
      </c>
      <c r="H131" s="2" t="s">
        <v>1702</v>
      </c>
      <c r="I131" s="2" t="n">
        <v>5</v>
      </c>
      <c r="J131" s="2" t="s">
        <v>1698</v>
      </c>
      <c r="K131" s="2" t="s">
        <v>1703</v>
      </c>
      <c r="L131" s="2" t="s">
        <v>1704</v>
      </c>
      <c r="N131" s="2" t="s">
        <v>1626</v>
      </c>
      <c r="O131" s="2" t="n">
        <v>5</v>
      </c>
      <c r="P131" s="21" t="str">
        <f aca="false">CONCATENATE("celexd:class_",N131)</f>
        <v>celexd:class_5_COM</v>
      </c>
    </row>
    <row r="132" customFormat="false" ht="29" hidden="false" customHeight="false" outlineLevel="0" collapsed="false">
      <c r="A132" s="2" t="str">
        <f aca="false">CONCATENATE("celexd:c_",B132)</f>
        <v>celexd:c_5_KG</v>
      </c>
      <c r="B132" s="2" t="s">
        <v>1705</v>
      </c>
      <c r="C132" s="2" t="str">
        <f aca="false">IF(NOT(ISBLANK(D132)),CONCATENATE("celexd:c_",D132),""  )</f>
        <v>celexd:c_5</v>
      </c>
      <c r="D132" s="2" t="n">
        <v>5</v>
      </c>
      <c r="E132" s="2" t="str">
        <f aca="false">CONCATENATE("[",B132,"] ",F132)</f>
        <v>[5_KG] Council Assents (ECSC Treaty)</v>
      </c>
      <c r="F132" s="2" t="s">
        <v>1706</v>
      </c>
      <c r="H132" s="2" t="s">
        <v>1482</v>
      </c>
      <c r="I132" s="2" t="n">
        <v>5</v>
      </c>
      <c r="J132" s="2" t="s">
        <v>1707</v>
      </c>
      <c r="N132" s="2" t="s">
        <v>1566</v>
      </c>
      <c r="O132" s="2" t="n">
        <v>5</v>
      </c>
      <c r="P132" s="21" t="str">
        <f aca="false">CONCATENATE("celexd:class_",N132)</f>
        <v>celexd:class_5_CONSIL</v>
      </c>
    </row>
    <row r="133" customFormat="false" ht="29" hidden="false" customHeight="false" outlineLevel="0" collapsed="false">
      <c r="A133" s="2" t="str">
        <f aca="false">CONCATENATE("celexd:c_",B133)</f>
        <v>celexd:c_5_KG_OJC</v>
      </c>
      <c r="B133" s="2" t="s">
        <v>1708</v>
      </c>
      <c r="C133" s="2" t="str">
        <f aca="false">IF(NOT(ISBLANK(D133)),CONCATENATE("celexd:c_",D133),""  )</f>
        <v>celexd:c_5_KG</v>
      </c>
      <c r="D133" s="2" t="s">
        <v>1705</v>
      </c>
      <c r="E133" s="2" t="str">
        <f aca="false">CONCATENATE("[",B133,"] ",F133)</f>
        <v>[5_KG_OJC] OJ-C: Council Assents (ECSC Treaty)</v>
      </c>
      <c r="F133" s="2" t="s">
        <v>1709</v>
      </c>
      <c r="I133" s="2" t="n">
        <v>5</v>
      </c>
      <c r="J133" s="2" t="s">
        <v>1707</v>
      </c>
      <c r="K133" s="2" t="s">
        <v>1337</v>
      </c>
      <c r="L133" s="2" t="s">
        <v>1337</v>
      </c>
      <c r="N133" s="2" t="s">
        <v>1566</v>
      </c>
      <c r="O133" s="2" t="n">
        <v>5</v>
      </c>
      <c r="P133" s="21" t="str">
        <f aca="false">CONCATENATE("celexd:class_",N133)</f>
        <v>celexd:class_5_CONSIL</v>
      </c>
    </row>
    <row r="134" customFormat="false" ht="116" hidden="false" customHeight="false" outlineLevel="0" collapsed="false">
      <c r="A134" s="2" t="str">
        <f aca="false">CONCATENATE("celexd:c_",B134)</f>
        <v>celexd:c_5_M</v>
      </c>
      <c r="B134" s="2" t="s">
        <v>1710</v>
      </c>
      <c r="C134" s="2" t="str">
        <f aca="false">IF(NOT(ISBLANK(D134)),CONCATENATE("celexd:c_",D134),""  )</f>
        <v>celexd:c_5</v>
      </c>
      <c r="D134" s="2" t="n">
        <v>5</v>
      </c>
      <c r="E134" s="2" t="str">
        <f aca="false">CONCATENATE("[",B134,"] ",F134)</f>
        <v>[5_M] Mergers</v>
      </c>
      <c r="F134" s="2" t="s">
        <v>1711</v>
      </c>
      <c r="H134" s="2" t="s">
        <v>1712</v>
      </c>
      <c r="I134" s="2" t="n">
        <v>5</v>
      </c>
      <c r="J134" s="2" t="s">
        <v>1451</v>
      </c>
      <c r="N134" s="2" t="s">
        <v>1601</v>
      </c>
      <c r="O134" s="2" t="n">
        <v>5</v>
      </c>
      <c r="P134" s="21" t="str">
        <f aca="false">CONCATENATE("celexd:class_",N134)</f>
        <v>celexd:class_5_OTHER</v>
      </c>
    </row>
    <row r="135" customFormat="false" ht="72.5" hidden="false" customHeight="false" outlineLevel="0" collapsed="false">
      <c r="A135" s="2" t="str">
        <f aca="false">CONCATENATE("celexd:c_",B135)</f>
        <v>celexd:c_5_M_OJC</v>
      </c>
      <c r="B135" s="2" t="s">
        <v>1713</v>
      </c>
      <c r="C135" s="2" t="str">
        <f aca="false">IF(NOT(ISBLANK(D135)),CONCATENATE("celexd:c_",D135),""  )</f>
        <v>celexd:c_5_M</v>
      </c>
      <c r="D135" s="2" t="s">
        <v>1710</v>
      </c>
      <c r="E135" s="2" t="str">
        <f aca="false">CONCATENATE("[",B135,"] ",F135)</f>
        <v>[5_M_OJC] OJ-C: Merger control documents</v>
      </c>
      <c r="F135" s="2" t="s">
        <v>1714</v>
      </c>
      <c r="G135" s="2" t="s">
        <v>1715</v>
      </c>
      <c r="I135" s="2" t="n">
        <v>5</v>
      </c>
      <c r="J135" s="2" t="s">
        <v>1451</v>
      </c>
      <c r="K135" s="2" t="s">
        <v>1716</v>
      </c>
      <c r="L135" s="2" t="s">
        <v>1717</v>
      </c>
      <c r="N135" s="2" t="s">
        <v>1601</v>
      </c>
      <c r="O135" s="2" t="n">
        <v>5</v>
      </c>
      <c r="P135" s="21" t="str">
        <f aca="false">CONCATENATE("celexd:class_",N135)</f>
        <v>celexd:class_5_OTHER</v>
      </c>
    </row>
    <row r="136" customFormat="false" ht="29" hidden="false" customHeight="false" outlineLevel="0" collapsed="false">
      <c r="A136" s="2" t="str">
        <f aca="false">CONCATENATE("celexd:c_",B136)</f>
        <v>celexd:c_5_PC</v>
      </c>
      <c r="B136" s="2" t="s">
        <v>1718</v>
      </c>
      <c r="C136" s="2" t="str">
        <f aca="false">IF(NOT(ISBLANK(D136)),CONCATENATE("celexd:c_",D136),""  )</f>
        <v>celexd:c_5</v>
      </c>
      <c r="D136" s="2" t="n">
        <v>5</v>
      </c>
      <c r="E136" s="2" t="str">
        <f aca="false">CONCATENATE("[",B136,"] ",F136)</f>
        <v>[5_PC] COM - legislative proposals, and documents related</v>
      </c>
      <c r="F136" s="2" t="s">
        <v>1719</v>
      </c>
      <c r="H136" s="2" t="s">
        <v>1720</v>
      </c>
      <c r="I136" s="2" t="n">
        <v>5</v>
      </c>
      <c r="J136" s="2" t="s">
        <v>1721</v>
      </c>
      <c r="K136" s="2" t="s">
        <v>1630</v>
      </c>
      <c r="L136" s="2" t="s">
        <v>1630</v>
      </c>
      <c r="N136" s="2" t="s">
        <v>1626</v>
      </c>
      <c r="O136" s="2" t="n">
        <v>5</v>
      </c>
      <c r="P136" s="21" t="str">
        <f aca="false">CONCATENATE("celexd:class_",N136)</f>
        <v>celexd:class_5_COM</v>
      </c>
    </row>
    <row r="137" customFormat="false" ht="43.5" hidden="false" customHeight="false" outlineLevel="0" collapsed="false">
      <c r="A137" s="2" t="str">
        <f aca="false">CONCATENATE("celexd:c_",B137)</f>
        <v>celexd:c_5_PC_EUR</v>
      </c>
      <c r="B137" s="2" t="s">
        <v>1722</v>
      </c>
      <c r="C137" s="2" t="str">
        <f aca="false">IF(NOT(ISBLANK(D137)),CONCATENATE("celexd:c_",D137),""  )</f>
        <v>celexd:c_5_PC</v>
      </c>
      <c r="D137" s="2" t="s">
        <v>1718</v>
      </c>
      <c r="E137" s="2" t="str">
        <f aca="false">CONCATENATE("[",B137,"] ",F137)</f>
        <v>[5_PC_EUR] EUR-Lex: COM - legislative proposals, and documents related</v>
      </c>
      <c r="F137" s="2" t="s">
        <v>1723</v>
      </c>
      <c r="G137" s="2" t="s">
        <v>1724</v>
      </c>
      <c r="I137" s="2" t="n">
        <v>5</v>
      </c>
      <c r="J137" s="2" t="s">
        <v>1721</v>
      </c>
      <c r="K137" s="2" t="s">
        <v>1630</v>
      </c>
      <c r="L137" s="2" t="s">
        <v>1630</v>
      </c>
      <c r="N137" s="2" t="s">
        <v>1626</v>
      </c>
      <c r="O137" s="2" t="n">
        <v>5</v>
      </c>
      <c r="P137" s="21" t="str">
        <f aca="false">CONCATENATE("celexd:class_",N137)</f>
        <v>celexd:class_5_COM</v>
      </c>
    </row>
    <row r="138" customFormat="false" ht="29" hidden="false" customHeight="false" outlineLevel="0" collapsed="false">
      <c r="A138" s="2" t="str">
        <f aca="false">CONCATENATE("celexd:c_",B138)</f>
        <v>celexd:c_5_PC_OJC</v>
      </c>
      <c r="B138" s="2" t="s">
        <v>1725</v>
      </c>
      <c r="C138" s="2" t="str">
        <f aca="false">IF(NOT(ISBLANK(D138)),CONCATENATE("celexd:c_",D138),""  )</f>
        <v>celexd:c_5_PC</v>
      </c>
      <c r="D138" s="2" t="s">
        <v>1718</v>
      </c>
      <c r="E138" s="2" t="str">
        <f aca="false">CONCATENATE("[",B138,"] ",F138)</f>
        <v>[5_PC_OJC] OJ-C: COM - legislative proposals, and documents related</v>
      </c>
      <c r="F138" s="2" t="s">
        <v>1726</v>
      </c>
      <c r="H138" s="2" t="s">
        <v>1727</v>
      </c>
      <c r="I138" s="2" t="n">
        <v>5</v>
      </c>
      <c r="J138" s="2" t="s">
        <v>1721</v>
      </c>
      <c r="K138" s="2" t="s">
        <v>1630</v>
      </c>
      <c r="L138" s="2" t="s">
        <v>1630</v>
      </c>
      <c r="N138" s="2" t="s">
        <v>1626</v>
      </c>
      <c r="O138" s="2" t="n">
        <v>5</v>
      </c>
      <c r="P138" s="21" t="str">
        <f aca="false">CONCATENATE("celexd:class_",N138)</f>
        <v>celexd:class_5_COM</v>
      </c>
    </row>
    <row r="139" customFormat="false" ht="29" hidden="false" customHeight="false" outlineLevel="0" collapsed="false">
      <c r="A139" s="2" t="str">
        <f aca="false">CONCATENATE("celexd:c_",B139)</f>
        <v>celexd:c_5_PC_OJL</v>
      </c>
      <c r="B139" s="2" t="s">
        <v>1728</v>
      </c>
      <c r="C139" s="2" t="str">
        <f aca="false">IF(NOT(ISBLANK(D139)),CONCATENATE("celexd:c_",D139),""  )</f>
        <v>celexd:c_5_PC</v>
      </c>
      <c r="D139" s="2" t="s">
        <v>1718</v>
      </c>
      <c r="E139" s="2" t="str">
        <f aca="false">CONCATENATE("[",B139,"] ",F139)</f>
        <v>[5_PC_OJL] OJ-L: COM - legislative proposals, and documents related</v>
      </c>
      <c r="F139" s="2" t="s">
        <v>1729</v>
      </c>
      <c r="H139" s="2" t="s">
        <v>1730</v>
      </c>
      <c r="I139" s="2" t="n">
        <v>5</v>
      </c>
      <c r="J139" s="2" t="s">
        <v>1721</v>
      </c>
      <c r="K139" s="2" t="s">
        <v>1630</v>
      </c>
      <c r="L139" s="2" t="s">
        <v>1630</v>
      </c>
      <c r="N139" s="2" t="s">
        <v>1626</v>
      </c>
      <c r="O139" s="2" t="n">
        <v>5</v>
      </c>
      <c r="P139" s="21" t="str">
        <f aca="false">CONCATENATE("celexd:class_",N139)</f>
        <v>celexd:class_5_COM</v>
      </c>
    </row>
    <row r="140" customFormat="false" ht="101.5" hidden="false" customHeight="false" outlineLevel="0" collapsed="false">
      <c r="A140" s="2" t="str">
        <f aca="false">CONCATENATE("celexd:c_",B140)</f>
        <v>celexd:c_5_SA</v>
      </c>
      <c r="B140" s="2" t="s">
        <v>1731</v>
      </c>
      <c r="C140" s="2" t="str">
        <f aca="false">IF(NOT(ISBLANK(D140)),CONCATENATE("celexd:c_",D140),""  )</f>
        <v>celexd:c_5</v>
      </c>
      <c r="D140" s="2" t="n">
        <v>5</v>
      </c>
      <c r="E140" s="2" t="str">
        <f aca="false">CONCATENATE("[",B140,"] ",F140)</f>
        <v>[5_SA] Special reports of the Court of Auditors</v>
      </c>
      <c r="F140" s="2" t="s">
        <v>1732</v>
      </c>
      <c r="H140" s="2" t="s">
        <v>1733</v>
      </c>
      <c r="I140" s="2" t="n">
        <v>5</v>
      </c>
      <c r="J140" s="2" t="s">
        <v>1734</v>
      </c>
      <c r="N140" s="2" t="s">
        <v>1533</v>
      </c>
      <c r="O140" s="2" t="n">
        <v>5</v>
      </c>
      <c r="P140" s="21" t="str">
        <f aca="false">CONCATENATE("celexd:class_",N140)</f>
        <v>celexd:class_5_ECA</v>
      </c>
    </row>
    <row r="141" customFormat="false" ht="58" hidden="false" customHeight="false" outlineLevel="0" collapsed="false">
      <c r="A141" s="2" t="str">
        <f aca="false">CONCATENATE("celexd:c_",B141)</f>
        <v>celexd:c_5_SA_EUR</v>
      </c>
      <c r="B141" s="2" t="s">
        <v>1735</v>
      </c>
      <c r="C141" s="2" t="str">
        <f aca="false">IF(NOT(ISBLANK(D141)),CONCATENATE("celexd:c_",D141),""  )</f>
        <v>celexd:c_5_SA</v>
      </c>
      <c r="D141" s="2" t="s">
        <v>1731</v>
      </c>
      <c r="E141" s="2" t="str">
        <f aca="false">CONCATENATE("[",B141,"] ",F141)</f>
        <v>[5_SA_EUR] EUR-Lex: Special reports of the Court of Auditors</v>
      </c>
      <c r="F141" s="2" t="s">
        <v>1736</v>
      </c>
      <c r="G141" s="2" t="s">
        <v>1737</v>
      </c>
      <c r="I141" s="2" t="n">
        <v>5</v>
      </c>
      <c r="J141" s="2" t="s">
        <v>1734</v>
      </c>
      <c r="K141" s="2" t="s">
        <v>1401</v>
      </c>
      <c r="L141" s="2" t="s">
        <v>1738</v>
      </c>
      <c r="N141" s="2" t="s">
        <v>1533</v>
      </c>
      <c r="O141" s="2" t="n">
        <v>5</v>
      </c>
      <c r="P141" s="21" t="str">
        <f aca="false">CONCATENATE("celexd:class_",N141)</f>
        <v>celexd:class_5_ECA</v>
      </c>
    </row>
    <row r="142" customFormat="false" ht="72.5" hidden="false" customHeight="false" outlineLevel="0" collapsed="false">
      <c r="A142" s="2" t="str">
        <f aca="false">CONCATENATE("celexd:c_",B142)</f>
        <v>celexd:c_5_SA_OJC</v>
      </c>
      <c r="B142" s="2" t="s">
        <v>1739</v>
      </c>
      <c r="C142" s="2" t="str">
        <f aca="false">IF(NOT(ISBLANK(D142)),CONCATENATE("celexd:c_",D142),""  )</f>
        <v>celexd:c_5_SA</v>
      </c>
      <c r="D142" s="2" t="s">
        <v>1731</v>
      </c>
      <c r="E142" s="2" t="str">
        <f aca="false">CONCATENATE("[",B142,"] ",F142)</f>
        <v>[5_SA_OJC] OJ-C: Special reports of the Court of Auditors</v>
      </c>
      <c r="F142" s="2" t="s">
        <v>1740</v>
      </c>
      <c r="G142" s="2" t="s">
        <v>1741</v>
      </c>
      <c r="I142" s="2" t="n">
        <v>5</v>
      </c>
      <c r="J142" s="2" t="s">
        <v>1734</v>
      </c>
      <c r="K142" s="2" t="s">
        <v>1401</v>
      </c>
      <c r="L142" s="2" t="s">
        <v>1742</v>
      </c>
      <c r="N142" s="2" t="s">
        <v>1533</v>
      </c>
      <c r="O142" s="2" t="n">
        <v>5</v>
      </c>
      <c r="P142" s="21" t="str">
        <f aca="false">CONCATENATE("celexd:class_",N142)</f>
        <v>celexd:class_5_ECA</v>
      </c>
    </row>
    <row r="143" customFormat="false" ht="29" hidden="false" customHeight="false" outlineLevel="0" collapsed="false">
      <c r="A143" s="2" t="str">
        <f aca="false">CONCATENATE("celexd:c_",B143)</f>
        <v>celexd:c_5_SC</v>
      </c>
      <c r="B143" s="2" t="s">
        <v>1743</v>
      </c>
      <c r="C143" s="2" t="str">
        <f aca="false">IF(NOT(ISBLANK(D143)),CONCATENATE("celexd:c_",D143),""  )</f>
        <v>celexd:c_5</v>
      </c>
      <c r="D143" s="2" t="n">
        <v>5</v>
      </c>
      <c r="E143" s="2" t="str">
        <f aca="false">CONCATENATE("[",B143,"] ",F143)</f>
        <v>[5_SC] SEC and SWD documents</v>
      </c>
      <c r="F143" s="2" t="s">
        <v>1744</v>
      </c>
      <c r="I143" s="2" t="n">
        <v>5</v>
      </c>
      <c r="J143" s="2" t="s">
        <v>1745</v>
      </c>
      <c r="N143" s="2" t="s">
        <v>1626</v>
      </c>
      <c r="O143" s="2" t="n">
        <v>5</v>
      </c>
      <c r="P143" s="21" t="str">
        <f aca="false">CONCATENATE("celexd:class_",N143)</f>
        <v>celexd:class_5_COM</v>
      </c>
    </row>
    <row r="144" customFormat="false" ht="72.5" hidden="false" customHeight="false" outlineLevel="0" collapsed="false">
      <c r="A144" s="2" t="str">
        <f aca="false">CONCATENATE("celexd:c_",B144)</f>
        <v>celexd:c_5_SC_EUR</v>
      </c>
      <c r="B144" s="2" t="s">
        <v>1746</v>
      </c>
      <c r="C144" s="2" t="str">
        <f aca="false">IF(NOT(ISBLANK(D144)),CONCATENATE("celexd:c_",D144),""  )</f>
        <v>celexd:c_5_SC</v>
      </c>
      <c r="D144" s="2" t="s">
        <v>1743</v>
      </c>
      <c r="E144" s="2" t="str">
        <f aca="false">CONCATENATE("[",B144,"] ",F144)</f>
        <v>[5_SC_EUR] EUR-Lex: SEC and SWD documents</v>
      </c>
      <c r="F144" s="2" t="s">
        <v>1747</v>
      </c>
      <c r="G144" s="2" t="s">
        <v>1748</v>
      </c>
      <c r="I144" s="2" t="n">
        <v>5</v>
      </c>
      <c r="J144" s="2" t="s">
        <v>1745</v>
      </c>
      <c r="K144" s="2" t="s">
        <v>1749</v>
      </c>
      <c r="L144" s="2" t="s">
        <v>1749</v>
      </c>
      <c r="N144" s="2" t="s">
        <v>1626</v>
      </c>
      <c r="O144" s="2" t="n">
        <v>5</v>
      </c>
      <c r="P144" s="21" t="str">
        <f aca="false">CONCATENATE("celexd:class_",N144)</f>
        <v>celexd:class_5_COM</v>
      </c>
    </row>
    <row r="145" customFormat="false" ht="29" hidden="false" customHeight="false" outlineLevel="0" collapsed="false">
      <c r="A145" s="2" t="str">
        <f aca="false">CONCATENATE("celexd:c_",B145)</f>
        <v>celexd:c_5_SC_OJC</v>
      </c>
      <c r="B145" s="2" t="s">
        <v>1750</v>
      </c>
      <c r="C145" s="2" t="str">
        <f aca="false">IF(NOT(ISBLANK(D145)),CONCATENATE("celexd:c_",D145),""  )</f>
        <v>celexd:c_5_SC</v>
      </c>
      <c r="D145" s="2" t="s">
        <v>1743</v>
      </c>
      <c r="E145" s="2" t="str">
        <f aca="false">CONCATENATE("[",B145,"] ",F145)</f>
        <v>[5_SC_OJC] OJ-C: SEC and SWD documents</v>
      </c>
      <c r="F145" s="2" t="s">
        <v>1751</v>
      </c>
      <c r="H145" s="2" t="s">
        <v>1752</v>
      </c>
      <c r="I145" s="2" t="n">
        <v>5</v>
      </c>
      <c r="J145" s="2" t="s">
        <v>1745</v>
      </c>
      <c r="N145" s="2" t="s">
        <v>1626</v>
      </c>
      <c r="O145" s="2" t="n">
        <v>5</v>
      </c>
      <c r="P145" s="21" t="str">
        <f aca="false">CONCATENATE("celexd:class_",N145)</f>
        <v>celexd:class_5_COM</v>
      </c>
    </row>
    <row r="146" customFormat="false" ht="29" hidden="false" customHeight="false" outlineLevel="0" collapsed="false">
      <c r="A146" s="2" t="str">
        <f aca="false">CONCATENATE("celexd:c_",B146)</f>
        <v>celexd:c_5_SC_OJL</v>
      </c>
      <c r="B146" s="2" t="s">
        <v>1753</v>
      </c>
      <c r="C146" s="2" t="str">
        <f aca="false">IF(NOT(ISBLANK(D146)),CONCATENATE("celexd:c_",D146),""  )</f>
        <v>celexd:c_5_SC</v>
      </c>
      <c r="D146" s="2" t="s">
        <v>1743</v>
      </c>
      <c r="E146" s="2" t="str">
        <f aca="false">CONCATENATE("[",B146,"] ",F146)</f>
        <v>[5_SC_OJL] OJ-L: SEC and SWD documents</v>
      </c>
      <c r="F146" s="2" t="s">
        <v>1754</v>
      </c>
      <c r="H146" s="2" t="s">
        <v>1755</v>
      </c>
      <c r="I146" s="2" t="n">
        <v>5</v>
      </c>
      <c r="J146" s="2" t="s">
        <v>1745</v>
      </c>
      <c r="N146" s="2" t="s">
        <v>1626</v>
      </c>
      <c r="O146" s="2" t="n">
        <v>5</v>
      </c>
      <c r="P146" s="21" t="str">
        <f aca="false">CONCATENATE("celexd:class_",N146)</f>
        <v>celexd:class_5_COM</v>
      </c>
    </row>
    <row r="147" customFormat="false" ht="29" hidden="false" customHeight="false" outlineLevel="0" collapsed="false">
      <c r="A147" s="2" t="str">
        <f aca="false">CONCATENATE("celexd:c_",B147)</f>
        <v>celexd:c_5_TA</v>
      </c>
      <c r="B147" s="2" t="s">
        <v>1756</v>
      </c>
      <c r="C147" s="2" t="str">
        <f aca="false">IF(NOT(ISBLANK(D147)),CONCATENATE("celexd:c_",D147),""  )</f>
        <v>celexd:c_5</v>
      </c>
      <c r="D147" s="2" t="n">
        <v>5</v>
      </c>
      <c r="E147" s="2" t="str">
        <f aca="false">CONCATENATE("[",B147,"] ",F147)</f>
        <v>[5_TA] Reports of the Court of Auditors</v>
      </c>
      <c r="F147" s="2" t="s">
        <v>1757</v>
      </c>
      <c r="I147" s="2" t="n">
        <v>5</v>
      </c>
      <c r="J147" s="2" t="s">
        <v>1758</v>
      </c>
      <c r="N147" s="2" t="s">
        <v>1533</v>
      </c>
      <c r="O147" s="2" t="n">
        <v>5</v>
      </c>
      <c r="P147" s="21" t="str">
        <f aca="false">CONCATENATE("celexd:class_",N147)</f>
        <v>celexd:class_5_ECA</v>
      </c>
    </row>
    <row r="148" customFormat="false" ht="43.5" hidden="false" customHeight="false" outlineLevel="0" collapsed="false">
      <c r="A148" s="2" t="str">
        <f aca="false">CONCATENATE("celexd:c_",B148)</f>
        <v>celexd:c_5_TA_OJC</v>
      </c>
      <c r="B148" s="2" t="s">
        <v>1759</v>
      </c>
      <c r="C148" s="2" t="str">
        <f aca="false">IF(NOT(ISBLANK(D148)),CONCATENATE("celexd:c_",D148),""  )</f>
        <v>celexd:c_5_TA</v>
      </c>
      <c r="D148" s="2" t="s">
        <v>1756</v>
      </c>
      <c r="E148" s="2" t="str">
        <f aca="false">CONCATENATE("[",B148,"] ",F148)</f>
        <v>[5_TA_OJC] OJ-C: Reports of the Court of Auditors</v>
      </c>
      <c r="F148" s="2" t="s">
        <v>1760</v>
      </c>
      <c r="G148" s="2" t="s">
        <v>1761</v>
      </c>
      <c r="I148" s="2" t="n">
        <v>5</v>
      </c>
      <c r="J148" s="2" t="s">
        <v>1758</v>
      </c>
      <c r="K148" s="2" t="s">
        <v>1306</v>
      </c>
      <c r="L148" s="2" t="s">
        <v>1306</v>
      </c>
      <c r="N148" s="2" t="s">
        <v>1533</v>
      </c>
      <c r="O148" s="2" t="n">
        <v>5</v>
      </c>
      <c r="P148" s="21" t="str">
        <f aca="false">CONCATENATE("celexd:class_",N148)</f>
        <v>celexd:class_5_ECA</v>
      </c>
    </row>
    <row r="149" customFormat="false" ht="29" hidden="false" customHeight="false" outlineLevel="0" collapsed="false">
      <c r="A149" s="2" t="str">
        <f aca="false">CONCATENATE("celexd:c_",B149)</f>
        <v>celexd:c_5_XA</v>
      </c>
      <c r="B149" s="2" t="s">
        <v>1762</v>
      </c>
      <c r="C149" s="2" t="str">
        <f aca="false">IF(NOT(ISBLANK(D149)),CONCATENATE("celexd:c_",D149),""  )</f>
        <v>celexd:c_5</v>
      </c>
      <c r="D149" s="2" t="n">
        <v>5</v>
      </c>
      <c r="E149" s="2" t="str">
        <f aca="false">CONCATENATE("[",B149,"] ",F149)</f>
        <v>[5_XA] Other documents of the Court of Auditors</v>
      </c>
      <c r="F149" s="2" t="s">
        <v>1763</v>
      </c>
      <c r="I149" s="2" t="n">
        <v>5</v>
      </c>
      <c r="J149" s="2" t="s">
        <v>1764</v>
      </c>
      <c r="N149" s="2" t="s">
        <v>1533</v>
      </c>
      <c r="O149" s="2" t="n">
        <v>5</v>
      </c>
      <c r="P149" s="21" t="str">
        <f aca="false">CONCATENATE("celexd:class_",N149)</f>
        <v>celexd:class_5_ECA</v>
      </c>
    </row>
    <row r="150" customFormat="false" ht="29" hidden="false" customHeight="false" outlineLevel="0" collapsed="false">
      <c r="A150" s="2" t="str">
        <f aca="false">CONCATENATE("celexd:c_",B150)</f>
        <v>celexd:c_5_XA_OJC</v>
      </c>
      <c r="B150" s="2" t="s">
        <v>1765</v>
      </c>
      <c r="C150" s="2" t="str">
        <f aca="false">IF(NOT(ISBLANK(D150)),CONCATENATE("celexd:c_",D150),""  )</f>
        <v>celexd:c_5_XA</v>
      </c>
      <c r="D150" s="2" t="s">
        <v>1762</v>
      </c>
      <c r="E150" s="2" t="str">
        <f aca="false">CONCATENATE("[",B150,"] ",F150)</f>
        <v>[5_XA_OJC] OJ-C: Other documents of the Court of Auditors</v>
      </c>
      <c r="F150" s="2" t="s">
        <v>1766</v>
      </c>
      <c r="G150" s="2" t="s">
        <v>1767</v>
      </c>
      <c r="I150" s="2" t="n">
        <v>5</v>
      </c>
      <c r="J150" s="2" t="s">
        <v>1764</v>
      </c>
      <c r="K150" s="2" t="s">
        <v>1306</v>
      </c>
      <c r="L150" s="2" t="s">
        <v>1306</v>
      </c>
      <c r="N150" s="2" t="s">
        <v>1533</v>
      </c>
      <c r="O150" s="2" t="n">
        <v>5</v>
      </c>
      <c r="P150" s="21" t="str">
        <f aca="false">CONCATENATE("celexd:class_",N150)</f>
        <v>celexd:class_5_ECA</v>
      </c>
    </row>
    <row r="151" customFormat="false" ht="29" hidden="false" customHeight="false" outlineLevel="0" collapsed="false">
      <c r="A151" s="2" t="str">
        <f aca="false">CONCATENATE("celexd:c_",B151)</f>
        <v>celexd:c_5_XB</v>
      </c>
      <c r="B151" s="2" t="s">
        <v>1768</v>
      </c>
      <c r="C151" s="2" t="str">
        <f aca="false">IF(NOT(ISBLANK(D151)),CONCATENATE("celexd:c_",D151),""  )</f>
        <v>celexd:c_5</v>
      </c>
      <c r="D151" s="2" t="n">
        <v>5</v>
      </c>
      <c r="E151" s="2" t="str">
        <f aca="false">CONCATENATE("[",B151,"] ",F151)</f>
        <v>[5_XB] Other documents of the European Central Bank</v>
      </c>
      <c r="F151" s="2" t="s">
        <v>1769</v>
      </c>
      <c r="I151" s="2" t="n">
        <v>5</v>
      </c>
      <c r="J151" s="2" t="s">
        <v>1770</v>
      </c>
      <c r="N151" s="2" t="s">
        <v>1541</v>
      </c>
      <c r="O151" s="2" t="n">
        <v>5</v>
      </c>
      <c r="P151" s="21" t="str">
        <f aca="false">CONCATENATE("celexd:class_",N151)</f>
        <v>celexd:class_5_ECB</v>
      </c>
    </row>
    <row r="152" customFormat="false" ht="29" hidden="false" customHeight="false" outlineLevel="0" collapsed="false">
      <c r="A152" s="2" t="str">
        <f aca="false">CONCATENATE("celexd:c_",B152)</f>
        <v>celexd:c_5_XB_OJC</v>
      </c>
      <c r="B152" s="2" t="s">
        <v>1771</v>
      </c>
      <c r="C152" s="2" t="str">
        <f aca="false">IF(NOT(ISBLANK(D152)),CONCATENATE("celexd:c_",D152),""  )</f>
        <v>celexd:c_5_XB</v>
      </c>
      <c r="D152" s="2" t="s">
        <v>1768</v>
      </c>
      <c r="E152" s="2" t="str">
        <f aca="false">CONCATENATE("[",B152,"] ",F152)</f>
        <v>[5_XB_OJC] OJ-C: Other documents of the European Central Bank</v>
      </c>
      <c r="F152" s="2" t="s">
        <v>1772</v>
      </c>
      <c r="G152" s="2" t="s">
        <v>1773</v>
      </c>
      <c r="I152" s="2" t="n">
        <v>5</v>
      </c>
      <c r="J152" s="2" t="s">
        <v>1770</v>
      </c>
      <c r="K152" s="2" t="s">
        <v>1306</v>
      </c>
      <c r="L152" s="2" t="s">
        <v>1306</v>
      </c>
      <c r="N152" s="2" t="s">
        <v>1541</v>
      </c>
      <c r="O152" s="2" t="n">
        <v>5</v>
      </c>
      <c r="P152" s="21" t="str">
        <f aca="false">CONCATENATE("celexd:class_",N152)</f>
        <v>celexd:class_5_ECB</v>
      </c>
    </row>
    <row r="153" customFormat="false" ht="29" hidden="false" customHeight="false" outlineLevel="0" collapsed="false">
      <c r="A153" s="2" t="str">
        <f aca="false">CONCATENATE("celexd:c_",B153)</f>
        <v>celexd:c_5_XC</v>
      </c>
      <c r="B153" s="2" t="s">
        <v>1774</v>
      </c>
      <c r="C153" s="2" t="str">
        <f aca="false">IF(NOT(ISBLANK(D153)),CONCATENATE("celexd:c_",D153),""  )</f>
        <v>celexd:c_5</v>
      </c>
      <c r="D153" s="2" t="n">
        <v>5</v>
      </c>
      <c r="E153" s="2" t="str">
        <f aca="false">CONCATENATE("[",B153,"] ",F153)</f>
        <v>[5_XC] Other documents of the Commission</v>
      </c>
      <c r="F153" s="2" t="s">
        <v>1775</v>
      </c>
      <c r="I153" s="2" t="n">
        <v>5</v>
      </c>
      <c r="J153" s="2" t="s">
        <v>1776</v>
      </c>
      <c r="N153" s="2" t="s">
        <v>1626</v>
      </c>
      <c r="O153" s="2" t="n">
        <v>5</v>
      </c>
      <c r="P153" s="21" t="str">
        <f aca="false">CONCATENATE("celexd:class_",N153)</f>
        <v>celexd:class_5_COM</v>
      </c>
    </row>
    <row r="154" customFormat="false" ht="43.5" hidden="false" customHeight="false" outlineLevel="0" collapsed="false">
      <c r="A154" s="2" t="str">
        <f aca="false">CONCATENATE("celexd:c_",B154)</f>
        <v>celexd:c_5_XC_OJC</v>
      </c>
      <c r="B154" s="2" t="s">
        <v>1777</v>
      </c>
      <c r="C154" s="2" t="str">
        <f aca="false">IF(NOT(ISBLANK(D154)),CONCATENATE("celexd:c_",D154),""  )</f>
        <v>celexd:c_5_XC</v>
      </c>
      <c r="D154" s="2" t="s">
        <v>1774</v>
      </c>
      <c r="E154" s="2" t="str">
        <f aca="false">CONCATENATE("[",B154,"] ",F154)</f>
        <v>[5_XC_OJC] OJ-C: Other documents of the Commission</v>
      </c>
      <c r="F154" s="2" t="s">
        <v>1778</v>
      </c>
      <c r="G154" s="2" t="s">
        <v>1779</v>
      </c>
      <c r="I154" s="2" t="n">
        <v>5</v>
      </c>
      <c r="J154" s="2" t="s">
        <v>1776</v>
      </c>
      <c r="K154" s="2" t="s">
        <v>1306</v>
      </c>
      <c r="L154" s="2" t="s">
        <v>1306</v>
      </c>
      <c r="N154" s="2" t="s">
        <v>1626</v>
      </c>
      <c r="O154" s="2" t="n">
        <v>5</v>
      </c>
      <c r="P154" s="21" t="str">
        <f aca="false">CONCATENATE("celexd:class_",N154)</f>
        <v>celexd:class_5_COM</v>
      </c>
    </row>
    <row r="155" customFormat="false" ht="29" hidden="false" customHeight="false" outlineLevel="0" collapsed="false">
      <c r="A155" s="2" t="str">
        <f aca="false">CONCATENATE("celexd:c_",B155)</f>
        <v>celexd:c_5_XC_OJL</v>
      </c>
      <c r="B155" s="2" t="s">
        <v>1780</v>
      </c>
      <c r="C155" s="2" t="str">
        <f aca="false">IF(NOT(ISBLANK(D155)),CONCATENATE("celexd:c_",D155),""  )</f>
        <v>celexd:c_5_XC</v>
      </c>
      <c r="D155" s="2" t="s">
        <v>1774</v>
      </c>
      <c r="E155" s="2" t="str">
        <f aca="false">CONCATENATE("[",B155,"] ",F155)</f>
        <v>[5_XC_OJL] OJ-L: Other documents of the Commission</v>
      </c>
      <c r="F155" s="2" t="s">
        <v>1781</v>
      </c>
      <c r="G155" s="2" t="s">
        <v>1782</v>
      </c>
      <c r="H155" s="2" t="s">
        <v>1363</v>
      </c>
      <c r="I155" s="2" t="n">
        <v>5</v>
      </c>
      <c r="J155" s="2" t="s">
        <v>1776</v>
      </c>
      <c r="K155" s="2" t="s">
        <v>1306</v>
      </c>
      <c r="L155" s="2" t="s">
        <v>1306</v>
      </c>
      <c r="N155" s="2" t="s">
        <v>1626</v>
      </c>
      <c r="O155" s="2" t="n">
        <v>5</v>
      </c>
      <c r="P155" s="21" t="str">
        <f aca="false">CONCATENATE("celexd:class_",N155)</f>
        <v>celexd:class_5_COM</v>
      </c>
    </row>
    <row r="156" customFormat="false" ht="29" hidden="false" customHeight="false" outlineLevel="0" collapsed="false">
      <c r="A156" s="2" t="str">
        <f aca="false">CONCATENATE("celexd:c_",B156)</f>
        <v>celexd:c_5_XE</v>
      </c>
      <c r="B156" s="2" t="s">
        <v>1783</v>
      </c>
      <c r="C156" s="2" t="str">
        <f aca="false">IF(NOT(ISBLANK(D156)),CONCATENATE("celexd:c_",D156),""  )</f>
        <v>celexd:c_5</v>
      </c>
      <c r="D156" s="2" t="n">
        <v>5</v>
      </c>
      <c r="E156" s="2" t="str">
        <f aca="false">CONCATENATE("[",B156,"] ",F156)</f>
        <v>[5_XE] Other documents of the European Economic and Social Committee</v>
      </c>
      <c r="F156" s="2" t="s">
        <v>1784</v>
      </c>
      <c r="I156" s="2" t="n">
        <v>5</v>
      </c>
      <c r="J156" s="2" t="s">
        <v>1785</v>
      </c>
      <c r="N156" s="2" t="s">
        <v>1549</v>
      </c>
      <c r="O156" s="2" t="n">
        <v>5</v>
      </c>
      <c r="P156" s="21" t="str">
        <f aca="false">CONCATENATE("celexd:class_",N156)</f>
        <v>celexd:class_5_EESC</v>
      </c>
    </row>
    <row r="157" customFormat="false" ht="87" hidden="false" customHeight="false" outlineLevel="0" collapsed="false">
      <c r="A157" s="2" t="str">
        <f aca="false">CONCATENATE("celexd:c_",B157)</f>
        <v>celexd:c_5_XE_OJC</v>
      </c>
      <c r="B157" s="2" t="s">
        <v>1786</v>
      </c>
      <c r="C157" s="2" t="str">
        <f aca="false">IF(NOT(ISBLANK(D157)),CONCATENATE("celexd:c_",D157),""  )</f>
        <v>celexd:c_5_XE</v>
      </c>
      <c r="D157" s="2" t="s">
        <v>1783</v>
      </c>
      <c r="E157" s="2" t="str">
        <f aca="false">CONCATENATE("[",B157,"] ",F157)</f>
        <v>[5_XE_OJC] OJ-C: Other documents of the European Economic and Social Committee</v>
      </c>
      <c r="F157" s="2" t="s">
        <v>1787</v>
      </c>
      <c r="G157" s="2" t="s">
        <v>1788</v>
      </c>
      <c r="H157" s="2" t="s">
        <v>1789</v>
      </c>
      <c r="I157" s="2" t="n">
        <v>5</v>
      </c>
      <c r="J157" s="2" t="s">
        <v>1785</v>
      </c>
      <c r="K157" s="2" t="s">
        <v>1401</v>
      </c>
      <c r="L157" s="2" t="s">
        <v>1790</v>
      </c>
      <c r="N157" s="2" t="s">
        <v>1549</v>
      </c>
      <c r="O157" s="2" t="n">
        <v>5</v>
      </c>
      <c r="P157" s="21" t="str">
        <f aca="false">CONCATENATE("celexd:class_",N157)</f>
        <v>celexd:class_5_EESC</v>
      </c>
    </row>
    <row r="158" customFormat="false" ht="29" hidden="false" customHeight="false" outlineLevel="0" collapsed="false">
      <c r="A158" s="2" t="str">
        <f aca="false">CONCATENATE("celexd:c_",B158)</f>
        <v>celexd:c_5_XG</v>
      </c>
      <c r="B158" s="2" t="s">
        <v>1791</v>
      </c>
      <c r="C158" s="2" t="str">
        <f aca="false">IF(NOT(ISBLANK(D158)),CONCATENATE("celexd:c_",D158),""  )</f>
        <v>celexd:c_5</v>
      </c>
      <c r="D158" s="2" t="n">
        <v>5</v>
      </c>
      <c r="E158" s="2" t="str">
        <f aca="false">CONCATENATE("[",B158,"] ",F158)</f>
        <v>[5_XG] Other documents of the Council or the Member States</v>
      </c>
      <c r="F158" s="2" t="s">
        <v>1792</v>
      </c>
      <c r="I158" s="2" t="n">
        <v>5</v>
      </c>
      <c r="J158" s="2" t="s">
        <v>1793</v>
      </c>
      <c r="N158" s="2" t="s">
        <v>1566</v>
      </c>
      <c r="O158" s="2" t="n">
        <v>5</v>
      </c>
      <c r="P158" s="21" t="str">
        <f aca="false">CONCATENATE("celexd:class_",N158)</f>
        <v>celexd:class_5_CONSIL</v>
      </c>
    </row>
    <row r="159" customFormat="false" ht="29" hidden="false" customHeight="false" outlineLevel="0" collapsed="false">
      <c r="A159" s="2" t="str">
        <f aca="false">CONCATENATE("celexd:c_",B159)</f>
        <v>celexd:c_5_XG_OJC</v>
      </c>
      <c r="B159" s="2" t="s">
        <v>1794</v>
      </c>
      <c r="C159" s="2" t="str">
        <f aca="false">IF(NOT(ISBLANK(D159)),CONCATENATE("celexd:c_",D159),""  )</f>
        <v>celexd:c_5_XG</v>
      </c>
      <c r="D159" s="2" t="s">
        <v>1791</v>
      </c>
      <c r="E159" s="2" t="str">
        <f aca="false">CONCATENATE("[",B159,"] ",F159)</f>
        <v>[5_XG_OJC] OJ-C: Other documents of the Council or the Member States</v>
      </c>
      <c r="F159" s="2" t="s">
        <v>1795</v>
      </c>
      <c r="G159" s="2" t="s">
        <v>1796</v>
      </c>
      <c r="I159" s="2" t="n">
        <v>5</v>
      </c>
      <c r="J159" s="2" t="s">
        <v>1793</v>
      </c>
      <c r="K159" s="2" t="s">
        <v>1306</v>
      </c>
      <c r="L159" s="2" t="s">
        <v>1306</v>
      </c>
      <c r="N159" s="2" t="s">
        <v>1566</v>
      </c>
      <c r="O159" s="2" t="n">
        <v>5</v>
      </c>
      <c r="P159" s="21" t="str">
        <f aca="false">CONCATENATE("celexd:class_",N159)</f>
        <v>celexd:class_5_CONSIL</v>
      </c>
    </row>
    <row r="160" customFormat="false" ht="29" hidden="false" customHeight="false" outlineLevel="0" collapsed="false">
      <c r="A160" s="2" t="str">
        <f aca="false">CONCATENATE("celexd:c_",B160)</f>
        <v>celexd:c_5_XG_OJL</v>
      </c>
      <c r="B160" s="2" t="s">
        <v>1797</v>
      </c>
      <c r="C160" s="2" t="str">
        <f aca="false">IF(NOT(ISBLANK(D160)),CONCATENATE("celexd:c_",D160),""  )</f>
        <v>celexd:c_5_XG</v>
      </c>
      <c r="D160" s="2" t="s">
        <v>1791</v>
      </c>
      <c r="E160" s="2" t="str">
        <f aca="false">CONCATENATE("[",B160,"] ",F160)</f>
        <v>[5_XG_OJL] OJ-L: Other documents of the Council or the Member States</v>
      </c>
      <c r="F160" s="2" t="s">
        <v>1798</v>
      </c>
      <c r="G160" s="2" t="s">
        <v>1799</v>
      </c>
      <c r="H160" s="2" t="s">
        <v>1800</v>
      </c>
      <c r="I160" s="2" t="n">
        <v>5</v>
      </c>
      <c r="J160" s="2" t="s">
        <v>1793</v>
      </c>
      <c r="K160" s="2" t="s">
        <v>1306</v>
      </c>
      <c r="L160" s="2" t="s">
        <v>1306</v>
      </c>
      <c r="N160" s="2" t="s">
        <v>1566</v>
      </c>
      <c r="O160" s="2" t="n">
        <v>5</v>
      </c>
      <c r="P160" s="21" t="str">
        <f aca="false">CONCATENATE("celexd:class_",N160)</f>
        <v>celexd:class_5_CONSIL</v>
      </c>
    </row>
    <row r="161" customFormat="false" ht="29" hidden="false" customHeight="false" outlineLevel="0" collapsed="false">
      <c r="A161" s="2" t="str">
        <f aca="false">CONCATENATE("celexd:c_",B161)</f>
        <v>celexd:c_5_XK</v>
      </c>
      <c r="B161" s="2" t="s">
        <v>1801</v>
      </c>
      <c r="C161" s="2" t="str">
        <f aca="false">IF(NOT(ISBLANK(D161)),CONCATENATE("celexd:c_",D161),""  )</f>
        <v>celexd:c_5</v>
      </c>
      <c r="D161" s="2" t="n">
        <v>5</v>
      </c>
      <c r="E161" s="2" t="str">
        <f aca="false">CONCATENATE("[",B161,"] ",F161)</f>
        <v>[5_XK] Other documents of the ECSC Committee</v>
      </c>
      <c r="F161" s="2" t="s">
        <v>1802</v>
      </c>
      <c r="I161" s="2" t="n">
        <v>5</v>
      </c>
      <c r="J161" s="2" t="s">
        <v>1803</v>
      </c>
      <c r="N161" s="2" t="s">
        <v>1573</v>
      </c>
      <c r="O161" s="2" t="n">
        <v>5</v>
      </c>
      <c r="P161" s="21" t="str">
        <f aca="false">CONCATENATE("celexd:class_",N161)</f>
        <v>celexd:class_5_ECSC</v>
      </c>
    </row>
    <row r="162" customFormat="false" ht="43.5" hidden="false" customHeight="false" outlineLevel="0" collapsed="false">
      <c r="A162" s="2" t="str">
        <f aca="false">CONCATENATE("celexd:c_",B162)</f>
        <v>celexd:c_5_XK_OJC</v>
      </c>
      <c r="B162" s="2" t="s">
        <v>1804</v>
      </c>
      <c r="C162" s="2" t="str">
        <f aca="false">IF(NOT(ISBLANK(D162)),CONCATENATE("celexd:c_",D162),""  )</f>
        <v>celexd:c_5_XK</v>
      </c>
      <c r="D162" s="2" t="s">
        <v>1801</v>
      </c>
      <c r="E162" s="2" t="str">
        <f aca="false">CONCATENATE("[",B162,"] ",F162)</f>
        <v>[5_XK_OJC] OJ-C: Other documents of the ECSC Committee</v>
      </c>
      <c r="F162" s="2" t="s">
        <v>1805</v>
      </c>
      <c r="G162" s="2" t="s">
        <v>1806</v>
      </c>
      <c r="I162" s="2" t="n">
        <v>5</v>
      </c>
      <c r="J162" s="2" t="s">
        <v>1803</v>
      </c>
      <c r="K162" s="2" t="s">
        <v>1306</v>
      </c>
      <c r="L162" s="2" t="s">
        <v>1306</v>
      </c>
      <c r="N162" s="2" t="s">
        <v>1573</v>
      </c>
      <c r="O162" s="2" t="n">
        <v>5</v>
      </c>
      <c r="P162" s="21" t="str">
        <f aca="false">CONCATENATE("celexd:class_",N162)</f>
        <v>celexd:class_5_ECSC</v>
      </c>
    </row>
    <row r="163" customFormat="false" ht="29" hidden="false" customHeight="false" outlineLevel="0" collapsed="false">
      <c r="A163" s="2" t="str">
        <f aca="false">CONCATENATE("celexd:c_",B163)</f>
        <v>celexd:c_5_XP</v>
      </c>
      <c r="B163" s="2" t="s">
        <v>1807</v>
      </c>
      <c r="C163" s="2" t="str">
        <f aca="false">IF(NOT(ISBLANK(D163)),CONCATENATE("celexd:c_",D163),""  )</f>
        <v>celexd:c_5</v>
      </c>
      <c r="D163" s="2" t="n">
        <v>5</v>
      </c>
      <c r="E163" s="2" t="str">
        <f aca="false">CONCATENATE("[",B163,"] ",F163)</f>
        <v>[5_XP] Other documents of the European Parliament</v>
      </c>
      <c r="F163" s="2" t="s">
        <v>1808</v>
      </c>
      <c r="I163" s="2" t="n">
        <v>5</v>
      </c>
      <c r="J163" s="2" t="s">
        <v>1809</v>
      </c>
      <c r="N163" s="2" t="s">
        <v>1579</v>
      </c>
      <c r="O163" s="2" t="n">
        <v>5</v>
      </c>
      <c r="P163" s="21" t="str">
        <f aca="false">CONCATENATE("celexd:class_",N163)</f>
        <v>celexd:class_5_EP</v>
      </c>
    </row>
    <row r="164" customFormat="false" ht="29" hidden="false" customHeight="false" outlineLevel="0" collapsed="false">
      <c r="A164" s="2" t="str">
        <f aca="false">CONCATENATE("celexd:c_",B164)</f>
        <v>celexd:c_5_XP_OJC</v>
      </c>
      <c r="B164" s="2" t="s">
        <v>1810</v>
      </c>
      <c r="C164" s="2" t="str">
        <f aca="false">IF(NOT(ISBLANK(D164)),CONCATENATE("celexd:c_",D164),""  )</f>
        <v>celexd:c_5_XP</v>
      </c>
      <c r="D164" s="2" t="s">
        <v>1807</v>
      </c>
      <c r="E164" s="2" t="str">
        <f aca="false">CONCATENATE("[",B164,"] ",F164)</f>
        <v>[5_XP_OJC] OJ-C: Other documents of the European Parliament</v>
      </c>
      <c r="F164" s="2" t="s">
        <v>1811</v>
      </c>
      <c r="G164" s="2" t="s">
        <v>1812</v>
      </c>
      <c r="I164" s="2" t="n">
        <v>5</v>
      </c>
      <c r="J164" s="2" t="s">
        <v>1809</v>
      </c>
      <c r="K164" s="2" t="s">
        <v>1306</v>
      </c>
      <c r="L164" s="2" t="s">
        <v>1306</v>
      </c>
      <c r="N164" s="2" t="s">
        <v>1579</v>
      </c>
      <c r="O164" s="2" t="n">
        <v>5</v>
      </c>
      <c r="P164" s="21" t="str">
        <f aca="false">CONCATENATE("celexd:class_",N164)</f>
        <v>celexd:class_5_EP</v>
      </c>
    </row>
    <row r="165" customFormat="false" ht="29" hidden="false" customHeight="false" outlineLevel="0" collapsed="false">
      <c r="A165" s="2" t="str">
        <f aca="false">CONCATENATE("celexd:c_",B165)</f>
        <v>celexd:c_5_XR</v>
      </c>
      <c r="B165" s="2" t="s">
        <v>1813</v>
      </c>
      <c r="C165" s="2" t="str">
        <f aca="false">IF(NOT(ISBLANK(D165)),CONCATENATE("celexd:c_",D165),""  )</f>
        <v>celexd:c_5</v>
      </c>
      <c r="D165" s="2" t="n">
        <v>5</v>
      </c>
      <c r="E165" s="2" t="str">
        <f aca="false">CONCATENATE("[",B165,"] ",F165)</f>
        <v>[5_XR] Other documents of the Committee of the Regions</v>
      </c>
      <c r="F165" s="2" t="s">
        <v>1814</v>
      </c>
      <c r="I165" s="2" t="n">
        <v>5</v>
      </c>
      <c r="J165" s="2" t="s">
        <v>1815</v>
      </c>
      <c r="N165" s="2" t="s">
        <v>1593</v>
      </c>
      <c r="O165" s="2" t="n">
        <v>5</v>
      </c>
      <c r="P165" s="21" t="str">
        <f aca="false">CONCATENATE("celexd:class_",N165)</f>
        <v>celexd:class_5_COR</v>
      </c>
    </row>
    <row r="166" customFormat="false" ht="29" hidden="false" customHeight="false" outlineLevel="0" collapsed="false">
      <c r="A166" s="2" t="str">
        <f aca="false">CONCATENATE("celexd:c_",B166)</f>
        <v>celexd:c_5_XR_OJC</v>
      </c>
      <c r="B166" s="2" t="s">
        <v>1816</v>
      </c>
      <c r="C166" s="2" t="str">
        <f aca="false">IF(NOT(ISBLANK(D166)),CONCATENATE("celexd:c_",D166),""  )</f>
        <v>celexd:c_5_XR</v>
      </c>
      <c r="D166" s="2" t="s">
        <v>1813</v>
      </c>
      <c r="E166" s="2" t="str">
        <f aca="false">CONCATENATE("[",B166,"] ",F166)</f>
        <v>[5_XR_OJC] OJ-C: Other documents of the Committee of the Regions</v>
      </c>
      <c r="F166" s="2" t="s">
        <v>1817</v>
      </c>
      <c r="G166" s="2" t="s">
        <v>1818</v>
      </c>
      <c r="H166" s="2" t="s">
        <v>1789</v>
      </c>
      <c r="I166" s="2" t="n">
        <v>5</v>
      </c>
      <c r="J166" s="2" t="s">
        <v>1815</v>
      </c>
      <c r="K166" s="2" t="s">
        <v>1306</v>
      </c>
      <c r="L166" s="2" t="s">
        <v>1306</v>
      </c>
      <c r="N166" s="2" t="s">
        <v>1593</v>
      </c>
      <c r="O166" s="2" t="n">
        <v>5</v>
      </c>
      <c r="P166" s="21" t="str">
        <f aca="false">CONCATENATE("celexd:class_",N166)</f>
        <v>celexd:class_5_COR</v>
      </c>
    </row>
    <row r="167" customFormat="false" ht="29" hidden="false" customHeight="false" outlineLevel="0" collapsed="false">
      <c r="A167" s="2" t="str">
        <f aca="false">CONCATENATE("celexd:c_",B167)</f>
        <v>celexd:c_5_XX</v>
      </c>
      <c r="B167" s="2" t="s">
        <v>1819</v>
      </c>
      <c r="C167" s="2" t="str">
        <f aca="false">IF(NOT(ISBLANK(D167)),CONCATENATE("celexd:c_",D167),""  )</f>
        <v>celexd:c_5</v>
      </c>
      <c r="D167" s="2" t="n">
        <v>5</v>
      </c>
      <c r="E167" s="2" t="str">
        <f aca="false">CONCATENATE("[",B167,"] ",F167)</f>
        <v>[5_XX] Other documents</v>
      </c>
      <c r="F167" s="2" t="s">
        <v>1271</v>
      </c>
      <c r="I167" s="2" t="n">
        <v>5</v>
      </c>
      <c r="J167" s="2" t="s">
        <v>1820</v>
      </c>
      <c r="N167" s="2" t="s">
        <v>1601</v>
      </c>
      <c r="O167" s="2" t="n">
        <v>5</v>
      </c>
      <c r="P167" s="21" t="str">
        <f aca="false">CONCATENATE("celexd:class_",N167)</f>
        <v>celexd:class_5_OTHER</v>
      </c>
    </row>
    <row r="168" customFormat="false" ht="29" hidden="false" customHeight="false" outlineLevel="0" collapsed="false">
      <c r="A168" s="2" t="str">
        <f aca="false">CONCATENATE("celexd:c_",B168)</f>
        <v>celexd:c_5_XX_OJC</v>
      </c>
      <c r="B168" s="2" t="s">
        <v>1821</v>
      </c>
      <c r="C168" s="2" t="str">
        <f aca="false">IF(NOT(ISBLANK(D168)),CONCATENATE("celexd:c_",D168),""  )</f>
        <v>celexd:c_5_XX</v>
      </c>
      <c r="D168" s="2" t="s">
        <v>1819</v>
      </c>
      <c r="E168" s="2" t="str">
        <f aca="false">CONCATENATE("[",B168,"] ",F168)</f>
        <v>[5_XX_OJC] OJ-C: Other documents</v>
      </c>
      <c r="F168" s="2" t="s">
        <v>1523</v>
      </c>
      <c r="G168" s="2" t="s">
        <v>1822</v>
      </c>
      <c r="H168" s="2" t="s">
        <v>1363</v>
      </c>
      <c r="I168" s="2" t="n">
        <v>5</v>
      </c>
      <c r="J168" s="2" t="s">
        <v>1820</v>
      </c>
      <c r="K168" s="2" t="s">
        <v>1306</v>
      </c>
      <c r="L168" s="2" t="s">
        <v>1306</v>
      </c>
      <c r="N168" s="2" t="s">
        <v>1601</v>
      </c>
      <c r="O168" s="2" t="n">
        <v>5</v>
      </c>
      <c r="P168" s="21" t="str">
        <f aca="false">CONCATENATE("celexd:class_",N168)</f>
        <v>celexd:class_5_OTHER</v>
      </c>
    </row>
    <row r="169" customFormat="false" ht="14.5" hidden="false" customHeight="false" outlineLevel="0" collapsed="false">
      <c r="A169" s="2" t="str">
        <f aca="false">CONCATENATE("celexd:c_",B169)</f>
        <v>celexd:c_5_XX_OJL</v>
      </c>
      <c r="B169" s="2" t="s">
        <v>1823</v>
      </c>
      <c r="C169" s="2" t="str">
        <f aca="false">IF(NOT(ISBLANK(D169)),CONCATENATE("celexd:c_",D169),""  )</f>
        <v>celexd:c_5_XX</v>
      </c>
      <c r="D169" s="2" t="s">
        <v>1819</v>
      </c>
      <c r="E169" s="2" t="str">
        <f aca="false">CONCATENATE("[",B169,"] ",F169)</f>
        <v>[5_XX_OJL] OJ-L: Other documents</v>
      </c>
      <c r="F169" s="2" t="s">
        <v>1490</v>
      </c>
      <c r="G169" s="2" t="s">
        <v>1824</v>
      </c>
      <c r="I169" s="2" t="n">
        <v>5</v>
      </c>
      <c r="J169" s="2" t="s">
        <v>1820</v>
      </c>
      <c r="K169" s="2" t="s">
        <v>1306</v>
      </c>
      <c r="L169" s="2" t="s">
        <v>1306</v>
      </c>
      <c r="N169" s="2" t="s">
        <v>1601</v>
      </c>
      <c r="O169" s="2" t="n">
        <v>6</v>
      </c>
      <c r="P169" s="21" t="str">
        <f aca="false">CONCATENATE("celexd:class_",N169)</f>
        <v>celexd:class_5_OTHER</v>
      </c>
    </row>
    <row r="170" customFormat="false" ht="14.5" hidden="false" customHeight="false" outlineLevel="0" collapsed="false">
      <c r="A170" s="2" t="str">
        <f aca="false">CONCATENATE("celexd:c_",B170)</f>
        <v>celexd:c_6_CA</v>
      </c>
      <c r="B170" s="2" t="s">
        <v>1825</v>
      </c>
      <c r="C170" s="2" t="str">
        <f aca="false">IF(NOT(ISBLANK(D170)),CONCATENATE("celexd:c_",D170),""  )</f>
        <v>celexd:c_6</v>
      </c>
      <c r="D170" s="2" t="n">
        <v>6</v>
      </c>
      <c r="E170" s="2" t="str">
        <f aca="false">CONCATENATE("[",B170,"] ",F170)</f>
        <v>[6_CA] Communication: judgment</v>
      </c>
      <c r="F170" s="2" t="s">
        <v>1826</v>
      </c>
      <c r="I170" s="2" t="n">
        <v>6</v>
      </c>
      <c r="J170" s="2" t="s">
        <v>1827</v>
      </c>
      <c r="N170" s="2" t="s">
        <v>1828</v>
      </c>
      <c r="O170" s="2" t="n">
        <v>6</v>
      </c>
      <c r="P170" s="21" t="str">
        <f aca="false">CONCATENATE("celexd:class_",N170)</f>
        <v>celexd:class_6_CJ</v>
      </c>
    </row>
    <row r="171" customFormat="false" ht="43.5" hidden="false" customHeight="false" outlineLevel="0" collapsed="false">
      <c r="A171" s="2" t="str">
        <f aca="false">CONCATENATE("celexd:c_",B171)</f>
        <v>celexd:c_6_CA_OJC</v>
      </c>
      <c r="B171" s="2" t="s">
        <v>1829</v>
      </c>
      <c r="C171" s="2" t="str">
        <f aca="false">IF(NOT(ISBLANK(D171)),CONCATENATE("celexd:c_",D171),""  )</f>
        <v>celexd:c_6_CA</v>
      </c>
      <c r="D171" s="2" t="s">
        <v>1825</v>
      </c>
      <c r="E171" s="2" t="str">
        <f aca="false">CONCATENATE("[",B171,"] ",F171)</f>
        <v>[6_CA_OJC] OJ-C: Communication: judgment</v>
      </c>
      <c r="F171" s="2" t="s">
        <v>1830</v>
      </c>
      <c r="G171" s="2" t="s">
        <v>1831</v>
      </c>
      <c r="I171" s="2" t="n">
        <v>6</v>
      </c>
      <c r="J171" s="2" t="s">
        <v>1827</v>
      </c>
      <c r="K171" s="2" t="s">
        <v>1605</v>
      </c>
      <c r="L171" s="2" t="s">
        <v>1605</v>
      </c>
      <c r="N171" s="2" t="s">
        <v>1828</v>
      </c>
      <c r="O171" s="2" t="n">
        <v>6</v>
      </c>
      <c r="P171" s="21" t="str">
        <f aca="false">CONCATENATE("celexd:class_",N171)</f>
        <v>celexd:class_6_CJ</v>
      </c>
    </row>
    <row r="172" customFormat="false" ht="14.5" hidden="false" customHeight="false" outlineLevel="0" collapsed="false">
      <c r="A172" s="2" t="str">
        <f aca="false">CONCATENATE("celexd:c_",B172)</f>
        <v>celexd:c_6_CB</v>
      </c>
      <c r="B172" s="2" t="s">
        <v>1832</v>
      </c>
      <c r="C172" s="2" t="str">
        <f aca="false">IF(NOT(ISBLANK(D172)),CONCATENATE("celexd:c_",D172),""  )</f>
        <v>celexd:c_6</v>
      </c>
      <c r="D172" s="2" t="n">
        <v>6</v>
      </c>
      <c r="E172" s="2" t="str">
        <f aca="false">CONCATENATE("[",B172,"] ",F172)</f>
        <v>[6_CB] Communication: order</v>
      </c>
      <c r="F172" s="2" t="s">
        <v>1833</v>
      </c>
      <c r="I172" s="2" t="n">
        <v>6</v>
      </c>
      <c r="J172" s="2" t="s">
        <v>1834</v>
      </c>
      <c r="N172" s="2" t="s">
        <v>1828</v>
      </c>
      <c r="O172" s="2" t="n">
        <v>6</v>
      </c>
      <c r="P172" s="21" t="str">
        <f aca="false">CONCATENATE("celexd:class_",N172)</f>
        <v>celexd:class_6_CJ</v>
      </c>
    </row>
    <row r="173" customFormat="false" ht="29" hidden="false" customHeight="false" outlineLevel="0" collapsed="false">
      <c r="A173" s="2" t="str">
        <f aca="false">CONCATENATE("celexd:c_",B173)</f>
        <v>celexd:c_6_CB_OJC</v>
      </c>
      <c r="B173" s="2" t="s">
        <v>1835</v>
      </c>
      <c r="C173" s="2" t="str">
        <f aca="false">IF(NOT(ISBLANK(D173)),CONCATENATE("celexd:c_",D173),""  )</f>
        <v>celexd:c_6_CB</v>
      </c>
      <c r="D173" s="2" t="s">
        <v>1832</v>
      </c>
      <c r="E173" s="2" t="str">
        <f aca="false">CONCATENATE("[",B173,"] ",F173)</f>
        <v>[6_CB_OJC] OJ-C: Communication: order</v>
      </c>
      <c r="F173" s="2" t="s">
        <v>1836</v>
      </c>
      <c r="G173" s="2" t="s">
        <v>1837</v>
      </c>
      <c r="I173" s="2" t="n">
        <v>6</v>
      </c>
      <c r="J173" s="2" t="s">
        <v>1834</v>
      </c>
      <c r="K173" s="2" t="s">
        <v>1605</v>
      </c>
      <c r="L173" s="2" t="s">
        <v>1605</v>
      </c>
      <c r="N173" s="2" t="s">
        <v>1828</v>
      </c>
      <c r="O173" s="2" t="n">
        <v>6</v>
      </c>
      <c r="P173" s="21" t="str">
        <f aca="false">CONCATENATE("celexd:class_",N173)</f>
        <v>celexd:class_6_CJ</v>
      </c>
    </row>
    <row r="174" customFormat="false" ht="14.5" hidden="false" customHeight="false" outlineLevel="0" collapsed="false">
      <c r="A174" s="2" t="str">
        <f aca="false">CONCATENATE("celexd:c_",B174)</f>
        <v>celexd:c_6_CC</v>
      </c>
      <c r="B174" s="2" t="s">
        <v>1838</v>
      </c>
      <c r="C174" s="2" t="str">
        <f aca="false">IF(NOT(ISBLANK(D174)),CONCATENATE("celexd:c_",D174),""  )</f>
        <v>celexd:c_6</v>
      </c>
      <c r="D174" s="2" t="n">
        <v>6</v>
      </c>
      <c r="E174" s="2" t="str">
        <f aca="false">CONCATENATE("[",B174,"] ",F174)</f>
        <v>[6_CC] Opinion of the Advocate-General</v>
      </c>
      <c r="F174" s="2" t="s">
        <v>1839</v>
      </c>
      <c r="I174" s="2" t="n">
        <v>6</v>
      </c>
      <c r="J174" s="2" t="s">
        <v>130</v>
      </c>
      <c r="N174" s="2" t="s">
        <v>1828</v>
      </c>
      <c r="O174" s="2" t="n">
        <v>6</v>
      </c>
      <c r="P174" s="21" t="str">
        <f aca="false">CONCATENATE("celexd:class_",N174)</f>
        <v>celexd:class_6_CJ</v>
      </c>
    </row>
    <row r="175" customFormat="false" ht="58" hidden="false" customHeight="false" outlineLevel="0" collapsed="false">
      <c r="A175" s="2" t="str">
        <f aca="false">CONCATENATE("celexd:c_",B175)</f>
        <v>celexd:c_6_CC_EUR</v>
      </c>
      <c r="B175" s="2" t="s">
        <v>1840</v>
      </c>
      <c r="C175" s="2" t="str">
        <f aca="false">IF(NOT(ISBLANK(D175)),CONCATENATE("celexd:c_",D175),""  )</f>
        <v>celexd:c_6_CC</v>
      </c>
      <c r="D175" s="2" t="s">
        <v>1838</v>
      </c>
      <c r="E175" s="2" t="str">
        <f aca="false">CONCATENATE("[",B175,"] ",F175)</f>
        <v>[6_CC_EUR] EUR-Lex: Opinion of the Advocate- General</v>
      </c>
      <c r="F175" s="2" t="s">
        <v>1841</v>
      </c>
      <c r="G175" s="2" t="s">
        <v>1842</v>
      </c>
      <c r="I175" s="2" t="n">
        <v>6</v>
      </c>
      <c r="J175" s="2" t="s">
        <v>130</v>
      </c>
      <c r="K175" s="2" t="s">
        <v>1605</v>
      </c>
      <c r="L175" s="2" t="s">
        <v>1605</v>
      </c>
      <c r="N175" s="2" t="s">
        <v>1828</v>
      </c>
      <c r="O175" s="2" t="n">
        <v>6</v>
      </c>
      <c r="P175" s="21" t="str">
        <f aca="false">CONCATENATE("celexd:class_",N175)</f>
        <v>celexd:class_6_CJ</v>
      </c>
    </row>
    <row r="176" customFormat="false" ht="14.5" hidden="false" customHeight="false" outlineLevel="0" collapsed="false">
      <c r="A176" s="2" t="str">
        <f aca="false">CONCATENATE("celexd:c_",B176)</f>
        <v>celexd:c_6_CD</v>
      </c>
      <c r="B176" s="2" t="s">
        <v>1843</v>
      </c>
      <c r="C176" s="2" t="str">
        <f aca="false">IF(NOT(ISBLANK(D176)),CONCATENATE("celexd:c_",D176),""  )</f>
        <v>celexd:c_6</v>
      </c>
      <c r="D176" s="2" t="n">
        <v>6</v>
      </c>
      <c r="E176" s="2" t="str">
        <f aca="false">CONCATENATE("[",B176,"] ",F176)</f>
        <v>[6_CD] Decision</v>
      </c>
      <c r="F176" s="2" t="s">
        <v>1844</v>
      </c>
      <c r="I176" s="2" t="n">
        <v>6</v>
      </c>
      <c r="J176" s="2" t="s">
        <v>1845</v>
      </c>
      <c r="N176" s="2" t="s">
        <v>1828</v>
      </c>
      <c r="O176" s="2" t="n">
        <v>6</v>
      </c>
      <c r="P176" s="21" t="str">
        <f aca="false">CONCATENATE("celexd:class_",N176)</f>
        <v>celexd:class_6_CJ</v>
      </c>
    </row>
    <row r="177" customFormat="false" ht="58" hidden="false" customHeight="false" outlineLevel="0" collapsed="false">
      <c r="A177" s="2" t="str">
        <f aca="false">CONCATENATE("celexd:c_",B177)</f>
        <v>celexd:c_6_CD_EUR</v>
      </c>
      <c r="B177" s="2" t="s">
        <v>1846</v>
      </c>
      <c r="C177" s="2" t="str">
        <f aca="false">IF(NOT(ISBLANK(D177)),CONCATENATE("celexd:c_",D177),""  )</f>
        <v>celexd:c_6_CD</v>
      </c>
      <c r="D177" s="2" t="s">
        <v>1843</v>
      </c>
      <c r="E177" s="2" t="str">
        <f aca="false">CONCATENATE("[",B177,"] ",F177)</f>
        <v>[6_CD_EUR] EUR-Lex: Decision</v>
      </c>
      <c r="F177" s="2" t="s">
        <v>1847</v>
      </c>
      <c r="G177" s="2" t="s">
        <v>1848</v>
      </c>
      <c r="I177" s="2" t="n">
        <v>6</v>
      </c>
      <c r="J177" s="2" t="s">
        <v>1845</v>
      </c>
      <c r="K177" s="2" t="s">
        <v>1605</v>
      </c>
      <c r="L177" s="2" t="s">
        <v>1605</v>
      </c>
      <c r="N177" s="2" t="s">
        <v>1828</v>
      </c>
      <c r="O177" s="2" t="n">
        <v>6</v>
      </c>
      <c r="P177" s="21" t="str">
        <f aca="false">CONCATENATE("celexd:class_",N177)</f>
        <v>celexd:class_6_CJ</v>
      </c>
    </row>
    <row r="178" customFormat="false" ht="14.5" hidden="false" customHeight="false" outlineLevel="0" collapsed="false">
      <c r="A178" s="2" t="str">
        <f aca="false">CONCATENATE("celexd:c_",B178)</f>
        <v>celexd:c_6_CG</v>
      </c>
      <c r="B178" s="2" t="s">
        <v>1849</v>
      </c>
      <c r="C178" s="2" t="str">
        <f aca="false">IF(NOT(ISBLANK(D178)),CONCATENATE("celexd:c_",D178),""  )</f>
        <v>celexd:c_6</v>
      </c>
      <c r="D178" s="2" t="n">
        <v>6</v>
      </c>
      <c r="E178" s="2" t="str">
        <f aca="false">CONCATENATE("[",B178,"] ",F178)</f>
        <v>[6_CG] Communication: opinion</v>
      </c>
      <c r="F178" s="2" t="s">
        <v>1850</v>
      </c>
      <c r="I178" s="2" t="n">
        <v>6</v>
      </c>
      <c r="J178" s="2" t="s">
        <v>1851</v>
      </c>
      <c r="N178" s="2" t="s">
        <v>1828</v>
      </c>
      <c r="O178" s="2" t="n">
        <v>6</v>
      </c>
      <c r="P178" s="21" t="str">
        <f aca="false">CONCATENATE("celexd:class_",N178)</f>
        <v>celexd:class_6_CJ</v>
      </c>
    </row>
    <row r="179" customFormat="false" ht="58" hidden="false" customHeight="false" outlineLevel="0" collapsed="false">
      <c r="A179" s="2" t="str">
        <f aca="false">CONCATENATE("celexd:c_",B179)</f>
        <v>celexd:c_6_CG_OJC</v>
      </c>
      <c r="B179" s="2" t="s">
        <v>1852</v>
      </c>
      <c r="C179" s="2" t="str">
        <f aca="false">IF(NOT(ISBLANK(D179)),CONCATENATE("celexd:c_",D179),""  )</f>
        <v>celexd:c_6_CG</v>
      </c>
      <c r="D179" s="2" t="s">
        <v>1849</v>
      </c>
      <c r="E179" s="2" t="str">
        <f aca="false">CONCATENATE("[",B179,"] ",F179)</f>
        <v>[6_CG_OJC] OJ-C: Communication:  opinion</v>
      </c>
      <c r="F179" s="2" t="s">
        <v>1853</v>
      </c>
      <c r="G179" s="2" t="s">
        <v>1854</v>
      </c>
      <c r="I179" s="2" t="n">
        <v>6</v>
      </c>
      <c r="J179" s="2" t="s">
        <v>1851</v>
      </c>
      <c r="K179" s="2" t="s">
        <v>1855</v>
      </c>
      <c r="L179" s="2" t="s">
        <v>1855</v>
      </c>
      <c r="N179" s="2" t="s">
        <v>1828</v>
      </c>
      <c r="O179" s="2" t="n">
        <v>6</v>
      </c>
      <c r="P179" s="21" t="str">
        <f aca="false">CONCATENATE("celexd:class_",N179)</f>
        <v>celexd:class_6_CJ</v>
      </c>
    </row>
    <row r="180" customFormat="false" ht="14.5" hidden="false" customHeight="false" outlineLevel="0" collapsed="false">
      <c r="A180" s="2" t="str">
        <f aca="false">CONCATENATE("celexd:c_",B180)</f>
        <v>celexd:c_6_CJ</v>
      </c>
      <c r="B180" s="2" t="s">
        <v>1828</v>
      </c>
      <c r="C180" s="2" t="str">
        <f aca="false">IF(NOT(ISBLANK(D180)),CONCATENATE("celexd:c_",D180),""  )</f>
        <v>celexd:c_6</v>
      </c>
      <c r="D180" s="2" t="n">
        <v>6</v>
      </c>
      <c r="E180" s="2" t="str">
        <f aca="false">CONCATENATE("[",B180,"] ",F180)</f>
        <v>[6_CJ] Judgment</v>
      </c>
      <c r="F180" s="2" t="s">
        <v>1856</v>
      </c>
      <c r="I180" s="2" t="n">
        <v>6</v>
      </c>
      <c r="J180" s="2" t="s">
        <v>1857</v>
      </c>
      <c r="N180" s="2" t="s">
        <v>1828</v>
      </c>
      <c r="O180" s="2" t="n">
        <v>6</v>
      </c>
      <c r="P180" s="21" t="str">
        <f aca="false">CONCATENATE("celexd:class_",N180)</f>
        <v>celexd:class_6_CJ</v>
      </c>
    </row>
    <row r="181" customFormat="false" ht="58" hidden="false" customHeight="false" outlineLevel="0" collapsed="false">
      <c r="A181" s="2" t="str">
        <f aca="false">CONCATENATE("celexd:c_",B181)</f>
        <v>celexd:c_6_CJ_EUR</v>
      </c>
      <c r="B181" s="2" t="s">
        <v>1858</v>
      </c>
      <c r="C181" s="2" t="str">
        <f aca="false">IF(NOT(ISBLANK(D181)),CONCATENATE("celexd:c_",D181),""  )</f>
        <v>celexd:c_6_CJ</v>
      </c>
      <c r="D181" s="2" t="s">
        <v>1828</v>
      </c>
      <c r="E181" s="2" t="str">
        <f aca="false">CONCATENATE("[",B181,"] ",F181)</f>
        <v>[6_CJ_EUR] EUR-Lex: Judgment</v>
      </c>
      <c r="F181" s="2" t="s">
        <v>1859</v>
      </c>
      <c r="G181" s="2" t="s">
        <v>1860</v>
      </c>
      <c r="I181" s="2" t="n">
        <v>6</v>
      </c>
      <c r="J181" s="2" t="s">
        <v>1857</v>
      </c>
      <c r="K181" s="2" t="s">
        <v>1605</v>
      </c>
      <c r="L181" s="2" t="s">
        <v>1605</v>
      </c>
      <c r="N181" s="2" t="s">
        <v>1828</v>
      </c>
      <c r="O181" s="2" t="n">
        <v>6</v>
      </c>
      <c r="P181" s="21" t="str">
        <f aca="false">CONCATENATE("celexd:class_",N181)</f>
        <v>celexd:class_6_CJ</v>
      </c>
    </row>
    <row r="182" customFormat="false" ht="14.5" hidden="false" customHeight="false" outlineLevel="0" collapsed="false">
      <c r="A182" s="2" t="str">
        <f aca="false">CONCATENATE("celexd:c_",B182)</f>
        <v>celexd:c_6_CN</v>
      </c>
      <c r="B182" s="2" t="s">
        <v>1861</v>
      </c>
      <c r="C182" s="2" t="str">
        <f aca="false">IF(NOT(ISBLANK(D182)),CONCATENATE("celexd:c_",D182),""  )</f>
        <v>celexd:c_6</v>
      </c>
      <c r="D182" s="2" t="n">
        <v>6</v>
      </c>
      <c r="E182" s="2" t="str">
        <f aca="false">CONCATENATE("[",B182,"] ",F182)</f>
        <v>[6_CN] Communication: new case</v>
      </c>
      <c r="F182" s="2" t="s">
        <v>1862</v>
      </c>
      <c r="I182" s="2" t="n">
        <v>6</v>
      </c>
      <c r="J182" s="2" t="s">
        <v>1863</v>
      </c>
      <c r="N182" s="2" t="s">
        <v>1828</v>
      </c>
      <c r="O182" s="2" t="n">
        <v>6</v>
      </c>
      <c r="P182" s="21" t="str">
        <f aca="false">CONCATENATE("celexd:class_",N182)</f>
        <v>celexd:class_6_CJ</v>
      </c>
    </row>
    <row r="183" customFormat="false" ht="29" hidden="false" customHeight="false" outlineLevel="0" collapsed="false">
      <c r="A183" s="2" t="str">
        <f aca="false">CONCATENATE("celexd:c_",B183)</f>
        <v>celexd:c_6_CN_OJC</v>
      </c>
      <c r="B183" s="2" t="s">
        <v>1864</v>
      </c>
      <c r="C183" s="2" t="str">
        <f aca="false">IF(NOT(ISBLANK(D183)),CONCATENATE("celexd:c_",D183),""  )</f>
        <v>celexd:c_6_CN</v>
      </c>
      <c r="D183" s="2" t="s">
        <v>1861</v>
      </c>
      <c r="E183" s="2" t="str">
        <f aca="false">CONCATENATE("[",B183,"] ",F183)</f>
        <v>[6_CN_OJC] OJ-C: Communication:  new case</v>
      </c>
      <c r="F183" s="2" t="s">
        <v>1865</v>
      </c>
      <c r="G183" s="2" t="s">
        <v>1866</v>
      </c>
      <c r="I183" s="2" t="n">
        <v>6</v>
      </c>
      <c r="J183" s="2" t="s">
        <v>1863</v>
      </c>
      <c r="K183" s="2" t="s">
        <v>1605</v>
      </c>
      <c r="L183" s="2" t="s">
        <v>1605</v>
      </c>
      <c r="N183" s="2" t="s">
        <v>1828</v>
      </c>
      <c r="O183" s="2" t="n">
        <v>6</v>
      </c>
      <c r="P183" s="21" t="str">
        <f aca="false">CONCATENATE("celexd:class_",N183)</f>
        <v>celexd:class_6_CJ</v>
      </c>
    </row>
    <row r="184" customFormat="false" ht="14.5" hidden="false" customHeight="false" outlineLevel="0" collapsed="false">
      <c r="A184" s="2" t="str">
        <f aca="false">CONCATENATE("celexd:c_",B184)</f>
        <v>celexd:c_6_CO</v>
      </c>
      <c r="B184" s="2" t="s">
        <v>1867</v>
      </c>
      <c r="C184" s="2" t="str">
        <f aca="false">IF(NOT(ISBLANK(D184)),CONCATENATE("celexd:c_",D184),""  )</f>
        <v>celexd:c_6</v>
      </c>
      <c r="D184" s="2" t="n">
        <v>6</v>
      </c>
      <c r="E184" s="2" t="str">
        <f aca="false">CONCATENATE("[",B184,"] ",F184)</f>
        <v>[6_CO] Order</v>
      </c>
      <c r="F184" s="2" t="s">
        <v>776</v>
      </c>
      <c r="I184" s="2" t="n">
        <v>6</v>
      </c>
      <c r="J184" s="2" t="s">
        <v>1868</v>
      </c>
      <c r="N184" s="2" t="s">
        <v>1828</v>
      </c>
      <c r="O184" s="2" t="n">
        <v>6</v>
      </c>
      <c r="P184" s="21" t="str">
        <f aca="false">CONCATENATE("celexd:class_",N184)</f>
        <v>celexd:class_6_CJ</v>
      </c>
    </row>
    <row r="185" customFormat="false" ht="58" hidden="false" customHeight="false" outlineLevel="0" collapsed="false">
      <c r="A185" s="2" t="str">
        <f aca="false">CONCATENATE("celexd:c_",B185)</f>
        <v>celexd:c_6_CO_EUR</v>
      </c>
      <c r="B185" s="2" t="s">
        <v>1869</v>
      </c>
      <c r="C185" s="2" t="str">
        <f aca="false">IF(NOT(ISBLANK(D185)),CONCATENATE("celexd:c_",D185),""  )</f>
        <v>celexd:c_6_CO</v>
      </c>
      <c r="D185" s="2" t="s">
        <v>1867</v>
      </c>
      <c r="E185" s="2" t="str">
        <f aca="false">CONCATENATE("[",B185,"] ",F185)</f>
        <v>[6_CO_EUR] EUR-Lex: Order</v>
      </c>
      <c r="F185" s="2" t="s">
        <v>1870</v>
      </c>
      <c r="G185" s="2" t="s">
        <v>1871</v>
      </c>
      <c r="I185" s="2" t="n">
        <v>6</v>
      </c>
      <c r="J185" s="2" t="s">
        <v>1868</v>
      </c>
      <c r="K185" s="2" t="s">
        <v>1605</v>
      </c>
      <c r="L185" s="2" t="s">
        <v>1605</v>
      </c>
      <c r="N185" s="2" t="s">
        <v>1828</v>
      </c>
      <c r="O185" s="2" t="n">
        <v>6</v>
      </c>
      <c r="P185" s="21" t="str">
        <f aca="false">CONCATENATE("celexd:class_",N185)</f>
        <v>celexd:class_6_CJ</v>
      </c>
    </row>
    <row r="186" customFormat="false" ht="14.5" hidden="false" customHeight="false" outlineLevel="0" collapsed="false">
      <c r="A186" s="2" t="str">
        <f aca="false">CONCATENATE("celexd:c_",B186)</f>
        <v>celexd:c_6_CP</v>
      </c>
      <c r="B186" s="2" t="s">
        <v>1872</v>
      </c>
      <c r="C186" s="2" t="str">
        <f aca="false">IF(NOT(ISBLANK(D186)),CONCATENATE("celexd:c_",D186),""  )</f>
        <v>celexd:c_6</v>
      </c>
      <c r="D186" s="2" t="n">
        <v>6</v>
      </c>
      <c r="E186" s="2" t="str">
        <f aca="false">CONCATENATE("[",B186,"] ",F186)</f>
        <v>[6_CP] View</v>
      </c>
      <c r="F186" s="2" t="s">
        <v>1873</v>
      </c>
      <c r="I186" s="2" t="n">
        <v>6</v>
      </c>
      <c r="J186" s="2" t="s">
        <v>1874</v>
      </c>
      <c r="N186" s="2" t="s">
        <v>1828</v>
      </c>
      <c r="O186" s="2" t="n">
        <v>6</v>
      </c>
      <c r="P186" s="21" t="str">
        <f aca="false">CONCATENATE("celexd:class_",N186)</f>
        <v>celexd:class_6_CJ</v>
      </c>
    </row>
    <row r="187" customFormat="false" ht="58" hidden="false" customHeight="false" outlineLevel="0" collapsed="false">
      <c r="A187" s="2" t="str">
        <f aca="false">CONCATENATE("celexd:c_",B187)</f>
        <v>celexd:c_6_CP_EUR</v>
      </c>
      <c r="B187" s="2" t="s">
        <v>1875</v>
      </c>
      <c r="C187" s="2" t="str">
        <f aca="false">IF(NOT(ISBLANK(D187)),CONCATENATE("celexd:c_",D187),""  )</f>
        <v>celexd:c_6_CP</v>
      </c>
      <c r="D187" s="2" t="s">
        <v>1872</v>
      </c>
      <c r="E187" s="2" t="str">
        <f aca="false">CONCATENATE("[",B187,"] ",F187)</f>
        <v>[6_CP_EUR] EUR-Lex: View</v>
      </c>
      <c r="F187" s="2" t="s">
        <v>1876</v>
      </c>
      <c r="G187" s="2" t="s">
        <v>1877</v>
      </c>
      <c r="I187" s="2" t="n">
        <v>6</v>
      </c>
      <c r="J187" s="2" t="s">
        <v>1874</v>
      </c>
      <c r="K187" s="2" t="s">
        <v>1605</v>
      </c>
      <c r="L187" s="2" t="s">
        <v>1605</v>
      </c>
      <c r="N187" s="2" t="s">
        <v>1828</v>
      </c>
      <c r="O187" s="2" t="n">
        <v>6</v>
      </c>
      <c r="P187" s="21" t="str">
        <f aca="false">CONCATENATE("celexd:class_",N187)</f>
        <v>celexd:class_6_CJ</v>
      </c>
    </row>
    <row r="188" customFormat="false" ht="14.5" hidden="false" customHeight="false" outlineLevel="0" collapsed="false">
      <c r="A188" s="2" t="str">
        <f aca="false">CONCATENATE("celexd:c_",B188)</f>
        <v>celexd:c_6_CS</v>
      </c>
      <c r="B188" s="2" t="s">
        <v>1878</v>
      </c>
      <c r="C188" s="2" t="str">
        <f aca="false">IF(NOT(ISBLANK(D188)),CONCATENATE("celexd:c_",D188),""  )</f>
        <v>celexd:c_6</v>
      </c>
      <c r="D188" s="2" t="n">
        <v>6</v>
      </c>
      <c r="E188" s="2" t="str">
        <f aca="false">CONCATENATE("[",B188,"] ",F188)</f>
        <v>[6_CS] Attachment order</v>
      </c>
      <c r="F188" s="2" t="s">
        <v>1879</v>
      </c>
      <c r="I188" s="2" t="n">
        <v>6</v>
      </c>
      <c r="J188" s="2" t="s">
        <v>1880</v>
      </c>
      <c r="N188" s="2" t="s">
        <v>1828</v>
      </c>
      <c r="O188" s="2" t="n">
        <v>6</v>
      </c>
      <c r="P188" s="21" t="str">
        <f aca="false">CONCATENATE("celexd:class_",N188)</f>
        <v>celexd:class_6_CJ</v>
      </c>
    </row>
    <row r="189" customFormat="false" ht="72.5" hidden="false" customHeight="false" outlineLevel="0" collapsed="false">
      <c r="A189" s="2" t="str">
        <f aca="false">CONCATENATE("celexd:c_",B189)</f>
        <v>celexd:c_6_CS_EUR</v>
      </c>
      <c r="B189" s="2" t="s">
        <v>1881</v>
      </c>
      <c r="C189" s="2" t="str">
        <f aca="false">IF(NOT(ISBLANK(D189)),CONCATENATE("celexd:c_",D189),""  )</f>
        <v>celexd:c_6_CS</v>
      </c>
      <c r="D189" s="2" t="s">
        <v>1878</v>
      </c>
      <c r="E189" s="2" t="str">
        <f aca="false">CONCATENATE("[",B189,"] ",F189)</f>
        <v>[6_CS_EUR] EUR-Lex: Attachment order</v>
      </c>
      <c r="F189" s="2" t="s">
        <v>1882</v>
      </c>
      <c r="G189" s="2" t="s">
        <v>1883</v>
      </c>
      <c r="I189" s="2" t="n">
        <v>6</v>
      </c>
      <c r="J189" s="2" t="s">
        <v>1880</v>
      </c>
      <c r="K189" s="2" t="s">
        <v>1605</v>
      </c>
      <c r="L189" s="2" t="s">
        <v>1605</v>
      </c>
      <c r="N189" s="2" t="s">
        <v>1828</v>
      </c>
      <c r="O189" s="2" t="n">
        <v>6</v>
      </c>
      <c r="P189" s="21" t="str">
        <f aca="false">CONCATENATE("celexd:class_",N189)</f>
        <v>celexd:class_6_CJ</v>
      </c>
    </row>
    <row r="190" customFormat="false" ht="14.5" hidden="false" customHeight="false" outlineLevel="0" collapsed="false">
      <c r="A190" s="2" t="str">
        <f aca="false">CONCATENATE("celexd:c_",B190)</f>
        <v>celexd:c_6_CT</v>
      </c>
      <c r="B190" s="2" t="s">
        <v>1884</v>
      </c>
      <c r="C190" s="2" t="str">
        <f aca="false">IF(NOT(ISBLANK(D190)),CONCATENATE("celexd:c_",D190),""  )</f>
        <v>celexd:c_6</v>
      </c>
      <c r="D190" s="2" t="n">
        <v>6</v>
      </c>
      <c r="E190" s="2" t="str">
        <f aca="false">CONCATENATE("[",B190,"] ",F190)</f>
        <v>[6_CT] Third party proceeding</v>
      </c>
      <c r="F190" s="2" t="s">
        <v>1885</v>
      </c>
      <c r="I190" s="2" t="n">
        <v>6</v>
      </c>
      <c r="J190" s="2" t="s">
        <v>121</v>
      </c>
      <c r="N190" s="2" t="s">
        <v>1828</v>
      </c>
      <c r="O190" s="2" t="n">
        <v>6</v>
      </c>
      <c r="P190" s="21" t="str">
        <f aca="false">CONCATENATE("celexd:class_",N190)</f>
        <v>celexd:class_6_CJ</v>
      </c>
    </row>
    <row r="191" customFormat="false" ht="58" hidden="false" customHeight="false" outlineLevel="0" collapsed="false">
      <c r="A191" s="2" t="str">
        <f aca="false">CONCATENATE("celexd:c_",B191)</f>
        <v>celexd:c_6_CT_EUR</v>
      </c>
      <c r="B191" s="2" t="s">
        <v>1886</v>
      </c>
      <c r="C191" s="2" t="str">
        <f aca="false">IF(NOT(ISBLANK(D191)),CONCATENATE("celexd:c_",D191),""  )</f>
        <v>celexd:c_6_CT</v>
      </c>
      <c r="D191" s="2" t="s">
        <v>1884</v>
      </c>
      <c r="E191" s="2" t="str">
        <f aca="false">CONCATENATE("[",B191,"] ",F191)</f>
        <v>[6_CT_EUR] EUR-Lex: Third party proceeding</v>
      </c>
      <c r="F191" s="2" t="s">
        <v>1887</v>
      </c>
      <c r="G191" s="2" t="s">
        <v>1888</v>
      </c>
      <c r="I191" s="2" t="n">
        <v>6</v>
      </c>
      <c r="J191" s="2" t="s">
        <v>121</v>
      </c>
      <c r="K191" s="2" t="s">
        <v>1605</v>
      </c>
      <c r="L191" s="2" t="s">
        <v>1605</v>
      </c>
      <c r="N191" s="2" t="s">
        <v>1828</v>
      </c>
      <c r="O191" s="2" t="n">
        <v>6</v>
      </c>
      <c r="P191" s="21" t="str">
        <f aca="false">CONCATENATE("celexd:class_",N191)</f>
        <v>celexd:class_6_CJ</v>
      </c>
    </row>
    <row r="192" customFormat="false" ht="14.5" hidden="false" customHeight="false" outlineLevel="0" collapsed="false">
      <c r="A192" s="2" t="str">
        <f aca="false">CONCATENATE("celexd:c_",B192)</f>
        <v>celexd:c_6_CU</v>
      </c>
      <c r="B192" s="2" t="s">
        <v>1889</v>
      </c>
      <c r="C192" s="2" t="str">
        <f aca="false">IF(NOT(ISBLANK(D192)),CONCATENATE("celexd:c_",D192),""  )</f>
        <v>celexd:c_6</v>
      </c>
      <c r="D192" s="2" t="n">
        <v>6</v>
      </c>
      <c r="E192" s="2" t="str">
        <f aca="false">CONCATENATE("[",B192,"] ",F192)</f>
        <v>[6_CU] Communication: request for an opinion</v>
      </c>
      <c r="F192" s="2" t="s">
        <v>1890</v>
      </c>
      <c r="I192" s="2" t="n">
        <v>6</v>
      </c>
      <c r="J192" s="2" t="s">
        <v>1891</v>
      </c>
      <c r="N192" s="2" t="s">
        <v>1828</v>
      </c>
      <c r="O192" s="2" t="n">
        <v>6</v>
      </c>
      <c r="P192" s="21" t="str">
        <f aca="false">CONCATENATE("celexd:class_",N192)</f>
        <v>celexd:class_6_CJ</v>
      </c>
    </row>
    <row r="193" customFormat="false" ht="29" hidden="false" customHeight="false" outlineLevel="0" collapsed="false">
      <c r="A193" s="2" t="str">
        <f aca="false">CONCATENATE("celexd:c_",B193)</f>
        <v>celexd:c_6_CU_OJC</v>
      </c>
      <c r="B193" s="2" t="s">
        <v>1892</v>
      </c>
      <c r="C193" s="2" t="str">
        <f aca="false">IF(NOT(ISBLANK(D193)),CONCATENATE("celexd:c_",D193),""  )</f>
        <v>celexd:c_6_CU</v>
      </c>
      <c r="D193" s="2" t="s">
        <v>1889</v>
      </c>
      <c r="E193" s="2" t="str">
        <f aca="false">CONCATENATE("[",B193,"] ",F193)</f>
        <v>[6_CU_OJC] OJ-C: Communication: request for an opinion</v>
      </c>
      <c r="F193" s="2" t="s">
        <v>1893</v>
      </c>
      <c r="G193" s="2" t="s">
        <v>1894</v>
      </c>
      <c r="I193" s="2" t="n">
        <v>6</v>
      </c>
      <c r="J193" s="2" t="s">
        <v>1891</v>
      </c>
      <c r="K193" s="2" t="s">
        <v>1855</v>
      </c>
      <c r="L193" s="2" t="s">
        <v>1855</v>
      </c>
      <c r="N193" s="2" t="s">
        <v>1828</v>
      </c>
      <c r="O193" s="2" t="n">
        <v>6</v>
      </c>
      <c r="P193" s="21" t="str">
        <f aca="false">CONCATENATE("celexd:class_",N193)</f>
        <v>celexd:class_6_CJ</v>
      </c>
    </row>
    <row r="194" customFormat="false" ht="14.5" hidden="false" customHeight="false" outlineLevel="0" collapsed="false">
      <c r="A194" s="2" t="str">
        <f aca="false">CONCATENATE("celexd:c_",B194)</f>
        <v>celexd:c_6_CV</v>
      </c>
      <c r="B194" s="2" t="s">
        <v>1895</v>
      </c>
      <c r="C194" s="2" t="str">
        <f aca="false">IF(NOT(ISBLANK(D194)),CONCATENATE("celexd:c_",D194),""  )</f>
        <v>celexd:c_6</v>
      </c>
      <c r="D194" s="2" t="n">
        <v>6</v>
      </c>
      <c r="E194" s="2" t="str">
        <f aca="false">CONCATENATE("[",B194,"] ",F194)</f>
        <v>[6_CV] Opinion</v>
      </c>
      <c r="F194" s="2" t="s">
        <v>1896</v>
      </c>
      <c r="I194" s="2" t="n">
        <v>6</v>
      </c>
      <c r="J194" s="2" t="s">
        <v>1897</v>
      </c>
      <c r="N194" s="2" t="s">
        <v>1828</v>
      </c>
      <c r="O194" s="2" t="n">
        <v>6</v>
      </c>
      <c r="P194" s="21" t="str">
        <f aca="false">CONCATENATE("celexd:class_",N194)</f>
        <v>celexd:class_6_CJ</v>
      </c>
    </row>
    <row r="195" customFormat="false" ht="72.5" hidden="false" customHeight="false" outlineLevel="0" collapsed="false">
      <c r="A195" s="2" t="str">
        <f aca="false">CONCATENATE("celexd:c_",B195)</f>
        <v>celexd:c_6_CV_EUR</v>
      </c>
      <c r="B195" s="2" t="s">
        <v>1898</v>
      </c>
      <c r="C195" s="2" t="str">
        <f aca="false">IF(NOT(ISBLANK(D195)),CONCATENATE("celexd:c_",D195),""  )</f>
        <v>celexd:c_6_CV</v>
      </c>
      <c r="D195" s="2" t="s">
        <v>1895</v>
      </c>
      <c r="E195" s="2" t="str">
        <f aca="false">CONCATENATE("[",B195,"] ",F195)</f>
        <v>[6_CV_EUR] EUR-Lex: Opinion</v>
      </c>
      <c r="F195" s="2" t="s">
        <v>1899</v>
      </c>
      <c r="G195" s="2" t="s">
        <v>1900</v>
      </c>
      <c r="I195" s="2" t="n">
        <v>6</v>
      </c>
      <c r="J195" s="2" t="s">
        <v>1897</v>
      </c>
      <c r="K195" s="2" t="s">
        <v>1855</v>
      </c>
      <c r="L195" s="2" t="s">
        <v>1855</v>
      </c>
      <c r="N195" s="2" t="s">
        <v>1828</v>
      </c>
      <c r="O195" s="2" t="n">
        <v>6</v>
      </c>
      <c r="P195" s="21" t="str">
        <f aca="false">CONCATENATE("celexd:class_",N195)</f>
        <v>celexd:class_6_CJ</v>
      </c>
    </row>
    <row r="196" customFormat="false" ht="14.5" hidden="false" customHeight="false" outlineLevel="0" collapsed="false">
      <c r="A196" s="2" t="str">
        <f aca="false">CONCATENATE("celexd:c_",B196)</f>
        <v>celexd:c_6_CX</v>
      </c>
      <c r="B196" s="2" t="s">
        <v>1901</v>
      </c>
      <c r="C196" s="2" t="str">
        <f aca="false">IF(NOT(ISBLANK(D196)),CONCATENATE("celexd:c_",D196),""  )</f>
        <v>celexd:c_6</v>
      </c>
      <c r="D196" s="2" t="n">
        <v>6</v>
      </c>
      <c r="E196" s="2" t="str">
        <f aca="false">CONCATENATE("[",B196,"] ",F196)</f>
        <v>[6_CX] Ruling</v>
      </c>
      <c r="F196" s="2" t="s">
        <v>1902</v>
      </c>
      <c r="I196" s="2" t="n">
        <v>6</v>
      </c>
      <c r="J196" s="2" t="s">
        <v>1903</v>
      </c>
      <c r="N196" s="2" t="s">
        <v>1828</v>
      </c>
      <c r="O196" s="2" t="n">
        <v>6</v>
      </c>
      <c r="P196" s="21" t="str">
        <f aca="false">CONCATENATE("celexd:class_",N196)</f>
        <v>celexd:class_6_CJ</v>
      </c>
    </row>
    <row r="197" customFormat="false" ht="58" hidden="false" customHeight="false" outlineLevel="0" collapsed="false">
      <c r="A197" s="2" t="str">
        <f aca="false">CONCATENATE("celexd:c_",B197)</f>
        <v>celexd:c_6_CX_EUR</v>
      </c>
      <c r="B197" s="2" t="s">
        <v>1904</v>
      </c>
      <c r="C197" s="2" t="str">
        <f aca="false">IF(NOT(ISBLANK(D197)),CONCATENATE("celexd:c_",D197),""  )</f>
        <v>celexd:c_6_CX</v>
      </c>
      <c r="D197" s="2" t="s">
        <v>1901</v>
      </c>
      <c r="E197" s="2" t="str">
        <f aca="false">CONCATENATE("[",B197,"] ",F197)</f>
        <v>[6_CX_EUR] EUR-Lex: Ruling</v>
      </c>
      <c r="F197" s="2" t="s">
        <v>1905</v>
      </c>
      <c r="G197" s="2" t="s">
        <v>1906</v>
      </c>
      <c r="I197" s="2" t="n">
        <v>6</v>
      </c>
      <c r="J197" s="2" t="s">
        <v>1903</v>
      </c>
      <c r="K197" s="2" t="s">
        <v>1907</v>
      </c>
      <c r="L197" s="2" t="s">
        <v>1907</v>
      </c>
      <c r="N197" s="2" t="s">
        <v>1828</v>
      </c>
      <c r="O197" s="2" t="n">
        <v>6</v>
      </c>
      <c r="P197" s="21" t="str">
        <f aca="false">CONCATENATE("celexd:class_",N197)</f>
        <v>celexd:class_6_CJ</v>
      </c>
    </row>
    <row r="198" customFormat="false" ht="29" hidden="false" customHeight="false" outlineLevel="0" collapsed="false">
      <c r="A198" s="2" t="str">
        <f aca="false">CONCATENATE("celexd:c_",B198)</f>
        <v>celexd:c_6_FA</v>
      </c>
      <c r="B198" s="2" t="s">
        <v>1908</v>
      </c>
      <c r="C198" s="2" t="str">
        <f aca="false">IF(NOT(ISBLANK(D198)),CONCATENATE("celexd:c_",D198),""  )</f>
        <v>celexd:c_6</v>
      </c>
      <c r="D198" s="2" t="n">
        <v>6</v>
      </c>
      <c r="E198" s="2" t="str">
        <f aca="false">CONCATENATE("[",B198,"] ",F198)</f>
        <v>[6_FA] Communication: judgment</v>
      </c>
      <c r="F198" s="2" t="s">
        <v>1826</v>
      </c>
      <c r="I198" s="2" t="n">
        <v>6</v>
      </c>
      <c r="J198" s="2" t="s">
        <v>1909</v>
      </c>
      <c r="N198" s="2" t="s">
        <v>1910</v>
      </c>
      <c r="O198" s="2" t="n">
        <v>6</v>
      </c>
      <c r="P198" s="21" t="str">
        <f aca="false">CONCATENATE("celexd:class_",N198)</f>
        <v>celexd:class_6_CST</v>
      </c>
    </row>
    <row r="199" customFormat="false" ht="43.5" hidden="false" customHeight="false" outlineLevel="0" collapsed="false">
      <c r="A199" s="2" t="str">
        <f aca="false">CONCATENATE("celexd:c_",B199)</f>
        <v>celexd:c_6_FA_OJC</v>
      </c>
      <c r="B199" s="2" t="s">
        <v>1911</v>
      </c>
      <c r="C199" s="2" t="str">
        <f aca="false">IF(NOT(ISBLANK(D199)),CONCATENATE("celexd:c_",D199),""  )</f>
        <v>celexd:c_6_FA</v>
      </c>
      <c r="D199" s="2" t="s">
        <v>1908</v>
      </c>
      <c r="E199" s="2" t="str">
        <f aca="false">CONCATENATE("[",B199,"] ",F199)</f>
        <v>[6_FA_OJC] OJ-C: Communication: judgment</v>
      </c>
      <c r="F199" s="2" t="s">
        <v>1830</v>
      </c>
      <c r="G199" s="2" t="s">
        <v>1912</v>
      </c>
      <c r="I199" s="2" t="n">
        <v>6</v>
      </c>
      <c r="J199" s="2" t="s">
        <v>1909</v>
      </c>
      <c r="K199" s="2" t="s">
        <v>1605</v>
      </c>
      <c r="L199" s="2" t="s">
        <v>1605</v>
      </c>
      <c r="N199" s="2" t="s">
        <v>1910</v>
      </c>
      <c r="O199" s="2" t="n">
        <v>6</v>
      </c>
      <c r="P199" s="21" t="str">
        <f aca="false">CONCATENATE("celexd:class_",N199)</f>
        <v>celexd:class_6_CST</v>
      </c>
    </row>
    <row r="200" customFormat="false" ht="29" hidden="false" customHeight="false" outlineLevel="0" collapsed="false">
      <c r="A200" s="2" t="str">
        <f aca="false">CONCATENATE("celexd:c_",B200)</f>
        <v>celexd:c_6_FB</v>
      </c>
      <c r="B200" s="2" t="s">
        <v>1913</v>
      </c>
      <c r="C200" s="2" t="str">
        <f aca="false">IF(NOT(ISBLANK(D200)),CONCATENATE("celexd:c_",D200),""  )</f>
        <v>celexd:c_6</v>
      </c>
      <c r="D200" s="2" t="n">
        <v>6</v>
      </c>
      <c r="E200" s="2" t="str">
        <f aca="false">CONCATENATE("[",B200,"] ",F200)</f>
        <v>[6_FB] Communication: order</v>
      </c>
      <c r="F200" s="2" t="s">
        <v>1833</v>
      </c>
      <c r="I200" s="2" t="n">
        <v>6</v>
      </c>
      <c r="J200" s="2" t="s">
        <v>1914</v>
      </c>
      <c r="N200" s="2" t="s">
        <v>1910</v>
      </c>
      <c r="O200" s="2" t="n">
        <v>6</v>
      </c>
      <c r="P200" s="21" t="str">
        <f aca="false">CONCATENATE("celexd:class_",N200)</f>
        <v>celexd:class_6_CST</v>
      </c>
    </row>
    <row r="201" customFormat="false" ht="29" hidden="false" customHeight="false" outlineLevel="0" collapsed="false">
      <c r="A201" s="2" t="str">
        <f aca="false">CONCATENATE("celexd:c_",B201)</f>
        <v>celexd:c_6_FB_OJC</v>
      </c>
      <c r="B201" s="2" t="s">
        <v>1915</v>
      </c>
      <c r="C201" s="2" t="str">
        <f aca="false">IF(NOT(ISBLANK(D201)),CONCATENATE("celexd:c_",D201),""  )</f>
        <v>celexd:c_6_FB</v>
      </c>
      <c r="D201" s="2" t="s">
        <v>1913</v>
      </c>
      <c r="E201" s="2" t="str">
        <f aca="false">CONCATENATE("[",B201,"] ",F201)</f>
        <v>[6_FB_OJC] OJ-C: Communication: order</v>
      </c>
      <c r="F201" s="2" t="s">
        <v>1836</v>
      </c>
      <c r="G201" s="2" t="s">
        <v>1916</v>
      </c>
      <c r="I201" s="2" t="n">
        <v>6</v>
      </c>
      <c r="J201" s="2" t="s">
        <v>1914</v>
      </c>
      <c r="K201" s="2" t="s">
        <v>1605</v>
      </c>
      <c r="L201" s="2" t="s">
        <v>1605</v>
      </c>
      <c r="N201" s="2" t="s">
        <v>1910</v>
      </c>
      <c r="O201" s="2" t="n">
        <v>6</v>
      </c>
      <c r="P201" s="21" t="str">
        <f aca="false">CONCATENATE("celexd:class_",N201)</f>
        <v>celexd:class_6_CST</v>
      </c>
    </row>
    <row r="202" customFormat="false" ht="29" hidden="false" customHeight="false" outlineLevel="0" collapsed="false">
      <c r="A202" s="2" t="str">
        <f aca="false">CONCATENATE("celexd:c_",B202)</f>
        <v>celexd:c_6_FJ</v>
      </c>
      <c r="B202" s="2" t="s">
        <v>1917</v>
      </c>
      <c r="C202" s="2" t="str">
        <f aca="false">IF(NOT(ISBLANK(D202)),CONCATENATE("celexd:c_",D202),""  )</f>
        <v>celexd:c_6</v>
      </c>
      <c r="D202" s="2" t="n">
        <v>6</v>
      </c>
      <c r="E202" s="2" t="str">
        <f aca="false">CONCATENATE("[",B202,"] ",F202)</f>
        <v>[6_FJ] Judgment</v>
      </c>
      <c r="F202" s="2" t="s">
        <v>1856</v>
      </c>
      <c r="I202" s="2" t="n">
        <v>6</v>
      </c>
      <c r="J202" s="2" t="s">
        <v>1918</v>
      </c>
      <c r="N202" s="2" t="s">
        <v>1910</v>
      </c>
      <c r="O202" s="2" t="n">
        <v>6</v>
      </c>
      <c r="P202" s="21" t="str">
        <f aca="false">CONCATENATE("celexd:class_",N202)</f>
        <v>celexd:class_6_CST</v>
      </c>
    </row>
    <row r="203" customFormat="false" ht="43.5" hidden="false" customHeight="false" outlineLevel="0" collapsed="false">
      <c r="A203" s="2" t="str">
        <f aca="false">CONCATENATE("celexd:c_",B203)</f>
        <v>celexd:c_6_FJ_EUR</v>
      </c>
      <c r="B203" s="2" t="s">
        <v>1919</v>
      </c>
      <c r="C203" s="2" t="str">
        <f aca="false">IF(NOT(ISBLANK(D203)),CONCATENATE("celexd:c_",D203),""  )</f>
        <v>celexd:c_6_FJ</v>
      </c>
      <c r="D203" s="2" t="s">
        <v>1917</v>
      </c>
      <c r="E203" s="2" t="str">
        <f aca="false">CONCATENATE("[",B203,"] ",F203)</f>
        <v>[6_FJ_EUR] EUR-Lex: Judgment</v>
      </c>
      <c r="F203" s="2" t="s">
        <v>1859</v>
      </c>
      <c r="G203" s="2" t="s">
        <v>1920</v>
      </c>
      <c r="I203" s="2" t="n">
        <v>6</v>
      </c>
      <c r="J203" s="2" t="s">
        <v>1918</v>
      </c>
      <c r="K203" s="2" t="s">
        <v>1605</v>
      </c>
      <c r="L203" s="2" t="s">
        <v>1605</v>
      </c>
      <c r="N203" s="2" t="s">
        <v>1910</v>
      </c>
      <c r="O203" s="2" t="n">
        <v>6</v>
      </c>
      <c r="P203" s="21" t="str">
        <f aca="false">CONCATENATE("celexd:class_",N203)</f>
        <v>celexd:class_6_CST</v>
      </c>
    </row>
    <row r="204" customFormat="false" ht="29" hidden="false" customHeight="false" outlineLevel="0" collapsed="false">
      <c r="A204" s="2" t="str">
        <f aca="false">CONCATENATE("celexd:c_",B204)</f>
        <v>celexd:c_6_FN</v>
      </c>
      <c r="B204" s="2" t="s">
        <v>1921</v>
      </c>
      <c r="C204" s="2" t="str">
        <f aca="false">IF(NOT(ISBLANK(D204)),CONCATENATE("celexd:c_",D204),""  )</f>
        <v>celexd:c_6</v>
      </c>
      <c r="D204" s="2" t="n">
        <v>6</v>
      </c>
      <c r="E204" s="2" t="str">
        <f aca="false">CONCATENATE("[",B204,"] ",F204)</f>
        <v>[6_FN] Communication: new case</v>
      </c>
      <c r="F204" s="2" t="s">
        <v>1862</v>
      </c>
      <c r="I204" s="2" t="n">
        <v>6</v>
      </c>
      <c r="J204" s="2" t="s">
        <v>1922</v>
      </c>
      <c r="N204" s="2" t="s">
        <v>1910</v>
      </c>
      <c r="O204" s="2" t="n">
        <v>6</v>
      </c>
      <c r="P204" s="21" t="str">
        <f aca="false">CONCATENATE("celexd:class_",N204)</f>
        <v>celexd:class_6_CST</v>
      </c>
    </row>
    <row r="205" customFormat="false" ht="29" hidden="false" customHeight="false" outlineLevel="0" collapsed="false">
      <c r="A205" s="2" t="str">
        <f aca="false">CONCATENATE("celexd:c_",B205)</f>
        <v>celexd:c_6_FN_OJC</v>
      </c>
      <c r="B205" s="2" t="s">
        <v>1923</v>
      </c>
      <c r="C205" s="2" t="str">
        <f aca="false">IF(NOT(ISBLANK(D205)),CONCATENATE("celexd:c_",D205),""  )</f>
        <v>celexd:c_6_FN</v>
      </c>
      <c r="D205" s="2" t="s">
        <v>1921</v>
      </c>
      <c r="E205" s="2" t="str">
        <f aca="false">CONCATENATE("[",B205,"] ",F205)</f>
        <v>[6_FN_OJC] OJ-C: Communication: new case</v>
      </c>
      <c r="F205" s="2" t="s">
        <v>1924</v>
      </c>
      <c r="G205" s="2" t="s">
        <v>1925</v>
      </c>
      <c r="I205" s="2" t="n">
        <v>6</v>
      </c>
      <c r="J205" s="2" t="s">
        <v>1922</v>
      </c>
      <c r="K205" s="2" t="s">
        <v>1605</v>
      </c>
      <c r="L205" s="2" t="s">
        <v>1605</v>
      </c>
      <c r="N205" s="2" t="s">
        <v>1910</v>
      </c>
      <c r="O205" s="2" t="n">
        <v>6</v>
      </c>
      <c r="P205" s="21" t="str">
        <f aca="false">CONCATENATE("celexd:class_",N205)</f>
        <v>celexd:class_6_CST</v>
      </c>
    </row>
    <row r="206" customFormat="false" ht="29" hidden="false" customHeight="false" outlineLevel="0" collapsed="false">
      <c r="A206" s="2" t="str">
        <f aca="false">CONCATENATE("celexd:c_",B206)</f>
        <v>celexd:c_6_FO</v>
      </c>
      <c r="B206" s="2" t="s">
        <v>1926</v>
      </c>
      <c r="C206" s="2" t="str">
        <f aca="false">IF(NOT(ISBLANK(D206)),CONCATENATE("celexd:c_",D206),""  )</f>
        <v>celexd:c_6</v>
      </c>
      <c r="D206" s="2" t="n">
        <v>6</v>
      </c>
      <c r="E206" s="2" t="str">
        <f aca="false">CONCATENATE("[",B206,"] ",F206)</f>
        <v>[6_FO] Order</v>
      </c>
      <c r="F206" s="2" t="s">
        <v>776</v>
      </c>
      <c r="I206" s="2" t="n">
        <v>6</v>
      </c>
      <c r="J206" s="2" t="s">
        <v>1927</v>
      </c>
      <c r="N206" s="2" t="s">
        <v>1910</v>
      </c>
      <c r="O206" s="2" t="n">
        <v>6</v>
      </c>
      <c r="P206" s="21" t="str">
        <f aca="false">CONCATENATE("celexd:class_",N206)</f>
        <v>celexd:class_6_CST</v>
      </c>
    </row>
    <row r="207" customFormat="false" ht="43.5" hidden="false" customHeight="false" outlineLevel="0" collapsed="false">
      <c r="A207" s="2" t="str">
        <f aca="false">CONCATENATE("celexd:c_",B207)</f>
        <v>celexd:c_6_FO_EUR</v>
      </c>
      <c r="B207" s="2" t="s">
        <v>1928</v>
      </c>
      <c r="C207" s="2" t="str">
        <f aca="false">IF(NOT(ISBLANK(D207)),CONCATENATE("celexd:c_",D207),""  )</f>
        <v>celexd:c_6_FO</v>
      </c>
      <c r="D207" s="2" t="s">
        <v>1926</v>
      </c>
      <c r="E207" s="2" t="str">
        <f aca="false">CONCATENATE("[",B207,"] ",F207)</f>
        <v>[6_FO_EUR] EUR-Lex: Order</v>
      </c>
      <c r="F207" s="2" t="s">
        <v>1870</v>
      </c>
      <c r="G207" s="2" t="s">
        <v>1929</v>
      </c>
      <c r="I207" s="2" t="n">
        <v>6</v>
      </c>
      <c r="J207" s="2" t="s">
        <v>1927</v>
      </c>
      <c r="K207" s="2" t="s">
        <v>1605</v>
      </c>
      <c r="L207" s="2" t="s">
        <v>1605</v>
      </c>
      <c r="N207" s="2" t="s">
        <v>1910</v>
      </c>
      <c r="O207" s="2" t="n">
        <v>6</v>
      </c>
      <c r="P207" s="21" t="str">
        <f aca="false">CONCATENATE("celexd:class_",N207)</f>
        <v>celexd:class_6_CST</v>
      </c>
    </row>
    <row r="208" customFormat="false" ht="29" hidden="false" customHeight="false" outlineLevel="0" collapsed="false">
      <c r="A208" s="2" t="str">
        <f aca="false">CONCATENATE("celexd:c_",B208)</f>
        <v>celexd:c_6_FT</v>
      </c>
      <c r="B208" s="2" t="s">
        <v>1930</v>
      </c>
      <c r="C208" s="2" t="str">
        <f aca="false">IF(NOT(ISBLANK(D208)),CONCATENATE("celexd:c_",D208),""  )</f>
        <v>celexd:c_6</v>
      </c>
      <c r="D208" s="2" t="n">
        <v>6</v>
      </c>
      <c r="E208" s="2" t="str">
        <f aca="false">CONCATENATE("[",B208,"] ",F208)</f>
        <v>[6_FT] Third party proceeding</v>
      </c>
      <c r="F208" s="2" t="s">
        <v>1885</v>
      </c>
      <c r="I208" s="2" t="n">
        <v>6</v>
      </c>
      <c r="J208" s="2" t="s">
        <v>1931</v>
      </c>
      <c r="N208" s="2" t="s">
        <v>1910</v>
      </c>
      <c r="O208" s="2" t="n">
        <v>6</v>
      </c>
      <c r="P208" s="21" t="str">
        <f aca="false">CONCATENATE("celexd:class_",N208)</f>
        <v>celexd:class_6_CST</v>
      </c>
    </row>
    <row r="209" customFormat="false" ht="29" hidden="false" customHeight="false" outlineLevel="0" collapsed="false">
      <c r="A209" s="2" t="str">
        <f aca="false">CONCATENATE("celexd:c_",B209)</f>
        <v>celexd:c_6_FT_EUR</v>
      </c>
      <c r="B209" s="2" t="s">
        <v>1932</v>
      </c>
      <c r="C209" s="2" t="str">
        <f aca="false">IF(NOT(ISBLANK(D209)),CONCATENATE("celexd:c_",D209),""  )</f>
        <v>celexd:c_6_FT</v>
      </c>
      <c r="D209" s="2" t="s">
        <v>1930</v>
      </c>
      <c r="E209" s="2" t="str">
        <f aca="false">CONCATENATE("[",B209,"] ",F209)</f>
        <v>[6_FT_EUR] EUR-Lex: Third party proceeding</v>
      </c>
      <c r="F209" s="2" t="s">
        <v>1887</v>
      </c>
      <c r="I209" s="2" t="n">
        <v>6</v>
      </c>
      <c r="J209" s="2" t="s">
        <v>1931</v>
      </c>
      <c r="K209" s="2" t="s">
        <v>1605</v>
      </c>
      <c r="L209" s="2" t="s">
        <v>1605</v>
      </c>
      <c r="N209" s="2" t="s">
        <v>1910</v>
      </c>
      <c r="O209" s="2" t="n">
        <v>6</v>
      </c>
      <c r="P209" s="21" t="str">
        <f aca="false">CONCATENATE("celexd:class_",N209)</f>
        <v>celexd:class_6_CST</v>
      </c>
    </row>
    <row r="210" customFormat="false" ht="29" hidden="false" customHeight="false" outlineLevel="0" collapsed="false">
      <c r="A210" s="2" t="str">
        <f aca="false">CONCATENATE("celexd:c_",B210)</f>
        <v>celexd:c_6_TA</v>
      </c>
      <c r="B210" s="2" t="s">
        <v>1933</v>
      </c>
      <c r="C210" s="2" t="str">
        <f aca="false">IF(NOT(ISBLANK(D210)),CONCATENATE("celexd:c_",D210),""  )</f>
        <v>celexd:c_6</v>
      </c>
      <c r="D210" s="2" t="n">
        <v>6</v>
      </c>
      <c r="E210" s="2" t="str">
        <f aca="false">CONCATENATE("[",B210,"] ",F210)</f>
        <v>[6_TA] Communication: judgment</v>
      </c>
      <c r="F210" s="2" t="s">
        <v>1826</v>
      </c>
      <c r="I210" s="2" t="n">
        <v>6</v>
      </c>
      <c r="J210" s="2" t="s">
        <v>1758</v>
      </c>
      <c r="N210" s="2" t="s">
        <v>1934</v>
      </c>
      <c r="O210" s="2" t="n">
        <v>6</v>
      </c>
      <c r="P210" s="21" t="str">
        <f aca="false">CONCATENATE("celexd:class_",N210)</f>
        <v>celexd:class_6_GCEU</v>
      </c>
    </row>
    <row r="211" customFormat="false" ht="29" hidden="false" customHeight="false" outlineLevel="0" collapsed="false">
      <c r="A211" s="2" t="str">
        <f aca="false">CONCATENATE("celexd:c_",B211)</f>
        <v>celexd:c_6_TA_OJC</v>
      </c>
      <c r="B211" s="2" t="s">
        <v>1935</v>
      </c>
      <c r="C211" s="2" t="str">
        <f aca="false">IF(NOT(ISBLANK(D211)),CONCATENATE("celexd:c_",D211),""  )</f>
        <v>celexd:c_6_TA</v>
      </c>
      <c r="D211" s="2" t="s">
        <v>1933</v>
      </c>
      <c r="E211" s="2" t="str">
        <f aca="false">CONCATENATE("[",B211,"] ",F211)</f>
        <v>[6_TA_OJC] OJ-C: Communication: judgment</v>
      </c>
      <c r="F211" s="2" t="s">
        <v>1830</v>
      </c>
      <c r="G211" s="2" t="s">
        <v>1936</v>
      </c>
      <c r="I211" s="2" t="n">
        <v>6</v>
      </c>
      <c r="J211" s="2" t="s">
        <v>1758</v>
      </c>
      <c r="K211" s="2" t="s">
        <v>1605</v>
      </c>
      <c r="L211" s="2" t="s">
        <v>1605</v>
      </c>
      <c r="N211" s="2" t="s">
        <v>1934</v>
      </c>
      <c r="O211" s="2" t="n">
        <v>6</v>
      </c>
      <c r="P211" s="21" t="str">
        <f aca="false">CONCATENATE("celexd:class_",N211)</f>
        <v>celexd:class_6_GCEU</v>
      </c>
    </row>
    <row r="212" customFormat="false" ht="29" hidden="false" customHeight="false" outlineLevel="0" collapsed="false">
      <c r="A212" s="2" t="str">
        <f aca="false">CONCATENATE("celexd:c_",B212)</f>
        <v>celexd:c_6_TB</v>
      </c>
      <c r="B212" s="2" t="s">
        <v>1937</v>
      </c>
      <c r="C212" s="2" t="str">
        <f aca="false">IF(NOT(ISBLANK(D212)),CONCATENATE("celexd:c_",D212),""  )</f>
        <v>celexd:c_6</v>
      </c>
      <c r="D212" s="2" t="n">
        <v>6</v>
      </c>
      <c r="E212" s="2" t="str">
        <f aca="false">CONCATENATE("[",B212,"] ",F212)</f>
        <v>[6_TB] Communication: order</v>
      </c>
      <c r="F212" s="2" t="s">
        <v>1833</v>
      </c>
      <c r="I212" s="2" t="n">
        <v>6</v>
      </c>
      <c r="J212" s="2" t="s">
        <v>1938</v>
      </c>
      <c r="N212" s="2" t="s">
        <v>1934</v>
      </c>
      <c r="O212" s="2" t="n">
        <v>6</v>
      </c>
      <c r="P212" s="21" t="str">
        <f aca="false">CONCATENATE("celexd:class_",N212)</f>
        <v>celexd:class_6_GCEU</v>
      </c>
    </row>
    <row r="213" customFormat="false" ht="29" hidden="false" customHeight="false" outlineLevel="0" collapsed="false">
      <c r="A213" s="2" t="str">
        <f aca="false">CONCATENATE("celexd:c_",B213)</f>
        <v>celexd:c_6_TB_OJC</v>
      </c>
      <c r="B213" s="2" t="s">
        <v>1939</v>
      </c>
      <c r="C213" s="2" t="str">
        <f aca="false">IF(NOT(ISBLANK(D213)),CONCATENATE("celexd:c_",D213),""  )</f>
        <v>celexd:c_6_TB</v>
      </c>
      <c r="D213" s="2" t="s">
        <v>1937</v>
      </c>
      <c r="E213" s="2" t="str">
        <f aca="false">CONCATENATE("[",B213,"] ",F213)</f>
        <v>[6_TB_OJC] OJ-C: Communication: order</v>
      </c>
      <c r="F213" s="2" t="s">
        <v>1836</v>
      </c>
      <c r="G213" s="2" t="s">
        <v>1940</v>
      </c>
      <c r="I213" s="2" t="n">
        <v>6</v>
      </c>
      <c r="J213" s="2" t="s">
        <v>1938</v>
      </c>
      <c r="K213" s="2" t="s">
        <v>1605</v>
      </c>
      <c r="L213" s="2" t="s">
        <v>1605</v>
      </c>
      <c r="N213" s="2" t="s">
        <v>1934</v>
      </c>
      <c r="O213" s="2" t="n">
        <v>6</v>
      </c>
      <c r="P213" s="21" t="str">
        <f aca="false">CONCATENATE("celexd:class_",N213)</f>
        <v>celexd:class_6_GCEU</v>
      </c>
    </row>
    <row r="214" customFormat="false" ht="29" hidden="false" customHeight="false" outlineLevel="0" collapsed="false">
      <c r="A214" s="2" t="str">
        <f aca="false">CONCATENATE("celexd:c_",B214)</f>
        <v>celexd:c_6_TC</v>
      </c>
      <c r="B214" s="2" t="s">
        <v>1941</v>
      </c>
      <c r="C214" s="2" t="str">
        <f aca="false">IF(NOT(ISBLANK(D214)),CONCATENATE("celexd:c_",D214),""  )</f>
        <v>celexd:c_6</v>
      </c>
      <c r="D214" s="2" t="n">
        <v>6</v>
      </c>
      <c r="E214" s="2" t="str">
        <f aca="false">CONCATENATE("[",B214,"] ",F214)</f>
        <v>[6_TC] Opinion of the Advocate-General</v>
      </c>
      <c r="F214" s="2" t="s">
        <v>1839</v>
      </c>
      <c r="I214" s="2" t="n">
        <v>6</v>
      </c>
      <c r="J214" s="2" t="s">
        <v>1942</v>
      </c>
      <c r="N214" s="2" t="s">
        <v>1934</v>
      </c>
      <c r="O214" s="2" t="n">
        <v>6</v>
      </c>
      <c r="P214" s="21" t="str">
        <f aca="false">CONCATENATE("celexd:class_",N214)</f>
        <v>celexd:class_6_GCEU</v>
      </c>
    </row>
    <row r="215" customFormat="false" ht="58" hidden="false" customHeight="false" outlineLevel="0" collapsed="false">
      <c r="A215" s="2" t="str">
        <f aca="false">CONCATENATE("celexd:c_",B215)</f>
        <v>celexd:c_6_TC_EUR</v>
      </c>
      <c r="B215" s="2" t="s">
        <v>1943</v>
      </c>
      <c r="C215" s="2" t="str">
        <f aca="false">IF(NOT(ISBLANK(D215)),CONCATENATE("celexd:c_",D215),""  )</f>
        <v>celexd:c_6_TC</v>
      </c>
      <c r="D215" s="2" t="s">
        <v>1941</v>
      </c>
      <c r="E215" s="2" t="str">
        <f aca="false">CONCATENATE("[",B215,"] ",F215)</f>
        <v>[6_TC_EUR] EUR-Lex: Opinion of the Advocate- General</v>
      </c>
      <c r="F215" s="2" t="s">
        <v>1841</v>
      </c>
      <c r="G215" s="2" t="s">
        <v>1944</v>
      </c>
      <c r="I215" s="2" t="n">
        <v>6</v>
      </c>
      <c r="J215" s="2" t="s">
        <v>1942</v>
      </c>
      <c r="K215" s="2" t="s">
        <v>1605</v>
      </c>
      <c r="L215" s="2" t="s">
        <v>1605</v>
      </c>
      <c r="N215" s="2" t="s">
        <v>1934</v>
      </c>
      <c r="O215" s="2" t="n">
        <v>6</v>
      </c>
      <c r="P215" s="21" t="str">
        <f aca="false">CONCATENATE("celexd:class_",N215)</f>
        <v>celexd:class_6_GCEU</v>
      </c>
    </row>
    <row r="216" customFormat="false" ht="29" hidden="false" customHeight="false" outlineLevel="0" collapsed="false">
      <c r="A216" s="2" t="str">
        <f aca="false">CONCATENATE("celexd:c_",B216)</f>
        <v>celexd:c_6_TJ</v>
      </c>
      <c r="B216" s="2" t="s">
        <v>1945</v>
      </c>
      <c r="C216" s="2" t="str">
        <f aca="false">IF(NOT(ISBLANK(D216)),CONCATENATE("celexd:c_",D216),""  )</f>
        <v>celexd:c_6</v>
      </c>
      <c r="D216" s="2" t="n">
        <v>6</v>
      </c>
      <c r="E216" s="2" t="str">
        <f aca="false">CONCATENATE("[",B216,"] ",F216)</f>
        <v>[6_TJ] Judgment</v>
      </c>
      <c r="F216" s="2" t="s">
        <v>1856</v>
      </c>
      <c r="I216" s="2" t="n">
        <v>6</v>
      </c>
      <c r="J216" s="2" t="s">
        <v>1946</v>
      </c>
      <c r="N216" s="2" t="s">
        <v>1934</v>
      </c>
      <c r="O216" s="2" t="n">
        <v>6</v>
      </c>
      <c r="P216" s="21" t="str">
        <f aca="false">CONCATENATE("celexd:class_",N216)</f>
        <v>celexd:class_6_GCEU</v>
      </c>
    </row>
    <row r="217" customFormat="false" ht="43.5" hidden="false" customHeight="false" outlineLevel="0" collapsed="false">
      <c r="A217" s="2" t="str">
        <f aca="false">CONCATENATE("celexd:c_",B217)</f>
        <v>celexd:c_6_TJ_EUR</v>
      </c>
      <c r="B217" s="2" t="s">
        <v>1947</v>
      </c>
      <c r="C217" s="2" t="str">
        <f aca="false">IF(NOT(ISBLANK(D217)),CONCATENATE("celexd:c_",D217),""  )</f>
        <v>celexd:c_6_TJ</v>
      </c>
      <c r="D217" s="2" t="s">
        <v>1945</v>
      </c>
      <c r="E217" s="2" t="str">
        <f aca="false">CONCATENATE("[",B217,"] ",F217)</f>
        <v>[6_TJ_EUR] EUR-Lex: Judgment</v>
      </c>
      <c r="F217" s="2" t="s">
        <v>1859</v>
      </c>
      <c r="G217" s="2" t="s">
        <v>1948</v>
      </c>
      <c r="I217" s="2" t="n">
        <v>6</v>
      </c>
      <c r="J217" s="2" t="s">
        <v>1946</v>
      </c>
      <c r="K217" s="2" t="s">
        <v>1605</v>
      </c>
      <c r="L217" s="2" t="s">
        <v>1605</v>
      </c>
      <c r="N217" s="2" t="s">
        <v>1934</v>
      </c>
      <c r="O217" s="2" t="n">
        <v>6</v>
      </c>
      <c r="P217" s="21" t="str">
        <f aca="false">CONCATENATE("celexd:class_",N217)</f>
        <v>celexd:class_6_GCEU</v>
      </c>
    </row>
    <row r="218" customFormat="false" ht="29" hidden="false" customHeight="false" outlineLevel="0" collapsed="false">
      <c r="A218" s="2" t="str">
        <f aca="false">CONCATENATE("celexd:c_",B218)</f>
        <v>celexd:c_6_TN</v>
      </c>
      <c r="B218" s="2" t="s">
        <v>1949</v>
      </c>
      <c r="C218" s="2" t="str">
        <f aca="false">IF(NOT(ISBLANK(D218)),CONCATENATE("celexd:c_",D218),""  )</f>
        <v>celexd:c_6</v>
      </c>
      <c r="D218" s="2" t="n">
        <v>6</v>
      </c>
      <c r="E218" s="2" t="str">
        <f aca="false">CONCATENATE("[",B218,"] ",F218)</f>
        <v>[6_TN] Communication: new case</v>
      </c>
      <c r="F218" s="2" t="s">
        <v>1862</v>
      </c>
      <c r="I218" s="2" t="n">
        <v>6</v>
      </c>
      <c r="J218" s="2" t="s">
        <v>1950</v>
      </c>
      <c r="N218" s="2" t="s">
        <v>1934</v>
      </c>
      <c r="O218" s="2" t="n">
        <v>6</v>
      </c>
      <c r="P218" s="21" t="str">
        <f aca="false">CONCATENATE("celexd:class_",N218)</f>
        <v>celexd:class_6_GCEU</v>
      </c>
    </row>
    <row r="219" customFormat="false" ht="29" hidden="false" customHeight="false" outlineLevel="0" collapsed="false">
      <c r="A219" s="2" t="str">
        <f aca="false">CONCATENATE("celexd:c_",B219)</f>
        <v>celexd:c_6_TN_OJC</v>
      </c>
      <c r="B219" s="2" t="s">
        <v>1951</v>
      </c>
      <c r="C219" s="2" t="str">
        <f aca="false">IF(NOT(ISBLANK(D219)),CONCATENATE("celexd:c_",D219),""  )</f>
        <v>celexd:c_6_TN</v>
      </c>
      <c r="D219" s="2" t="s">
        <v>1949</v>
      </c>
      <c r="E219" s="2" t="str">
        <f aca="false">CONCATENATE("[",B219,"] ",F219)</f>
        <v>[6_TN_OJC] 6_TN_OJC – OJ-C: Communication: new case</v>
      </c>
      <c r="F219" s="9" t="s">
        <v>1952</v>
      </c>
      <c r="G219" s="2" t="s">
        <v>1953</v>
      </c>
      <c r="I219" s="2" t="n">
        <v>6</v>
      </c>
      <c r="J219" s="2" t="s">
        <v>1950</v>
      </c>
      <c r="K219" s="2" t="s">
        <v>1605</v>
      </c>
      <c r="L219" s="2" t="s">
        <v>1605</v>
      </c>
      <c r="N219" s="2" t="s">
        <v>1934</v>
      </c>
      <c r="O219" s="2" t="n">
        <v>6</v>
      </c>
      <c r="P219" s="21" t="str">
        <f aca="false">CONCATENATE("celexd:class_",N219)</f>
        <v>celexd:class_6_GCEU</v>
      </c>
    </row>
    <row r="220" customFormat="false" ht="29" hidden="false" customHeight="false" outlineLevel="0" collapsed="false">
      <c r="A220" s="2" t="str">
        <f aca="false">CONCATENATE("celexd:c_",B220)</f>
        <v>celexd:c_6_TO</v>
      </c>
      <c r="B220" s="2" t="s">
        <v>1954</v>
      </c>
      <c r="C220" s="2" t="str">
        <f aca="false">IF(NOT(ISBLANK(D220)),CONCATENATE("celexd:c_",D220),""  )</f>
        <v>celexd:c_6</v>
      </c>
      <c r="D220" s="2" t="n">
        <v>6</v>
      </c>
      <c r="E220" s="2" t="str">
        <f aca="false">CONCATENATE("[",B220,"] ",F220)</f>
        <v>[6_TO] Order</v>
      </c>
      <c r="F220" s="2" t="s">
        <v>776</v>
      </c>
      <c r="I220" s="2" t="n">
        <v>6</v>
      </c>
      <c r="J220" s="2" t="s">
        <v>1955</v>
      </c>
      <c r="N220" s="2" t="s">
        <v>1934</v>
      </c>
      <c r="O220" s="2" t="n">
        <v>6</v>
      </c>
      <c r="P220" s="21" t="str">
        <f aca="false">CONCATENATE("celexd:class_",N220)</f>
        <v>celexd:class_6_GCEU</v>
      </c>
    </row>
    <row r="221" customFormat="false" ht="43.5" hidden="false" customHeight="false" outlineLevel="0" collapsed="false">
      <c r="A221" s="2" t="str">
        <f aca="false">CONCATENATE("celexd:c_",B221)</f>
        <v>celexd:c_6_TO_EUR</v>
      </c>
      <c r="B221" s="2" t="s">
        <v>1956</v>
      </c>
      <c r="C221" s="2" t="str">
        <f aca="false">IF(NOT(ISBLANK(D221)),CONCATENATE("celexd:c_",D221),""  )</f>
        <v>celexd:c_6_TO</v>
      </c>
      <c r="D221" s="2" t="s">
        <v>1954</v>
      </c>
      <c r="E221" s="2" t="str">
        <f aca="false">CONCATENATE("[",B221,"] ",F221)</f>
        <v>[6_TO_EUR] EUR-Lex: Order</v>
      </c>
      <c r="F221" s="2" t="s">
        <v>1870</v>
      </c>
      <c r="G221" s="2" t="s">
        <v>1957</v>
      </c>
      <c r="I221" s="2" t="n">
        <v>6</v>
      </c>
      <c r="J221" s="2" t="s">
        <v>1955</v>
      </c>
      <c r="K221" s="2" t="s">
        <v>1605</v>
      </c>
      <c r="L221" s="2" t="s">
        <v>1605</v>
      </c>
      <c r="N221" s="2" t="s">
        <v>1934</v>
      </c>
      <c r="O221" s="2" t="n">
        <v>6</v>
      </c>
      <c r="P221" s="21" t="str">
        <f aca="false">CONCATENATE("celexd:class_",N221)</f>
        <v>celexd:class_6_GCEU</v>
      </c>
    </row>
    <row r="222" customFormat="false" ht="29" hidden="false" customHeight="false" outlineLevel="0" collapsed="false">
      <c r="A222" s="2" t="str">
        <f aca="false">CONCATENATE("celexd:c_",B222)</f>
        <v>celexd:c_6_TT</v>
      </c>
      <c r="B222" s="2" t="s">
        <v>1958</v>
      </c>
      <c r="C222" s="2" t="str">
        <f aca="false">IF(NOT(ISBLANK(D222)),CONCATENATE("celexd:c_",D222),""  )</f>
        <v>celexd:c_6</v>
      </c>
      <c r="D222" s="2" t="n">
        <v>6</v>
      </c>
      <c r="E222" s="2" t="str">
        <f aca="false">CONCATENATE("[",B222,"] ",F222)</f>
        <v>[6_TT] Third party proceeding</v>
      </c>
      <c r="F222" s="2" t="s">
        <v>1885</v>
      </c>
      <c r="I222" s="2" t="n">
        <v>6</v>
      </c>
      <c r="J222" s="2" t="s">
        <v>384</v>
      </c>
      <c r="N222" s="2" t="s">
        <v>1934</v>
      </c>
      <c r="O222" s="2" t="n">
        <v>6</v>
      </c>
      <c r="P222" s="21" t="str">
        <f aca="false">CONCATENATE("celexd:class_",N222)</f>
        <v>celexd:class_6_GCEU</v>
      </c>
    </row>
    <row r="223" customFormat="false" ht="58" hidden="false" customHeight="false" outlineLevel="0" collapsed="false">
      <c r="A223" s="2" t="str">
        <f aca="false">CONCATENATE("celexd:c_",B223)</f>
        <v>celexd:c_6_TT_EUR</v>
      </c>
      <c r="B223" s="2" t="s">
        <v>1959</v>
      </c>
      <c r="C223" s="2" t="str">
        <f aca="false">IF(NOT(ISBLANK(D223)),CONCATENATE("celexd:c_",D223),""  )</f>
        <v>celexd:c_6_TT</v>
      </c>
      <c r="D223" s="2" t="s">
        <v>1958</v>
      </c>
      <c r="E223" s="2" t="str">
        <f aca="false">CONCATENATE("[",B223,"] ",F223)</f>
        <v>[6_TT_EUR] EUR-Lex: Third party proceeding</v>
      </c>
      <c r="F223" s="2" t="s">
        <v>1887</v>
      </c>
      <c r="G223" s="2" t="s">
        <v>1960</v>
      </c>
      <c r="I223" s="2" t="n">
        <v>6</v>
      </c>
      <c r="J223" s="2" t="s">
        <v>384</v>
      </c>
      <c r="K223" s="2" t="s">
        <v>1605</v>
      </c>
      <c r="L223" s="2" t="s">
        <v>1605</v>
      </c>
      <c r="N223" s="2" t="s">
        <v>1934</v>
      </c>
      <c r="O223" s="2" t="n">
        <v>6</v>
      </c>
      <c r="P223" s="21" t="str">
        <f aca="false">CONCATENATE("celexd:class_",N223)</f>
        <v>celexd:class_6_GCEU</v>
      </c>
    </row>
    <row r="224" customFormat="false" ht="29" hidden="false" customHeight="false" outlineLevel="0" collapsed="false">
      <c r="A224" s="2" t="str">
        <f aca="false">CONCATENATE("celexd:c_",B224)</f>
        <v>celexd:c_8_AT</v>
      </c>
      <c r="B224" s="2" t="s">
        <v>1961</v>
      </c>
      <c r="C224" s="2" t="str">
        <f aca="false">IF(NOT(ISBLANK(D224)),CONCATENATE("celexd:c_",D224),""  )</f>
        <v>celexd:c_8</v>
      </c>
      <c r="D224" s="2" t="n">
        <v>8</v>
      </c>
      <c r="E224" s="2" t="str">
        <f aca="false">CONCATENATE("[",B224,"] ",F224)</f>
        <v>[8_AT] Austria</v>
      </c>
      <c r="F224" s="2" t="s">
        <v>1962</v>
      </c>
      <c r="G224" s="2" t="s">
        <v>1963</v>
      </c>
      <c r="I224" s="2" t="n">
        <v>8</v>
      </c>
      <c r="J224" s="2" t="s">
        <v>1609</v>
      </c>
      <c r="N224" s="2" t="n">
        <v>8</v>
      </c>
      <c r="P224" s="21" t="str">
        <f aca="false">CONCATENATE("celexd:class_",N224)</f>
        <v>celexd:class_8</v>
      </c>
    </row>
    <row r="225" customFormat="false" ht="43.5" hidden="false" customHeight="false" outlineLevel="0" collapsed="false">
      <c r="A225" s="2" t="str">
        <f aca="false">CONCATENATE("celexd:c_",B225)</f>
        <v>celexd:c_8_BE</v>
      </c>
      <c r="B225" s="2" t="s">
        <v>1964</v>
      </c>
      <c r="C225" s="2" t="str">
        <f aca="false">IF(NOT(ISBLANK(D225)),CONCATENATE("celexd:c_",D225),""  )</f>
        <v>celexd:c_8</v>
      </c>
      <c r="D225" s="2" t="n">
        <v>8</v>
      </c>
      <c r="E225" s="2" t="str">
        <f aca="false">CONCATENATE("[",B225,"] ",F225)</f>
        <v>[8_BE] Belgium</v>
      </c>
      <c r="F225" s="2" t="s">
        <v>1965</v>
      </c>
      <c r="G225" s="2" t="s">
        <v>1966</v>
      </c>
      <c r="I225" s="2" t="n">
        <v>8</v>
      </c>
      <c r="N225" s="2" t="n">
        <v>8</v>
      </c>
      <c r="P225" s="21" t="str">
        <f aca="false">CONCATENATE("celexd:class_",N225)</f>
        <v>celexd:class_8</v>
      </c>
    </row>
    <row r="226" customFormat="false" ht="43.5" hidden="false" customHeight="false" outlineLevel="0" collapsed="false">
      <c r="A226" s="2" t="str">
        <f aca="false">CONCATENATE("celexd:c_",B226)</f>
        <v>celexd:c_8_BG</v>
      </c>
      <c r="B226" s="2" t="s">
        <v>1967</v>
      </c>
      <c r="C226" s="2" t="str">
        <f aca="false">IF(NOT(ISBLANK(D226)),CONCATENATE("celexd:c_",D226),""  )</f>
        <v>celexd:c_8</v>
      </c>
      <c r="D226" s="2" t="n">
        <v>8</v>
      </c>
      <c r="E226" s="2" t="str">
        <f aca="false">CONCATENATE("[",B226,"] ",F226)</f>
        <v>[8_BG] Bulgaria</v>
      </c>
      <c r="F226" s="2" t="s">
        <v>1968</v>
      </c>
      <c r="G226" s="2" t="s">
        <v>1969</v>
      </c>
      <c r="I226" s="2" t="n">
        <v>8</v>
      </c>
      <c r="N226" s="2" t="n">
        <v>8</v>
      </c>
      <c r="P226" s="21" t="str">
        <f aca="false">CONCATENATE("celexd:class_",N226)</f>
        <v>celexd:class_8</v>
      </c>
    </row>
    <row r="227" customFormat="false" ht="29" hidden="false" customHeight="false" outlineLevel="0" collapsed="false">
      <c r="A227" s="2" t="str">
        <f aca="false">CONCATENATE("celexd:c_",B227)</f>
        <v>celexd:c_8_CY</v>
      </c>
      <c r="B227" s="2" t="s">
        <v>1970</v>
      </c>
      <c r="C227" s="2" t="str">
        <f aca="false">IF(NOT(ISBLANK(D227)),CONCATENATE("celexd:c_",D227),""  )</f>
        <v>celexd:c_8</v>
      </c>
      <c r="D227" s="2" t="n">
        <v>8</v>
      </c>
      <c r="E227" s="2" t="str">
        <f aca="false">CONCATENATE("[",B227,"] ",F227)</f>
        <v>[8_CY] Cyprus</v>
      </c>
      <c r="F227" s="2" t="s">
        <v>1971</v>
      </c>
      <c r="G227" s="2" t="s">
        <v>1972</v>
      </c>
      <c r="I227" s="2" t="n">
        <v>8</v>
      </c>
      <c r="N227" s="2" t="n">
        <v>8</v>
      </c>
      <c r="P227" s="21" t="str">
        <f aca="false">CONCATENATE("celexd:class_",N227)</f>
        <v>celexd:class_8</v>
      </c>
    </row>
    <row r="228" customFormat="false" ht="43.5" hidden="false" customHeight="false" outlineLevel="0" collapsed="false">
      <c r="A228" s="2" t="str">
        <f aca="false">CONCATENATE("celexd:c_",B228)</f>
        <v>celexd:c_8_CZ</v>
      </c>
      <c r="B228" s="2" t="s">
        <v>1973</v>
      </c>
      <c r="C228" s="2" t="str">
        <f aca="false">IF(NOT(ISBLANK(D228)),CONCATENATE("celexd:c_",D228),""  )</f>
        <v>celexd:c_8</v>
      </c>
      <c r="D228" s="2" t="n">
        <v>8</v>
      </c>
      <c r="E228" s="2" t="str">
        <f aca="false">CONCATENATE("[",B228,"] ",F228)</f>
        <v>[8_CZ] Czech Republic</v>
      </c>
      <c r="F228" s="2" t="s">
        <v>1974</v>
      </c>
      <c r="G228" s="2" t="s">
        <v>1975</v>
      </c>
      <c r="I228" s="2" t="n">
        <v>8</v>
      </c>
      <c r="N228" s="2" t="n">
        <v>8</v>
      </c>
      <c r="P228" s="21" t="str">
        <f aca="false">CONCATENATE("celexd:class_",N228)</f>
        <v>celexd:class_8</v>
      </c>
    </row>
    <row r="229" customFormat="false" ht="29" hidden="false" customHeight="false" outlineLevel="0" collapsed="false">
      <c r="A229" s="2" t="str">
        <f aca="false">CONCATENATE("celexd:c_",B229)</f>
        <v>celexd:c_8_DE</v>
      </c>
      <c r="B229" s="2" t="s">
        <v>1976</v>
      </c>
      <c r="C229" s="2" t="str">
        <f aca="false">IF(NOT(ISBLANK(D229)),CONCATENATE("celexd:c_",D229),""  )</f>
        <v>celexd:c_8</v>
      </c>
      <c r="D229" s="2" t="n">
        <v>8</v>
      </c>
      <c r="E229" s="2" t="str">
        <f aca="false">CONCATENATE("[",B229,"] ",F229)</f>
        <v>[8_DE] Germany</v>
      </c>
      <c r="F229" s="2" t="s">
        <v>1977</v>
      </c>
      <c r="G229" s="2" t="s">
        <v>1978</v>
      </c>
      <c r="I229" s="2" t="n">
        <v>8</v>
      </c>
      <c r="N229" s="2" t="n">
        <v>8</v>
      </c>
      <c r="P229" s="21" t="str">
        <f aca="false">CONCATENATE("celexd:class_",N229)</f>
        <v>celexd:class_8</v>
      </c>
    </row>
    <row r="230" customFormat="false" ht="43.5" hidden="false" customHeight="false" outlineLevel="0" collapsed="false">
      <c r="A230" s="2" t="str">
        <f aca="false">CONCATENATE("celexd:c_",B230)</f>
        <v>celexd:c_8_DK</v>
      </c>
      <c r="B230" s="2" t="s">
        <v>1979</v>
      </c>
      <c r="C230" s="2" t="str">
        <f aca="false">IF(NOT(ISBLANK(D230)),CONCATENATE("celexd:c_",D230),""  )</f>
        <v>celexd:c_8</v>
      </c>
      <c r="D230" s="2" t="n">
        <v>8</v>
      </c>
      <c r="E230" s="2" t="str">
        <f aca="false">CONCATENATE("[",B230,"] ",F230)</f>
        <v>[8_DK] Denmark</v>
      </c>
      <c r="F230" s="2" t="s">
        <v>1980</v>
      </c>
      <c r="G230" s="2" t="s">
        <v>1981</v>
      </c>
      <c r="I230" s="2" t="n">
        <v>8</v>
      </c>
      <c r="N230" s="2" t="n">
        <v>8</v>
      </c>
      <c r="P230" s="21" t="str">
        <f aca="false">CONCATENATE("celexd:class_",N230)</f>
        <v>celexd:class_8</v>
      </c>
    </row>
    <row r="231" customFormat="false" ht="58" hidden="false" customHeight="false" outlineLevel="0" collapsed="false">
      <c r="A231" s="2" t="str">
        <f aca="false">CONCATENATE("celexd:c_",B231)</f>
        <v>celexd:c_8_EE</v>
      </c>
      <c r="B231" s="2" t="s">
        <v>1982</v>
      </c>
      <c r="C231" s="2" t="str">
        <f aca="false">IF(NOT(ISBLANK(D231)),CONCATENATE("celexd:c_",D231),""  )</f>
        <v>celexd:c_8</v>
      </c>
      <c r="D231" s="2" t="n">
        <v>8</v>
      </c>
      <c r="E231" s="2" t="str">
        <f aca="false">CONCATENATE("[",B231,"] ",F231)</f>
        <v>[8_EE] Estonia</v>
      </c>
      <c r="F231" s="2" t="s">
        <v>1983</v>
      </c>
      <c r="G231" s="2" t="s">
        <v>1984</v>
      </c>
      <c r="I231" s="2" t="n">
        <v>8</v>
      </c>
      <c r="N231" s="2" t="n">
        <v>8</v>
      </c>
      <c r="P231" s="21" t="str">
        <f aca="false">CONCATENATE("celexd:class_",N231)</f>
        <v>celexd:class_8</v>
      </c>
    </row>
    <row r="232" customFormat="false" ht="29" hidden="false" customHeight="false" outlineLevel="0" collapsed="false">
      <c r="A232" s="2" t="str">
        <f aca="false">CONCATENATE("celexd:c_",B232)</f>
        <v>celexd:c_8_EL</v>
      </c>
      <c r="B232" s="2" t="s">
        <v>1985</v>
      </c>
      <c r="C232" s="2" t="str">
        <f aca="false">IF(NOT(ISBLANK(D232)),CONCATENATE("celexd:c_",D232),""  )</f>
        <v>celexd:c_8</v>
      </c>
      <c r="D232" s="2" t="n">
        <v>8</v>
      </c>
      <c r="E232" s="2" t="str">
        <f aca="false">CONCATENATE("[",B232,"] ",F232)</f>
        <v>[8_EL] Greece</v>
      </c>
      <c r="F232" s="2" t="s">
        <v>1986</v>
      </c>
      <c r="G232" s="2" t="s">
        <v>1987</v>
      </c>
      <c r="I232" s="2" t="n">
        <v>8</v>
      </c>
      <c r="N232" s="2" t="n">
        <v>8</v>
      </c>
      <c r="P232" s="21" t="str">
        <f aca="false">CONCATENATE("celexd:class_",N232)</f>
        <v>celexd:class_8</v>
      </c>
    </row>
    <row r="233" customFormat="false" ht="72.5" hidden="false" customHeight="false" outlineLevel="0" collapsed="false">
      <c r="A233" s="2" t="str">
        <f aca="false">CONCATENATE("celexd:c_",B233)</f>
        <v>celexd:c_8_ES</v>
      </c>
      <c r="B233" s="2" t="s">
        <v>1988</v>
      </c>
      <c r="C233" s="2" t="str">
        <f aca="false">IF(NOT(ISBLANK(D233)),CONCATENATE("celexd:c_",D233),""  )</f>
        <v>celexd:c_8</v>
      </c>
      <c r="D233" s="2" t="n">
        <v>8</v>
      </c>
      <c r="E233" s="2" t="str">
        <f aca="false">CONCATENATE("[",B233,"] ",F233)</f>
        <v>[8_ES] Spain</v>
      </c>
      <c r="F233" s="2" t="s">
        <v>1989</v>
      </c>
      <c r="G233" s="2" t="s">
        <v>1990</v>
      </c>
      <c r="I233" s="2" t="n">
        <v>8</v>
      </c>
      <c r="N233" s="2" t="n">
        <v>8</v>
      </c>
      <c r="P233" s="21" t="str">
        <f aca="false">CONCATENATE("celexd:class_",N233)</f>
        <v>celexd:class_8</v>
      </c>
    </row>
    <row r="234" customFormat="false" ht="43.5" hidden="false" customHeight="false" outlineLevel="0" collapsed="false">
      <c r="A234" s="2" t="str">
        <f aca="false">CONCATENATE("celexd:c_",B234)</f>
        <v>celexd:c_8_FI</v>
      </c>
      <c r="B234" s="2" t="s">
        <v>1991</v>
      </c>
      <c r="C234" s="2" t="str">
        <f aca="false">IF(NOT(ISBLANK(D234)),CONCATENATE("celexd:c_",D234),""  )</f>
        <v>celexd:c_8</v>
      </c>
      <c r="D234" s="2" t="n">
        <v>8</v>
      </c>
      <c r="E234" s="2" t="str">
        <f aca="false">CONCATENATE("[",B234,"] ",F234)</f>
        <v>[8_FI] Finland</v>
      </c>
      <c r="F234" s="2" t="s">
        <v>1992</v>
      </c>
      <c r="G234" s="2" t="s">
        <v>1993</v>
      </c>
      <c r="I234" s="2" t="n">
        <v>8</v>
      </c>
      <c r="N234" s="2" t="n">
        <v>8</v>
      </c>
      <c r="P234" s="21" t="str">
        <f aca="false">CONCATENATE("celexd:class_",N234)</f>
        <v>celexd:class_8</v>
      </c>
    </row>
    <row r="235" customFormat="false" ht="58" hidden="false" customHeight="false" outlineLevel="0" collapsed="false">
      <c r="A235" s="2" t="str">
        <f aca="false">CONCATENATE("celexd:c_",B235)</f>
        <v>celexd:c_8_FR</v>
      </c>
      <c r="B235" s="2" t="s">
        <v>1994</v>
      </c>
      <c r="C235" s="2" t="str">
        <f aca="false">IF(NOT(ISBLANK(D235)),CONCATENATE("celexd:c_",D235),""  )</f>
        <v>celexd:c_8</v>
      </c>
      <c r="D235" s="2" t="n">
        <v>8</v>
      </c>
      <c r="E235" s="2" t="str">
        <f aca="false">CONCATENATE("[",B235,"] ",F235)</f>
        <v>[8_FR] France</v>
      </c>
      <c r="F235" s="2" t="s">
        <v>1995</v>
      </c>
      <c r="G235" s="2" t="s">
        <v>1996</v>
      </c>
      <c r="I235" s="2" t="n">
        <v>8</v>
      </c>
      <c r="N235" s="2" t="n">
        <v>8</v>
      </c>
      <c r="P235" s="21" t="str">
        <f aca="false">CONCATENATE("celexd:class_",N235)</f>
        <v>celexd:class_8</v>
      </c>
    </row>
    <row r="236" customFormat="false" ht="14.5" hidden="false" customHeight="false" outlineLevel="0" collapsed="false">
      <c r="A236" s="2" t="str">
        <f aca="false">CONCATENATE("celexd:c_",B236)</f>
        <v>celexd:c_8_HR</v>
      </c>
      <c r="B236" s="2" t="s">
        <v>1997</v>
      </c>
      <c r="C236" s="2" t="str">
        <f aca="false">IF(NOT(ISBLANK(D236)),CONCATENATE("celexd:c_",D236),""  )</f>
        <v>celexd:c_8</v>
      </c>
      <c r="D236" s="2" t="n">
        <v>8</v>
      </c>
      <c r="E236" s="2" t="str">
        <f aca="false">CONCATENATE("[",B236,"] ",F236)</f>
        <v>[8_HR] Croatia</v>
      </c>
      <c r="F236" s="2" t="s">
        <v>1998</v>
      </c>
      <c r="G236" s="2" t="s">
        <v>1999</v>
      </c>
      <c r="I236" s="2" t="n">
        <v>8</v>
      </c>
      <c r="N236" s="2" t="n">
        <v>8</v>
      </c>
      <c r="P236" s="21" t="str">
        <f aca="false">CONCATENATE("celexd:class_",N236)</f>
        <v>celexd:class_8</v>
      </c>
    </row>
    <row r="237" customFormat="false" ht="43.5" hidden="false" customHeight="false" outlineLevel="0" collapsed="false">
      <c r="A237" s="2" t="str">
        <f aca="false">CONCATENATE("celexd:c_",B237)</f>
        <v>celexd:c_8_HU</v>
      </c>
      <c r="B237" s="2" t="s">
        <v>2000</v>
      </c>
      <c r="C237" s="2" t="str">
        <f aca="false">IF(NOT(ISBLANK(D237)),CONCATENATE("celexd:c_",D237),""  )</f>
        <v>celexd:c_8</v>
      </c>
      <c r="D237" s="2" t="n">
        <v>8</v>
      </c>
      <c r="E237" s="2" t="str">
        <f aca="false">CONCATENATE("[",B237,"] ",F237)</f>
        <v>[8_HU] Hungary</v>
      </c>
      <c r="F237" s="2" t="s">
        <v>2001</v>
      </c>
      <c r="G237" s="2" t="s">
        <v>2002</v>
      </c>
      <c r="I237" s="2" t="n">
        <v>8</v>
      </c>
      <c r="N237" s="2" t="n">
        <v>8</v>
      </c>
      <c r="P237" s="21" t="str">
        <f aca="false">CONCATENATE("celexd:class_",N237)</f>
        <v>celexd:class_8</v>
      </c>
    </row>
    <row r="238" customFormat="false" ht="58" hidden="false" customHeight="false" outlineLevel="0" collapsed="false">
      <c r="A238" s="2" t="str">
        <f aca="false">CONCATENATE("celexd:c_",B238)</f>
        <v>celexd:c_8_IE</v>
      </c>
      <c r="B238" s="2" t="s">
        <v>2003</v>
      </c>
      <c r="C238" s="2" t="str">
        <f aca="false">IF(NOT(ISBLANK(D238)),CONCATENATE("celexd:c_",D238),""  )</f>
        <v>celexd:c_8</v>
      </c>
      <c r="D238" s="2" t="n">
        <v>8</v>
      </c>
      <c r="E238" s="2" t="str">
        <f aca="false">CONCATENATE("[",B238,"] ",F238)</f>
        <v>[8_IE] Ireland</v>
      </c>
      <c r="F238" s="2" t="s">
        <v>2004</v>
      </c>
      <c r="G238" s="2" t="s">
        <v>2005</v>
      </c>
      <c r="I238" s="2" t="n">
        <v>8</v>
      </c>
      <c r="N238" s="2" t="n">
        <v>8</v>
      </c>
      <c r="P238" s="21" t="str">
        <f aca="false">CONCATENATE("celexd:class_",N238)</f>
        <v>celexd:class_8</v>
      </c>
    </row>
    <row r="239" customFormat="false" ht="43.5" hidden="false" customHeight="false" outlineLevel="0" collapsed="false">
      <c r="A239" s="2" t="str">
        <f aca="false">CONCATENATE("celexd:c_",B239)</f>
        <v>celexd:c_8_IT</v>
      </c>
      <c r="B239" s="2" t="s">
        <v>2006</v>
      </c>
      <c r="C239" s="2" t="str">
        <f aca="false">IF(NOT(ISBLANK(D239)),CONCATENATE("celexd:c_",D239),""  )</f>
        <v>celexd:c_8</v>
      </c>
      <c r="D239" s="2" t="n">
        <v>8</v>
      </c>
      <c r="E239" s="2" t="str">
        <f aca="false">CONCATENATE("[",B239,"] ",F239)</f>
        <v>[8_IT] Italy</v>
      </c>
      <c r="F239" s="2" t="s">
        <v>2007</v>
      </c>
      <c r="G239" s="2" t="s">
        <v>2008</v>
      </c>
      <c r="I239" s="2" t="n">
        <v>8</v>
      </c>
      <c r="N239" s="2" t="n">
        <v>8</v>
      </c>
      <c r="P239" s="21" t="str">
        <f aca="false">CONCATENATE("celexd:class_",N239)</f>
        <v>celexd:class_8</v>
      </c>
    </row>
    <row r="240" customFormat="false" ht="43.5" hidden="false" customHeight="false" outlineLevel="0" collapsed="false">
      <c r="A240" s="2" t="str">
        <f aca="false">CONCATENATE("celexd:c_",B240)</f>
        <v>celexd:c_8_LT</v>
      </c>
      <c r="B240" s="2" t="s">
        <v>2009</v>
      </c>
      <c r="C240" s="2" t="str">
        <f aca="false">IF(NOT(ISBLANK(D240)),CONCATENATE("celexd:c_",D240),""  )</f>
        <v>celexd:c_8</v>
      </c>
      <c r="D240" s="2" t="n">
        <v>8</v>
      </c>
      <c r="E240" s="2" t="str">
        <f aca="false">CONCATENATE("[",B240,"] ",F240)</f>
        <v>[8_LT] Lithuania</v>
      </c>
      <c r="F240" s="2" t="s">
        <v>2010</v>
      </c>
      <c r="G240" s="2" t="s">
        <v>2011</v>
      </c>
      <c r="I240" s="2" t="n">
        <v>8</v>
      </c>
      <c r="N240" s="2" t="n">
        <v>8</v>
      </c>
      <c r="P240" s="21" t="str">
        <f aca="false">CONCATENATE("celexd:class_",N240)</f>
        <v>celexd:class_8</v>
      </c>
    </row>
    <row r="241" customFormat="false" ht="43.5" hidden="false" customHeight="false" outlineLevel="0" collapsed="false">
      <c r="A241" s="2" t="str">
        <f aca="false">CONCATENATE("celexd:c_",B241)</f>
        <v>celexd:c_8_LU</v>
      </c>
      <c r="B241" s="2" t="s">
        <v>2012</v>
      </c>
      <c r="C241" s="2" t="str">
        <f aca="false">IF(NOT(ISBLANK(D241)),CONCATENATE("celexd:c_",D241),""  )</f>
        <v>celexd:c_8</v>
      </c>
      <c r="D241" s="2" t="n">
        <v>8</v>
      </c>
      <c r="E241" s="2" t="str">
        <f aca="false">CONCATENATE("[",B241,"] ",F241)</f>
        <v>[8_LU] Luxembourg</v>
      </c>
      <c r="F241" s="2" t="s">
        <v>2013</v>
      </c>
      <c r="G241" s="2" t="s">
        <v>2014</v>
      </c>
      <c r="I241" s="2" t="n">
        <v>8</v>
      </c>
      <c r="N241" s="2" t="n">
        <v>8</v>
      </c>
      <c r="P241" s="21" t="str">
        <f aca="false">CONCATENATE("celexd:class_",N241)</f>
        <v>celexd:class_8</v>
      </c>
    </row>
    <row r="242" customFormat="false" ht="43.5" hidden="false" customHeight="false" outlineLevel="0" collapsed="false">
      <c r="A242" s="2" t="str">
        <f aca="false">CONCATENATE("celexd:c_",B242)</f>
        <v>celexd:c_8_LV</v>
      </c>
      <c r="B242" s="2" t="s">
        <v>2015</v>
      </c>
      <c r="C242" s="2" t="str">
        <f aca="false">IF(NOT(ISBLANK(D242)),CONCATENATE("celexd:c_",D242),""  )</f>
        <v>celexd:c_8</v>
      </c>
      <c r="D242" s="2" t="n">
        <v>8</v>
      </c>
      <c r="E242" s="2" t="str">
        <f aca="false">CONCATENATE("[",B242,"] ",F242)</f>
        <v>[8_LV] Latvia</v>
      </c>
      <c r="F242" s="2" t="s">
        <v>2016</v>
      </c>
      <c r="G242" s="2" t="s">
        <v>2017</v>
      </c>
      <c r="I242" s="2" t="n">
        <v>8</v>
      </c>
      <c r="N242" s="2" t="n">
        <v>8</v>
      </c>
      <c r="P242" s="21" t="str">
        <f aca="false">CONCATENATE("celexd:class_",N242)</f>
        <v>celexd:class_8</v>
      </c>
    </row>
    <row r="243" customFormat="false" ht="43.5" hidden="false" customHeight="false" outlineLevel="0" collapsed="false">
      <c r="A243" s="2" t="str">
        <f aca="false">CONCATENATE("celexd:c_",B243)</f>
        <v>celexd:c_8_MT</v>
      </c>
      <c r="B243" s="2" t="s">
        <v>2018</v>
      </c>
      <c r="C243" s="2" t="str">
        <f aca="false">IF(NOT(ISBLANK(D243)),CONCATENATE("celexd:c_",D243),""  )</f>
        <v>celexd:c_8</v>
      </c>
      <c r="D243" s="2" t="n">
        <v>8</v>
      </c>
      <c r="E243" s="2" t="str">
        <f aca="false">CONCATENATE("[",B243,"] ",F243)</f>
        <v>[8_MT] Malta</v>
      </c>
      <c r="F243" s="2" t="s">
        <v>2019</v>
      </c>
      <c r="G243" s="2" t="s">
        <v>2020</v>
      </c>
      <c r="I243" s="2" t="n">
        <v>8</v>
      </c>
      <c r="N243" s="2" t="n">
        <v>8</v>
      </c>
      <c r="P243" s="21" t="str">
        <f aca="false">CONCATENATE("celexd:class_",N243)</f>
        <v>celexd:class_8</v>
      </c>
    </row>
    <row r="244" customFormat="false" ht="72.5" hidden="false" customHeight="false" outlineLevel="0" collapsed="false">
      <c r="A244" s="2" t="str">
        <f aca="false">CONCATENATE("celexd:c_",B244)</f>
        <v>celexd:c_8_NL</v>
      </c>
      <c r="B244" s="2" t="s">
        <v>2021</v>
      </c>
      <c r="C244" s="2" t="str">
        <f aca="false">IF(NOT(ISBLANK(D244)),CONCATENATE("celexd:c_",D244),""  )</f>
        <v>celexd:c_8</v>
      </c>
      <c r="D244" s="2" t="n">
        <v>8</v>
      </c>
      <c r="E244" s="2" t="str">
        <f aca="false">CONCATENATE("[",B244,"] ",F244)</f>
        <v>[8_NL] Netherlands</v>
      </c>
      <c r="F244" s="2" t="s">
        <v>2022</v>
      </c>
      <c r="G244" s="2" t="s">
        <v>2023</v>
      </c>
      <c r="I244" s="2" t="n">
        <v>8</v>
      </c>
      <c r="N244" s="2" t="n">
        <v>8</v>
      </c>
      <c r="P244" s="21" t="str">
        <f aca="false">CONCATENATE("celexd:class_",N244)</f>
        <v>celexd:class_8</v>
      </c>
    </row>
    <row r="245" customFormat="false" ht="43.5" hidden="false" customHeight="false" outlineLevel="0" collapsed="false">
      <c r="A245" s="2" t="str">
        <f aca="false">CONCATENATE("celexd:c_",B245)</f>
        <v>celexd:c_8_PL</v>
      </c>
      <c r="B245" s="2" t="s">
        <v>2024</v>
      </c>
      <c r="C245" s="2" t="str">
        <f aca="false">IF(NOT(ISBLANK(D245)),CONCATENATE("celexd:c_",D245),""  )</f>
        <v>celexd:c_8</v>
      </c>
      <c r="D245" s="2" t="n">
        <v>8</v>
      </c>
      <c r="E245" s="2" t="str">
        <f aca="false">CONCATENATE("[",B245,"] ",F245)</f>
        <v>[8_PL] Poland</v>
      </c>
      <c r="F245" s="2" t="s">
        <v>2025</v>
      </c>
      <c r="G245" s="2" t="s">
        <v>2026</v>
      </c>
      <c r="I245" s="2" t="n">
        <v>8</v>
      </c>
      <c r="N245" s="2" t="n">
        <v>8</v>
      </c>
      <c r="P245" s="21" t="str">
        <f aca="false">CONCATENATE("celexd:class_",N245)</f>
        <v>celexd:class_8</v>
      </c>
    </row>
    <row r="246" customFormat="false" ht="58" hidden="false" customHeight="false" outlineLevel="0" collapsed="false">
      <c r="A246" s="2" t="str">
        <f aca="false">CONCATENATE("celexd:c_",B246)</f>
        <v>celexd:c_8_PT</v>
      </c>
      <c r="B246" s="2" t="s">
        <v>2027</v>
      </c>
      <c r="C246" s="2" t="str">
        <f aca="false">IF(NOT(ISBLANK(D246)),CONCATENATE("celexd:c_",D246),""  )</f>
        <v>celexd:c_8</v>
      </c>
      <c r="D246" s="2" t="n">
        <v>8</v>
      </c>
      <c r="E246" s="2" t="str">
        <f aca="false">CONCATENATE("[",B246,"] ",F246)</f>
        <v>[8_PT] Portugal</v>
      </c>
      <c r="F246" s="2" t="s">
        <v>2028</v>
      </c>
      <c r="G246" s="2" t="s">
        <v>2029</v>
      </c>
      <c r="I246" s="2" t="n">
        <v>8</v>
      </c>
      <c r="N246" s="2" t="n">
        <v>8</v>
      </c>
      <c r="P246" s="21" t="str">
        <f aca="false">CONCATENATE("celexd:class_",N246)</f>
        <v>celexd:class_8</v>
      </c>
    </row>
    <row r="247" customFormat="false" ht="43.5" hidden="false" customHeight="false" outlineLevel="0" collapsed="false">
      <c r="A247" s="2" t="str">
        <f aca="false">CONCATENATE("celexd:c_",B247)</f>
        <v>celexd:c_8_RO</v>
      </c>
      <c r="B247" s="2" t="s">
        <v>2030</v>
      </c>
      <c r="C247" s="2" t="str">
        <f aca="false">IF(NOT(ISBLANK(D247)),CONCATENATE("celexd:c_",D247),""  )</f>
        <v>celexd:c_8</v>
      </c>
      <c r="D247" s="2" t="n">
        <v>8</v>
      </c>
      <c r="E247" s="2" t="str">
        <f aca="false">CONCATENATE("[",B247,"] ",F247)</f>
        <v>[8_RO] Romania</v>
      </c>
      <c r="F247" s="2" t="s">
        <v>2031</v>
      </c>
      <c r="G247" s="2" t="s">
        <v>2032</v>
      </c>
      <c r="I247" s="2" t="n">
        <v>8</v>
      </c>
      <c r="N247" s="2" t="n">
        <v>8</v>
      </c>
      <c r="P247" s="21" t="str">
        <f aca="false">CONCATENATE("celexd:class_",N247)</f>
        <v>celexd:class_8</v>
      </c>
    </row>
    <row r="248" customFormat="false" ht="43.5" hidden="false" customHeight="false" outlineLevel="0" collapsed="false">
      <c r="A248" s="2" t="str">
        <f aca="false">CONCATENATE("celexd:c_",B248)</f>
        <v>celexd:c_8_SE</v>
      </c>
      <c r="B248" s="2" t="s">
        <v>2033</v>
      </c>
      <c r="C248" s="2" t="str">
        <f aca="false">IF(NOT(ISBLANK(D248)),CONCATENATE("celexd:c_",D248),""  )</f>
        <v>celexd:c_8</v>
      </c>
      <c r="D248" s="2" t="n">
        <v>8</v>
      </c>
      <c r="E248" s="2" t="str">
        <f aca="false">CONCATENATE("[",B248,"] ",F248)</f>
        <v>[8_SE] Sweden</v>
      </c>
      <c r="F248" s="2" t="s">
        <v>2034</v>
      </c>
      <c r="G248" s="2" t="s">
        <v>2035</v>
      </c>
      <c r="I248" s="2" t="n">
        <v>8</v>
      </c>
      <c r="N248" s="2" t="n">
        <v>8</v>
      </c>
      <c r="P248" s="21" t="str">
        <f aca="false">CONCATENATE("celexd:class_",N248)</f>
        <v>celexd:class_8</v>
      </c>
    </row>
    <row r="249" customFormat="false" ht="58" hidden="false" customHeight="false" outlineLevel="0" collapsed="false">
      <c r="A249" s="2" t="str">
        <f aca="false">CONCATENATE("celexd:c_",B249)</f>
        <v>celexd:c_8_SI</v>
      </c>
      <c r="B249" s="2" t="s">
        <v>2036</v>
      </c>
      <c r="C249" s="2" t="str">
        <f aca="false">IF(NOT(ISBLANK(D249)),CONCATENATE("celexd:c_",D249),""  )</f>
        <v>celexd:c_8</v>
      </c>
      <c r="D249" s="2" t="n">
        <v>8</v>
      </c>
      <c r="E249" s="2" t="str">
        <f aca="false">CONCATENATE("[",B249,"] ",F249)</f>
        <v>[8_SI] Slovenia</v>
      </c>
      <c r="F249" s="2" t="s">
        <v>2037</v>
      </c>
      <c r="G249" s="2" t="s">
        <v>2038</v>
      </c>
      <c r="I249" s="2" t="n">
        <v>8</v>
      </c>
      <c r="N249" s="2" t="n">
        <v>8</v>
      </c>
      <c r="P249" s="21" t="str">
        <f aca="false">CONCATENATE("celexd:class_",N249)</f>
        <v>celexd:class_8</v>
      </c>
    </row>
    <row r="250" customFormat="false" ht="29" hidden="false" customHeight="false" outlineLevel="0" collapsed="false">
      <c r="A250" s="2" t="str">
        <f aca="false">CONCATENATE("celexd:c_",B250)</f>
        <v>celexd:c_8_SK</v>
      </c>
      <c r="B250" s="2" t="s">
        <v>2039</v>
      </c>
      <c r="C250" s="2" t="str">
        <f aca="false">IF(NOT(ISBLANK(D250)),CONCATENATE("celexd:c_",D250),""  )</f>
        <v>celexd:c_8</v>
      </c>
      <c r="D250" s="2" t="n">
        <v>8</v>
      </c>
      <c r="E250" s="2" t="str">
        <f aca="false">CONCATENATE("[",B250,"] ",F250)</f>
        <v>[8_SK] Slovakia</v>
      </c>
      <c r="F250" s="2" t="s">
        <v>2040</v>
      </c>
      <c r="G250" s="2" t="s">
        <v>2041</v>
      </c>
      <c r="I250" s="2" t="n">
        <v>8</v>
      </c>
      <c r="N250" s="2" t="n">
        <v>8</v>
      </c>
      <c r="P250" s="21" t="str">
        <f aca="false">CONCATENATE("celexd:class_",N250)</f>
        <v>celexd:class_8</v>
      </c>
    </row>
    <row r="251" customFormat="false" ht="58" hidden="false" customHeight="false" outlineLevel="0" collapsed="false">
      <c r="A251" s="2" t="str">
        <f aca="false">CONCATENATE("celexd:c_",B251)</f>
        <v>celexd:c_8_UK</v>
      </c>
      <c r="B251" s="2" t="s">
        <v>2042</v>
      </c>
      <c r="C251" s="2" t="str">
        <f aca="false">IF(NOT(ISBLANK(D251)),CONCATENATE("celexd:c_",D251),""  )</f>
        <v>celexd:c_8</v>
      </c>
      <c r="D251" s="2" t="n">
        <v>8</v>
      </c>
      <c r="E251" s="2" t="str">
        <f aca="false">CONCATENATE("[",B251,"] ",F251)</f>
        <v>[8_UK] United Kingdom</v>
      </c>
      <c r="F251" s="2" t="s">
        <v>2043</v>
      </c>
      <c r="G251" s="2" t="s">
        <v>2044</v>
      </c>
      <c r="I251" s="2" t="n">
        <v>8</v>
      </c>
      <c r="N251" s="2" t="n">
        <v>8</v>
      </c>
      <c r="P251" s="21" t="str">
        <f aca="false">CONCATENATE("celexd:class_",N251)</f>
        <v>celexd:class_8</v>
      </c>
    </row>
    <row r="252" customFormat="false" ht="58" hidden="false" customHeight="false" outlineLevel="0" collapsed="false">
      <c r="A252" s="2" t="str">
        <f aca="false">CONCATENATE("celexd:c_",B252)</f>
        <v>celexd:c_8_XX</v>
      </c>
      <c r="B252" s="2" t="s">
        <v>2045</v>
      </c>
      <c r="C252" s="2" t="str">
        <f aca="false">IF(NOT(ISBLANK(D252)),CONCATENATE("celexd:c_",D252),""  )</f>
        <v>celexd:c_8</v>
      </c>
      <c r="D252" s="2" t="n">
        <v>8</v>
      </c>
      <c r="E252" s="2" t="str">
        <f aca="false">CONCATENATE("[",B252,"] ",F252)</f>
        <v>[8_XX] Other countries, EFTA Court, European Court of Human Right</v>
      </c>
      <c r="F252" s="2" t="s">
        <v>2046</v>
      </c>
      <c r="G252" s="2" t="s">
        <v>2047</v>
      </c>
      <c r="I252" s="2" t="n">
        <v>8</v>
      </c>
      <c r="N252" s="2" t="n">
        <v>8</v>
      </c>
      <c r="P252" s="21" t="str">
        <f aca="false">CONCATENATE("celexd:class_",N252)</f>
        <v>celexd:class_8</v>
      </c>
    </row>
    <row r="253" customFormat="false" ht="43.5" hidden="false" customHeight="false" outlineLevel="0" collapsed="false">
      <c r="A253" s="2" t="str">
        <f aca="false">CONCATENATE("celexd:c_",B253)</f>
        <v>celexd:c_9_E</v>
      </c>
      <c r="B253" s="2" t="s">
        <v>2048</v>
      </c>
      <c r="C253" s="2" t="str">
        <f aca="false">IF(NOT(ISBLANK(D253)),CONCATENATE("celexd:c_",D253),""  )</f>
        <v>celexd:c_9</v>
      </c>
      <c r="D253" s="2" t="n">
        <v>9</v>
      </c>
      <c r="E253" s="2" t="str">
        <f aca="false">CONCATENATE("[",B253,"] ",F253)</f>
        <v>[9_E] Written questions</v>
      </c>
      <c r="F253" s="2" t="s">
        <v>2049</v>
      </c>
      <c r="G253" s="46" t="s">
        <v>2050</v>
      </c>
      <c r="I253" s="2" t="n">
        <v>9</v>
      </c>
      <c r="J253" s="2" t="s">
        <v>1397</v>
      </c>
      <c r="N253" s="2" t="n">
        <v>9</v>
      </c>
      <c r="P253" s="21" t="str">
        <f aca="false">CONCATENATE("celexd:class_",N253)</f>
        <v>celexd:class_9</v>
      </c>
    </row>
    <row r="254" customFormat="false" ht="58" hidden="false" customHeight="false" outlineLevel="0" collapsed="false">
      <c r="A254" s="2" t="str">
        <f aca="false">CONCATENATE("celexd:c_",B254)</f>
        <v>celexd:c_9_H</v>
      </c>
      <c r="B254" s="2" t="s">
        <v>2051</v>
      </c>
      <c r="C254" s="2" t="str">
        <f aca="false">IF(NOT(ISBLANK(D254)),CONCATENATE("celexd:c_",D254),""  )</f>
        <v>celexd:c_9</v>
      </c>
      <c r="D254" s="2" t="n">
        <v>9</v>
      </c>
      <c r="E254" s="2" t="str">
        <f aca="false">CONCATENATE("[",B254,"] ",F254)</f>
        <v>[9_H] Questions at question time </v>
      </c>
      <c r="F254" s="2" t="s">
        <v>2052</v>
      </c>
      <c r="G254" s="2" t="s">
        <v>2053</v>
      </c>
      <c r="I254" s="2" t="n">
        <v>9</v>
      </c>
      <c r="J254" s="2" t="s">
        <v>1425</v>
      </c>
      <c r="N254" s="2" t="n">
        <v>9</v>
      </c>
      <c r="P254" s="21" t="str">
        <f aca="false">CONCATENATE("celexd:class_",N254)</f>
        <v>celexd:class_9</v>
      </c>
    </row>
    <row r="255" customFormat="false" ht="58" hidden="false" customHeight="false" outlineLevel="0" collapsed="false">
      <c r="A255" s="2" t="str">
        <f aca="false">CONCATENATE("celexd:c_",B255)</f>
        <v>celexd:c_9_O</v>
      </c>
      <c r="B255" s="2" t="s">
        <v>2054</v>
      </c>
      <c r="C255" s="2" t="str">
        <f aca="false">IF(NOT(ISBLANK(D255)),CONCATENATE("celexd:c_",D255),""  )</f>
        <v>celexd:c_9</v>
      </c>
      <c r="D255" s="2" t="n">
        <v>9</v>
      </c>
      <c r="E255" s="2" t="str">
        <f aca="false">CONCATENATE("[",B255,"] ",F255)</f>
        <v>[9_O] Oral questions</v>
      </c>
      <c r="F255" s="2" t="s">
        <v>2055</v>
      </c>
      <c r="G255" s="2" t="s">
        <v>2056</v>
      </c>
      <c r="I255" s="2" t="n">
        <v>9</v>
      </c>
      <c r="J255" s="2" t="s">
        <v>1027</v>
      </c>
      <c r="N255" s="2" t="n">
        <v>9</v>
      </c>
      <c r="P255" s="21" t="str">
        <f aca="false">CONCATENATE("celexd:class_",N255)</f>
        <v>celexd:class_9</v>
      </c>
    </row>
    <row r="256" customFormat="false" ht="29" hidden="false" customHeight="false" outlineLevel="0" collapsed="false">
      <c r="A256" s="2" t="str">
        <f aca="false">CONCATENATE("celexd:c_",B256)</f>
        <v>celexd:c_C</v>
      </c>
      <c r="B256" s="2" t="s">
        <v>1375</v>
      </c>
      <c r="C256" s="2" t="str">
        <f aca="false">IF(NOT(ISBLANK(D256)),CONCATENATE("celexd:c_",D256),""  )</f>
        <v/>
      </c>
      <c r="E256" s="2" t="str">
        <f aca="false">CONCATENATE("[",B256,"] ",F256)</f>
        <v>[C] Documents published in the C series of the Official Journal</v>
      </c>
      <c r="F256" s="2" t="s">
        <v>2057</v>
      </c>
      <c r="I256" s="2" t="s">
        <v>1375</v>
      </c>
      <c r="N256" s="2" t="s">
        <v>1375</v>
      </c>
      <c r="P256" s="21" t="str">
        <f aca="false">CONCATENATE("celexd:class_",N256)</f>
        <v>celexd:class_C</v>
      </c>
    </row>
    <row r="257" customFormat="false" ht="14.5" hidden="false" customHeight="false" outlineLevel="0" collapsed="false">
      <c r="A257" s="2" t="str">
        <f aca="false">CONCATENATE("celexd:c_",B257)</f>
        <v>celexd:c_E</v>
      </c>
      <c r="B257" s="2" t="s">
        <v>1397</v>
      </c>
      <c r="C257" s="2" t="str">
        <f aca="false">IF(NOT(ISBLANK(D257)),CONCATENATE("celexd:c_",D257),""  )</f>
        <v/>
      </c>
      <c r="E257" s="2" t="str">
        <f aca="false">CONCATENATE("[",B257,"] ",F257)</f>
        <v>[E] EFTA documents</v>
      </c>
      <c r="F257" s="2" t="s">
        <v>2058</v>
      </c>
      <c r="I257" s="2" t="s">
        <v>1397</v>
      </c>
      <c r="N257" s="2" t="s">
        <v>1397</v>
      </c>
      <c r="P257" s="21" t="str">
        <f aca="false">CONCATENATE("celexd:class_",N257)</f>
        <v>celexd:class_E</v>
      </c>
    </row>
    <row r="258" customFormat="false" ht="29" hidden="false" customHeight="false" outlineLevel="0" collapsed="false">
      <c r="A258" s="2" t="str">
        <f aca="false">CONCATENATE("celexd:c_",B258)</f>
        <v>celexd:c_E_A</v>
      </c>
      <c r="B258" s="2" t="s">
        <v>2059</v>
      </c>
      <c r="C258" s="2" t="str">
        <f aca="false">IF(NOT(ISBLANK(D258)),CONCATENATE("celexd:c_",D258),""  )</f>
        <v>celexd:c_E</v>
      </c>
      <c r="D258" s="2" t="s">
        <v>1397</v>
      </c>
      <c r="E258" s="2" t="str">
        <f aca="false">CONCATENATE("[",B258,"] ",F258)</f>
        <v>[E_A] Agreements between EFTA Member States</v>
      </c>
      <c r="F258" s="2" t="s">
        <v>2060</v>
      </c>
      <c r="I258" s="2" t="s">
        <v>1397</v>
      </c>
      <c r="J258" s="2" t="s">
        <v>1318</v>
      </c>
      <c r="N258" s="2" t="s">
        <v>1397</v>
      </c>
      <c r="P258" s="21" t="str">
        <f aca="false">CONCATENATE("celexd:class_",N258)</f>
        <v>celexd:class_E</v>
      </c>
    </row>
    <row r="259" customFormat="false" ht="29" hidden="false" customHeight="false" outlineLevel="0" collapsed="false">
      <c r="A259" s="2" t="str">
        <f aca="false">CONCATENATE("celexd:c_",B259)</f>
        <v>celexd:c_E_A_OJC</v>
      </c>
      <c r="B259" s="2" t="s">
        <v>2061</v>
      </c>
      <c r="C259" s="2" t="str">
        <f aca="false">IF(NOT(ISBLANK(D259)),CONCATENATE("celexd:c_",D259),""  )</f>
        <v>celexd:c_E_A</v>
      </c>
      <c r="D259" s="2" t="s">
        <v>2059</v>
      </c>
      <c r="E259" s="2" t="str">
        <f aca="false">CONCATENATE("[",B259,"] ",F259)</f>
        <v>[E_A_OJC] OJ-C: Agreements between EFTA Member States </v>
      </c>
      <c r="F259" s="2" t="s">
        <v>2062</v>
      </c>
      <c r="G259" s="2" t="s">
        <v>2063</v>
      </c>
      <c r="I259" s="2" t="s">
        <v>1397</v>
      </c>
      <c r="J259" s="2" t="s">
        <v>1348</v>
      </c>
      <c r="K259" s="2" t="s">
        <v>1306</v>
      </c>
      <c r="L259" s="2" t="s">
        <v>1306</v>
      </c>
      <c r="N259" s="2" t="s">
        <v>1397</v>
      </c>
      <c r="P259" s="21" t="str">
        <f aca="false">CONCATENATE("celexd:class_",N259)</f>
        <v>celexd:class_E</v>
      </c>
    </row>
    <row r="260" customFormat="false" ht="29" hidden="false" customHeight="false" outlineLevel="0" collapsed="false">
      <c r="A260" s="2" t="str">
        <f aca="false">CONCATENATE("celexd:c_",B260)</f>
        <v>celexd:c_E_A_OJL</v>
      </c>
      <c r="B260" s="2" t="s">
        <v>2064</v>
      </c>
      <c r="C260" s="2" t="str">
        <f aca="false">IF(NOT(ISBLANK(D260)),CONCATENATE("celexd:c_",D260),""  )</f>
        <v>celexd:c_E_A</v>
      </c>
      <c r="D260" s="2" t="s">
        <v>2059</v>
      </c>
      <c r="E260" s="2" t="str">
        <f aca="false">CONCATENATE("[",B260,"] ",F260)</f>
        <v>[E_A_OJL] OJ-L: Agreements between EFTA Member States </v>
      </c>
      <c r="F260" s="2" t="s">
        <v>2065</v>
      </c>
      <c r="G260" s="2" t="s">
        <v>2066</v>
      </c>
      <c r="H260" s="2" t="s">
        <v>2067</v>
      </c>
      <c r="I260" s="2" t="s">
        <v>1397</v>
      </c>
      <c r="J260" s="2" t="s">
        <v>1348</v>
      </c>
      <c r="K260" s="2" t="s">
        <v>1306</v>
      </c>
      <c r="L260" s="2" t="s">
        <v>1306</v>
      </c>
      <c r="N260" s="2" t="s">
        <v>1397</v>
      </c>
      <c r="P260" s="21" t="str">
        <f aca="false">CONCATENATE("celexd:class_",N260)</f>
        <v>celexd:class_E</v>
      </c>
    </row>
    <row r="261" customFormat="false" ht="14.5" hidden="false" customHeight="false" outlineLevel="0" collapsed="false">
      <c r="A261" s="2" t="str">
        <f aca="false">CONCATENATE("celexd:c_",B261)</f>
        <v>celexd:c_E_C</v>
      </c>
      <c r="B261" s="2" t="s">
        <v>2068</v>
      </c>
      <c r="C261" s="2" t="str">
        <f aca="false">IF(NOT(ISBLANK(D261)),CONCATENATE("celexd:c_",D261),""  )</f>
        <v>celexd:c_E</v>
      </c>
      <c r="D261" s="2" t="s">
        <v>1397</v>
      </c>
      <c r="E261" s="2" t="str">
        <f aca="false">CONCATENATE("[",B261,"] ",F261)</f>
        <v>[E_C] Acts of the EFTA Surveillance Authority</v>
      </c>
      <c r="F261" s="2" t="s">
        <v>2069</v>
      </c>
      <c r="I261" s="2" t="s">
        <v>1397</v>
      </c>
      <c r="J261" s="2" t="s">
        <v>1375</v>
      </c>
      <c r="N261" s="2" t="s">
        <v>1397</v>
      </c>
      <c r="P261" s="21" t="str">
        <f aca="false">CONCATENATE("celexd:class_",N261)</f>
        <v>celexd:class_E</v>
      </c>
    </row>
    <row r="262" customFormat="false" ht="72.5" hidden="false" customHeight="false" outlineLevel="0" collapsed="false">
      <c r="A262" s="2" t="str">
        <f aca="false">CONCATENATE("celexd:c_",B262)</f>
        <v>celexd:c_E_C_OJC</v>
      </c>
      <c r="B262" s="2" t="s">
        <v>2070</v>
      </c>
      <c r="C262" s="2" t="str">
        <f aca="false">IF(NOT(ISBLANK(D262)),CONCATENATE("celexd:c_",D262),""  )</f>
        <v>celexd:c_E_C</v>
      </c>
      <c r="D262" s="2" t="s">
        <v>2068</v>
      </c>
      <c r="E262" s="2" t="str">
        <f aca="false">CONCATENATE("[",B262,"] ",F262)</f>
        <v>[E_C_OJC] OJ-C: Acts of the EFTA Surveillance Authority </v>
      </c>
      <c r="F262" s="2" t="s">
        <v>2071</v>
      </c>
      <c r="G262" s="2" t="s">
        <v>2072</v>
      </c>
      <c r="I262" s="2" t="s">
        <v>1397</v>
      </c>
      <c r="J262" s="2" t="s">
        <v>1375</v>
      </c>
      <c r="K262" s="2" t="s">
        <v>1306</v>
      </c>
      <c r="L262" s="2" t="s">
        <v>1306</v>
      </c>
      <c r="N262" s="2" t="s">
        <v>1397</v>
      </c>
      <c r="P262" s="21" t="str">
        <f aca="false">CONCATENATE("celexd:class_",N262)</f>
        <v>celexd:class_E</v>
      </c>
    </row>
    <row r="263" customFormat="false" ht="29" hidden="false" customHeight="false" outlineLevel="0" collapsed="false">
      <c r="A263" s="2" t="str">
        <f aca="false">CONCATENATE("celexd:c_",B263)</f>
        <v>celexd:c_E_C_OJL</v>
      </c>
      <c r="B263" s="2" t="s">
        <v>2073</v>
      </c>
      <c r="C263" s="2" t="str">
        <f aca="false">IF(NOT(ISBLANK(D263)),CONCATENATE("celexd:c_",D263),""  )</f>
        <v>celexd:c_E_C</v>
      </c>
      <c r="D263" s="2" t="s">
        <v>2068</v>
      </c>
      <c r="E263" s="2" t="str">
        <f aca="false">CONCATENATE("[",B263,"] ",F263)</f>
        <v>[E_C_OJL] OJ-L: Acts of the EFTA Surveillance Authority </v>
      </c>
      <c r="F263" s="2" t="s">
        <v>2074</v>
      </c>
      <c r="G263" s="2" t="s">
        <v>2075</v>
      </c>
      <c r="I263" s="2" t="s">
        <v>1397</v>
      </c>
      <c r="J263" s="2" t="s">
        <v>1375</v>
      </c>
      <c r="K263" s="2" t="s">
        <v>1401</v>
      </c>
      <c r="L263" s="2" t="s">
        <v>1401</v>
      </c>
      <c r="N263" s="2" t="s">
        <v>1397</v>
      </c>
      <c r="P263" s="21" t="str">
        <f aca="false">CONCATENATE("celexd:class_",N263)</f>
        <v>celexd:class_E</v>
      </c>
    </row>
    <row r="264" customFormat="false" ht="14.5" hidden="false" customHeight="false" outlineLevel="0" collapsed="false">
      <c r="A264" s="2" t="str">
        <f aca="false">CONCATENATE("celexd:c_",B264)</f>
        <v>celexd:c_E_G</v>
      </c>
      <c r="B264" s="2" t="s">
        <v>2076</v>
      </c>
      <c r="C264" s="2" t="str">
        <f aca="false">IF(NOT(ISBLANK(D264)),CONCATENATE("celexd:c_",D264),""  )</f>
        <v>celexd:c_E</v>
      </c>
      <c r="D264" s="2" t="s">
        <v>1397</v>
      </c>
      <c r="E264" s="2" t="str">
        <f aca="false">CONCATENATE("[",B264,"] ",F264)</f>
        <v>[E_G] Acts of the EFTA Standing Committee</v>
      </c>
      <c r="F264" s="2" t="s">
        <v>2077</v>
      </c>
      <c r="I264" s="2" t="s">
        <v>1397</v>
      </c>
      <c r="J264" s="2" t="s">
        <v>1415</v>
      </c>
      <c r="N264" s="2" t="s">
        <v>1397</v>
      </c>
      <c r="P264" s="21" t="str">
        <f aca="false">CONCATENATE("celexd:class_",N264)</f>
        <v>celexd:class_E</v>
      </c>
    </row>
    <row r="265" customFormat="false" ht="29" hidden="false" customHeight="false" outlineLevel="0" collapsed="false">
      <c r="A265" s="2" t="str">
        <f aca="false">CONCATENATE("celexd:c_",B265)</f>
        <v>celexd:c_E_G_OJC</v>
      </c>
      <c r="B265" s="2" t="s">
        <v>2078</v>
      </c>
      <c r="C265" s="2" t="str">
        <f aca="false">IF(NOT(ISBLANK(D265)),CONCATENATE("celexd:c_",D265),""  )</f>
        <v>celexd:c_E_G</v>
      </c>
      <c r="D265" s="2" t="s">
        <v>2076</v>
      </c>
      <c r="E265" s="2" t="str">
        <f aca="false">CONCATENATE("[",B265,"] ",F265)</f>
        <v>[E_G_OJC] OJ-C: Acts of the EFTA Standing Committee</v>
      </c>
      <c r="F265" s="2" t="s">
        <v>2079</v>
      </c>
      <c r="G265" s="2" t="s">
        <v>2080</v>
      </c>
      <c r="I265" s="2" t="s">
        <v>1397</v>
      </c>
      <c r="J265" s="2" t="s">
        <v>1415</v>
      </c>
      <c r="K265" s="2" t="s">
        <v>1306</v>
      </c>
      <c r="L265" s="2" t="s">
        <v>1306</v>
      </c>
      <c r="N265" s="2" t="s">
        <v>1397</v>
      </c>
      <c r="P265" s="21" t="str">
        <f aca="false">CONCATENATE("celexd:class_",N265)</f>
        <v>celexd:class_E</v>
      </c>
    </row>
    <row r="266" customFormat="false" ht="29" hidden="false" customHeight="false" outlineLevel="0" collapsed="false">
      <c r="A266" s="2" t="str">
        <f aca="false">CONCATENATE("celexd:c_",B266)</f>
        <v>celexd:c_E_G_OJL</v>
      </c>
      <c r="B266" s="2" t="s">
        <v>2081</v>
      </c>
      <c r="C266" s="2" t="str">
        <f aca="false">IF(NOT(ISBLANK(D266)),CONCATENATE("celexd:c_",D266),""  )</f>
        <v>celexd:c_E_G</v>
      </c>
      <c r="D266" s="2" t="s">
        <v>2076</v>
      </c>
      <c r="E266" s="2" t="str">
        <f aca="false">CONCATENATE("[",B266,"] ",F266)</f>
        <v>[E_G_OJL] OJ-L: Acts of the EFTA Standing Committee</v>
      </c>
      <c r="F266" s="2" t="s">
        <v>2082</v>
      </c>
      <c r="G266" s="2" t="s">
        <v>2083</v>
      </c>
      <c r="I266" s="2" t="s">
        <v>1397</v>
      </c>
      <c r="J266" s="2" t="s">
        <v>1415</v>
      </c>
      <c r="K266" s="2" t="s">
        <v>1401</v>
      </c>
      <c r="L266" s="2" t="s">
        <v>1401</v>
      </c>
      <c r="N266" s="2" t="s">
        <v>1397</v>
      </c>
      <c r="P266" s="21" t="str">
        <f aca="false">CONCATENATE("celexd:class_",N266)</f>
        <v>celexd:class_E</v>
      </c>
    </row>
    <row r="267" customFormat="false" ht="29" hidden="false" customHeight="false" outlineLevel="0" collapsed="false">
      <c r="A267" s="2" t="str">
        <f aca="false">CONCATENATE("celexd:c_",B267)</f>
        <v>celexd:c_E_J</v>
      </c>
      <c r="B267" s="2" t="s">
        <v>2084</v>
      </c>
      <c r="C267" s="2" t="str">
        <f aca="false">IF(NOT(ISBLANK(D267)),CONCATENATE("celexd:c_",D267),""  )</f>
        <v>celexd:c_E</v>
      </c>
      <c r="D267" s="2" t="s">
        <v>1397</v>
      </c>
      <c r="E267" s="2" t="str">
        <f aca="false">CONCATENATE("[",B267,"] ",F267)</f>
        <v>[E_J] Decisions, orders, consultative opinions of the EFTA Court</v>
      </c>
      <c r="F267" s="2" t="s">
        <v>2085</v>
      </c>
      <c r="I267" s="2" t="s">
        <v>1397</v>
      </c>
      <c r="J267" s="2" t="s">
        <v>1434</v>
      </c>
      <c r="N267" s="2" t="s">
        <v>1397</v>
      </c>
      <c r="P267" s="21" t="str">
        <f aca="false">CONCATENATE("celexd:class_",N267)</f>
        <v>celexd:class_E</v>
      </c>
    </row>
    <row r="268" customFormat="false" ht="29" hidden="false" customHeight="false" outlineLevel="0" collapsed="false">
      <c r="A268" s="2" t="str">
        <f aca="false">CONCATENATE("celexd:c_",B268)</f>
        <v>celexd:c_E_J_OJC</v>
      </c>
      <c r="B268" s="2" t="s">
        <v>2086</v>
      </c>
      <c r="C268" s="2" t="str">
        <f aca="false">IF(NOT(ISBLANK(D268)),CONCATENATE("celexd:c_",D268),""  )</f>
        <v>celexd:c_E_J</v>
      </c>
      <c r="D268" s="2" t="s">
        <v>2084</v>
      </c>
      <c r="E268" s="2" t="str">
        <f aca="false">CONCATENATE("[",B268,"] ",F268)</f>
        <v>[E_J_OJC] OJ-C: Decisions, orders, consultative opinions of the EFTA Court</v>
      </c>
      <c r="F268" s="2" t="s">
        <v>2087</v>
      </c>
      <c r="G268" s="2" t="s">
        <v>2088</v>
      </c>
      <c r="I268" s="2" t="s">
        <v>1397</v>
      </c>
      <c r="J268" s="2" t="s">
        <v>1445</v>
      </c>
      <c r="K268" s="2" t="s">
        <v>1401</v>
      </c>
      <c r="L268" s="2" t="s">
        <v>1401</v>
      </c>
      <c r="N268" s="2" t="s">
        <v>1397</v>
      </c>
      <c r="P268" s="21" t="str">
        <f aca="false">CONCATENATE("celexd:class_",N268)</f>
        <v>celexd:class_E</v>
      </c>
    </row>
    <row r="269" customFormat="false" ht="29" hidden="false" customHeight="false" outlineLevel="0" collapsed="false">
      <c r="A269" s="2" t="str">
        <f aca="false">CONCATENATE("celexd:c_",B269)</f>
        <v>celexd:c_E_J_OJL</v>
      </c>
      <c r="B269" s="2" t="s">
        <v>2089</v>
      </c>
      <c r="C269" s="2" t="str">
        <f aca="false">IF(NOT(ISBLANK(D269)),CONCATENATE("celexd:c_",D269),""  )</f>
        <v>celexd:c_E_J</v>
      </c>
      <c r="D269" s="2" t="s">
        <v>2084</v>
      </c>
      <c r="E269" s="2" t="str">
        <f aca="false">CONCATENATE("[",B269,"] ",F269)</f>
        <v>[E_J_OJL] OJ-L: Decisions, orders, consultative opinions of the EFTA Court</v>
      </c>
      <c r="F269" s="2" t="s">
        <v>2090</v>
      </c>
      <c r="G269" s="2" t="s">
        <v>2091</v>
      </c>
      <c r="H269" s="2" t="s">
        <v>2092</v>
      </c>
      <c r="I269" s="2" t="s">
        <v>1397</v>
      </c>
      <c r="J269" s="2" t="s">
        <v>1445</v>
      </c>
      <c r="K269" s="2" t="s">
        <v>1306</v>
      </c>
      <c r="L269" s="2" t="s">
        <v>1306</v>
      </c>
      <c r="N269" s="2" t="s">
        <v>1397</v>
      </c>
      <c r="P269" s="21" t="str">
        <f aca="false">CONCATENATE("celexd:class_",N269)</f>
        <v>celexd:class_E</v>
      </c>
    </row>
    <row r="270" customFormat="false" ht="14.5" hidden="false" customHeight="false" outlineLevel="0" collapsed="false">
      <c r="A270" s="2" t="str">
        <f aca="false">CONCATENATE("celexd:c_",B270)</f>
        <v>celexd:c_E_O</v>
      </c>
      <c r="B270" s="2" t="s">
        <v>2093</v>
      </c>
      <c r="C270" s="2" t="str">
        <f aca="false">IF(NOT(ISBLANK(D270)),CONCATENATE("celexd:c_",D270),""  )</f>
        <v>celexd:c_E</v>
      </c>
      <c r="D270" s="2" t="s">
        <v>1397</v>
      </c>
      <c r="E270" s="2" t="str">
        <f aca="false">CONCATENATE("[",B270,"] ",F270)</f>
        <v>[E_O] Other acts</v>
      </c>
      <c r="F270" s="2" t="s">
        <v>1346</v>
      </c>
      <c r="I270" s="2" t="s">
        <v>1397</v>
      </c>
      <c r="J270" s="2" t="s">
        <v>1027</v>
      </c>
      <c r="N270" s="2" t="s">
        <v>1397</v>
      </c>
      <c r="P270" s="21" t="str">
        <f aca="false">CONCATENATE("celexd:class_",N270)</f>
        <v>celexd:class_E</v>
      </c>
    </row>
    <row r="271" customFormat="false" ht="14.5" hidden="false" customHeight="false" outlineLevel="0" collapsed="false">
      <c r="A271" s="2" t="str">
        <f aca="false">CONCATENATE("celexd:c_",B271)</f>
        <v>celexd:c_E_O_OJC</v>
      </c>
      <c r="B271" s="2" t="s">
        <v>2094</v>
      </c>
      <c r="C271" s="2" t="str">
        <f aca="false">IF(NOT(ISBLANK(D271)),CONCATENATE("celexd:c_",D271),""  )</f>
        <v>celexd:c_E_O</v>
      </c>
      <c r="D271" s="2" t="s">
        <v>2093</v>
      </c>
      <c r="E271" s="2" t="str">
        <f aca="false">CONCATENATE("[",B271,"] ",F271)</f>
        <v>[E_O_OJC] OJ-C: Other acts</v>
      </c>
      <c r="F271" s="2" t="s">
        <v>1350</v>
      </c>
      <c r="H271" s="2" t="s">
        <v>2095</v>
      </c>
      <c r="I271" s="2" t="s">
        <v>1397</v>
      </c>
      <c r="J271" s="2" t="s">
        <v>1027</v>
      </c>
      <c r="N271" s="2" t="s">
        <v>1397</v>
      </c>
      <c r="P271" s="21" t="str">
        <f aca="false">CONCATENATE("celexd:class_",N271)</f>
        <v>celexd:class_E</v>
      </c>
    </row>
    <row r="272" customFormat="false" ht="14.5" hidden="false" customHeight="false" outlineLevel="0" collapsed="false">
      <c r="A272" s="2" t="str">
        <f aca="false">CONCATENATE("celexd:c_",B272)</f>
        <v>celexd:c_E_O_OJL</v>
      </c>
      <c r="B272" s="2" t="s">
        <v>2096</v>
      </c>
      <c r="C272" s="2" t="str">
        <f aca="false">IF(NOT(ISBLANK(D272)),CONCATENATE("celexd:c_",D272),""  )</f>
        <v>celexd:c_E_O</v>
      </c>
      <c r="D272" s="2" t="s">
        <v>2093</v>
      </c>
      <c r="E272" s="2" t="str">
        <f aca="false">CONCATENATE("[",B272,"] ",F272)</f>
        <v>[E_O_OJL] OJ-L: Other acts</v>
      </c>
      <c r="F272" s="2" t="s">
        <v>1353</v>
      </c>
      <c r="H272" s="2" t="s">
        <v>2095</v>
      </c>
      <c r="I272" s="2" t="s">
        <v>1397</v>
      </c>
      <c r="J272" s="2" t="s">
        <v>1027</v>
      </c>
      <c r="N272" s="2" t="s">
        <v>1397</v>
      </c>
      <c r="P272" s="21" t="str">
        <f aca="false">CONCATENATE("celexd:class_",N272)</f>
        <v>celexd:class_E</v>
      </c>
    </row>
    <row r="273" customFormat="false" ht="14.5" hidden="false" customHeight="false" outlineLevel="0" collapsed="false">
      <c r="A273" s="2" t="str">
        <f aca="false">CONCATENATE("celexd:c_",B273)</f>
        <v>celexd:c_E_P</v>
      </c>
      <c r="B273" s="2" t="s">
        <v>2097</v>
      </c>
      <c r="C273" s="2" t="str">
        <f aca="false">IF(NOT(ISBLANK(D273)),CONCATENATE("celexd:c_",D273),""  )</f>
        <v>celexd:c_E</v>
      </c>
      <c r="D273" s="2" t="s">
        <v>1397</v>
      </c>
      <c r="E273" s="2" t="str">
        <f aca="false">CONCATENATE("[",B273,"] ",F273)</f>
        <v>[E_P] Pending cases of the EFTA Court</v>
      </c>
      <c r="F273" s="2" t="s">
        <v>2098</v>
      </c>
      <c r="I273" s="2" t="s">
        <v>1397</v>
      </c>
      <c r="J273" s="2" t="s">
        <v>1341</v>
      </c>
      <c r="N273" s="2" t="s">
        <v>1397</v>
      </c>
      <c r="P273" s="21" t="str">
        <f aca="false">CONCATENATE("celexd:class_",N273)</f>
        <v>celexd:class_E</v>
      </c>
    </row>
    <row r="274" customFormat="false" ht="29" hidden="false" customHeight="false" outlineLevel="0" collapsed="false">
      <c r="A274" s="2" t="str">
        <f aca="false">CONCATENATE("celexd:c_",B274)</f>
        <v>celexd:c_E_P_OJC</v>
      </c>
      <c r="B274" s="2" t="s">
        <v>2099</v>
      </c>
      <c r="C274" s="2" t="str">
        <f aca="false">IF(NOT(ISBLANK(D274)),CONCATENATE("celexd:c_",D274),""  )</f>
        <v>celexd:c_E_P</v>
      </c>
      <c r="D274" s="2" t="s">
        <v>2097</v>
      </c>
      <c r="E274" s="2" t="str">
        <f aca="false">CONCATENATE("[",B274,"] ",F274)</f>
        <v>[E_P_OJC] OJ-C: Pending cases of the EFTA Court</v>
      </c>
      <c r="F274" s="2" t="s">
        <v>2100</v>
      </c>
      <c r="G274" s="2" t="s">
        <v>2101</v>
      </c>
      <c r="I274" s="2" t="s">
        <v>1397</v>
      </c>
      <c r="J274" s="2" t="s">
        <v>1341</v>
      </c>
      <c r="K274" s="2" t="s">
        <v>1401</v>
      </c>
      <c r="L274" s="2" t="s">
        <v>1401</v>
      </c>
      <c r="N274" s="2" t="s">
        <v>1397</v>
      </c>
      <c r="P274" s="21" t="str">
        <f aca="false">CONCATENATE("celexd:class_",N274)</f>
        <v>celexd:class_E</v>
      </c>
    </row>
    <row r="275" customFormat="false" ht="14.5" hidden="false" customHeight="false" outlineLevel="0" collapsed="false">
      <c r="A275" s="2" t="str">
        <f aca="false">CONCATENATE("celexd:c_",B275)</f>
        <v>celexd:c_E_X</v>
      </c>
      <c r="B275" s="2" t="s">
        <v>2102</v>
      </c>
      <c r="C275" s="2" t="str">
        <f aca="false">IF(NOT(ISBLANK(D275)),CONCATENATE("celexd:c_",D275),""  )</f>
        <v>celexd:c_E</v>
      </c>
      <c r="D275" s="2" t="s">
        <v>1397</v>
      </c>
      <c r="E275" s="2" t="str">
        <f aca="false">CONCATENATE("[",B275,"] ",F275)</f>
        <v>[E_X] Informations and communications</v>
      </c>
      <c r="F275" s="2" t="s">
        <v>2103</v>
      </c>
      <c r="I275" s="2" t="s">
        <v>1397</v>
      </c>
      <c r="J275" s="2" t="s">
        <v>1348</v>
      </c>
      <c r="N275" s="2" t="s">
        <v>1397</v>
      </c>
      <c r="P275" s="21" t="str">
        <f aca="false">CONCATENATE("celexd:class_",N275)</f>
        <v>celexd:class_E</v>
      </c>
    </row>
    <row r="276" customFormat="false" ht="58" hidden="false" customHeight="false" outlineLevel="0" collapsed="false">
      <c r="A276" s="2" t="str">
        <f aca="false">CONCATENATE("celexd:c_",B276)</f>
        <v>celexd:c_E_X_OJC</v>
      </c>
      <c r="B276" s="2" t="s">
        <v>2104</v>
      </c>
      <c r="C276" s="2" t="str">
        <f aca="false">IF(NOT(ISBLANK(D276)),CONCATENATE("celexd:c_",D276),""  )</f>
        <v>celexd:c_E_X</v>
      </c>
      <c r="D276" s="2" t="s">
        <v>2102</v>
      </c>
      <c r="E276" s="2" t="str">
        <f aca="false">CONCATENATE("[",B276,"] ",F276)</f>
        <v>[E_X_OJC] OJ-C: Informations and communications</v>
      </c>
      <c r="F276" s="2" t="s">
        <v>2105</v>
      </c>
      <c r="G276" s="2" t="s">
        <v>2106</v>
      </c>
      <c r="I276" s="2" t="s">
        <v>1397</v>
      </c>
      <c r="J276" s="2" t="s">
        <v>1348</v>
      </c>
      <c r="K276" s="2" t="s">
        <v>1306</v>
      </c>
      <c r="L276" s="2" t="s">
        <v>1306</v>
      </c>
      <c r="N276" s="2" t="s">
        <v>1397</v>
      </c>
      <c r="P276" s="21" t="str">
        <f aca="false">CONCATENATE("celexd:class_",N276)</f>
        <v>celexd:class_E</v>
      </c>
    </row>
    <row r="277" customFormat="false" ht="29" hidden="false" customHeight="false" outlineLevel="0" collapsed="false">
      <c r="A277" s="2" t="str">
        <f aca="false">CONCATENATE("celexd:c_",B277)</f>
        <v>celexd:c_E_X_OJL</v>
      </c>
      <c r="B277" s="2" t="s">
        <v>2107</v>
      </c>
      <c r="C277" s="2" t="str">
        <f aca="false">IF(NOT(ISBLANK(D277)),CONCATENATE("celexd:c_",D277),""  )</f>
        <v>celexd:c_E_X</v>
      </c>
      <c r="D277" s="2" t="s">
        <v>2102</v>
      </c>
      <c r="E277" s="2" t="str">
        <f aca="false">CONCATENATE("[",B277,"] ",F277)</f>
        <v>[E_X_OJL] OJ-L: Informations and communications</v>
      </c>
      <c r="F277" s="2" t="s">
        <v>2108</v>
      </c>
      <c r="G277" s="2" t="s">
        <v>2109</v>
      </c>
      <c r="H277" s="2" t="s">
        <v>2110</v>
      </c>
      <c r="I277" s="2" t="s">
        <v>1397</v>
      </c>
      <c r="J277" s="2" t="s">
        <v>1348</v>
      </c>
      <c r="K277" s="2" t="s">
        <v>1306</v>
      </c>
      <c r="L277" s="2" t="s">
        <v>1306</v>
      </c>
      <c r="N277" s="2" t="s">
        <v>1397</v>
      </c>
      <c r="P277" s="21" t="str">
        <f aca="false">CONCATENATE("celexd:class_",N277)</f>
        <v>celexd:class_E</v>
      </c>
    </row>
  </sheetData>
  <autoFilter ref="A1:O27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3" activeCellId="0" sqref="C3"/>
    </sheetView>
  </sheetViews>
  <sheetFormatPr defaultColWidth="8.859375" defaultRowHeight="14.5" zeroHeight="false" outlineLevelRow="0" outlineLevelCol="0"/>
  <cols>
    <col collapsed="false" customWidth="true" hidden="false" outlineLevel="0" max="1" min="1" style="0" width="25.54"/>
    <col collapsed="false" customWidth="true" hidden="false" outlineLevel="0" max="3" min="2" style="47" width="23.45"/>
    <col collapsed="false" customWidth="true" hidden="false" outlineLevel="0" max="5" min="4" style="0" width="23.45"/>
    <col collapsed="false" customWidth="true" hidden="false" outlineLevel="0" max="6" min="6" style="0" width="37.7"/>
    <col collapsed="false" customWidth="true" hidden="false" outlineLevel="0" max="8" min="7" style="0" width="23.45"/>
  </cols>
  <sheetData>
    <row r="1" s="41" customFormat="true" ht="23.9" hidden="false" customHeight="true" outlineLevel="0" collapsed="false">
      <c r="A1" s="5" t="s">
        <v>0</v>
      </c>
      <c r="B1" s="48" t="s">
        <v>1</v>
      </c>
      <c r="C1" s="40" t="s">
        <v>968</v>
      </c>
      <c r="D1" s="5" t="s">
        <v>970</v>
      </c>
      <c r="E1" s="5" t="s">
        <v>775</v>
      </c>
      <c r="F1" s="5" t="s">
        <v>2</v>
      </c>
      <c r="G1" s="5" t="s">
        <v>22</v>
      </c>
      <c r="H1" s="5" t="s">
        <v>52</v>
      </c>
    </row>
    <row r="2" customFormat="false" ht="14.5" hidden="false" customHeight="false" outlineLevel="0" collapsed="false">
      <c r="A2" s="9" t="str">
        <f aca="false">CONCATENATE("celexd:class_",B2)</f>
        <v>celexd:class_1</v>
      </c>
      <c r="B2" s="47" t="n">
        <v>1</v>
      </c>
      <c r="C2" s="49" t="str">
        <f aca="false">IF(NOT(ISBLANK(D2)),CONCATENATE("celexd:class_",D2),""  )</f>
        <v/>
      </c>
      <c r="E2" s="0" t="n">
        <v>1</v>
      </c>
      <c r="F2" s="0" t="s">
        <v>2111</v>
      </c>
    </row>
    <row r="3" customFormat="false" ht="14.5" hidden="false" customHeight="false" outlineLevel="0" collapsed="false">
      <c r="A3" s="9" t="str">
        <f aca="false">CONCATENATE("celexd:class_",B3)</f>
        <v>celexd:class_2</v>
      </c>
      <c r="B3" s="47" t="n">
        <v>2</v>
      </c>
      <c r="C3" s="49" t="str">
        <f aca="false">IF(NOT(ISBLANK(D3)),CONCATENATE("celexd:class_",D3),""  )</f>
        <v/>
      </c>
      <c r="E3" s="0" t="n">
        <v>2</v>
      </c>
      <c r="F3" s="0" t="s">
        <v>2112</v>
      </c>
    </row>
    <row r="4" customFormat="false" ht="14.5" hidden="false" customHeight="false" outlineLevel="0" collapsed="false">
      <c r="A4" s="9" t="str">
        <f aca="false">CONCATENATE("celexd:class_",B4)</f>
        <v>celexd:class_3</v>
      </c>
      <c r="B4" s="47" t="n">
        <v>3</v>
      </c>
      <c r="C4" s="49" t="str">
        <f aca="false">IF(NOT(ISBLANK(D4)),CONCATENATE("celexd:class_",D4),""  )</f>
        <v/>
      </c>
      <c r="E4" s="0" t="n">
        <v>3</v>
      </c>
      <c r="F4" s="0" t="s">
        <v>2113</v>
      </c>
    </row>
    <row r="5" customFormat="false" ht="14.5" hidden="false" customHeight="false" outlineLevel="0" collapsed="false">
      <c r="A5" s="9" t="str">
        <f aca="false">CONCATENATE("celexd:class_",B5)</f>
        <v>celexd:class_4</v>
      </c>
      <c r="B5" s="47" t="n">
        <v>4</v>
      </c>
      <c r="C5" s="49" t="str">
        <f aca="false">IF(NOT(ISBLANK(D5)),CONCATENATE("celexd:class_",D5),""  )</f>
        <v/>
      </c>
      <c r="E5" s="0" t="n">
        <v>4</v>
      </c>
      <c r="F5" s="0" t="s">
        <v>2114</v>
      </c>
    </row>
    <row r="6" customFormat="false" ht="14.5" hidden="false" customHeight="false" outlineLevel="0" collapsed="false">
      <c r="A6" s="9" t="str">
        <f aca="false">CONCATENATE("celexd:class_",B6)</f>
        <v>celexd:class_5</v>
      </c>
      <c r="B6" s="47" t="n">
        <v>5</v>
      </c>
      <c r="C6" s="49" t="str">
        <f aca="false">IF(NOT(ISBLANK(D6)),CONCATENATE("celexd:class_",D6),""  )</f>
        <v/>
      </c>
      <c r="E6" s="0" t="n">
        <v>5</v>
      </c>
      <c r="F6" s="0" t="s">
        <v>2115</v>
      </c>
    </row>
    <row r="7" customFormat="false" ht="14.5" hidden="false" customHeight="false" outlineLevel="0" collapsed="false">
      <c r="A7" s="9" t="str">
        <f aca="false">CONCATENATE("celexd:class_",B7)</f>
        <v>celexd:class_5_CONSIL</v>
      </c>
      <c r="B7" s="47" t="s">
        <v>1566</v>
      </c>
      <c r="C7" s="49" t="str">
        <f aca="false">IF(NOT(ISBLANK(D7)),CONCATENATE("celexd:class_",D7),""  )</f>
        <v>celexd:class_5</v>
      </c>
      <c r="D7" s="0" t="n">
        <v>5</v>
      </c>
      <c r="E7" s="0" t="n">
        <v>1</v>
      </c>
      <c r="F7" s="0" t="s">
        <v>2116</v>
      </c>
    </row>
    <row r="8" customFormat="false" ht="14.5" hidden="false" customHeight="false" outlineLevel="0" collapsed="false">
      <c r="A8" s="9" t="str">
        <f aca="false">CONCATENATE("celexd:class_",B8)</f>
        <v>celexd:class_5_COM</v>
      </c>
      <c r="B8" s="47" t="s">
        <v>1626</v>
      </c>
      <c r="C8" s="49" t="str">
        <f aca="false">IF(NOT(ISBLANK(D8)),CONCATENATE("celexd:class_",D8),""  )</f>
        <v>celexd:class_5</v>
      </c>
      <c r="D8" s="0" t="n">
        <v>5</v>
      </c>
      <c r="E8" s="0" t="n">
        <v>2</v>
      </c>
      <c r="F8" s="0" t="s">
        <v>2117</v>
      </c>
    </row>
    <row r="9" customFormat="false" ht="14.5" hidden="false" customHeight="false" outlineLevel="0" collapsed="false">
      <c r="A9" s="9" t="str">
        <f aca="false">CONCATENATE("celexd:class_",B9)</f>
        <v>celexd:class_5_EP</v>
      </c>
      <c r="B9" s="47" t="s">
        <v>1579</v>
      </c>
      <c r="C9" s="49" t="str">
        <f aca="false">IF(NOT(ISBLANK(D9)),CONCATENATE("celexd:class_",D9),""  )</f>
        <v>celexd:class_5</v>
      </c>
      <c r="D9" s="0" t="n">
        <v>5</v>
      </c>
      <c r="E9" s="0" t="n">
        <v>3</v>
      </c>
      <c r="F9" s="0" t="s">
        <v>1255</v>
      </c>
    </row>
    <row r="10" customFormat="false" ht="14.5" hidden="false" customHeight="false" outlineLevel="0" collapsed="false">
      <c r="A10" s="9" t="str">
        <f aca="false">CONCATENATE("celexd:class_",B10)</f>
        <v>celexd:class_5_ECA</v>
      </c>
      <c r="B10" s="47" t="s">
        <v>1533</v>
      </c>
      <c r="C10" s="49" t="str">
        <f aca="false">IF(NOT(ISBLANK(D10)),CONCATENATE("celexd:class_",D10),""  )</f>
        <v>celexd:class_5</v>
      </c>
      <c r="D10" s="0" t="n">
        <v>5</v>
      </c>
      <c r="E10" s="0" t="n">
        <v>4</v>
      </c>
      <c r="F10" s="0" t="s">
        <v>2118</v>
      </c>
    </row>
    <row r="11" customFormat="false" ht="14.5" hidden="false" customHeight="false" outlineLevel="0" collapsed="false">
      <c r="A11" s="9" t="str">
        <f aca="false">CONCATENATE("celexd:class_",B11)</f>
        <v>celexd:class_5_ECB</v>
      </c>
      <c r="B11" s="47" t="s">
        <v>1541</v>
      </c>
      <c r="C11" s="49" t="str">
        <f aca="false">IF(NOT(ISBLANK(D11)),CONCATENATE("celexd:class_",D11),""  )</f>
        <v>celexd:class_5</v>
      </c>
      <c r="D11" s="0" t="n">
        <v>5</v>
      </c>
      <c r="E11" s="0" t="n">
        <v>5</v>
      </c>
      <c r="F11" s="0" t="s">
        <v>1264</v>
      </c>
    </row>
    <row r="12" customFormat="false" ht="14.5" hidden="false" customHeight="false" outlineLevel="0" collapsed="false">
      <c r="A12" s="9" t="str">
        <f aca="false">CONCATENATE("celexd:class_",B12)</f>
        <v>celexd:class_5_EESC</v>
      </c>
      <c r="B12" s="47" t="s">
        <v>1549</v>
      </c>
      <c r="C12" s="49" t="str">
        <f aca="false">IF(NOT(ISBLANK(D12)),CONCATENATE("celexd:class_",D12),""  )</f>
        <v>celexd:class_5</v>
      </c>
      <c r="D12" s="0" t="n">
        <v>5</v>
      </c>
      <c r="E12" s="0" t="n">
        <v>6</v>
      </c>
      <c r="F12" s="0" t="s">
        <v>1258</v>
      </c>
    </row>
    <row r="13" customFormat="false" ht="14.5" hidden="false" customHeight="false" outlineLevel="0" collapsed="false">
      <c r="A13" s="9" t="str">
        <f aca="false">CONCATENATE("celexd:class_",B13)</f>
        <v>celexd:class_5_COR</v>
      </c>
      <c r="B13" s="47" t="s">
        <v>1593</v>
      </c>
      <c r="C13" s="49" t="str">
        <f aca="false">IF(NOT(ISBLANK(D13)),CONCATENATE("celexd:class_",D13),""  )</f>
        <v>celexd:class_5</v>
      </c>
      <c r="D13" s="0" t="n">
        <v>5</v>
      </c>
      <c r="E13" s="0" t="n">
        <v>7</v>
      </c>
      <c r="F13" s="0" t="s">
        <v>1261</v>
      </c>
    </row>
    <row r="14" customFormat="false" ht="14.5" hidden="false" customHeight="false" outlineLevel="0" collapsed="false">
      <c r="A14" s="9" t="str">
        <f aca="false">CONCATENATE("celexd:class_",B14)</f>
        <v>celexd:class_5_ECSC</v>
      </c>
      <c r="B14" s="47" t="s">
        <v>1573</v>
      </c>
      <c r="C14" s="49" t="str">
        <f aca="false">IF(NOT(ISBLANK(D14)),CONCATENATE("celexd:class_",D14),""  )</f>
        <v>celexd:class_5</v>
      </c>
      <c r="D14" s="0" t="n">
        <v>5</v>
      </c>
      <c r="E14" s="0" t="n">
        <v>8</v>
      </c>
      <c r="F14" s="0" t="s">
        <v>2119</v>
      </c>
    </row>
    <row r="15" customFormat="false" ht="14.5" hidden="false" customHeight="false" outlineLevel="0" collapsed="false">
      <c r="A15" s="9" t="str">
        <f aca="false">CONCATENATE("celexd:class_",B15)</f>
        <v>celexd:class_5_OTHER</v>
      </c>
      <c r="B15" s="47" t="s">
        <v>1601</v>
      </c>
      <c r="C15" s="49" t="str">
        <f aca="false">IF(NOT(ISBLANK(D15)),CONCATENATE("celexd:class_",D15),""  )</f>
        <v>celexd:class_5</v>
      </c>
      <c r="D15" s="0" t="n">
        <v>5</v>
      </c>
      <c r="E15" s="0" t="n">
        <v>9</v>
      </c>
      <c r="F15" s="0" t="s">
        <v>1245</v>
      </c>
    </row>
    <row r="16" customFormat="false" ht="14.5" hidden="false" customHeight="false" outlineLevel="0" collapsed="false">
      <c r="A16" s="9" t="str">
        <f aca="false">CONCATENATE("celexd:class_",B16)</f>
        <v>celexd:class_6</v>
      </c>
      <c r="B16" s="47" t="n">
        <v>6</v>
      </c>
      <c r="C16" s="49" t="str">
        <f aca="false">IF(NOT(ISBLANK(D16)),CONCATENATE("celexd:class_",D16),""  )</f>
        <v/>
      </c>
      <c r="E16" s="0" t="n">
        <v>6</v>
      </c>
      <c r="F16" s="0" t="s">
        <v>2120</v>
      </c>
    </row>
    <row r="17" customFormat="false" ht="14.5" hidden="false" customHeight="false" outlineLevel="0" collapsed="false">
      <c r="A17" s="9" t="str">
        <f aca="false">CONCATENATE("celexd:class_",B17)</f>
        <v>celexd:class_6_CJ</v>
      </c>
      <c r="B17" s="47" t="s">
        <v>1828</v>
      </c>
      <c r="C17" s="49" t="str">
        <f aca="false">IF(NOT(ISBLANK(D17)),CONCATENATE("celexd:class_",D17),""  )</f>
        <v>celexd:class_6</v>
      </c>
      <c r="D17" s="0" t="n">
        <v>6</v>
      </c>
      <c r="E17" s="0" t="n">
        <v>1</v>
      </c>
      <c r="F17" s="0" t="s">
        <v>2121</v>
      </c>
    </row>
    <row r="18" customFormat="false" ht="14.5" hidden="false" customHeight="false" outlineLevel="0" collapsed="false">
      <c r="A18" s="9" t="str">
        <f aca="false">CONCATENATE("celexd:class_",B18)</f>
        <v>celexd:class_6_GCEU</v>
      </c>
      <c r="B18" s="47" t="s">
        <v>1934</v>
      </c>
      <c r="C18" s="49" t="str">
        <f aca="false">IF(NOT(ISBLANK(D18)),CONCATENATE("celexd:class_",D18),""  )</f>
        <v>celexd:class_6</v>
      </c>
      <c r="D18" s="0" t="n">
        <v>6</v>
      </c>
      <c r="E18" s="0" t="n">
        <v>2</v>
      </c>
      <c r="F18" s="0" t="s">
        <v>2122</v>
      </c>
    </row>
    <row r="19" customFormat="false" ht="14.5" hidden="false" customHeight="false" outlineLevel="0" collapsed="false">
      <c r="A19" s="9" t="str">
        <f aca="false">CONCATENATE("celexd:class_",B19)</f>
        <v>celexd:class_6_CST</v>
      </c>
      <c r="B19" s="47" t="s">
        <v>1910</v>
      </c>
      <c r="C19" s="49" t="str">
        <f aca="false">IF(NOT(ISBLANK(D19)),CONCATENATE("celexd:class_",D19),""  )</f>
        <v>celexd:class_6</v>
      </c>
      <c r="D19" s="0" t="n">
        <v>6</v>
      </c>
      <c r="E19" s="0" t="n">
        <v>3</v>
      </c>
      <c r="F19" s="0" t="s">
        <v>2123</v>
      </c>
    </row>
    <row r="20" customFormat="false" ht="14.5" hidden="false" customHeight="false" outlineLevel="0" collapsed="false">
      <c r="A20" s="9" t="str">
        <f aca="false">CONCATENATE("celexd:class_",B20)</f>
        <v>celexd:class_7</v>
      </c>
      <c r="B20" s="47" t="n">
        <v>7</v>
      </c>
      <c r="C20" s="49" t="str">
        <f aca="false">IF(NOT(ISBLANK(D20)),CONCATENATE("celexd:class_",D20),""  )</f>
        <v/>
      </c>
      <c r="E20" s="0" t="n">
        <v>7</v>
      </c>
      <c r="F20" s="0" t="s">
        <v>2124</v>
      </c>
    </row>
    <row r="21" customFormat="false" ht="14.5" hidden="false" customHeight="false" outlineLevel="0" collapsed="false">
      <c r="A21" s="9" t="str">
        <f aca="false">CONCATENATE("celexd:class_",B21)</f>
        <v>celexd:class_8</v>
      </c>
      <c r="B21" s="47" t="n">
        <v>8</v>
      </c>
      <c r="C21" s="49" t="str">
        <f aca="false">IF(NOT(ISBLANK(D21)),CONCATENATE("celexd:class_",D21),""  )</f>
        <v/>
      </c>
      <c r="E21" s="0" t="n">
        <v>8</v>
      </c>
      <c r="F21" s="0" t="s">
        <v>2125</v>
      </c>
    </row>
    <row r="22" customFormat="false" ht="14.5" hidden="false" customHeight="false" outlineLevel="0" collapsed="false">
      <c r="A22" s="9" t="str">
        <f aca="false">CONCATENATE("celexd:class_",B22)</f>
        <v>celexd:class_9</v>
      </c>
      <c r="B22" s="47" t="n">
        <v>9</v>
      </c>
      <c r="C22" s="49" t="str">
        <f aca="false">IF(NOT(ISBLANK(D22)),CONCATENATE("celexd:class_",D22),""  )</f>
        <v/>
      </c>
      <c r="E22" s="0" t="n">
        <v>9</v>
      </c>
      <c r="F22" s="0" t="s">
        <v>2126</v>
      </c>
    </row>
    <row r="23" customFormat="false" ht="14.5" hidden="false" customHeight="false" outlineLevel="0" collapsed="false">
      <c r="A23" s="9" t="str">
        <f aca="false">CONCATENATE("celexd:class_",B23)</f>
        <v>celexd:class_E</v>
      </c>
      <c r="B23" s="47" t="s">
        <v>1397</v>
      </c>
      <c r="C23" s="49" t="str">
        <f aca="false">IF(NOT(ISBLANK(D23)),CONCATENATE("celexd:class_",D23),""  )</f>
        <v/>
      </c>
      <c r="E23" s="0" t="n">
        <v>10</v>
      </c>
      <c r="F23" s="0" t="s">
        <v>2127</v>
      </c>
    </row>
    <row r="24" customFormat="false" ht="14.5" hidden="false" customHeight="false" outlineLevel="0" collapsed="false">
      <c r="A24" s="9" t="str">
        <f aca="false">CONCATENATE("celexd:class_",B24)</f>
        <v>celexd:class_C</v>
      </c>
      <c r="B24" s="47" t="s">
        <v>1375</v>
      </c>
      <c r="C24" s="49" t="str">
        <f aca="false">IF(NOT(ISBLANK(D24)),CONCATENATE("celexd:class_",D24),""  )</f>
        <v/>
      </c>
      <c r="E24" s="0" t="n">
        <v>11</v>
      </c>
      <c r="F24" s="0" t="s">
        <v>2128</v>
      </c>
    </row>
    <row r="25" customFormat="false" ht="14.5" hidden="false" customHeight="false" outlineLevel="0" collapsed="false">
      <c r="A25" s="9" t="str">
        <f aca="false">CONCATENATE("celexd:class_",B25)</f>
        <v>celexd:class_0</v>
      </c>
      <c r="B25" s="47" t="n">
        <v>0</v>
      </c>
      <c r="C25" s="49" t="str">
        <f aca="false">IF(NOT(ISBLANK(D25)),CONCATENATE("celexd:class_",D25),""  )</f>
        <v/>
      </c>
      <c r="E25" s="0" t="n">
        <v>12</v>
      </c>
      <c r="F25" s="0" t="s">
        <v>2129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0" activeCellId="0" sqref="A10"/>
    </sheetView>
  </sheetViews>
  <sheetFormatPr defaultColWidth="9.32421875" defaultRowHeight="14.5" zeroHeight="false" outlineLevelRow="0" outlineLevelCol="0"/>
  <cols>
    <col collapsed="false" customWidth="true" hidden="false" outlineLevel="0" max="1" min="1" style="0" width="14.01"/>
    <col collapsed="false" customWidth="true" hidden="false" outlineLevel="0" max="2" min="2" style="0" width="64.43"/>
  </cols>
  <sheetData>
    <row r="1" s="50" customFormat="true" ht="14.5" hidden="false" customHeight="false" outlineLevel="0" collapsed="false">
      <c r="A1" s="41" t="s">
        <v>2130</v>
      </c>
      <c r="B1" s="41" t="s">
        <v>2131</v>
      </c>
    </row>
    <row r="2" customFormat="false" ht="14.5" hidden="false" customHeight="false" outlineLevel="0" collapsed="false">
      <c r="B2" s="0" t="s">
        <v>2132</v>
      </c>
    </row>
    <row r="3" customFormat="false" ht="14.5" hidden="false" customHeight="false" outlineLevel="0" collapsed="false">
      <c r="A3" s="0" t="s">
        <v>2133</v>
      </c>
      <c r="B3" s="0" t="s">
        <v>2134</v>
      </c>
    </row>
    <row r="4" customFormat="false" ht="14.5" hidden="false" customHeight="false" outlineLevel="0" collapsed="false">
      <c r="A4" s="0" t="s">
        <v>2135</v>
      </c>
      <c r="B4" s="0" t="s">
        <v>2136</v>
      </c>
    </row>
    <row r="5" customFormat="false" ht="14.5" hidden="false" customHeight="false" outlineLevel="0" collapsed="false">
      <c r="A5" s="0" t="s">
        <v>2137</v>
      </c>
      <c r="B5" s="0" t="s">
        <v>2138</v>
      </c>
    </row>
    <row r="6" customFormat="false" ht="14.5" hidden="false" customHeight="false" outlineLevel="0" collapsed="false">
      <c r="A6" s="0" t="s">
        <v>2139</v>
      </c>
      <c r="B6" s="0" t="s">
        <v>2140</v>
      </c>
    </row>
    <row r="7" customFormat="false" ht="14.5" hidden="false" customHeight="false" outlineLevel="0" collapsed="false">
      <c r="A7" s="0" t="s">
        <v>2141</v>
      </c>
      <c r="B7" s="0" t="s">
        <v>2142</v>
      </c>
    </row>
    <row r="8" customFormat="false" ht="14.5" hidden="false" customHeight="false" outlineLevel="0" collapsed="false">
      <c r="A8" s="0" t="s">
        <v>2143</v>
      </c>
      <c r="B8" s="0" t="s">
        <v>2144</v>
      </c>
    </row>
    <row r="9" customFormat="false" ht="14.5" hidden="false" customHeight="false" outlineLevel="0" collapsed="false">
      <c r="A9" s="0" t="s">
        <v>2145</v>
      </c>
      <c r="B9" s="0" t="s">
        <v>2146</v>
      </c>
    </row>
    <row r="10" customFormat="false" ht="14.5" hidden="false" customHeight="false" outlineLevel="0" collapsed="false">
      <c r="A10" s="0" t="s">
        <v>2147</v>
      </c>
      <c r="B10" s="0" t="s">
        <v>2148</v>
      </c>
    </row>
    <row r="11" customFormat="false" ht="14.5" hidden="false" customHeight="false" outlineLevel="0" collapsed="false">
      <c r="A11" s="0" t="s">
        <v>2149</v>
      </c>
      <c r="B11" s="0" t="s">
        <v>2150</v>
      </c>
    </row>
    <row r="12" customFormat="false" ht="14.5" hidden="false" customHeight="false" outlineLevel="0" collapsed="false">
      <c r="A12" s="0" t="s">
        <v>2151</v>
      </c>
      <c r="B12" s="0" t="s">
        <v>2152</v>
      </c>
    </row>
    <row r="13" customFormat="false" ht="14.5" hidden="false" customHeight="false" outlineLevel="0" collapsed="false">
      <c r="A13" s="0" t="s">
        <v>2153</v>
      </c>
      <c r="B13" s="0" t="s">
        <v>2154</v>
      </c>
    </row>
    <row r="14" customFormat="false" ht="14.5" hidden="false" customHeight="false" outlineLevel="0" collapsed="false">
      <c r="A14" s="0" t="s">
        <v>2155</v>
      </c>
      <c r="B14" s="0" t="s">
        <v>2156</v>
      </c>
    </row>
    <row r="15" customFormat="false" ht="14.5" hidden="false" customHeight="false" outlineLevel="0" collapsed="false">
      <c r="A15" s="0" t="s">
        <v>2157</v>
      </c>
      <c r="B15" s="0" t="s">
        <v>2158</v>
      </c>
    </row>
    <row r="16" customFormat="false" ht="14.5" hidden="false" customHeight="false" outlineLevel="0" collapsed="false">
      <c r="A16" s="0" t="s">
        <v>2159</v>
      </c>
      <c r="B16" s="0" t="s">
        <v>2160</v>
      </c>
    </row>
    <row r="17" customFormat="false" ht="14.5" hidden="false" customHeight="false" outlineLevel="0" collapsed="false">
      <c r="A17" s="0" t="s">
        <v>2161</v>
      </c>
      <c r="B17" s="0" t="s">
        <v>2132</v>
      </c>
    </row>
    <row r="18" customFormat="false" ht="14.5" hidden="false" customHeight="false" outlineLevel="0" collapsed="false">
      <c r="A18" s="0" t="s">
        <v>2162</v>
      </c>
      <c r="B18" s="0" t="s">
        <v>2163</v>
      </c>
    </row>
    <row r="19" customFormat="false" ht="14.5" hidden="false" customHeight="false" outlineLevel="0" collapsed="false">
      <c r="A19" s="0" t="s">
        <v>2164</v>
      </c>
      <c r="B19" s="0" t="s">
        <v>2154</v>
      </c>
    </row>
    <row r="20" customFormat="false" ht="14.5" hidden="false" customHeight="false" outlineLevel="0" collapsed="false">
      <c r="A20" s="0" t="s">
        <v>2165</v>
      </c>
      <c r="B20" s="0" t="s">
        <v>2166</v>
      </c>
    </row>
    <row r="21" customFormat="false" ht="14.5" hidden="false" customHeight="false" outlineLevel="0" collapsed="false">
      <c r="A21" s="0" t="s">
        <v>2167</v>
      </c>
      <c r="B21" s="0" t="s">
        <v>2168</v>
      </c>
    </row>
    <row r="22" customFormat="false" ht="14.5" hidden="false" customHeight="false" outlineLevel="0" collapsed="false">
      <c r="A22" s="0" t="s">
        <v>2169</v>
      </c>
      <c r="B22" s="0" t="s">
        <v>2170</v>
      </c>
    </row>
    <row r="23" customFormat="false" ht="14.5" hidden="false" customHeight="false" outlineLevel="0" collapsed="false">
      <c r="A23" s="0" t="s">
        <v>2171</v>
      </c>
      <c r="B23" s="0" t="s">
        <v>2172</v>
      </c>
    </row>
    <row r="24" customFormat="false" ht="14.5" hidden="false" customHeight="false" outlineLevel="0" collapsed="false">
      <c r="A24" s="0" t="s">
        <v>2173</v>
      </c>
      <c r="B24" s="0" t="s">
        <v>2174</v>
      </c>
    </row>
    <row r="25" customFormat="false" ht="14.5" hidden="false" customHeight="false" outlineLevel="0" collapsed="false">
      <c r="A25" s="0" t="s">
        <v>2175</v>
      </c>
      <c r="B25" s="0" t="s">
        <v>2176</v>
      </c>
    </row>
    <row r="26" customFormat="false" ht="14.5" hidden="false" customHeight="false" outlineLevel="0" collapsed="false">
      <c r="A26" s="0" t="s">
        <v>2177</v>
      </c>
      <c r="B26" s="0" t="s">
        <v>2178</v>
      </c>
    </row>
    <row r="27" customFormat="false" ht="14.5" hidden="false" customHeight="false" outlineLevel="0" collapsed="false">
      <c r="A27" s="0" t="s">
        <v>2179</v>
      </c>
      <c r="B27" s="0" t="s">
        <v>2180</v>
      </c>
    </row>
    <row r="28" customFormat="false" ht="14.5" hidden="false" customHeight="false" outlineLevel="0" collapsed="false">
      <c r="A28" s="0" t="s">
        <v>2181</v>
      </c>
      <c r="B28" s="0" t="s">
        <v>2182</v>
      </c>
    </row>
    <row r="29" customFormat="false" ht="14.5" hidden="false" customHeight="false" outlineLevel="0" collapsed="false">
      <c r="A29" s="0" t="s">
        <v>2183</v>
      </c>
      <c r="B29" s="0" t="s">
        <v>2184</v>
      </c>
    </row>
    <row r="30" customFormat="false" ht="14.5" hidden="false" customHeight="false" outlineLevel="0" collapsed="false">
      <c r="A30" s="0" t="s">
        <v>2185</v>
      </c>
      <c r="B30" s="0" t="s">
        <v>2186</v>
      </c>
    </row>
    <row r="31" customFormat="false" ht="14.5" hidden="false" customHeight="false" outlineLevel="0" collapsed="false">
      <c r="A31" s="0" t="s">
        <v>2187</v>
      </c>
      <c r="B31" s="0" t="s">
        <v>2188</v>
      </c>
    </row>
    <row r="32" customFormat="false" ht="14.5" hidden="false" customHeight="false" outlineLevel="0" collapsed="false">
      <c r="A32" s="0" t="s">
        <v>2189</v>
      </c>
      <c r="B32" s="0" t="s">
        <v>2190</v>
      </c>
    </row>
    <row r="33" customFormat="false" ht="14.5" hidden="false" customHeight="false" outlineLevel="0" collapsed="false">
      <c r="A33" s="0" t="s">
        <v>2191</v>
      </c>
      <c r="B33" s="0" t="s">
        <v>2192</v>
      </c>
    </row>
    <row r="34" customFormat="false" ht="14.5" hidden="false" customHeight="false" outlineLevel="0" collapsed="false">
      <c r="A34" s="0" t="s">
        <v>2193</v>
      </c>
      <c r="B34" s="0" t="s">
        <v>2194</v>
      </c>
    </row>
    <row r="35" customFormat="false" ht="14.5" hidden="false" customHeight="false" outlineLevel="0" collapsed="false">
      <c r="A35" s="0" t="s">
        <v>2195</v>
      </c>
      <c r="B35" s="0" t="s">
        <v>2196</v>
      </c>
    </row>
    <row r="36" customFormat="false" ht="14.5" hidden="false" customHeight="false" outlineLevel="0" collapsed="false">
      <c r="A36" s="0" t="s">
        <v>2197</v>
      </c>
      <c r="B36" s="0" t="s">
        <v>2198</v>
      </c>
    </row>
    <row r="37" customFormat="false" ht="14.5" hidden="false" customHeight="false" outlineLevel="0" collapsed="false">
      <c r="A37" s="0" t="s">
        <v>2199</v>
      </c>
      <c r="B37" s="0" t="s">
        <v>2200</v>
      </c>
    </row>
    <row r="38" customFormat="false" ht="14.5" hidden="false" customHeight="false" outlineLevel="0" collapsed="false">
      <c r="A38" s="0" t="s">
        <v>2201</v>
      </c>
      <c r="B38" s="0" t="s">
        <v>2202</v>
      </c>
    </row>
    <row r="39" customFormat="false" ht="14.5" hidden="false" customHeight="false" outlineLevel="0" collapsed="false">
      <c r="A39" s="0" t="s">
        <v>2203</v>
      </c>
      <c r="B39" s="0" t="s">
        <v>2204</v>
      </c>
    </row>
    <row r="40" customFormat="false" ht="14.5" hidden="false" customHeight="false" outlineLevel="0" collapsed="false">
      <c r="A40" s="0" t="s">
        <v>2205</v>
      </c>
      <c r="B40" s="0" t="s">
        <v>2206</v>
      </c>
    </row>
    <row r="41" customFormat="false" ht="14.5" hidden="false" customHeight="false" outlineLevel="0" collapsed="false">
      <c r="A41" s="0" t="s">
        <v>2207</v>
      </c>
      <c r="B41" s="0" t="s">
        <v>2208</v>
      </c>
    </row>
    <row r="42" customFormat="false" ht="14.5" hidden="false" customHeight="false" outlineLevel="0" collapsed="false">
      <c r="A42" s="0" t="s">
        <v>2209</v>
      </c>
      <c r="B42" s="0" t="s">
        <v>2170</v>
      </c>
    </row>
    <row r="43" customFormat="false" ht="14.5" hidden="false" customHeight="false" outlineLevel="0" collapsed="false">
      <c r="A43" s="0" t="s">
        <v>2210</v>
      </c>
      <c r="B43" s="0" t="s">
        <v>2211</v>
      </c>
    </row>
    <row r="44" customFormat="false" ht="14.5" hidden="false" customHeight="false" outlineLevel="0" collapsed="false">
      <c r="A44" s="0" t="s">
        <v>2212</v>
      </c>
      <c r="B44" s="0" t="s">
        <v>2213</v>
      </c>
    </row>
    <row r="45" customFormat="false" ht="14.5" hidden="false" customHeight="false" outlineLevel="0" collapsed="false">
      <c r="A45" s="0" t="s">
        <v>2214</v>
      </c>
      <c r="B45" s="0" t="s">
        <v>2215</v>
      </c>
    </row>
    <row r="46" customFormat="false" ht="14.5" hidden="false" customHeight="false" outlineLevel="0" collapsed="false">
      <c r="A46" s="0" t="s">
        <v>2216</v>
      </c>
      <c r="B46" s="0" t="s">
        <v>2217</v>
      </c>
    </row>
    <row r="47" customFormat="false" ht="14.5" hidden="false" customHeight="false" outlineLevel="0" collapsed="false">
      <c r="A47" s="0" t="s">
        <v>2218</v>
      </c>
      <c r="B47" s="0" t="s">
        <v>2219</v>
      </c>
    </row>
    <row r="48" customFormat="false" ht="14.5" hidden="false" customHeight="false" outlineLevel="0" collapsed="false">
      <c r="A48" s="0" t="s">
        <v>2220</v>
      </c>
      <c r="B48" s="0" t="s">
        <v>2221</v>
      </c>
    </row>
    <row r="49" customFormat="false" ht="14.5" hidden="false" customHeight="false" outlineLevel="0" collapsed="false">
      <c r="A49" s="0" t="s">
        <v>2222</v>
      </c>
      <c r="B49" s="0" t="s">
        <v>2172</v>
      </c>
    </row>
    <row r="50" customFormat="false" ht="14.5" hidden="false" customHeight="false" outlineLevel="0" collapsed="false">
      <c r="A50" s="0" t="s">
        <v>2223</v>
      </c>
      <c r="B50" s="0" t="s">
        <v>2224</v>
      </c>
    </row>
    <row r="51" customFormat="false" ht="14.5" hidden="false" customHeight="false" outlineLevel="0" collapsed="false">
      <c r="A51" s="0" t="s">
        <v>2225</v>
      </c>
      <c r="B51" s="0" t="s">
        <v>2226</v>
      </c>
    </row>
    <row r="52" customFormat="false" ht="14.5" hidden="false" customHeight="false" outlineLevel="0" collapsed="false">
      <c r="A52" s="0" t="s">
        <v>2227</v>
      </c>
      <c r="B52" s="0" t="s">
        <v>2228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7" activeCellId="0" sqref="B7"/>
    </sheetView>
  </sheetViews>
  <sheetFormatPr defaultColWidth="9.32421875" defaultRowHeight="14.5" zeroHeight="false" outlineLevelRow="0" outlineLevelCol="0"/>
  <cols>
    <col collapsed="false" customWidth="true" hidden="false" outlineLevel="0" max="1" min="1" style="1" width="81.09"/>
    <col collapsed="false" customWidth="true" hidden="false" outlineLevel="0" max="2" min="2" style="1" width="27.36"/>
    <col collapsed="false" customWidth="true" hidden="false" outlineLevel="0" max="3" min="3" style="0" width="26"/>
    <col collapsed="false" customWidth="true" hidden="false" outlineLevel="0" max="4" min="4" style="0" width="27.36"/>
    <col collapsed="false" customWidth="true" hidden="false" outlineLevel="0" max="5" min="5" style="0" width="26"/>
  </cols>
  <sheetData>
    <row r="1" s="50" customFormat="true" ht="14.5" hidden="false" customHeight="false" outlineLevel="0" collapsed="false">
      <c r="A1" s="4" t="s">
        <v>2229</v>
      </c>
      <c r="B1" s="4" t="s">
        <v>0</v>
      </c>
    </row>
    <row r="2" customFormat="false" ht="14.5" hidden="false" customHeight="false" outlineLevel="0" collapsed="false">
      <c r="A2" s="1" t="s">
        <v>35</v>
      </c>
      <c r="B2" s="1" t="s">
        <v>2230</v>
      </c>
    </row>
    <row r="3" customFormat="false" ht="14.5" hidden="false" customHeight="false" outlineLevel="0" collapsed="false">
      <c r="A3" s="1" t="s">
        <v>41</v>
      </c>
      <c r="B3" s="1" t="s">
        <v>2231</v>
      </c>
    </row>
    <row r="4" customFormat="false" ht="14.5" hidden="false" customHeight="false" outlineLevel="0" collapsed="false">
      <c r="A4" s="1" t="s">
        <v>41</v>
      </c>
      <c r="B4" s="1" t="s">
        <v>2232</v>
      </c>
    </row>
    <row r="5" customFormat="false" ht="14.5" hidden="false" customHeight="false" outlineLevel="0" collapsed="false">
      <c r="A5" s="1" t="s">
        <v>47</v>
      </c>
      <c r="B5" s="1" t="s">
        <v>2233</v>
      </c>
    </row>
    <row r="6" customFormat="false" ht="14.5" hidden="false" customHeight="false" outlineLevel="0" collapsed="false">
      <c r="A6" s="1" t="s">
        <v>51</v>
      </c>
      <c r="B6" s="1" t="s">
        <v>2234</v>
      </c>
    </row>
    <row r="7" customFormat="false" ht="14.5" hidden="false" customHeight="false" outlineLevel="0" collapsed="false">
      <c r="A7" s="1" t="s">
        <v>54</v>
      </c>
      <c r="B7" s="1" t="s">
        <v>2235</v>
      </c>
    </row>
    <row r="8" customFormat="false" ht="14.5" hidden="false" customHeight="false" outlineLevel="0" collapsed="false">
      <c r="A8" s="1" t="s">
        <v>58</v>
      </c>
      <c r="B8" s="1" t="s">
        <v>2236</v>
      </c>
    </row>
    <row r="9" customFormat="false" ht="14.5" hidden="false" customHeight="false" outlineLevel="0" collapsed="false">
      <c r="A9" s="1" t="s">
        <v>61</v>
      </c>
      <c r="B9" s="1" t="s">
        <v>2237</v>
      </c>
    </row>
    <row r="10" customFormat="false" ht="14.5" hidden="false" customHeight="false" outlineLevel="0" collapsed="false">
      <c r="A10" s="1" t="s">
        <v>68</v>
      </c>
      <c r="B10" s="1" t="s">
        <v>2238</v>
      </c>
    </row>
    <row r="11" customFormat="false" ht="14.5" hidden="false" customHeight="false" outlineLevel="0" collapsed="false">
      <c r="A11" s="1" t="s">
        <v>83</v>
      </c>
      <c r="B11" s="1" t="s">
        <v>2239</v>
      </c>
    </row>
    <row r="12" customFormat="false" ht="14.5" hidden="false" customHeight="false" outlineLevel="0" collapsed="false">
      <c r="A12" s="1" t="s">
        <v>93</v>
      </c>
      <c r="B12" s="1" t="s">
        <v>2240</v>
      </c>
    </row>
    <row r="13" customFormat="false" ht="14.5" hidden="false" customHeight="false" outlineLevel="0" collapsed="false">
      <c r="A13" s="1" t="s">
        <v>102</v>
      </c>
      <c r="B13" s="1" t="s">
        <v>2241</v>
      </c>
    </row>
    <row r="14" customFormat="false" ht="14.5" hidden="false" customHeight="false" outlineLevel="0" collapsed="false">
      <c r="A14" s="1" t="s">
        <v>106</v>
      </c>
      <c r="B14" s="1" t="s">
        <v>2242</v>
      </c>
    </row>
    <row r="15" customFormat="false" ht="14.5" hidden="false" customHeight="false" outlineLevel="0" collapsed="false">
      <c r="A15" s="1" t="s">
        <v>114</v>
      </c>
      <c r="B15" s="1" t="s">
        <v>2243</v>
      </c>
    </row>
    <row r="16" customFormat="false" ht="14.5" hidden="false" customHeight="false" outlineLevel="0" collapsed="false">
      <c r="A16" s="1" t="s">
        <v>123</v>
      </c>
      <c r="B16" s="1" t="s">
        <v>2244</v>
      </c>
    </row>
    <row r="17" customFormat="false" ht="14.5" hidden="false" customHeight="false" outlineLevel="0" collapsed="false">
      <c r="A17" s="1" t="s">
        <v>132</v>
      </c>
      <c r="B17" s="1" t="s">
        <v>2245</v>
      </c>
    </row>
    <row r="18" customFormat="false" ht="14.5" hidden="false" customHeight="false" outlineLevel="0" collapsed="false">
      <c r="A18" s="1" t="s">
        <v>139</v>
      </c>
      <c r="B18" s="1" t="s">
        <v>2246</v>
      </c>
    </row>
    <row r="19" customFormat="false" ht="14.5" hidden="false" customHeight="false" outlineLevel="0" collapsed="false">
      <c r="A19" s="1" t="s">
        <v>146</v>
      </c>
      <c r="B19" s="1" t="s">
        <v>2247</v>
      </c>
    </row>
    <row r="20" customFormat="false" ht="14.5" hidden="false" customHeight="false" outlineLevel="0" collapsed="false">
      <c r="A20" s="1" t="s">
        <v>159</v>
      </c>
      <c r="B20" s="1" t="s">
        <v>2248</v>
      </c>
    </row>
    <row r="21" customFormat="false" ht="14.5" hidden="false" customHeight="false" outlineLevel="0" collapsed="false">
      <c r="A21" s="1" t="s">
        <v>168</v>
      </c>
      <c r="B21" s="1" t="s">
        <v>2249</v>
      </c>
    </row>
    <row r="22" customFormat="false" ht="14.5" hidden="false" customHeight="false" outlineLevel="0" collapsed="false">
      <c r="A22" s="1" t="s">
        <v>176</v>
      </c>
      <c r="B22" s="1" t="s">
        <v>2250</v>
      </c>
    </row>
    <row r="23" customFormat="false" ht="14.5" hidden="false" customHeight="false" outlineLevel="0" collapsed="false">
      <c r="A23" s="1" t="s">
        <v>183</v>
      </c>
      <c r="B23" s="1" t="s">
        <v>2251</v>
      </c>
    </row>
    <row r="24" customFormat="false" ht="14.5" hidden="false" customHeight="false" outlineLevel="0" collapsed="false">
      <c r="A24" s="1" t="s">
        <v>192</v>
      </c>
      <c r="B24" s="1" t="s">
        <v>2252</v>
      </c>
    </row>
    <row r="25" customFormat="false" ht="14.5" hidden="false" customHeight="false" outlineLevel="0" collapsed="false">
      <c r="A25" s="1" t="s">
        <v>200</v>
      </c>
      <c r="B25" s="1" t="s">
        <v>2253</v>
      </c>
    </row>
    <row r="26" customFormat="false" ht="14.5" hidden="false" customHeight="false" outlineLevel="0" collapsed="false">
      <c r="A26" s="1" t="s">
        <v>207</v>
      </c>
      <c r="B26" s="1" t="s">
        <v>2254</v>
      </c>
    </row>
    <row r="27" customFormat="false" ht="14.5" hidden="false" customHeight="false" outlineLevel="0" collapsed="false">
      <c r="A27" s="1" t="s">
        <v>215</v>
      </c>
      <c r="B27" s="1" t="s">
        <v>2255</v>
      </c>
    </row>
    <row r="28" customFormat="false" ht="14.5" hidden="false" customHeight="false" outlineLevel="0" collapsed="false">
      <c r="A28" s="1" t="s">
        <v>223</v>
      </c>
      <c r="B28" s="1" t="s">
        <v>2256</v>
      </c>
    </row>
    <row r="29" customFormat="false" ht="14.5" hidden="false" customHeight="false" outlineLevel="0" collapsed="false">
      <c r="A29" s="1" t="s">
        <v>231</v>
      </c>
      <c r="B29" s="1" t="s">
        <v>2257</v>
      </c>
    </row>
    <row r="30" customFormat="false" ht="14.5" hidden="false" customHeight="false" outlineLevel="0" collapsed="false">
      <c r="A30" s="1" t="s">
        <v>237</v>
      </c>
      <c r="B30" s="1" t="s">
        <v>2258</v>
      </c>
    </row>
    <row r="31" customFormat="false" ht="14.5" hidden="false" customHeight="false" outlineLevel="0" collapsed="false">
      <c r="A31" s="1" t="s">
        <v>244</v>
      </c>
      <c r="B31" s="1" t="s">
        <v>2259</v>
      </c>
    </row>
    <row r="32" customFormat="false" ht="14.5" hidden="false" customHeight="false" outlineLevel="0" collapsed="false">
      <c r="A32" s="1" t="s">
        <v>252</v>
      </c>
      <c r="B32" s="1" t="s">
        <v>2260</v>
      </c>
    </row>
    <row r="33" customFormat="false" ht="14.5" hidden="false" customHeight="false" outlineLevel="0" collapsed="false">
      <c r="A33" s="1" t="s">
        <v>261</v>
      </c>
      <c r="B33" s="1" t="s">
        <v>2261</v>
      </c>
    </row>
    <row r="34" customFormat="false" ht="14.5" hidden="false" customHeight="false" outlineLevel="0" collapsed="false">
      <c r="A34" s="1" t="s">
        <v>270</v>
      </c>
      <c r="B34" s="1" t="s">
        <v>2262</v>
      </c>
    </row>
    <row r="35" customFormat="false" ht="14.5" hidden="false" customHeight="false" outlineLevel="0" collapsed="false">
      <c r="A35" s="1" t="s">
        <v>277</v>
      </c>
      <c r="B35" s="1" t="s">
        <v>2263</v>
      </c>
    </row>
    <row r="36" customFormat="false" ht="14.5" hidden="false" customHeight="false" outlineLevel="0" collapsed="false">
      <c r="A36" s="1" t="s">
        <v>285</v>
      </c>
      <c r="B36" s="1" t="s">
        <v>2264</v>
      </c>
    </row>
    <row r="37" customFormat="false" ht="14.5" hidden="false" customHeight="false" outlineLevel="0" collapsed="false">
      <c r="A37" s="1" t="s">
        <v>291</v>
      </c>
      <c r="B37" s="1" t="s">
        <v>2265</v>
      </c>
    </row>
    <row r="38" customFormat="false" ht="14.5" hidden="false" customHeight="false" outlineLevel="0" collapsed="false">
      <c r="A38" s="1" t="s">
        <v>299</v>
      </c>
      <c r="B38" s="1" t="s">
        <v>2266</v>
      </c>
    </row>
    <row r="39" customFormat="false" ht="14.5" hidden="false" customHeight="false" outlineLevel="0" collapsed="false">
      <c r="A39" s="1" t="s">
        <v>307</v>
      </c>
      <c r="B39" s="1" t="s">
        <v>2267</v>
      </c>
    </row>
    <row r="40" customFormat="false" ht="14.5" hidden="false" customHeight="false" outlineLevel="0" collapsed="false">
      <c r="A40" s="1" t="s">
        <v>314</v>
      </c>
      <c r="B40" s="1" t="s">
        <v>2268</v>
      </c>
    </row>
    <row r="41" customFormat="false" ht="14.5" hidden="false" customHeight="false" outlineLevel="0" collapsed="false">
      <c r="A41" s="1" t="s">
        <v>323</v>
      </c>
      <c r="B41" s="1" t="s">
        <v>2269</v>
      </c>
    </row>
    <row r="42" customFormat="false" ht="14.5" hidden="false" customHeight="false" outlineLevel="0" collapsed="false">
      <c r="A42" s="1" t="s">
        <v>332</v>
      </c>
      <c r="B42" s="1" t="s">
        <v>2270</v>
      </c>
    </row>
    <row r="43" customFormat="false" ht="14.5" hidden="false" customHeight="false" outlineLevel="0" collapsed="false">
      <c r="A43" s="1" t="s">
        <v>339</v>
      </c>
      <c r="B43" s="1" t="s">
        <v>2271</v>
      </c>
    </row>
    <row r="44" customFormat="false" ht="14.5" hidden="false" customHeight="false" outlineLevel="0" collapsed="false">
      <c r="A44" s="1" t="s">
        <v>347</v>
      </c>
      <c r="B44" s="1" t="s">
        <v>2272</v>
      </c>
    </row>
    <row r="45" customFormat="false" ht="14.5" hidden="false" customHeight="false" outlineLevel="0" collapsed="false">
      <c r="A45" s="1" t="s">
        <v>354</v>
      </c>
      <c r="B45" s="1" t="s">
        <v>2273</v>
      </c>
    </row>
    <row r="46" customFormat="false" ht="14.5" hidden="false" customHeight="false" outlineLevel="0" collapsed="false">
      <c r="A46" s="1" t="s">
        <v>363</v>
      </c>
      <c r="B46" s="1" t="s">
        <v>2274</v>
      </c>
    </row>
    <row r="47" customFormat="false" ht="14.5" hidden="false" customHeight="false" outlineLevel="0" collapsed="false">
      <c r="A47" s="1" t="s">
        <v>370</v>
      </c>
      <c r="B47" s="1" t="s">
        <v>2275</v>
      </c>
    </row>
    <row r="48" customFormat="false" ht="14.5" hidden="false" customHeight="false" outlineLevel="0" collapsed="false">
      <c r="A48" s="1" t="s">
        <v>378</v>
      </c>
      <c r="B48" s="1" t="s">
        <v>2276</v>
      </c>
    </row>
    <row r="49" customFormat="false" ht="14.5" hidden="false" customHeight="false" outlineLevel="0" collapsed="false">
      <c r="A49" s="1" t="s">
        <v>386</v>
      </c>
      <c r="B49" s="1" t="s">
        <v>2277</v>
      </c>
    </row>
    <row r="50" customFormat="false" ht="14.5" hidden="false" customHeight="false" outlineLevel="0" collapsed="false">
      <c r="A50" s="1" t="s">
        <v>394</v>
      </c>
      <c r="B50" s="1" t="s">
        <v>2278</v>
      </c>
    </row>
    <row r="51" customFormat="false" ht="14.5" hidden="false" customHeight="false" outlineLevel="0" collapsed="false">
      <c r="A51" s="1" t="s">
        <v>407</v>
      </c>
      <c r="B51" s="1" t="s">
        <v>2279</v>
      </c>
    </row>
    <row r="52" customFormat="false" ht="14.5" hidden="false" customHeight="false" outlineLevel="0" collapsed="false">
      <c r="A52" s="1" t="s">
        <v>417</v>
      </c>
      <c r="B52" s="1" t="s">
        <v>2280</v>
      </c>
    </row>
    <row r="53" customFormat="false" ht="14.5" hidden="false" customHeight="false" outlineLevel="0" collapsed="false">
      <c r="A53" s="1" t="s">
        <v>423</v>
      </c>
      <c r="B53" s="1" t="s">
        <v>2281</v>
      </c>
    </row>
    <row r="54" customFormat="false" ht="14.5" hidden="false" customHeight="false" outlineLevel="0" collapsed="false">
      <c r="A54" s="1" t="s">
        <v>428</v>
      </c>
      <c r="B54" s="1" t="s">
        <v>2282</v>
      </c>
    </row>
    <row r="55" customFormat="false" ht="14.5" hidden="false" customHeight="false" outlineLevel="0" collapsed="false">
      <c r="A55" s="1" t="s">
        <v>434</v>
      </c>
      <c r="B55" s="1" t="s">
        <v>2283</v>
      </c>
    </row>
    <row r="56" customFormat="false" ht="14.5" hidden="false" customHeight="false" outlineLevel="0" collapsed="false">
      <c r="A56" s="1" t="s">
        <v>440</v>
      </c>
      <c r="B56" s="1" t="s">
        <v>2284</v>
      </c>
    </row>
    <row r="57" customFormat="false" ht="14.5" hidden="false" customHeight="false" outlineLevel="0" collapsed="false">
      <c r="A57" s="1" t="s">
        <v>446</v>
      </c>
      <c r="B57" s="1" t="s">
        <v>2285</v>
      </c>
    </row>
    <row r="58" customFormat="false" ht="14.5" hidden="false" customHeight="false" outlineLevel="0" collapsed="false">
      <c r="A58" s="1" t="s">
        <v>452</v>
      </c>
      <c r="B58" s="1" t="s">
        <v>2286</v>
      </c>
    </row>
    <row r="59" customFormat="false" ht="14.5" hidden="false" customHeight="false" outlineLevel="0" collapsed="false">
      <c r="A59" s="1" t="s">
        <v>459</v>
      </c>
      <c r="B59" s="1" t="s">
        <v>2287</v>
      </c>
    </row>
    <row r="60" customFormat="false" ht="14.5" hidden="false" customHeight="false" outlineLevel="0" collapsed="false">
      <c r="A60" s="1" t="s">
        <v>466</v>
      </c>
      <c r="B60" s="1" t="s">
        <v>2288</v>
      </c>
    </row>
    <row r="61" customFormat="false" ht="14.5" hidden="false" customHeight="false" outlineLevel="0" collapsed="false">
      <c r="A61" s="1" t="s">
        <v>473</v>
      </c>
      <c r="B61" s="1" t="s">
        <v>2289</v>
      </c>
    </row>
    <row r="62" customFormat="false" ht="14.5" hidden="false" customHeight="false" outlineLevel="0" collapsed="false">
      <c r="A62" s="1" t="s">
        <v>479</v>
      </c>
      <c r="B62" s="1" t="s">
        <v>2290</v>
      </c>
    </row>
    <row r="63" customFormat="false" ht="14.5" hidden="false" customHeight="false" outlineLevel="0" collapsed="false">
      <c r="A63" s="1" t="s">
        <v>485</v>
      </c>
      <c r="B63" s="1" t="s">
        <v>2291</v>
      </c>
    </row>
    <row r="64" customFormat="false" ht="14.5" hidden="false" customHeight="false" outlineLevel="0" collapsed="false">
      <c r="A64" s="1" t="s">
        <v>492</v>
      </c>
      <c r="B64" s="1" t="s">
        <v>2292</v>
      </c>
    </row>
    <row r="65" customFormat="false" ht="14.5" hidden="false" customHeight="false" outlineLevel="0" collapsed="false">
      <c r="A65" s="1" t="s">
        <v>498</v>
      </c>
      <c r="B65" s="1" t="s">
        <v>2293</v>
      </c>
    </row>
    <row r="66" customFormat="false" ht="14.5" hidden="false" customHeight="false" outlineLevel="0" collapsed="false">
      <c r="A66" s="1" t="s">
        <v>504</v>
      </c>
      <c r="B66" s="1" t="s">
        <v>2294</v>
      </c>
    </row>
    <row r="67" customFormat="false" ht="14.5" hidden="false" customHeight="false" outlineLevel="0" collapsed="false">
      <c r="A67" s="1" t="s">
        <v>509</v>
      </c>
      <c r="B67" s="1" t="s">
        <v>2295</v>
      </c>
    </row>
    <row r="68" customFormat="false" ht="14.5" hidden="false" customHeight="false" outlineLevel="0" collapsed="false">
      <c r="A68" s="1" t="s">
        <v>515</v>
      </c>
      <c r="B68" s="1" t="s">
        <v>2296</v>
      </c>
    </row>
    <row r="69" customFormat="false" ht="14.5" hidden="false" customHeight="false" outlineLevel="0" collapsed="false">
      <c r="A69" s="1" t="s">
        <v>521</v>
      </c>
      <c r="B69" s="1" t="s">
        <v>2297</v>
      </c>
    </row>
    <row r="70" customFormat="false" ht="14.5" hidden="false" customHeight="false" outlineLevel="0" collapsed="false">
      <c r="A70" s="1" t="s">
        <v>526</v>
      </c>
      <c r="B70" s="1" t="s">
        <v>2298</v>
      </c>
    </row>
    <row r="71" customFormat="false" ht="14.5" hidden="false" customHeight="false" outlineLevel="0" collapsed="false">
      <c r="A71" s="1" t="s">
        <v>532</v>
      </c>
      <c r="B71" s="1" t="s">
        <v>2299</v>
      </c>
    </row>
    <row r="72" customFormat="false" ht="14.5" hidden="false" customHeight="false" outlineLevel="0" collapsed="false">
      <c r="A72" s="1" t="s">
        <v>538</v>
      </c>
      <c r="B72" s="1" t="s">
        <v>2300</v>
      </c>
    </row>
    <row r="73" customFormat="false" ht="14.5" hidden="false" customHeight="false" outlineLevel="0" collapsed="false">
      <c r="A73" s="1" t="s">
        <v>544</v>
      </c>
      <c r="B73" s="1" t="s">
        <v>2301</v>
      </c>
    </row>
    <row r="74" customFormat="false" ht="14.5" hidden="false" customHeight="false" outlineLevel="0" collapsed="false">
      <c r="A74" s="1" t="s">
        <v>549</v>
      </c>
      <c r="B74" s="1" t="s">
        <v>2302</v>
      </c>
    </row>
    <row r="75" customFormat="false" ht="14.5" hidden="false" customHeight="false" outlineLevel="0" collapsed="false">
      <c r="A75" s="1" t="s">
        <v>555</v>
      </c>
      <c r="B75" s="1" t="s">
        <v>2303</v>
      </c>
    </row>
    <row r="76" customFormat="false" ht="14.5" hidden="false" customHeight="false" outlineLevel="0" collapsed="false">
      <c r="A76" s="1" t="s">
        <v>560</v>
      </c>
      <c r="B76" s="1" t="s">
        <v>2304</v>
      </c>
    </row>
    <row r="77" customFormat="false" ht="14.5" hidden="false" customHeight="false" outlineLevel="0" collapsed="false">
      <c r="A77" s="1" t="s">
        <v>564</v>
      </c>
      <c r="B77" s="1" t="s">
        <v>2305</v>
      </c>
    </row>
    <row r="78" customFormat="false" ht="14.5" hidden="false" customHeight="false" outlineLevel="0" collapsed="false">
      <c r="A78" s="1" t="s">
        <v>568</v>
      </c>
      <c r="B78" s="1" t="s">
        <v>2306</v>
      </c>
    </row>
    <row r="79" customFormat="false" ht="14.5" hidden="false" customHeight="false" outlineLevel="0" collapsed="false">
      <c r="A79" s="1" t="s">
        <v>573</v>
      </c>
      <c r="B79" s="1" t="s">
        <v>2307</v>
      </c>
    </row>
    <row r="80" customFormat="false" ht="14.5" hidden="false" customHeight="false" outlineLevel="0" collapsed="false">
      <c r="A80" s="1" t="s">
        <v>578</v>
      </c>
      <c r="B80" s="1" t="s">
        <v>2308</v>
      </c>
    </row>
    <row r="81" customFormat="false" ht="14.5" hidden="false" customHeight="false" outlineLevel="0" collapsed="false">
      <c r="A81" s="1" t="s">
        <v>586</v>
      </c>
      <c r="B81" s="1" t="s">
        <v>2309</v>
      </c>
    </row>
    <row r="82" customFormat="false" ht="14.5" hidden="false" customHeight="false" outlineLevel="0" collapsed="false">
      <c r="A82" s="1" t="s">
        <v>595</v>
      </c>
      <c r="B82" s="1" t="s">
        <v>2310</v>
      </c>
    </row>
    <row r="83" customFormat="false" ht="14.5" hidden="false" customHeight="false" outlineLevel="0" collapsed="false">
      <c r="A83" s="1" t="s">
        <v>601</v>
      </c>
      <c r="B83" s="1" t="s">
        <v>2311</v>
      </c>
    </row>
    <row r="84" customFormat="false" ht="14.5" hidden="false" customHeight="false" outlineLevel="0" collapsed="false">
      <c r="A84" s="1" t="s">
        <v>606</v>
      </c>
      <c r="B84" s="1" t="s">
        <v>2312</v>
      </c>
    </row>
    <row r="85" customFormat="false" ht="14.5" hidden="false" customHeight="false" outlineLevel="0" collapsed="false">
      <c r="A85" s="1" t="s">
        <v>616</v>
      </c>
      <c r="B85" s="1" t="s">
        <v>2313</v>
      </c>
    </row>
    <row r="86" customFormat="false" ht="14.5" hidden="false" customHeight="false" outlineLevel="0" collapsed="false">
      <c r="A86" s="1" t="s">
        <v>622</v>
      </c>
      <c r="B86" s="1" t="s">
        <v>2314</v>
      </c>
    </row>
    <row r="87" customFormat="false" ht="14.5" hidden="false" customHeight="false" outlineLevel="0" collapsed="false">
      <c r="A87" s="1" t="s">
        <v>629</v>
      </c>
      <c r="B87" s="1" t="s">
        <v>2315</v>
      </c>
    </row>
    <row r="88" customFormat="false" ht="14.5" hidden="false" customHeight="false" outlineLevel="0" collapsed="false">
      <c r="A88" s="1" t="s">
        <v>635</v>
      </c>
    </row>
    <row r="89" customFormat="false" ht="29" hidden="false" customHeight="false" outlineLevel="0" collapsed="false">
      <c r="A89" s="1" t="s">
        <v>641</v>
      </c>
      <c r="B89" s="1" t="s">
        <v>2316</v>
      </c>
    </row>
    <row r="90" customFormat="false" ht="14.5" hidden="false" customHeight="false" outlineLevel="0" collapsed="false">
      <c r="A90" s="1" t="s">
        <v>645</v>
      </c>
      <c r="B90" s="1" t="s">
        <v>2317</v>
      </c>
    </row>
    <row r="91" customFormat="false" ht="29" hidden="false" customHeight="false" outlineLevel="0" collapsed="false">
      <c r="A91" s="1" t="s">
        <v>649</v>
      </c>
      <c r="B91" s="1" t="s">
        <v>2318</v>
      </c>
    </row>
    <row r="92" customFormat="false" ht="14.5" hidden="false" customHeight="false" outlineLevel="0" collapsed="false">
      <c r="A92" s="1" t="s">
        <v>653</v>
      </c>
      <c r="B92" s="1" t="s">
        <v>2319</v>
      </c>
    </row>
    <row r="93" customFormat="false" ht="14.5" hidden="false" customHeight="false" outlineLevel="0" collapsed="false">
      <c r="A93" s="1" t="s">
        <v>657</v>
      </c>
      <c r="B93" s="1" t="s">
        <v>2320</v>
      </c>
    </row>
    <row r="94" customFormat="false" ht="14.5" hidden="false" customHeight="false" outlineLevel="0" collapsed="false">
      <c r="A94" s="1" t="s">
        <v>661</v>
      </c>
      <c r="B94" s="1" t="s">
        <v>2321</v>
      </c>
    </row>
    <row r="95" customFormat="false" ht="14.5" hidden="false" customHeight="false" outlineLevel="0" collapsed="false">
      <c r="A95" s="1" t="s">
        <v>665</v>
      </c>
      <c r="B95" s="1" t="s">
        <v>2322</v>
      </c>
    </row>
    <row r="96" customFormat="false" ht="14.5" hidden="false" customHeight="false" outlineLevel="0" collapsed="false">
      <c r="A96" s="1" t="s">
        <v>668</v>
      </c>
      <c r="B96" s="1" t="s">
        <v>2323</v>
      </c>
    </row>
    <row r="97" customFormat="false" ht="14.5" hidden="false" customHeight="false" outlineLevel="0" collapsed="false">
      <c r="A97" s="1" t="s">
        <v>677</v>
      </c>
      <c r="B97" s="1" t="s">
        <v>2324</v>
      </c>
    </row>
    <row r="98" customFormat="false" ht="14.5" hidden="false" customHeight="false" outlineLevel="0" collapsed="false">
      <c r="A98" s="1" t="s">
        <v>682</v>
      </c>
      <c r="B98" s="1" t="s">
        <v>2325</v>
      </c>
    </row>
    <row r="99" customFormat="false" ht="14.5" hidden="false" customHeight="false" outlineLevel="0" collapsed="false">
      <c r="A99" s="1" t="s">
        <v>689</v>
      </c>
      <c r="B99" s="1" t="s">
        <v>2326</v>
      </c>
    </row>
    <row r="100" customFormat="false" ht="14.5" hidden="false" customHeight="false" outlineLevel="0" collapsed="false">
      <c r="A100" s="1" t="s">
        <v>693</v>
      </c>
      <c r="B100" s="1" t="s">
        <v>2327</v>
      </c>
    </row>
    <row r="101" customFormat="false" ht="14.5" hidden="false" customHeight="false" outlineLevel="0" collapsed="false">
      <c r="A101" s="1" t="s">
        <v>697</v>
      </c>
      <c r="B101" s="1" t="s">
        <v>2328</v>
      </c>
    </row>
    <row r="102" customFormat="false" ht="14.5" hidden="false" customHeight="false" outlineLevel="0" collapsed="false">
      <c r="A102" s="1" t="s">
        <v>701</v>
      </c>
      <c r="B102" s="1" t="s">
        <v>2329</v>
      </c>
    </row>
    <row r="103" customFormat="false" ht="14.5" hidden="false" customHeight="false" outlineLevel="0" collapsed="false">
      <c r="A103" s="1" t="s">
        <v>706</v>
      </c>
      <c r="B103" s="1" t="s">
        <v>2330</v>
      </c>
    </row>
    <row r="104" customFormat="false" ht="14.5" hidden="false" customHeight="false" outlineLevel="0" collapsed="false">
      <c r="A104" s="1" t="s">
        <v>710</v>
      </c>
      <c r="B104" s="1" t="s">
        <v>2331</v>
      </c>
    </row>
    <row r="105" customFormat="false" ht="14.5" hidden="false" customHeight="false" outlineLevel="0" collapsed="false">
      <c r="A105" s="1" t="s">
        <v>715</v>
      </c>
      <c r="B105" s="1" t="s">
        <v>2332</v>
      </c>
    </row>
    <row r="106" customFormat="false" ht="14.5" hidden="false" customHeight="false" outlineLevel="0" collapsed="false">
      <c r="A106" s="1" t="s">
        <v>719</v>
      </c>
      <c r="B106" s="1" t="s">
        <v>2333</v>
      </c>
    </row>
    <row r="107" customFormat="false" ht="14.5" hidden="false" customHeight="false" outlineLevel="0" collapsed="false">
      <c r="A107" s="1" t="s">
        <v>722</v>
      </c>
      <c r="B107" s="1" t="s">
        <v>2334</v>
      </c>
    </row>
    <row r="108" customFormat="false" ht="14.5" hidden="false" customHeight="false" outlineLevel="0" collapsed="false">
      <c r="A108" s="1" t="s">
        <v>725</v>
      </c>
      <c r="B108" s="1" t="s">
        <v>2335</v>
      </c>
    </row>
    <row r="109" customFormat="false" ht="14.5" hidden="false" customHeight="false" outlineLevel="0" collapsed="false">
      <c r="A109" s="1" t="s">
        <v>729</v>
      </c>
      <c r="B109" s="1" t="s">
        <v>2336</v>
      </c>
    </row>
    <row r="110" customFormat="false" ht="14.5" hidden="false" customHeight="false" outlineLevel="0" collapsed="false">
      <c r="A110" s="1" t="s">
        <v>733</v>
      </c>
      <c r="B110" s="1" t="s">
        <v>2337</v>
      </c>
    </row>
    <row r="111" customFormat="false" ht="14.5" hidden="false" customHeight="false" outlineLevel="0" collapsed="false">
      <c r="A111" s="1" t="s">
        <v>737</v>
      </c>
      <c r="B111" s="1" t="s">
        <v>2338</v>
      </c>
    </row>
    <row r="112" customFormat="false" ht="14.5" hidden="false" customHeight="false" outlineLevel="0" collapsed="false">
      <c r="A112" s="1" t="s">
        <v>743</v>
      </c>
      <c r="B112" s="1" t="s">
        <v>2339</v>
      </c>
    </row>
    <row r="113" customFormat="false" ht="14.5" hidden="false" customHeight="false" outlineLevel="0" collapsed="false">
      <c r="A113" s="1" t="s">
        <v>748</v>
      </c>
      <c r="B113" s="1" t="s">
        <v>2340</v>
      </c>
    </row>
    <row r="114" customFormat="false" ht="14.5" hidden="false" customHeight="false" outlineLevel="0" collapsed="false">
      <c r="A114" s="1" t="s">
        <v>754</v>
      </c>
      <c r="B114" s="1" t="s">
        <v>2341</v>
      </c>
    </row>
    <row r="115" customFormat="false" ht="14.5" hidden="false" customHeight="false" outlineLevel="0" collapsed="false">
      <c r="A115" s="1" t="s">
        <v>760</v>
      </c>
      <c r="B115" s="1" t="s">
        <v>2342</v>
      </c>
    </row>
    <row r="116" customFormat="false" ht="14.5" hidden="false" customHeight="false" outlineLevel="0" collapsed="false">
      <c r="A116" s="1" t="s">
        <v>767</v>
      </c>
      <c r="B116" s="1" t="s">
        <v>2343</v>
      </c>
    </row>
    <row r="117" customFormat="false" ht="14.5" hidden="false" customHeight="false" outlineLevel="0" collapsed="false">
      <c r="A117" s="1" t="s">
        <v>770</v>
      </c>
      <c r="B117" s="1" t="s">
        <v>2344</v>
      </c>
    </row>
    <row r="118" customFormat="false" ht="14.5" hidden="false" customHeight="false" outlineLevel="0" collapsed="false">
      <c r="A118" s="1" t="s">
        <v>773</v>
      </c>
      <c r="B118" s="1" t="s">
        <v>2345</v>
      </c>
    </row>
    <row r="119" customFormat="false" ht="14.5" hidden="false" customHeight="false" outlineLevel="0" collapsed="false">
      <c r="A119" s="1" t="s">
        <v>777</v>
      </c>
      <c r="B119" s="1" t="s">
        <v>2346</v>
      </c>
    </row>
    <row r="120" customFormat="false" ht="14.5" hidden="false" customHeight="false" outlineLevel="0" collapsed="false">
      <c r="A120" s="1" t="s">
        <v>780</v>
      </c>
      <c r="B120" s="1" t="s">
        <v>2347</v>
      </c>
    </row>
    <row r="121" customFormat="false" ht="14.5" hidden="false" customHeight="false" outlineLevel="0" collapsed="false">
      <c r="A121" s="1" t="s">
        <v>781</v>
      </c>
      <c r="B121" s="1" t="s">
        <v>2348</v>
      </c>
    </row>
    <row r="122" customFormat="false" ht="14.5" hidden="false" customHeight="false" outlineLevel="0" collapsed="false">
      <c r="A122" s="1" t="s">
        <v>784</v>
      </c>
      <c r="B122" s="1" t="s">
        <v>2349</v>
      </c>
    </row>
    <row r="123" customFormat="false" ht="14.5" hidden="false" customHeight="false" outlineLevel="0" collapsed="false">
      <c r="A123" s="1" t="s">
        <v>789</v>
      </c>
      <c r="B123" s="1" t="s">
        <v>2350</v>
      </c>
    </row>
    <row r="124" customFormat="false" ht="14.5" hidden="false" customHeight="false" outlineLevel="0" collapsed="false">
      <c r="A124" s="1" t="s">
        <v>795</v>
      </c>
      <c r="B124" s="1" t="s">
        <v>2351</v>
      </c>
    </row>
    <row r="125" customFormat="false" ht="14.5" hidden="false" customHeight="false" outlineLevel="0" collapsed="false">
      <c r="A125" s="1" t="s">
        <v>802</v>
      </c>
      <c r="B125" s="1" t="s">
        <v>2352</v>
      </c>
    </row>
    <row r="126" customFormat="false" ht="14.5" hidden="false" customHeight="false" outlineLevel="0" collapsed="false">
      <c r="A126" s="1" t="s">
        <v>808</v>
      </c>
      <c r="B126" s="1" t="s">
        <v>2353</v>
      </c>
    </row>
    <row r="127" customFormat="false" ht="14.5" hidden="false" customHeight="false" outlineLevel="0" collapsed="false">
      <c r="A127" s="1" t="s">
        <v>815</v>
      </c>
      <c r="B127" s="1" t="s">
        <v>2354</v>
      </c>
    </row>
    <row r="128" customFormat="false" ht="14.5" hidden="false" customHeight="false" outlineLevel="0" collapsed="false">
      <c r="A128" s="1" t="s">
        <v>824</v>
      </c>
      <c r="B128" s="1" t="s">
        <v>2355</v>
      </c>
    </row>
    <row r="129" customFormat="false" ht="14.5" hidden="false" customHeight="false" outlineLevel="0" collapsed="false">
      <c r="A129" s="1" t="s">
        <v>831</v>
      </c>
      <c r="B129" s="1" t="s">
        <v>2356</v>
      </c>
    </row>
    <row r="130" customFormat="false" ht="14.5" hidden="false" customHeight="false" outlineLevel="0" collapsed="false">
      <c r="A130" s="1" t="s">
        <v>837</v>
      </c>
      <c r="B130" s="1" t="s">
        <v>2357</v>
      </c>
    </row>
    <row r="131" customFormat="false" ht="14.5" hidden="false" customHeight="false" outlineLevel="0" collapsed="false">
      <c r="A131" s="1" t="s">
        <v>844</v>
      </c>
      <c r="B131" s="1" t="s">
        <v>2358</v>
      </c>
    </row>
    <row r="132" customFormat="false" ht="14.5" hidden="false" customHeight="false" outlineLevel="0" collapsed="false">
      <c r="A132" s="1" t="s">
        <v>851</v>
      </c>
      <c r="B132" s="1" t="s">
        <v>2359</v>
      </c>
    </row>
    <row r="133" customFormat="false" ht="14.5" hidden="false" customHeight="false" outlineLevel="0" collapsed="false">
      <c r="A133" s="1" t="s">
        <v>858</v>
      </c>
      <c r="B133" s="1" t="s">
        <v>2360</v>
      </c>
    </row>
    <row r="134" customFormat="false" ht="14.5" hidden="false" customHeight="false" outlineLevel="0" collapsed="false">
      <c r="A134" s="1" t="s">
        <v>865</v>
      </c>
      <c r="B134" s="1" t="s">
        <v>2361</v>
      </c>
    </row>
    <row r="135" customFormat="false" ht="14.5" hidden="false" customHeight="false" outlineLevel="0" collapsed="false">
      <c r="A135" s="1" t="s">
        <v>871</v>
      </c>
      <c r="B135" s="1" t="s">
        <v>2362</v>
      </c>
    </row>
    <row r="136" customFormat="false" ht="14.5" hidden="false" customHeight="false" outlineLevel="0" collapsed="false">
      <c r="A136" s="1" t="s">
        <v>876</v>
      </c>
      <c r="B136" s="1" t="s">
        <v>2363</v>
      </c>
    </row>
    <row r="137" customFormat="false" ht="14.5" hidden="false" customHeight="false" outlineLevel="0" collapsed="false">
      <c r="A137" s="1" t="s">
        <v>881</v>
      </c>
      <c r="B137" s="1" t="s">
        <v>2364</v>
      </c>
    </row>
    <row r="138" customFormat="false" ht="14.5" hidden="false" customHeight="false" outlineLevel="0" collapsed="false">
      <c r="A138" s="1" t="s">
        <v>887</v>
      </c>
      <c r="B138" s="1" t="s">
        <v>2365</v>
      </c>
    </row>
    <row r="139" customFormat="false" ht="14.5" hidden="false" customHeight="false" outlineLevel="0" collapsed="false">
      <c r="A139" s="1" t="s">
        <v>892</v>
      </c>
      <c r="B139" s="1" t="s">
        <v>2366</v>
      </c>
    </row>
    <row r="140" customFormat="false" ht="14.5" hidden="false" customHeight="false" outlineLevel="0" collapsed="false">
      <c r="A140" s="1" t="s">
        <v>898</v>
      </c>
      <c r="B140" s="1" t="s">
        <v>2367</v>
      </c>
    </row>
    <row r="141" customFormat="false" ht="14.5" hidden="false" customHeight="false" outlineLevel="0" collapsed="false">
      <c r="A141" s="1" t="s">
        <v>906</v>
      </c>
      <c r="B141" s="1" t="s">
        <v>2368</v>
      </c>
    </row>
    <row r="142" customFormat="false" ht="14.5" hidden="false" customHeight="false" outlineLevel="0" collapsed="false">
      <c r="A142" s="1" t="s">
        <v>913</v>
      </c>
      <c r="B142" s="1" t="s">
        <v>2369</v>
      </c>
    </row>
    <row r="143" customFormat="false" ht="14.5" hidden="false" customHeight="false" outlineLevel="0" collapsed="false">
      <c r="A143" s="1" t="s">
        <v>917</v>
      </c>
      <c r="B143" s="1" t="s">
        <v>2370</v>
      </c>
    </row>
    <row r="144" customFormat="false" ht="14.5" hidden="false" customHeight="false" outlineLevel="0" collapsed="false">
      <c r="A144" s="1" t="s">
        <v>923</v>
      </c>
      <c r="B144" s="1" t="s">
        <v>2371</v>
      </c>
    </row>
    <row r="145" customFormat="false" ht="14.5" hidden="false" customHeight="false" outlineLevel="0" collapsed="false">
      <c r="A145" s="1" t="s">
        <v>929</v>
      </c>
      <c r="B145" s="1" t="s">
        <v>2372</v>
      </c>
    </row>
    <row r="146" customFormat="false" ht="14.5" hidden="false" customHeight="false" outlineLevel="0" collapsed="false">
      <c r="A146" s="1" t="s">
        <v>935</v>
      </c>
      <c r="B146" s="1" t="s">
        <v>2373</v>
      </c>
    </row>
    <row r="147" customFormat="false" ht="14.5" hidden="false" customHeight="false" outlineLevel="0" collapsed="false">
      <c r="A147" s="1" t="s">
        <v>940</v>
      </c>
      <c r="B147" s="1" t="s">
        <v>2374</v>
      </c>
    </row>
    <row r="148" customFormat="false" ht="14.5" hidden="false" customHeight="false" outlineLevel="0" collapsed="false">
      <c r="A148" s="1" t="s">
        <v>945</v>
      </c>
      <c r="B148" s="1" t="s">
        <v>2375</v>
      </c>
    </row>
    <row r="149" customFormat="false" ht="14.5" hidden="false" customHeight="false" outlineLevel="0" collapsed="false">
      <c r="A149" s="1" t="s">
        <v>949</v>
      </c>
      <c r="B149" s="1" t="s">
        <v>2376</v>
      </c>
    </row>
    <row r="150" customFormat="false" ht="14.5" hidden="false" customHeight="false" outlineLevel="0" collapsed="false">
      <c r="A150" s="1" t="s">
        <v>956</v>
      </c>
      <c r="B150" s="1" t="s">
        <v>2377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21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F1" activeCellId="0" sqref="F1"/>
    </sheetView>
  </sheetViews>
  <sheetFormatPr defaultColWidth="9.09375" defaultRowHeight="14.5" zeroHeight="false" outlineLevelRow="0" outlineLevelCol="2"/>
  <cols>
    <col collapsed="false" customWidth="true" hidden="false" outlineLevel="0" max="1" min="1" style="1" width="23.28"/>
    <col collapsed="false" customWidth="true" hidden="false" outlineLevel="0" max="2" min="2" style="1" width="20.54"/>
    <col collapsed="false" customWidth="true" hidden="false" outlineLevel="0" max="3" min="3" style="1" width="21.29"/>
    <col collapsed="false" customWidth="true" hidden="false" outlineLevel="1" max="4" min="4" style="1" width="29.56"/>
    <col collapsed="false" customWidth="true" hidden="false" outlineLevel="1" max="5" min="5" style="2" width="16.72"/>
    <col collapsed="false" customWidth="true" hidden="false" outlineLevel="1" max="6" min="6" style="1" width="25.36"/>
    <col collapsed="false" customWidth="true" hidden="false" outlineLevel="2" max="7" min="7" style="1" width="22.55"/>
    <col collapsed="false" customWidth="true" hidden="false" outlineLevel="2" max="8" min="8" style="1" width="20.54"/>
    <col collapsed="false" customWidth="true" hidden="false" outlineLevel="2" max="9" min="9" style="1" width="21.1"/>
    <col collapsed="false" customWidth="true" hidden="false" outlineLevel="2" max="10" min="10" style="1" width="22.55"/>
    <col collapsed="false" customWidth="true" hidden="false" outlineLevel="2" max="11" min="11" style="1" width="23.91"/>
    <col collapsed="false" customWidth="true" hidden="false" outlineLevel="2" max="12" min="12" style="1" width="25.54"/>
    <col collapsed="false" customWidth="true" hidden="false" outlineLevel="2" max="13" min="13" style="1" width="18.09"/>
    <col collapsed="false" customWidth="true" hidden="false" outlineLevel="2" max="14" min="14" style="1" width="17.73"/>
    <col collapsed="false" customWidth="true" hidden="false" outlineLevel="2" max="15" min="15" style="1" width="23.72"/>
    <col collapsed="false" customWidth="true" hidden="false" outlineLevel="2" max="16" min="16" style="1" width="32.53"/>
    <col collapsed="false" customWidth="true" hidden="false" outlineLevel="2" max="17" min="17" style="1" width="19.72"/>
    <col collapsed="false" customWidth="true" hidden="false" outlineLevel="2" max="18" min="18" style="1" width="11.72"/>
    <col collapsed="false" customWidth="true" hidden="false" outlineLevel="2" max="19" min="19" style="1" width="22.55"/>
    <col collapsed="false" customWidth="true" hidden="false" outlineLevel="2" max="20" min="20" style="1" width="13.7"/>
    <col collapsed="false" customWidth="true" hidden="false" outlineLevel="2" max="21" min="21" style="1" width="11.72"/>
    <col collapsed="false" customWidth="true" hidden="false" outlineLevel="2" max="22" min="22" style="1" width="22.55"/>
    <col collapsed="false" customWidth="true" hidden="false" outlineLevel="2" max="23" min="23" style="1" width="16.09"/>
    <col collapsed="false" customWidth="true" hidden="false" outlineLevel="2" max="24" min="24" style="1" width="11.72"/>
    <col collapsed="false" customWidth="true" hidden="false" outlineLevel="2" max="25" min="25" style="1" width="22.55"/>
    <col collapsed="false" customWidth="true" hidden="false" outlineLevel="2" max="26" min="26" style="1" width="18.73"/>
    <col collapsed="false" customWidth="true" hidden="false" outlineLevel="2" max="27" min="27" style="1" width="23.62"/>
    <col collapsed="false" customWidth="true" hidden="false" outlineLevel="1" max="28" min="28" style="3" width="103"/>
    <col collapsed="false" customWidth="true" hidden="false" outlineLevel="1" max="31" min="29" style="1" width="53.72"/>
    <col collapsed="false" customWidth="true" hidden="false" outlineLevel="1" max="32" min="32" style="1" width="253.53"/>
    <col collapsed="false" customWidth="true" hidden="false" outlineLevel="1" max="33" min="33" style="1" width="90.01"/>
    <col collapsed="false" customWidth="true" hidden="false" outlineLevel="1" max="34" min="34" style="1" width="168.72"/>
    <col collapsed="false" customWidth="true" hidden="false" outlineLevel="1" max="35" min="35" style="1" width="27.46"/>
    <col collapsed="false" customWidth="true" hidden="false" outlineLevel="1" max="36" min="36" style="1" width="22.16"/>
    <col collapsed="false" customWidth="true" hidden="false" outlineLevel="1" max="37" min="37" style="1" width="19.18"/>
    <col collapsed="false" customWidth="true" hidden="false" outlineLevel="1" max="38" min="38" style="1" width="27.99"/>
    <col collapsed="false" customWidth="true" hidden="false" outlineLevel="0" max="39" min="39" style="1" width="19.99"/>
    <col collapsed="false" customWidth="false" hidden="false" outlineLevel="0" max="1024" min="40" style="1" width="9.09"/>
  </cols>
  <sheetData>
    <row r="1" s="4" customFormat="true" ht="35.15" hidden="false" customHeight="true" outlineLevel="0" collapsed="false">
      <c r="A1" s="4" t="s">
        <v>0</v>
      </c>
      <c r="B1" s="4" t="s">
        <v>2378</v>
      </c>
      <c r="C1" s="4" t="s">
        <v>2379</v>
      </c>
      <c r="D1" s="4" t="s">
        <v>2229</v>
      </c>
      <c r="E1" s="5" t="s">
        <v>2380</v>
      </c>
      <c r="F1" s="4" t="s">
        <v>2381</v>
      </c>
      <c r="G1" s="4" t="s">
        <v>2382</v>
      </c>
      <c r="H1" s="4" t="s">
        <v>2383</v>
      </c>
      <c r="I1" s="4" t="s">
        <v>2384</v>
      </c>
      <c r="J1" s="4" t="s">
        <v>2385</v>
      </c>
      <c r="K1" s="4" t="s">
        <v>2386</v>
      </c>
      <c r="L1" s="4" t="s">
        <v>2387</v>
      </c>
      <c r="M1" s="4" t="s">
        <v>2388</v>
      </c>
      <c r="N1" s="4" t="s">
        <v>2389</v>
      </c>
      <c r="O1" s="4" t="s">
        <v>2390</v>
      </c>
      <c r="P1" s="4" t="s">
        <v>2391</v>
      </c>
      <c r="Q1" s="4" t="s">
        <v>2392</v>
      </c>
      <c r="R1" s="4" t="s">
        <v>2393</v>
      </c>
      <c r="S1" s="4" t="s">
        <v>2394</v>
      </c>
      <c r="T1" s="4" t="s">
        <v>2395</v>
      </c>
      <c r="U1" s="4" t="s">
        <v>2396</v>
      </c>
      <c r="V1" s="4" t="s">
        <v>2397</v>
      </c>
      <c r="W1" s="4" t="s">
        <v>2398</v>
      </c>
      <c r="X1" s="4" t="s">
        <v>2399</v>
      </c>
      <c r="Y1" s="4" t="s">
        <v>2400</v>
      </c>
      <c r="Z1" s="4" t="s">
        <v>2401</v>
      </c>
      <c r="AA1" s="4" t="s">
        <v>2402</v>
      </c>
      <c r="AB1" s="7" t="s">
        <v>779</v>
      </c>
      <c r="AC1" s="4" t="s">
        <v>23</v>
      </c>
      <c r="AD1" s="4" t="s">
        <v>24</v>
      </c>
      <c r="AE1" s="4" t="s">
        <v>25</v>
      </c>
      <c r="AF1" s="4" t="s">
        <v>26</v>
      </c>
      <c r="AG1" s="4" t="s">
        <v>27</v>
      </c>
      <c r="AH1" s="4" t="s">
        <v>28</v>
      </c>
      <c r="AI1" s="8" t="s">
        <v>29</v>
      </c>
      <c r="AJ1" s="4" t="s">
        <v>30</v>
      </c>
      <c r="AK1" s="4" t="s">
        <v>31</v>
      </c>
      <c r="AL1" s="4" t="s">
        <v>32</v>
      </c>
      <c r="AM1" s="4" t="s">
        <v>33</v>
      </c>
    </row>
    <row r="2" customFormat="false" ht="14.5" hidden="false" customHeight="false" outlineLevel="0" collapsed="false">
      <c r="A2" s="1" t="str">
        <f aca="false">CONCATENATE("lamd:md_",B2)</f>
        <v>lamd:md_CODE</v>
      </c>
      <c r="B2" s="1" t="s">
        <v>1</v>
      </c>
      <c r="C2" s="1" t="s">
        <v>34</v>
      </c>
      <c r="D2" s="1" t="s">
        <v>35</v>
      </c>
      <c r="E2" s="9" t="s">
        <v>36</v>
      </c>
      <c r="H2" s="11" t="n">
        <v>0</v>
      </c>
      <c r="K2" s="11" t="n">
        <v>0</v>
      </c>
      <c r="N2" s="11" t="n">
        <v>0</v>
      </c>
      <c r="Q2" s="11" t="n">
        <v>0</v>
      </c>
      <c r="T2" s="11" t="n">
        <v>0</v>
      </c>
      <c r="W2" s="11" t="n">
        <v>0</v>
      </c>
      <c r="Z2" s="11" t="n">
        <v>0</v>
      </c>
      <c r="AI2" s="10"/>
      <c r="AJ2" s="1" t="s">
        <v>37</v>
      </c>
      <c r="AK2" s="1" t="s">
        <v>38</v>
      </c>
      <c r="AM2" s="9" t="s">
        <v>39</v>
      </c>
    </row>
    <row r="3" customFormat="false" ht="14.5" hidden="false" customHeight="false" outlineLevel="0" collapsed="false">
      <c r="A3" s="1" t="str">
        <f aca="false">CONCATENATE("lamd:md_",B3)</f>
        <v>lamd:md_LABEL</v>
      </c>
      <c r="B3" s="1" t="s">
        <v>2</v>
      </c>
      <c r="C3" s="1" t="s">
        <v>40</v>
      </c>
      <c r="D3" s="1" t="s">
        <v>41</v>
      </c>
      <c r="E3" s="9" t="s">
        <v>36</v>
      </c>
      <c r="H3" s="11" t="n">
        <v>0</v>
      </c>
      <c r="K3" s="11" t="n">
        <v>0</v>
      </c>
      <c r="N3" s="11" t="n">
        <v>0</v>
      </c>
      <c r="Q3" s="11" t="n">
        <v>0</v>
      </c>
      <c r="T3" s="11" t="n">
        <v>0</v>
      </c>
      <c r="W3" s="11" t="n">
        <v>0</v>
      </c>
      <c r="Z3" s="11" t="n">
        <v>0</v>
      </c>
      <c r="AI3" s="10"/>
      <c r="AJ3" s="1" t="s">
        <v>37</v>
      </c>
      <c r="AK3" s="1" t="s">
        <v>38</v>
      </c>
      <c r="AM3" s="9" t="s">
        <v>39</v>
      </c>
    </row>
    <row r="4" customFormat="false" ht="29" hidden="false" customHeight="false" outlineLevel="0" collapsed="false">
      <c r="A4" s="1" t="str">
        <f aca="false">CONCATENATE("lamd:md_",B4)</f>
        <v>lamd:md_KEYWORD</v>
      </c>
      <c r="B4" s="1" t="s">
        <v>42</v>
      </c>
      <c r="C4" s="1" t="s">
        <v>43</v>
      </c>
      <c r="D4" s="1" t="s">
        <v>41</v>
      </c>
      <c r="E4" s="9" t="s">
        <v>36</v>
      </c>
      <c r="H4" s="11" t="n">
        <v>0</v>
      </c>
      <c r="K4" s="11" t="n">
        <v>0</v>
      </c>
      <c r="N4" s="11" t="n">
        <v>0</v>
      </c>
      <c r="Q4" s="11" t="n">
        <v>0</v>
      </c>
      <c r="T4" s="11" t="n">
        <v>0</v>
      </c>
      <c r="W4" s="11" t="n">
        <v>0</v>
      </c>
      <c r="Z4" s="11" t="n">
        <v>0</v>
      </c>
      <c r="AB4" s="3" t="s">
        <v>44</v>
      </c>
      <c r="AI4" s="10"/>
      <c r="AJ4" s="1" t="s">
        <v>37</v>
      </c>
      <c r="AK4" s="1" t="s">
        <v>38</v>
      </c>
      <c r="AM4" s="9" t="s">
        <v>39</v>
      </c>
    </row>
    <row r="5" customFormat="false" ht="14.5" hidden="false" customHeight="false" outlineLevel="0" collapsed="false">
      <c r="A5" s="1" t="str">
        <f aca="false">CONCATENATE("lamd:md_",B5)</f>
        <v>lamd:md_EXAMPLE_EN</v>
      </c>
      <c r="B5" s="1" t="s">
        <v>45</v>
      </c>
      <c r="C5" s="1" t="s">
        <v>46</v>
      </c>
      <c r="D5" s="1" t="s">
        <v>47</v>
      </c>
      <c r="E5" s="9" t="s">
        <v>36</v>
      </c>
      <c r="H5" s="11" t="n">
        <v>0</v>
      </c>
      <c r="K5" s="11" t="n">
        <v>0</v>
      </c>
      <c r="N5" s="11" t="n">
        <v>0</v>
      </c>
      <c r="Q5" s="11" t="n">
        <v>0</v>
      </c>
      <c r="T5" s="11" t="n">
        <v>0</v>
      </c>
      <c r="W5" s="11" t="n">
        <v>0</v>
      </c>
      <c r="Z5" s="11" t="n">
        <v>0</v>
      </c>
      <c r="AB5" s="3" t="s">
        <v>48</v>
      </c>
      <c r="AI5" s="10"/>
      <c r="AJ5" s="1" t="s">
        <v>37</v>
      </c>
      <c r="AK5" s="1" t="s">
        <v>38</v>
      </c>
      <c r="AM5" s="9" t="s">
        <v>39</v>
      </c>
    </row>
    <row r="6" customFormat="false" ht="14.5" hidden="false" customHeight="false" outlineLevel="0" collapsed="false">
      <c r="A6" s="1" t="str">
        <f aca="false">CONCATENATE("lamd:md_",B6)</f>
        <v>lamd:md_EXAMPLE_FR</v>
      </c>
      <c r="B6" s="1" t="s">
        <v>49</v>
      </c>
      <c r="C6" s="1" t="s">
        <v>50</v>
      </c>
      <c r="D6" s="1" t="s">
        <v>51</v>
      </c>
      <c r="E6" s="9" t="s">
        <v>36</v>
      </c>
      <c r="H6" s="11" t="n">
        <v>0</v>
      </c>
      <c r="K6" s="11" t="n">
        <v>0</v>
      </c>
      <c r="N6" s="11" t="n">
        <v>0</v>
      </c>
      <c r="Q6" s="11" t="n">
        <v>0</v>
      </c>
      <c r="T6" s="11" t="n">
        <v>0</v>
      </c>
      <c r="W6" s="11" t="n">
        <v>0</v>
      </c>
      <c r="Z6" s="11" t="n">
        <v>0</v>
      </c>
      <c r="AB6" s="3" t="s">
        <v>48</v>
      </c>
      <c r="AI6" s="10"/>
      <c r="AJ6" s="1" t="s">
        <v>37</v>
      </c>
      <c r="AK6" s="1" t="s">
        <v>38</v>
      </c>
      <c r="AM6" s="9" t="s">
        <v>39</v>
      </c>
    </row>
    <row r="7" customFormat="false" ht="29" hidden="false" customHeight="false" outlineLevel="0" collapsed="false">
      <c r="A7" s="1" t="str">
        <f aca="false">CONCATENATE("lamd:md_",B7)</f>
        <v>lamd:md_COMMENT</v>
      </c>
      <c r="B7" s="1" t="s">
        <v>52</v>
      </c>
      <c r="C7" s="1" t="s">
        <v>53</v>
      </c>
      <c r="D7" s="1" t="s">
        <v>54</v>
      </c>
      <c r="E7" s="9" t="s">
        <v>36</v>
      </c>
      <c r="H7" s="11" t="n">
        <v>0</v>
      </c>
      <c r="K7" s="11" t="n">
        <v>0</v>
      </c>
      <c r="N7" s="11" t="n">
        <v>0</v>
      </c>
      <c r="Q7" s="11" t="n">
        <v>0</v>
      </c>
      <c r="T7" s="11" t="n">
        <v>0</v>
      </c>
      <c r="W7" s="11" t="n">
        <v>0</v>
      </c>
      <c r="Z7" s="11" t="n">
        <v>0</v>
      </c>
      <c r="AB7" s="3" t="s">
        <v>55</v>
      </c>
      <c r="AI7" s="10"/>
      <c r="AJ7" s="1" t="s">
        <v>37</v>
      </c>
      <c r="AK7" s="1" t="s">
        <v>38</v>
      </c>
      <c r="AM7" s="9" t="s">
        <v>39</v>
      </c>
    </row>
    <row r="8" customFormat="false" ht="14.5" hidden="false" customHeight="false" outlineLevel="0" collapsed="false">
      <c r="A8" s="1" t="str">
        <f aca="false">CONCATENATE("lamd:md_",B8)</f>
        <v>lamd:md_EXAMPLE_CELEX</v>
      </c>
      <c r="B8" s="1" t="s">
        <v>56</v>
      </c>
      <c r="C8" s="1" t="s">
        <v>57</v>
      </c>
      <c r="D8" s="1" t="s">
        <v>58</v>
      </c>
      <c r="E8" s="9" t="s">
        <v>36</v>
      </c>
      <c r="H8" s="11" t="n">
        <v>0</v>
      </c>
      <c r="K8" s="11" t="n">
        <v>0</v>
      </c>
      <c r="N8" s="11" t="n">
        <v>0</v>
      </c>
      <c r="Q8" s="11" t="n">
        <v>0</v>
      </c>
      <c r="T8" s="11" t="n">
        <v>0</v>
      </c>
      <c r="W8" s="11" t="n">
        <v>0</v>
      </c>
      <c r="Z8" s="11" t="n">
        <v>0</v>
      </c>
      <c r="AB8" s="3" t="s">
        <v>48</v>
      </c>
      <c r="AI8" s="10"/>
      <c r="AJ8" s="1" t="s">
        <v>37</v>
      </c>
      <c r="AK8" s="1" t="s">
        <v>38</v>
      </c>
      <c r="AM8" s="9" t="s">
        <v>39</v>
      </c>
    </row>
    <row r="9" customFormat="false" ht="24" hidden="false" customHeight="true" outlineLevel="0" collapsed="false">
      <c r="A9" s="1" t="str">
        <f aca="false">CONCATENATE("lamd:md_",B9)</f>
        <v>lamd:md_CDM_CLASS</v>
      </c>
      <c r="B9" s="1" t="s">
        <v>59</v>
      </c>
      <c r="C9" s="1" t="s">
        <v>60</v>
      </c>
      <c r="D9" s="1" t="s">
        <v>61</v>
      </c>
      <c r="E9" s="9" t="s">
        <v>62</v>
      </c>
      <c r="H9" s="11" t="n">
        <v>0</v>
      </c>
      <c r="K9" s="11" t="n">
        <v>0</v>
      </c>
      <c r="N9" s="11" t="n">
        <v>0</v>
      </c>
      <c r="Q9" s="11" t="n">
        <v>0</v>
      </c>
      <c r="T9" s="11" t="n">
        <v>0</v>
      </c>
      <c r="W9" s="11" t="n">
        <v>0</v>
      </c>
      <c r="Z9" s="11" t="n">
        <v>0</v>
      </c>
      <c r="AB9" s="3" t="s">
        <v>63</v>
      </c>
      <c r="AI9" s="10"/>
      <c r="AJ9" s="1" t="s">
        <v>37</v>
      </c>
      <c r="AK9" s="1" t="s">
        <v>64</v>
      </c>
      <c r="AM9" s="9" t="s">
        <v>65</v>
      </c>
    </row>
    <row r="10" customFormat="false" ht="186" hidden="false" customHeight="true" outlineLevel="0" collapsed="false">
      <c r="A10" s="1" t="str">
        <f aca="false">CONCATENATE("lamd:md_",B10)</f>
        <v>lamd:md_AU</v>
      </c>
      <c r="B10" s="1" t="s">
        <v>66</v>
      </c>
      <c r="C10" s="1" t="s">
        <v>67</v>
      </c>
      <c r="D10" s="1" t="s">
        <v>68</v>
      </c>
      <c r="E10" s="9" t="s">
        <v>62</v>
      </c>
      <c r="F10" s="11" t="s">
        <v>69</v>
      </c>
      <c r="H10" s="11" t="n">
        <v>0</v>
      </c>
      <c r="K10" s="11" t="n">
        <v>0</v>
      </c>
      <c r="N10" s="11" t="n">
        <v>0</v>
      </c>
      <c r="Q10" s="11" t="n">
        <v>0</v>
      </c>
      <c r="T10" s="11" t="n">
        <v>0</v>
      </c>
      <c r="W10" s="11" t="n">
        <v>0</v>
      </c>
      <c r="Z10" s="11" t="n">
        <v>0</v>
      </c>
      <c r="AB10" s="3" t="s">
        <v>70</v>
      </c>
      <c r="AC10" s="12" t="s">
        <v>71</v>
      </c>
      <c r="AD10" s="12" t="s">
        <v>72</v>
      </c>
      <c r="AE10" s="12" t="s">
        <v>73</v>
      </c>
      <c r="AF10" s="11" t="s">
        <v>74</v>
      </c>
      <c r="AG10" s="13" t="s">
        <v>75</v>
      </c>
      <c r="AH10" s="14" t="s">
        <v>76</v>
      </c>
      <c r="AI10" s="10" t="s">
        <v>77</v>
      </c>
      <c r="AJ10" s="1" t="s">
        <v>78</v>
      </c>
      <c r="AK10" s="1" t="s">
        <v>79</v>
      </c>
      <c r="AM10" s="1" t="s">
        <v>80</v>
      </c>
    </row>
    <row r="11" customFormat="false" ht="72.5" hidden="false" customHeight="false" outlineLevel="0" collapsed="false">
      <c r="A11" s="1" t="str">
        <f aca="false">CONCATENATE("lamd:md_",B11)</f>
        <v>lamd:md_FM</v>
      </c>
      <c r="B11" s="1" t="s">
        <v>81</v>
      </c>
      <c r="C11" s="1" t="s">
        <v>82</v>
      </c>
      <c r="D11" s="1" t="s">
        <v>83</v>
      </c>
      <c r="E11" s="9" t="s">
        <v>62</v>
      </c>
      <c r="F11" s="1" t="s">
        <v>84</v>
      </c>
      <c r="H11" s="11" t="n">
        <v>0</v>
      </c>
      <c r="K11" s="11" t="n">
        <v>0</v>
      </c>
      <c r="N11" s="11" t="n">
        <v>0</v>
      </c>
      <c r="Q11" s="11" t="n">
        <v>0</v>
      </c>
      <c r="T11" s="11" t="n">
        <v>0</v>
      </c>
      <c r="W11" s="11" t="n">
        <v>0</v>
      </c>
      <c r="Z11" s="11" t="n">
        <v>0</v>
      </c>
      <c r="AB11" s="11" t="s">
        <v>85</v>
      </c>
      <c r="AC11" s="15" t="s">
        <v>86</v>
      </c>
      <c r="AD11" s="15" t="s">
        <v>87</v>
      </c>
      <c r="AE11" s="15" t="s">
        <v>88</v>
      </c>
      <c r="AF11" s="13" t="s">
        <v>89</v>
      </c>
      <c r="AG11" s="13"/>
      <c r="AH11" s="14" t="s">
        <v>90</v>
      </c>
      <c r="AI11" s="10"/>
      <c r="AJ11" s="1" t="s">
        <v>78</v>
      </c>
      <c r="AK11" s="1" t="s">
        <v>79</v>
      </c>
      <c r="AM11" s="1" t="s">
        <v>80</v>
      </c>
    </row>
    <row r="12" customFormat="false" ht="43.5" hidden="false" customHeight="false" outlineLevel="0" collapsed="false">
      <c r="A12" s="1" t="str">
        <f aca="false">CONCATENATE("lamd:md_",B12)</f>
        <v>lamd:md_DT_CORR</v>
      </c>
      <c r="B12" s="1" t="s">
        <v>91</v>
      </c>
      <c r="C12" s="1" t="s">
        <v>92</v>
      </c>
      <c r="D12" s="1" t="s">
        <v>93</v>
      </c>
      <c r="E12" s="9" t="s">
        <v>36</v>
      </c>
      <c r="H12" s="11" t="n">
        <v>0</v>
      </c>
      <c r="K12" s="11" t="n">
        <v>0</v>
      </c>
      <c r="N12" s="11" t="n">
        <v>0</v>
      </c>
      <c r="Q12" s="11" t="n">
        <v>0</v>
      </c>
      <c r="T12" s="11" t="n">
        <v>0</v>
      </c>
      <c r="W12" s="11" t="n">
        <v>0</v>
      </c>
      <c r="Z12" s="11" t="n">
        <v>0</v>
      </c>
      <c r="AB12" s="3" t="s">
        <v>94</v>
      </c>
      <c r="AC12" s="12" t="s">
        <v>95</v>
      </c>
      <c r="AD12" s="12"/>
      <c r="AE12" s="12"/>
      <c r="AF12" s="11" t="s">
        <v>96</v>
      </c>
      <c r="AI12" s="10"/>
      <c r="AJ12" s="1" t="s">
        <v>78</v>
      </c>
      <c r="AK12" s="1" t="s">
        <v>97</v>
      </c>
      <c r="AL12" s="1" t="s">
        <v>98</v>
      </c>
      <c r="AM12" s="1" t="s">
        <v>99</v>
      </c>
    </row>
    <row r="13" customFormat="false" ht="43.5" hidden="false" customHeight="false" outlineLevel="0" collapsed="false">
      <c r="A13" s="1" t="str">
        <f aca="false">CONCATENATE("lamd:md_",B13)</f>
        <v>lamd:md_DN_CLASS</v>
      </c>
      <c r="B13" s="1" t="s">
        <v>100</v>
      </c>
      <c r="C13" s="1" t="s">
        <v>101</v>
      </c>
      <c r="D13" s="1" t="s">
        <v>102</v>
      </c>
      <c r="E13" s="9" t="s">
        <v>62</v>
      </c>
      <c r="H13" s="11" t="n">
        <v>0</v>
      </c>
      <c r="K13" s="11" t="n">
        <v>0</v>
      </c>
      <c r="N13" s="11" t="n">
        <v>0</v>
      </c>
      <c r="Q13" s="11" t="n">
        <v>0</v>
      </c>
      <c r="T13" s="11" t="n">
        <v>0</v>
      </c>
      <c r="W13" s="11" t="n">
        <v>0</v>
      </c>
      <c r="Z13" s="11" t="n">
        <v>0</v>
      </c>
      <c r="AB13" s="3" t="s">
        <v>103</v>
      </c>
      <c r="AI13" s="10"/>
      <c r="AK13" s="1" t="s">
        <v>97</v>
      </c>
      <c r="AL13" s="1" t="s">
        <v>98</v>
      </c>
      <c r="AM13" s="1" t="s">
        <v>99</v>
      </c>
    </row>
    <row r="14" customFormat="false" ht="210.75" hidden="false" customHeight="true" outlineLevel="0" collapsed="false">
      <c r="A14" s="1" t="str">
        <f aca="false">CONCATENATE("lamd:md_",B14)</f>
        <v>lamd:md_DN</v>
      </c>
      <c r="B14" s="1" t="s">
        <v>104</v>
      </c>
      <c r="C14" s="1" t="s">
        <v>105</v>
      </c>
      <c r="D14" s="1" t="s">
        <v>106</v>
      </c>
      <c r="E14" s="9" t="s">
        <v>36</v>
      </c>
      <c r="H14" s="11" t="n">
        <v>0</v>
      </c>
      <c r="K14" s="11" t="n">
        <v>0</v>
      </c>
      <c r="N14" s="11" t="n">
        <v>0</v>
      </c>
      <c r="Q14" s="11" t="n">
        <v>0</v>
      </c>
      <c r="T14" s="11" t="n">
        <v>0</v>
      </c>
      <c r="W14" s="11" t="n">
        <v>0</v>
      </c>
      <c r="Z14" s="11" t="n">
        <v>0</v>
      </c>
      <c r="AB14" s="16" t="s">
        <v>107</v>
      </c>
      <c r="AC14" s="12" t="s">
        <v>108</v>
      </c>
      <c r="AD14" s="12" t="s">
        <v>109</v>
      </c>
      <c r="AE14" s="12" t="s">
        <v>110</v>
      </c>
      <c r="AF14" s="11" t="s">
        <v>111</v>
      </c>
      <c r="AI14" s="10"/>
      <c r="AJ14" s="1" t="s">
        <v>78</v>
      </c>
      <c r="AK14" s="1" t="s">
        <v>97</v>
      </c>
      <c r="AL14" s="1" t="s">
        <v>98</v>
      </c>
      <c r="AM14" s="1" t="s">
        <v>99</v>
      </c>
    </row>
    <row r="15" customFormat="false" ht="409.5" hidden="false" customHeight="false" outlineLevel="0" collapsed="false">
      <c r="A15" s="1" t="str">
        <f aca="false">CONCATENATE("lamd:md_",B15)</f>
        <v>lamd:md_DC</v>
      </c>
      <c r="B15" s="1" t="s">
        <v>112</v>
      </c>
      <c r="C15" s="1" t="s">
        <v>113</v>
      </c>
      <c r="D15" s="1" t="s">
        <v>114</v>
      </c>
      <c r="E15" s="9" t="s">
        <v>62</v>
      </c>
      <c r="F15" s="1" t="s">
        <v>2403</v>
      </c>
      <c r="H15" s="11" t="n">
        <v>0</v>
      </c>
      <c r="K15" s="11" t="n">
        <v>0</v>
      </c>
      <c r="N15" s="11" t="n">
        <v>0</v>
      </c>
      <c r="Q15" s="11" t="n">
        <v>0</v>
      </c>
      <c r="T15" s="11" t="n">
        <v>0</v>
      </c>
      <c r="W15" s="11" t="n">
        <v>0</v>
      </c>
      <c r="Z15" s="11" t="n">
        <v>0</v>
      </c>
      <c r="AB15" s="3" t="s">
        <v>116</v>
      </c>
      <c r="AC15" s="12" t="s">
        <v>117</v>
      </c>
      <c r="AD15" s="12"/>
      <c r="AE15" s="12"/>
      <c r="AF15" s="17" t="s">
        <v>118</v>
      </c>
      <c r="AG15" s="18"/>
      <c r="AI15" s="10"/>
      <c r="AJ15" s="1" t="s">
        <v>78</v>
      </c>
      <c r="AK15" s="1" t="s">
        <v>119</v>
      </c>
      <c r="AM15" s="1" t="s">
        <v>120</v>
      </c>
    </row>
    <row r="16" customFormat="false" ht="188.5" hidden="false" customHeight="false" outlineLevel="0" collapsed="false">
      <c r="A16" s="1" t="str">
        <f aca="false">CONCATENATE("lamd:md_",B16)</f>
        <v>lamd:md_CT</v>
      </c>
      <c r="B16" s="1" t="s">
        <v>121</v>
      </c>
      <c r="C16" s="1" t="s">
        <v>122</v>
      </c>
      <c r="D16" s="1" t="s">
        <v>123</v>
      </c>
      <c r="E16" s="9" t="s">
        <v>62</v>
      </c>
      <c r="F16" s="1" t="s">
        <v>124</v>
      </c>
      <c r="H16" s="11" t="n">
        <v>0</v>
      </c>
      <c r="K16" s="11" t="n">
        <v>0</v>
      </c>
      <c r="N16" s="11" t="n">
        <v>0</v>
      </c>
      <c r="Q16" s="11" t="n">
        <v>0</v>
      </c>
      <c r="T16" s="11" t="n">
        <v>0</v>
      </c>
      <c r="W16" s="11" t="n">
        <v>0</v>
      </c>
      <c r="Z16" s="11" t="n">
        <v>0</v>
      </c>
      <c r="AB16" s="3" t="s">
        <v>125</v>
      </c>
      <c r="AC16" s="12" t="s">
        <v>126</v>
      </c>
      <c r="AD16" s="12"/>
      <c r="AE16" s="12"/>
      <c r="AF16" s="1" t="s">
        <v>127</v>
      </c>
      <c r="AH16" s="1" t="s">
        <v>128</v>
      </c>
      <c r="AI16" s="10" t="s">
        <v>129</v>
      </c>
      <c r="AJ16" s="1" t="s">
        <v>78</v>
      </c>
      <c r="AK16" s="1" t="s">
        <v>119</v>
      </c>
      <c r="AM16" s="1" t="s">
        <v>120</v>
      </c>
    </row>
    <row r="17" customFormat="false" ht="409.5" hidden="false" customHeight="false" outlineLevel="0" collapsed="false">
      <c r="A17" s="1" t="str">
        <f aca="false">CONCATENATE("lamd:md_",B17)</f>
        <v>lamd:md_CC</v>
      </c>
      <c r="B17" s="1" t="s">
        <v>130</v>
      </c>
      <c r="C17" s="1" t="s">
        <v>131</v>
      </c>
      <c r="D17" s="1" t="s">
        <v>132</v>
      </c>
      <c r="E17" s="9" t="s">
        <v>62</v>
      </c>
      <c r="F17" s="1" t="s">
        <v>133</v>
      </c>
      <c r="H17" s="11" t="n">
        <v>0</v>
      </c>
      <c r="K17" s="11" t="n">
        <v>0</v>
      </c>
      <c r="N17" s="11" t="n">
        <v>0</v>
      </c>
      <c r="Q17" s="11" t="n">
        <v>0</v>
      </c>
      <c r="T17" s="11" t="n">
        <v>0</v>
      </c>
      <c r="W17" s="11" t="n">
        <v>0</v>
      </c>
      <c r="Z17" s="11" t="n">
        <v>0</v>
      </c>
      <c r="AB17" s="3" t="s">
        <v>134</v>
      </c>
      <c r="AC17" s="12" t="s">
        <v>135</v>
      </c>
      <c r="AD17" s="12"/>
      <c r="AE17" s="12"/>
      <c r="AF17" s="1" t="s">
        <v>136</v>
      </c>
      <c r="AI17" s="10"/>
      <c r="AJ17" s="1" t="s">
        <v>78</v>
      </c>
      <c r="AK17" s="1" t="s">
        <v>119</v>
      </c>
      <c r="AM17" s="1" t="s">
        <v>120</v>
      </c>
    </row>
    <row r="18" customFormat="false" ht="43.5" hidden="false" customHeight="false" outlineLevel="0" collapsed="false">
      <c r="A18" s="1" t="str">
        <f aca="false">CONCATENATE("lamd:md_",B18)</f>
        <v>lamd:md_RJ_NEW</v>
      </c>
      <c r="B18" s="1" t="s">
        <v>137</v>
      </c>
      <c r="C18" s="1" t="s">
        <v>138</v>
      </c>
      <c r="D18" s="1" t="s">
        <v>139</v>
      </c>
      <c r="E18" s="9" t="s">
        <v>62</v>
      </c>
      <c r="F18" s="1" t="s">
        <v>140</v>
      </c>
      <c r="H18" s="11" t="n">
        <v>0</v>
      </c>
      <c r="K18" s="11" t="n">
        <v>0</v>
      </c>
      <c r="N18" s="11" t="n">
        <v>0</v>
      </c>
      <c r="Q18" s="11" t="n">
        <v>0</v>
      </c>
      <c r="T18" s="11" t="n">
        <v>0</v>
      </c>
      <c r="W18" s="11" t="n">
        <v>0</v>
      </c>
      <c r="Z18" s="11" t="n">
        <v>0</v>
      </c>
      <c r="AB18" s="3" t="s">
        <v>141</v>
      </c>
      <c r="AC18" s="12" t="s">
        <v>142</v>
      </c>
      <c r="AD18" s="12"/>
      <c r="AE18" s="12"/>
      <c r="AF18" s="1" t="s">
        <v>143</v>
      </c>
      <c r="AI18" s="10"/>
      <c r="AJ18" s="1" t="s">
        <v>78</v>
      </c>
      <c r="AK18" s="1" t="s">
        <v>119</v>
      </c>
      <c r="AM18" s="1" t="s">
        <v>120</v>
      </c>
    </row>
    <row r="19" customFormat="false" ht="167.25" hidden="false" customHeight="true" outlineLevel="0" collapsed="false">
      <c r="A19" s="1" t="str">
        <f aca="false">CONCATENATE("lamd:md_",B19)</f>
        <v>lamd:md_DD</v>
      </c>
      <c r="B19" s="1" t="s">
        <v>144</v>
      </c>
      <c r="C19" s="1" t="s">
        <v>145</v>
      </c>
      <c r="D19" s="1" t="s">
        <v>146</v>
      </c>
      <c r="E19" s="9" t="s">
        <v>36</v>
      </c>
      <c r="G19" s="1" t="s">
        <v>668</v>
      </c>
      <c r="H19" s="11" t="s">
        <v>2323</v>
      </c>
      <c r="I19" s="1" t="s">
        <v>147</v>
      </c>
      <c r="K19" s="11" t="n">
        <v>0</v>
      </c>
      <c r="N19" s="11" t="n">
        <v>0</v>
      </c>
      <c r="Q19" s="11" t="n">
        <v>0</v>
      </c>
      <c r="T19" s="11" t="n">
        <v>0</v>
      </c>
      <c r="W19" s="11" t="n">
        <v>0</v>
      </c>
      <c r="Z19" s="11" t="n">
        <v>0</v>
      </c>
      <c r="AB19" s="17" t="s">
        <v>148</v>
      </c>
      <c r="AC19" s="12" t="s">
        <v>149</v>
      </c>
      <c r="AD19" s="12" t="s">
        <v>150</v>
      </c>
      <c r="AE19" s="12" t="s">
        <v>151</v>
      </c>
      <c r="AF19" s="11" t="s">
        <v>152</v>
      </c>
      <c r="AG19" s="19" t="s">
        <v>153</v>
      </c>
      <c r="AH19" s="20" t="s">
        <v>154</v>
      </c>
      <c r="AI19" s="10"/>
      <c r="AJ19" s="1" t="s">
        <v>78</v>
      </c>
      <c r="AK19" s="1" t="s">
        <v>155</v>
      </c>
      <c r="AM19" s="1" t="s">
        <v>156</v>
      </c>
    </row>
    <row r="20" customFormat="false" ht="156" hidden="false" customHeight="true" outlineLevel="0" collapsed="false">
      <c r="A20" s="1" t="str">
        <f aca="false">CONCATENATE("lamd:md_",B20)</f>
        <v>lamd:md_IF</v>
      </c>
      <c r="B20" s="1" t="s">
        <v>157</v>
      </c>
      <c r="C20" s="1" t="s">
        <v>158</v>
      </c>
      <c r="D20" s="1" t="s">
        <v>159</v>
      </c>
      <c r="E20" s="9" t="s">
        <v>36</v>
      </c>
      <c r="G20" s="1" t="s">
        <v>677</v>
      </c>
      <c r="H20" s="11" t="s">
        <v>2324</v>
      </c>
      <c r="I20" s="1" t="s">
        <v>160</v>
      </c>
      <c r="J20" s="1" t="s">
        <v>668</v>
      </c>
      <c r="K20" s="11" t="s">
        <v>2323</v>
      </c>
      <c r="L20" s="1" t="s">
        <v>160</v>
      </c>
      <c r="N20" s="11" t="n">
        <v>0</v>
      </c>
      <c r="Q20" s="11" t="n">
        <v>0</v>
      </c>
      <c r="T20" s="11" t="n">
        <v>0</v>
      </c>
      <c r="W20" s="11" t="n">
        <v>0</v>
      </c>
      <c r="Z20" s="11" t="n">
        <v>0</v>
      </c>
      <c r="AB20" s="17" t="s">
        <v>161</v>
      </c>
      <c r="AC20" s="12" t="s">
        <v>162</v>
      </c>
      <c r="AD20" s="12"/>
      <c r="AE20" s="12"/>
      <c r="AF20" s="11" t="s">
        <v>163</v>
      </c>
      <c r="AG20" s="11" t="s">
        <v>164</v>
      </c>
      <c r="AH20" s="14" t="s">
        <v>165</v>
      </c>
      <c r="AI20" s="10"/>
      <c r="AJ20" s="1" t="s">
        <v>78</v>
      </c>
      <c r="AK20" s="1" t="s">
        <v>155</v>
      </c>
      <c r="AM20" s="1" t="s">
        <v>156</v>
      </c>
    </row>
    <row r="21" customFormat="false" ht="156" hidden="false" customHeight="true" outlineLevel="0" collapsed="false">
      <c r="A21" s="1" t="str">
        <f aca="false">CONCATENATE("lamd:md_",B21)</f>
        <v>lamd:md_EV</v>
      </c>
      <c r="B21" s="1" t="s">
        <v>166</v>
      </c>
      <c r="C21" s="1" t="s">
        <v>167</v>
      </c>
      <c r="D21" s="1" t="s">
        <v>168</v>
      </c>
      <c r="E21" s="9" t="s">
        <v>36</v>
      </c>
      <c r="G21" s="1" t="s">
        <v>668</v>
      </c>
      <c r="H21" s="11" t="s">
        <v>2323</v>
      </c>
      <c r="I21" s="1" t="s">
        <v>169</v>
      </c>
      <c r="K21" s="11" t="n">
        <v>0</v>
      </c>
      <c r="N21" s="11" t="n">
        <v>0</v>
      </c>
      <c r="Q21" s="11" t="n">
        <v>0</v>
      </c>
      <c r="T21" s="11" t="n">
        <v>0</v>
      </c>
      <c r="W21" s="11" t="n">
        <v>0</v>
      </c>
      <c r="Z21" s="11" t="n">
        <v>0</v>
      </c>
      <c r="AB21" s="17" t="s">
        <v>170</v>
      </c>
      <c r="AC21" s="12" t="s">
        <v>171</v>
      </c>
      <c r="AD21" s="12"/>
      <c r="AE21" s="12"/>
      <c r="AF21" s="1" t="s">
        <v>172</v>
      </c>
      <c r="AH21" s="14" t="s">
        <v>173</v>
      </c>
      <c r="AI21" s="10"/>
      <c r="AJ21" s="1" t="s">
        <v>78</v>
      </c>
      <c r="AK21" s="1" t="s">
        <v>155</v>
      </c>
      <c r="AM21" s="1" t="s">
        <v>156</v>
      </c>
    </row>
    <row r="22" customFormat="false" ht="148.5" hidden="false" customHeight="true" outlineLevel="0" collapsed="false">
      <c r="A22" s="1" t="str">
        <f aca="false">CONCATENATE("lamd:md_",B22)</f>
        <v>lamd:md_NF</v>
      </c>
      <c r="B22" s="1" t="s">
        <v>174</v>
      </c>
      <c r="C22" s="1" t="s">
        <v>175</v>
      </c>
      <c r="D22" s="1" t="s">
        <v>176</v>
      </c>
      <c r="E22" s="9" t="s">
        <v>36</v>
      </c>
      <c r="G22" s="1" t="s">
        <v>668</v>
      </c>
      <c r="H22" s="11" t="s">
        <v>2323</v>
      </c>
      <c r="I22" s="1" t="s">
        <v>147</v>
      </c>
      <c r="K22" s="11" t="n">
        <v>0</v>
      </c>
      <c r="N22" s="11" t="n">
        <v>0</v>
      </c>
      <c r="Q22" s="11" t="n">
        <v>0</v>
      </c>
      <c r="T22" s="11" t="n">
        <v>0</v>
      </c>
      <c r="W22" s="11" t="n">
        <v>0</v>
      </c>
      <c r="Z22" s="11" t="n">
        <v>0</v>
      </c>
      <c r="AB22" s="17" t="s">
        <v>177</v>
      </c>
      <c r="AC22" s="12" t="s">
        <v>178</v>
      </c>
      <c r="AD22" s="12"/>
      <c r="AE22" s="12"/>
      <c r="AF22" s="11" t="s">
        <v>179</v>
      </c>
      <c r="AH22" s="21" t="s">
        <v>180</v>
      </c>
      <c r="AI22" s="10"/>
      <c r="AJ22" s="1" t="s">
        <v>78</v>
      </c>
      <c r="AK22" s="1" t="s">
        <v>155</v>
      </c>
      <c r="AM22" s="1" t="s">
        <v>156</v>
      </c>
    </row>
    <row r="23" customFormat="false" ht="188.5" hidden="false" customHeight="false" outlineLevel="0" collapsed="false">
      <c r="A23" s="1" t="str">
        <f aca="false">CONCATENATE("lamd:md_",B23)</f>
        <v>lamd:md_TP</v>
      </c>
      <c r="B23" s="1" t="s">
        <v>181</v>
      </c>
      <c r="C23" s="1" t="s">
        <v>182</v>
      </c>
      <c r="D23" s="1" t="s">
        <v>183</v>
      </c>
      <c r="E23" s="9" t="s">
        <v>36</v>
      </c>
      <c r="G23" s="1" t="s">
        <v>668</v>
      </c>
      <c r="H23" s="11" t="s">
        <v>2323</v>
      </c>
      <c r="I23" s="1" t="s">
        <v>184</v>
      </c>
      <c r="K23" s="11" t="n">
        <v>0</v>
      </c>
      <c r="N23" s="11" t="n">
        <v>0</v>
      </c>
      <c r="Q23" s="11" t="n">
        <v>0</v>
      </c>
      <c r="T23" s="11" t="n">
        <v>0</v>
      </c>
      <c r="W23" s="11" t="n">
        <v>0</v>
      </c>
      <c r="Z23" s="11" t="n">
        <v>0</v>
      </c>
      <c r="AB23" s="17" t="s">
        <v>185</v>
      </c>
      <c r="AC23" s="12" t="s">
        <v>186</v>
      </c>
      <c r="AD23" s="12"/>
      <c r="AE23" s="12"/>
      <c r="AF23" s="11" t="s">
        <v>187</v>
      </c>
      <c r="AH23" s="14" t="s">
        <v>188</v>
      </c>
      <c r="AI23" s="22" t="s">
        <v>189</v>
      </c>
      <c r="AJ23" s="1" t="s">
        <v>78</v>
      </c>
      <c r="AK23" s="1" t="s">
        <v>155</v>
      </c>
      <c r="AM23" s="1" t="s">
        <v>156</v>
      </c>
    </row>
    <row r="24" customFormat="false" ht="43.5" hidden="false" customHeight="false" outlineLevel="0" collapsed="false">
      <c r="A24" s="1" t="str">
        <f aca="false">CONCATENATE("lamd:md_",B24)</f>
        <v>lamd:md_SG</v>
      </c>
      <c r="B24" s="1" t="s">
        <v>190</v>
      </c>
      <c r="C24" s="1" t="s">
        <v>191</v>
      </c>
      <c r="D24" s="1" t="s">
        <v>192</v>
      </c>
      <c r="E24" s="9" t="s">
        <v>36</v>
      </c>
      <c r="G24" s="1" t="s">
        <v>668</v>
      </c>
      <c r="H24" s="11" t="s">
        <v>2323</v>
      </c>
      <c r="I24" s="11" t="s">
        <v>193</v>
      </c>
      <c r="K24" s="11" t="n">
        <v>0</v>
      </c>
      <c r="N24" s="11" t="n">
        <v>0</v>
      </c>
      <c r="Q24" s="11" t="n">
        <v>0</v>
      </c>
      <c r="T24" s="11" t="n">
        <v>0</v>
      </c>
      <c r="W24" s="11" t="n">
        <v>0</v>
      </c>
      <c r="Z24" s="11" t="n">
        <v>0</v>
      </c>
      <c r="AB24" s="17" t="s">
        <v>194</v>
      </c>
      <c r="AC24" s="12" t="s">
        <v>195</v>
      </c>
      <c r="AD24" s="12"/>
      <c r="AE24" s="12"/>
      <c r="AF24" s="11" t="s">
        <v>196</v>
      </c>
      <c r="AI24" s="22" t="s">
        <v>197</v>
      </c>
      <c r="AJ24" s="1" t="s">
        <v>78</v>
      </c>
      <c r="AK24" s="1" t="s">
        <v>155</v>
      </c>
      <c r="AM24" s="1" t="s">
        <v>156</v>
      </c>
    </row>
    <row r="25" customFormat="false" ht="43.5" hidden="false" customHeight="false" outlineLevel="0" collapsed="false">
      <c r="A25" s="1" t="str">
        <f aca="false">CONCATENATE("lamd:md_",B25)</f>
        <v>lamd:md_VO</v>
      </c>
      <c r="B25" s="1" t="s">
        <v>198</v>
      </c>
      <c r="C25" s="1" t="s">
        <v>199</v>
      </c>
      <c r="D25" s="1" t="s">
        <v>200</v>
      </c>
      <c r="E25" s="9" t="s">
        <v>36</v>
      </c>
      <c r="H25" s="11" t="n">
        <v>0</v>
      </c>
      <c r="K25" s="11" t="n">
        <v>0</v>
      </c>
      <c r="N25" s="11" t="n">
        <v>0</v>
      </c>
      <c r="Q25" s="11" t="n">
        <v>0</v>
      </c>
      <c r="T25" s="11" t="n">
        <v>0</v>
      </c>
      <c r="W25" s="11" t="n">
        <v>0</v>
      </c>
      <c r="Z25" s="11" t="n">
        <v>0</v>
      </c>
      <c r="AB25" s="3" t="s">
        <v>201</v>
      </c>
      <c r="AC25" s="12" t="s">
        <v>202</v>
      </c>
      <c r="AD25" s="12"/>
      <c r="AE25" s="12"/>
      <c r="AF25" s="1" t="s">
        <v>203</v>
      </c>
      <c r="AH25" s="14" t="s">
        <v>204</v>
      </c>
      <c r="AI25" s="10"/>
      <c r="AJ25" s="1" t="s">
        <v>78</v>
      </c>
      <c r="AK25" s="1" t="s">
        <v>155</v>
      </c>
      <c r="AM25" s="1" t="s">
        <v>156</v>
      </c>
    </row>
    <row r="26" customFormat="false" ht="72.5" hidden="false" customHeight="false" outlineLevel="0" collapsed="false">
      <c r="A26" s="1" t="str">
        <f aca="false">CONCATENATE("lamd:md_",B26)</f>
        <v>lamd:md_DB</v>
      </c>
      <c r="B26" s="1" t="s">
        <v>205</v>
      </c>
      <c r="C26" s="1" t="s">
        <v>206</v>
      </c>
      <c r="D26" s="1" t="s">
        <v>207</v>
      </c>
      <c r="E26" s="9" t="s">
        <v>36</v>
      </c>
      <c r="H26" s="11" t="n">
        <v>0</v>
      </c>
      <c r="K26" s="11" t="n">
        <v>0</v>
      </c>
      <c r="N26" s="11" t="n">
        <v>0</v>
      </c>
      <c r="Q26" s="11" t="n">
        <v>0</v>
      </c>
      <c r="T26" s="11" t="n">
        <v>0</v>
      </c>
      <c r="W26" s="11" t="n">
        <v>0</v>
      </c>
      <c r="Z26" s="11" t="n">
        <v>0</v>
      </c>
      <c r="AB26" s="3" t="s">
        <v>208</v>
      </c>
      <c r="AC26" s="12" t="s">
        <v>209</v>
      </c>
      <c r="AD26" s="12"/>
      <c r="AE26" s="12"/>
      <c r="AF26" s="1" t="s">
        <v>210</v>
      </c>
      <c r="AH26" s="14" t="s">
        <v>211</v>
      </c>
      <c r="AI26" s="22" t="s">
        <v>212</v>
      </c>
      <c r="AJ26" s="1" t="s">
        <v>78</v>
      </c>
      <c r="AK26" s="1" t="s">
        <v>155</v>
      </c>
      <c r="AM26" s="1" t="s">
        <v>156</v>
      </c>
    </row>
    <row r="27" customFormat="false" ht="58" hidden="false" customHeight="false" outlineLevel="0" collapsed="false">
      <c r="A27" s="1" t="str">
        <f aca="false">CONCATENATE("lamd:md_",B27)</f>
        <v>lamd:md_LO</v>
      </c>
      <c r="B27" s="1" t="s">
        <v>213</v>
      </c>
      <c r="C27" s="1" t="s">
        <v>214</v>
      </c>
      <c r="D27" s="1" t="s">
        <v>215</v>
      </c>
      <c r="E27" s="9" t="s">
        <v>36</v>
      </c>
      <c r="H27" s="11" t="n">
        <v>0</v>
      </c>
      <c r="K27" s="11" t="n">
        <v>0</v>
      </c>
      <c r="N27" s="11" t="n">
        <v>0</v>
      </c>
      <c r="Q27" s="11" t="n">
        <v>0</v>
      </c>
      <c r="T27" s="11" t="n">
        <v>0</v>
      </c>
      <c r="W27" s="11" t="n">
        <v>0</v>
      </c>
      <c r="Z27" s="11" t="n">
        <v>0</v>
      </c>
      <c r="AB27" s="17" t="s">
        <v>216</v>
      </c>
      <c r="AC27" s="12" t="s">
        <v>217</v>
      </c>
      <c r="AD27" s="12"/>
      <c r="AE27" s="12"/>
      <c r="AF27" s="11" t="s">
        <v>218</v>
      </c>
      <c r="AH27" s="1" t="s">
        <v>219</v>
      </c>
      <c r="AI27" s="22" t="s">
        <v>220</v>
      </c>
      <c r="AJ27" s="1" t="s">
        <v>78</v>
      </c>
      <c r="AK27" s="1" t="s">
        <v>155</v>
      </c>
      <c r="AM27" s="1" t="s">
        <v>156</v>
      </c>
    </row>
    <row r="28" customFormat="false" ht="348" hidden="false" customHeight="false" outlineLevel="0" collapsed="false">
      <c r="A28" s="1" t="str">
        <f aca="false">CONCATENATE("lamd:md_",B28)</f>
        <v>lamd:md_DH</v>
      </c>
      <c r="B28" s="1" t="s">
        <v>221</v>
      </c>
      <c r="C28" s="1" t="s">
        <v>222</v>
      </c>
      <c r="D28" s="1" t="s">
        <v>223</v>
      </c>
      <c r="E28" s="9" t="s">
        <v>36</v>
      </c>
      <c r="G28" s="1" t="s">
        <v>668</v>
      </c>
      <c r="H28" s="11" t="s">
        <v>2323</v>
      </c>
      <c r="I28" s="1" t="s">
        <v>224</v>
      </c>
      <c r="K28" s="11" t="n">
        <v>0</v>
      </c>
      <c r="N28" s="11" t="n">
        <v>0</v>
      </c>
      <c r="Q28" s="11" t="n">
        <v>0</v>
      </c>
      <c r="T28" s="11" t="n">
        <v>0</v>
      </c>
      <c r="W28" s="11" t="n">
        <v>0</v>
      </c>
      <c r="Z28" s="11" t="n">
        <v>0</v>
      </c>
      <c r="AB28" s="17" t="s">
        <v>225</v>
      </c>
      <c r="AC28" s="12" t="s">
        <v>226</v>
      </c>
      <c r="AD28" s="12"/>
      <c r="AE28" s="12"/>
      <c r="AF28" s="11" t="s">
        <v>227</v>
      </c>
      <c r="AI28" s="22" t="s">
        <v>228</v>
      </c>
      <c r="AJ28" s="1" t="s">
        <v>78</v>
      </c>
      <c r="AK28" s="1" t="s">
        <v>155</v>
      </c>
      <c r="AM28" s="1" t="s">
        <v>156</v>
      </c>
    </row>
    <row r="29" customFormat="false" ht="23.25" hidden="false" customHeight="true" outlineLevel="0" collapsed="false">
      <c r="A29" s="1" t="str">
        <f aca="false">CONCATENATE("lamd:md_",B29)</f>
        <v>lamd:md_DL</v>
      </c>
      <c r="B29" s="1" t="s">
        <v>229</v>
      </c>
      <c r="C29" s="1" t="s">
        <v>230</v>
      </c>
      <c r="D29" s="1" t="s">
        <v>231</v>
      </c>
      <c r="E29" s="9" t="s">
        <v>36</v>
      </c>
      <c r="G29" s="1" t="s">
        <v>668</v>
      </c>
      <c r="H29" s="11" t="s">
        <v>2323</v>
      </c>
      <c r="I29" s="1" t="s">
        <v>160</v>
      </c>
      <c r="K29" s="11" t="n">
        <v>0</v>
      </c>
      <c r="N29" s="11" t="n">
        <v>0</v>
      </c>
      <c r="Q29" s="11" t="n">
        <v>0</v>
      </c>
      <c r="T29" s="11" t="n">
        <v>0</v>
      </c>
      <c r="W29" s="11" t="n">
        <v>0</v>
      </c>
      <c r="Z29" s="11" t="n">
        <v>0</v>
      </c>
      <c r="AB29" s="17" t="s">
        <v>232</v>
      </c>
      <c r="AC29" s="12" t="s">
        <v>233</v>
      </c>
      <c r="AD29" s="12"/>
      <c r="AE29" s="12"/>
      <c r="AF29" s="11" t="s">
        <v>234</v>
      </c>
      <c r="AI29" s="10"/>
      <c r="AJ29" s="1" t="s">
        <v>78</v>
      </c>
      <c r="AK29" s="1" t="s">
        <v>155</v>
      </c>
      <c r="AM29" s="1" t="s">
        <v>156</v>
      </c>
    </row>
    <row r="30" customFormat="false" ht="36" hidden="false" customHeight="false" outlineLevel="0" collapsed="false">
      <c r="A30" s="1" t="str">
        <f aca="false">CONCATENATE("lamd:md_",B30)</f>
        <v>lamd:md_RP</v>
      </c>
      <c r="B30" s="1" t="s">
        <v>235</v>
      </c>
      <c r="C30" s="1" t="s">
        <v>236</v>
      </c>
      <c r="D30" s="1" t="s">
        <v>237</v>
      </c>
      <c r="E30" s="9" t="s">
        <v>36</v>
      </c>
      <c r="G30" s="1" t="s">
        <v>677</v>
      </c>
      <c r="H30" s="11" t="s">
        <v>2324</v>
      </c>
      <c r="I30" s="1" t="s">
        <v>238</v>
      </c>
      <c r="J30" s="1" t="s">
        <v>668</v>
      </c>
      <c r="K30" s="11" t="s">
        <v>2323</v>
      </c>
      <c r="L30" s="1" t="s">
        <v>238</v>
      </c>
      <c r="N30" s="11" t="n">
        <v>0</v>
      </c>
      <c r="Q30" s="11" t="n">
        <v>0</v>
      </c>
      <c r="T30" s="11" t="n">
        <v>0</v>
      </c>
      <c r="W30" s="11" t="n">
        <v>0</v>
      </c>
      <c r="Z30" s="11" t="n">
        <v>0</v>
      </c>
      <c r="AB30" s="17" t="s">
        <v>239</v>
      </c>
      <c r="AC30" s="12" t="s">
        <v>240</v>
      </c>
      <c r="AD30" s="12"/>
      <c r="AE30" s="12"/>
      <c r="AF30" s="11" t="s">
        <v>241</v>
      </c>
      <c r="AI30" s="10"/>
      <c r="AJ30" s="1" t="s">
        <v>78</v>
      </c>
      <c r="AK30" s="1" t="s">
        <v>155</v>
      </c>
      <c r="AM30" s="1" t="s">
        <v>156</v>
      </c>
    </row>
    <row r="31" customFormat="false" ht="409.5" hidden="false" customHeight="false" outlineLevel="0" collapsed="false">
      <c r="A31" s="1" t="str">
        <f aca="false">CONCATENATE("lamd:md_",B31)</f>
        <v>lamd:md_VV</v>
      </c>
      <c r="B31" s="1" t="s">
        <v>242</v>
      </c>
      <c r="C31" s="1" t="s">
        <v>243</v>
      </c>
      <c r="D31" s="1" t="s">
        <v>244</v>
      </c>
      <c r="E31" s="9" t="s">
        <v>36</v>
      </c>
      <c r="H31" s="11" t="n">
        <v>0</v>
      </c>
      <c r="K31" s="11" t="n">
        <v>0</v>
      </c>
      <c r="N31" s="11" t="n">
        <v>0</v>
      </c>
      <c r="Q31" s="11" t="n">
        <v>0</v>
      </c>
      <c r="T31" s="11" t="n">
        <v>0</v>
      </c>
      <c r="W31" s="11" t="n">
        <v>0</v>
      </c>
      <c r="Z31" s="11" t="n">
        <v>0</v>
      </c>
      <c r="AB31" s="3" t="s">
        <v>245</v>
      </c>
      <c r="AC31" s="12" t="s">
        <v>246</v>
      </c>
      <c r="AD31" s="12"/>
      <c r="AE31" s="12"/>
      <c r="AF31" s="1" t="s">
        <v>247</v>
      </c>
      <c r="AH31" s="14" t="s">
        <v>248</v>
      </c>
      <c r="AI31" s="22" t="s">
        <v>249</v>
      </c>
      <c r="AJ31" s="1" t="s">
        <v>78</v>
      </c>
      <c r="AK31" s="1" t="s">
        <v>79</v>
      </c>
      <c r="AM31" s="1" t="s">
        <v>80</v>
      </c>
    </row>
    <row r="32" customFormat="false" ht="406" hidden="false" customHeight="false" outlineLevel="0" collapsed="false">
      <c r="A32" s="1" t="str">
        <f aca="false">CONCATENATE("lamd:md_",B32)</f>
        <v>lamd:md_REP</v>
      </c>
      <c r="B32" s="1" t="s">
        <v>250</v>
      </c>
      <c r="C32" s="1" t="s">
        <v>251</v>
      </c>
      <c r="D32" s="1" t="s">
        <v>252</v>
      </c>
      <c r="E32" s="9" t="s">
        <v>36</v>
      </c>
      <c r="H32" s="11" t="n">
        <v>0</v>
      </c>
      <c r="K32" s="11" t="n">
        <v>0</v>
      </c>
      <c r="N32" s="11" t="n">
        <v>0</v>
      </c>
      <c r="Q32" s="11" t="n">
        <v>0</v>
      </c>
      <c r="T32" s="11" t="n">
        <v>0</v>
      </c>
      <c r="W32" s="11" t="n">
        <v>0</v>
      </c>
      <c r="Z32" s="11" t="n">
        <v>0</v>
      </c>
      <c r="AB32" s="3" t="s">
        <v>253</v>
      </c>
      <c r="AC32" s="12" t="s">
        <v>254</v>
      </c>
      <c r="AD32" s="12"/>
      <c r="AE32" s="12"/>
      <c r="AF32" s="1" t="s">
        <v>255</v>
      </c>
      <c r="AG32" s="23" t="s">
        <v>256</v>
      </c>
      <c r="AH32" s="14" t="s">
        <v>257</v>
      </c>
      <c r="AI32" s="24" t="s">
        <v>258</v>
      </c>
      <c r="AJ32" s="1" t="s">
        <v>78</v>
      </c>
      <c r="AK32" s="1" t="s">
        <v>79</v>
      </c>
      <c r="AM32" s="1" t="s">
        <v>80</v>
      </c>
    </row>
    <row r="33" customFormat="false" ht="409.5" hidden="false" customHeight="false" outlineLevel="0" collapsed="false">
      <c r="A33" s="1" t="str">
        <f aca="false">CONCATENATE("lamd:md_",B33)</f>
        <v>lamd:md_RS</v>
      </c>
      <c r="B33" s="1" t="s">
        <v>259</v>
      </c>
      <c r="C33" s="1" t="s">
        <v>260</v>
      </c>
      <c r="D33" s="1" t="s">
        <v>261</v>
      </c>
      <c r="E33" s="9" t="s">
        <v>62</v>
      </c>
      <c r="F33" s="1" t="s">
        <v>262</v>
      </c>
      <c r="H33" s="11" t="n">
        <v>0</v>
      </c>
      <c r="K33" s="11" t="n">
        <v>0</v>
      </c>
      <c r="N33" s="11" t="n">
        <v>0</v>
      </c>
      <c r="Q33" s="11" t="n">
        <v>0</v>
      </c>
      <c r="T33" s="11" t="n">
        <v>0</v>
      </c>
      <c r="W33" s="11" t="n">
        <v>0</v>
      </c>
      <c r="Z33" s="11" t="n">
        <v>0</v>
      </c>
      <c r="AB33" s="3" t="s">
        <v>263</v>
      </c>
      <c r="AC33" s="12" t="s">
        <v>264</v>
      </c>
      <c r="AD33" s="12"/>
      <c r="AE33" s="12"/>
      <c r="AF33" s="1" t="s">
        <v>265</v>
      </c>
      <c r="AH33" s="1" t="s">
        <v>266</v>
      </c>
      <c r="AI33" s="22" t="s">
        <v>267</v>
      </c>
      <c r="AJ33" s="1" t="s">
        <v>78</v>
      </c>
      <c r="AK33" s="1" t="s">
        <v>64</v>
      </c>
      <c r="AM33" s="1" t="s">
        <v>65</v>
      </c>
    </row>
    <row r="34" customFormat="false" ht="43.5" hidden="false" customHeight="false" outlineLevel="0" collapsed="false">
      <c r="A34" s="1" t="str">
        <f aca="false">CONCATENATE("lamd:md_",B34)</f>
        <v>lamd:md_RSA</v>
      </c>
      <c r="B34" s="1" t="s">
        <v>268</v>
      </c>
      <c r="C34" s="1" t="s">
        <v>269</v>
      </c>
      <c r="D34" s="1" t="s">
        <v>270</v>
      </c>
      <c r="E34" s="9" t="s">
        <v>62</v>
      </c>
      <c r="F34" s="1" t="s">
        <v>262</v>
      </c>
      <c r="H34" s="11" t="n">
        <v>0</v>
      </c>
      <c r="K34" s="11" t="n">
        <v>0</v>
      </c>
      <c r="N34" s="11" t="n">
        <v>0</v>
      </c>
      <c r="Q34" s="11" t="n">
        <v>0</v>
      </c>
      <c r="T34" s="11" t="n">
        <v>0</v>
      </c>
      <c r="W34" s="11" t="n">
        <v>0</v>
      </c>
      <c r="Z34" s="11" t="n">
        <v>0</v>
      </c>
      <c r="AB34" s="3" t="s">
        <v>271</v>
      </c>
      <c r="AC34" s="12" t="s">
        <v>272</v>
      </c>
      <c r="AD34" s="12"/>
      <c r="AE34" s="12"/>
      <c r="AF34" s="1" t="s">
        <v>273</v>
      </c>
      <c r="AH34" s="1" t="s">
        <v>274</v>
      </c>
      <c r="AI34" s="22"/>
      <c r="AJ34" s="1" t="s">
        <v>78</v>
      </c>
      <c r="AK34" s="1" t="s">
        <v>64</v>
      </c>
      <c r="AM34" s="1" t="s">
        <v>65</v>
      </c>
    </row>
    <row r="35" customFormat="false" ht="232" hidden="false" customHeight="false" outlineLevel="0" collapsed="false">
      <c r="A35" s="1" t="str">
        <f aca="false">CONCATENATE("lamd:md_",B35)</f>
        <v>lamd:md_AS</v>
      </c>
      <c r="B35" s="1" t="s">
        <v>275</v>
      </c>
      <c r="C35" s="1" t="s">
        <v>276</v>
      </c>
      <c r="D35" s="1" t="s">
        <v>277</v>
      </c>
      <c r="E35" s="9" t="s">
        <v>62</v>
      </c>
      <c r="F35" s="1" t="s">
        <v>262</v>
      </c>
      <c r="H35" s="11" t="n">
        <v>0</v>
      </c>
      <c r="K35" s="11" t="n">
        <v>0</v>
      </c>
      <c r="N35" s="11" t="n">
        <v>0</v>
      </c>
      <c r="Q35" s="11" t="n">
        <v>0</v>
      </c>
      <c r="T35" s="11" t="n">
        <v>0</v>
      </c>
      <c r="W35" s="11" t="n">
        <v>0</v>
      </c>
      <c r="Z35" s="11" t="n">
        <v>0</v>
      </c>
      <c r="AB35" s="3" t="s">
        <v>278</v>
      </c>
      <c r="AC35" s="12" t="s">
        <v>279</v>
      </c>
      <c r="AD35" s="12"/>
      <c r="AE35" s="12"/>
      <c r="AF35" s="1" t="s">
        <v>280</v>
      </c>
      <c r="AH35" s="1" t="s">
        <v>281</v>
      </c>
      <c r="AI35" s="22" t="s">
        <v>282</v>
      </c>
      <c r="AJ35" s="1" t="s">
        <v>78</v>
      </c>
      <c r="AK35" s="1" t="s">
        <v>64</v>
      </c>
      <c r="AM35" s="1" t="s">
        <v>65</v>
      </c>
    </row>
    <row r="36" customFormat="false" ht="72.5" hidden="false" customHeight="false" outlineLevel="0" collapsed="false">
      <c r="A36" s="1" t="str">
        <f aca="false">CONCATENATE("lamd:md_",B36)</f>
        <v>lamd:md_AF</v>
      </c>
      <c r="B36" s="1" t="s">
        <v>283</v>
      </c>
      <c r="C36" s="1" t="s">
        <v>284</v>
      </c>
      <c r="D36" s="1" t="s">
        <v>285</v>
      </c>
      <c r="E36" s="9" t="s">
        <v>62</v>
      </c>
      <c r="F36" s="11" t="s">
        <v>2404</v>
      </c>
      <c r="H36" s="11" t="n">
        <v>0</v>
      </c>
      <c r="K36" s="11" t="n">
        <v>0</v>
      </c>
      <c r="N36" s="11" t="n">
        <v>0</v>
      </c>
      <c r="Q36" s="11" t="n">
        <v>0</v>
      </c>
      <c r="T36" s="11" t="n">
        <v>0</v>
      </c>
      <c r="W36" s="11" t="n">
        <v>0</v>
      </c>
      <c r="Z36" s="11" t="n">
        <v>0</v>
      </c>
      <c r="AB36" s="3" t="s">
        <v>286</v>
      </c>
      <c r="AC36" s="12" t="s">
        <v>287</v>
      </c>
      <c r="AD36" s="12"/>
      <c r="AE36" s="12"/>
      <c r="AF36" s="1" t="s">
        <v>288</v>
      </c>
      <c r="AI36" s="10"/>
      <c r="AJ36" s="1" t="s">
        <v>78</v>
      </c>
      <c r="AK36" s="1" t="s">
        <v>64</v>
      </c>
      <c r="AM36" s="1" t="s">
        <v>65</v>
      </c>
    </row>
    <row r="37" customFormat="false" ht="391.5" hidden="false" customHeight="false" outlineLevel="0" collapsed="false">
      <c r="A37" s="1" t="str">
        <f aca="false">CONCATENATE("lamd:md_",B37)</f>
        <v>lamd:md_MI</v>
      </c>
      <c r="B37" s="1" t="s">
        <v>289</v>
      </c>
      <c r="C37" s="1" t="s">
        <v>290</v>
      </c>
      <c r="D37" s="1" t="s">
        <v>291</v>
      </c>
      <c r="E37" s="9" t="s">
        <v>62</v>
      </c>
      <c r="F37" s="1" t="s">
        <v>292</v>
      </c>
      <c r="H37" s="11" t="n">
        <v>0</v>
      </c>
      <c r="K37" s="11" t="n">
        <v>0</v>
      </c>
      <c r="N37" s="11" t="n">
        <v>0</v>
      </c>
      <c r="Q37" s="11" t="n">
        <v>0</v>
      </c>
      <c r="T37" s="11" t="n">
        <v>0</v>
      </c>
      <c r="W37" s="11" t="n">
        <v>0</v>
      </c>
      <c r="Z37" s="11" t="n">
        <v>0</v>
      </c>
      <c r="AB37" s="3" t="s">
        <v>293</v>
      </c>
      <c r="AC37" s="12" t="s">
        <v>294</v>
      </c>
      <c r="AD37" s="12"/>
      <c r="AE37" s="12"/>
      <c r="AF37" s="1" t="s">
        <v>295</v>
      </c>
      <c r="AG37" s="25" t="s">
        <v>296</v>
      </c>
      <c r="AI37" s="10"/>
      <c r="AJ37" s="1" t="s">
        <v>78</v>
      </c>
      <c r="AK37" s="1" t="s">
        <v>64</v>
      </c>
      <c r="AM37" s="1" t="s">
        <v>65</v>
      </c>
    </row>
    <row r="38" customFormat="false" ht="101.5" hidden="false" customHeight="false" outlineLevel="0" collapsed="false">
      <c r="A38" s="1" t="str">
        <f aca="false">CONCATENATE("lamd:md_",B38)</f>
        <v>lamd:md_LG</v>
      </c>
      <c r="B38" s="1" t="s">
        <v>297</v>
      </c>
      <c r="C38" s="1" t="s">
        <v>298</v>
      </c>
      <c r="D38" s="1" t="s">
        <v>299</v>
      </c>
      <c r="E38" s="9" t="s">
        <v>36</v>
      </c>
      <c r="H38" s="11" t="n">
        <v>0</v>
      </c>
      <c r="K38" s="11" t="n">
        <v>0</v>
      </c>
      <c r="N38" s="11" t="n">
        <v>0</v>
      </c>
      <c r="Q38" s="11" t="n">
        <v>0</v>
      </c>
      <c r="T38" s="11" t="n">
        <v>0</v>
      </c>
      <c r="W38" s="11" t="n">
        <v>0</v>
      </c>
      <c r="Z38" s="11" t="n">
        <v>0</v>
      </c>
      <c r="AB38" s="3" t="s">
        <v>300</v>
      </c>
      <c r="AC38" s="12" t="s">
        <v>301</v>
      </c>
      <c r="AD38" s="12"/>
      <c r="AE38" s="12"/>
      <c r="AF38" s="1" t="s">
        <v>302</v>
      </c>
      <c r="AH38" s="14" t="s">
        <v>303</v>
      </c>
      <c r="AI38" s="22" t="s">
        <v>304</v>
      </c>
      <c r="AJ38" s="1" t="s">
        <v>78</v>
      </c>
      <c r="AK38" s="1" t="s">
        <v>64</v>
      </c>
      <c r="AM38" s="1" t="s">
        <v>65</v>
      </c>
    </row>
    <row r="39" customFormat="false" ht="101.5" hidden="false" customHeight="false" outlineLevel="0" collapsed="false">
      <c r="A39" s="1" t="str">
        <f aca="false">CONCATENATE("lamd:md_",B39)</f>
        <v>lamd:md_RI</v>
      </c>
      <c r="B39" s="1" t="s">
        <v>305</v>
      </c>
      <c r="C39" s="1" t="s">
        <v>306</v>
      </c>
      <c r="D39" s="1" t="s">
        <v>307</v>
      </c>
      <c r="E39" s="9" t="s">
        <v>36</v>
      </c>
      <c r="H39" s="11" t="n">
        <v>0</v>
      </c>
      <c r="K39" s="11" t="n">
        <v>0</v>
      </c>
      <c r="N39" s="11" t="n">
        <v>0</v>
      </c>
      <c r="Q39" s="11" t="n">
        <v>0</v>
      </c>
      <c r="T39" s="11" t="n">
        <v>0</v>
      </c>
      <c r="W39" s="11" t="n">
        <v>0</v>
      </c>
      <c r="Z39" s="11" t="n">
        <v>0</v>
      </c>
      <c r="AB39" s="3" t="s">
        <v>308</v>
      </c>
      <c r="AC39" s="12" t="s">
        <v>309</v>
      </c>
      <c r="AD39" s="12"/>
      <c r="AE39" s="12"/>
      <c r="AH39" s="1" t="s">
        <v>310</v>
      </c>
      <c r="AI39" s="22" t="s">
        <v>311</v>
      </c>
      <c r="AJ39" s="1" t="s">
        <v>78</v>
      </c>
      <c r="AK39" s="1" t="s">
        <v>64</v>
      </c>
      <c r="AM39" s="1" t="s">
        <v>65</v>
      </c>
    </row>
    <row r="40" customFormat="false" ht="101.5" hidden="false" customHeight="false" outlineLevel="0" collapsed="false">
      <c r="A40" s="1" t="str">
        <f aca="false">CONCATENATE("lamd:md_",B40)</f>
        <v>lamd:md_DP</v>
      </c>
      <c r="B40" s="1" t="s">
        <v>312</v>
      </c>
      <c r="C40" s="1" t="s">
        <v>313</v>
      </c>
      <c r="D40" s="1" t="s">
        <v>314</v>
      </c>
      <c r="E40" s="9" t="s">
        <v>62</v>
      </c>
      <c r="F40" s="1" t="s">
        <v>315</v>
      </c>
      <c r="H40" s="11" t="n">
        <v>0</v>
      </c>
      <c r="K40" s="11" t="n">
        <v>0</v>
      </c>
      <c r="N40" s="11" t="n">
        <v>0</v>
      </c>
      <c r="Q40" s="11" t="n">
        <v>0</v>
      </c>
      <c r="T40" s="11" t="n">
        <v>0</v>
      </c>
      <c r="W40" s="11" t="n">
        <v>0</v>
      </c>
      <c r="Z40" s="11" t="n">
        <v>0</v>
      </c>
      <c r="AB40" s="3" t="s">
        <v>316</v>
      </c>
      <c r="AC40" s="12" t="s">
        <v>317</v>
      </c>
      <c r="AD40" s="12"/>
      <c r="AE40" s="12"/>
      <c r="AF40" s="1" t="s">
        <v>318</v>
      </c>
      <c r="AH40" s="14" t="s">
        <v>319</v>
      </c>
      <c r="AI40" s="22" t="s">
        <v>320</v>
      </c>
      <c r="AJ40" s="1" t="s">
        <v>78</v>
      </c>
      <c r="AK40" s="1" t="s">
        <v>64</v>
      </c>
      <c r="AM40" s="1" t="s">
        <v>65</v>
      </c>
    </row>
    <row r="41" customFormat="false" ht="409.5" hidden="false" customHeight="false" outlineLevel="0" collapsed="false">
      <c r="A41" s="1" t="str">
        <f aca="false">CONCATENATE("lamd:md_",B41)</f>
        <v>lamd:md_AD_INST</v>
      </c>
      <c r="B41" s="1" t="s">
        <v>321</v>
      </c>
      <c r="C41" s="1" t="s">
        <v>322</v>
      </c>
      <c r="D41" s="1" t="s">
        <v>323</v>
      </c>
      <c r="E41" s="9" t="s">
        <v>62</v>
      </c>
      <c r="F41" s="11" t="s">
        <v>2405</v>
      </c>
      <c r="H41" s="11" t="n">
        <v>0</v>
      </c>
      <c r="K41" s="11" t="n">
        <v>0</v>
      </c>
      <c r="N41" s="11" t="n">
        <v>0</v>
      </c>
      <c r="Q41" s="11" t="n">
        <v>0</v>
      </c>
      <c r="T41" s="11" t="n">
        <v>0</v>
      </c>
      <c r="W41" s="11" t="n">
        <v>0</v>
      </c>
      <c r="Z41" s="11" t="n">
        <v>0</v>
      </c>
      <c r="AB41" s="3" t="s">
        <v>325</v>
      </c>
      <c r="AC41" s="12" t="s">
        <v>326</v>
      </c>
      <c r="AD41" s="12"/>
      <c r="AE41" s="12"/>
      <c r="AF41" s="1" t="s">
        <v>327</v>
      </c>
      <c r="AH41" s="14" t="s">
        <v>328</v>
      </c>
      <c r="AI41" s="22" t="s">
        <v>329</v>
      </c>
      <c r="AJ41" s="1" t="s">
        <v>78</v>
      </c>
      <c r="AK41" s="1" t="s">
        <v>64</v>
      </c>
      <c r="AM41" s="1" t="s">
        <v>65</v>
      </c>
    </row>
    <row r="42" customFormat="false" ht="43.5" hidden="false" customHeight="false" outlineLevel="0" collapsed="false">
      <c r="A42" s="1" t="str">
        <f aca="false">CONCATENATE("lamd:md_",B42)</f>
        <v>lamd:md_AD_ORGAN</v>
      </c>
      <c r="B42" s="1" t="s">
        <v>330</v>
      </c>
      <c r="C42" s="1" t="s">
        <v>331</v>
      </c>
      <c r="D42" s="1" t="s">
        <v>332</v>
      </c>
      <c r="E42" s="9" t="s">
        <v>62</v>
      </c>
      <c r="F42" s="11" t="s">
        <v>2406</v>
      </c>
      <c r="H42" s="11" t="n">
        <v>0</v>
      </c>
      <c r="K42" s="11" t="n">
        <v>0</v>
      </c>
      <c r="N42" s="11" t="n">
        <v>0</v>
      </c>
      <c r="Q42" s="11" t="n">
        <v>0</v>
      </c>
      <c r="T42" s="11" t="n">
        <v>0</v>
      </c>
      <c r="W42" s="11" t="n">
        <v>0</v>
      </c>
      <c r="Z42" s="11" t="n">
        <v>0</v>
      </c>
      <c r="AB42" s="3" t="s">
        <v>334</v>
      </c>
      <c r="AC42" s="12" t="s">
        <v>335</v>
      </c>
      <c r="AD42" s="12"/>
      <c r="AE42" s="12"/>
      <c r="AF42" s="1" t="s">
        <v>336</v>
      </c>
      <c r="AH42" s="14"/>
      <c r="AI42" s="22"/>
      <c r="AJ42" s="1" t="s">
        <v>78</v>
      </c>
      <c r="AK42" s="1" t="s">
        <v>64</v>
      </c>
      <c r="AM42" s="1" t="s">
        <v>65</v>
      </c>
    </row>
    <row r="43" customFormat="false" ht="43.5" hidden="false" customHeight="false" outlineLevel="0" collapsed="false">
      <c r="A43" s="1" t="str">
        <f aca="false">CONCATENATE("lamd:md_",B43)</f>
        <v>lamd:md_AD_COUNTRY</v>
      </c>
      <c r="B43" s="1" t="s">
        <v>337</v>
      </c>
      <c r="C43" s="1" t="s">
        <v>338</v>
      </c>
      <c r="D43" s="1" t="s">
        <v>339</v>
      </c>
      <c r="E43" s="9" t="s">
        <v>62</v>
      </c>
      <c r="F43" s="11" t="s">
        <v>340</v>
      </c>
      <c r="H43" s="11" t="n">
        <v>0</v>
      </c>
      <c r="K43" s="11" t="n">
        <v>0</v>
      </c>
      <c r="N43" s="11" t="n">
        <v>0</v>
      </c>
      <c r="Q43" s="11" t="n">
        <v>0</v>
      </c>
      <c r="T43" s="11" t="n">
        <v>0</v>
      </c>
      <c r="W43" s="11" t="n">
        <v>0</v>
      </c>
      <c r="Z43" s="11" t="n">
        <v>0</v>
      </c>
      <c r="AB43" s="3" t="s">
        <v>341</v>
      </c>
      <c r="AC43" s="12" t="s">
        <v>342</v>
      </c>
      <c r="AD43" s="12"/>
      <c r="AE43" s="12"/>
      <c r="AF43" s="1" t="s">
        <v>343</v>
      </c>
      <c r="AH43" s="11" t="s">
        <v>344</v>
      </c>
      <c r="AI43" s="22"/>
      <c r="AJ43" s="1" t="s">
        <v>78</v>
      </c>
      <c r="AK43" s="1" t="s">
        <v>64</v>
      </c>
      <c r="AM43" s="1" t="s">
        <v>65</v>
      </c>
    </row>
    <row r="44" customFormat="false" ht="36" hidden="false" customHeight="false" outlineLevel="0" collapsed="false">
      <c r="A44" s="1" t="str">
        <f aca="false">CONCATENATE("lamd:md_",B44)</f>
        <v>lamd:md_LF</v>
      </c>
      <c r="B44" s="1" t="s">
        <v>345</v>
      </c>
      <c r="C44" s="1" t="s">
        <v>346</v>
      </c>
      <c r="D44" s="1" t="s">
        <v>347</v>
      </c>
      <c r="E44" s="9" t="s">
        <v>62</v>
      </c>
      <c r="F44" s="1" t="s">
        <v>348</v>
      </c>
      <c r="H44" s="11" t="n">
        <v>0</v>
      </c>
      <c r="K44" s="11" t="n">
        <v>0</v>
      </c>
      <c r="N44" s="11" t="n">
        <v>0</v>
      </c>
      <c r="Q44" s="11" t="n">
        <v>0</v>
      </c>
      <c r="T44" s="11" t="n">
        <v>0</v>
      </c>
      <c r="W44" s="11" t="n">
        <v>0</v>
      </c>
      <c r="Z44" s="11" t="n">
        <v>0</v>
      </c>
      <c r="AB44" s="3" t="s">
        <v>349</v>
      </c>
      <c r="AC44" s="12" t="s">
        <v>350</v>
      </c>
      <c r="AD44" s="12"/>
      <c r="AE44" s="12"/>
      <c r="AF44" s="1" t="s">
        <v>351</v>
      </c>
      <c r="AJ44" s="1" t="s">
        <v>78</v>
      </c>
      <c r="AK44" s="1" t="s">
        <v>64</v>
      </c>
      <c r="AM44" s="1" t="s">
        <v>65</v>
      </c>
    </row>
    <row r="45" customFormat="false" ht="391.5" hidden="false" customHeight="false" outlineLevel="0" collapsed="false">
      <c r="A45" s="1" t="str">
        <f aca="false">CONCATENATE("lamd:md_",B45)</f>
        <v>lamd:md_REPPORTEUR</v>
      </c>
      <c r="B45" s="1" t="s">
        <v>352</v>
      </c>
      <c r="C45" s="1" t="s">
        <v>353</v>
      </c>
      <c r="D45" s="1" t="s">
        <v>354</v>
      </c>
      <c r="E45" s="9" t="s">
        <v>62</v>
      </c>
      <c r="F45" s="11" t="s">
        <v>355</v>
      </c>
      <c r="H45" s="11" t="n">
        <v>0</v>
      </c>
      <c r="K45" s="11" t="n">
        <v>0</v>
      </c>
      <c r="N45" s="11" t="n">
        <v>0</v>
      </c>
      <c r="Q45" s="11" t="n">
        <v>0</v>
      </c>
      <c r="T45" s="11" t="n">
        <v>0</v>
      </c>
      <c r="W45" s="11" t="n">
        <v>0</v>
      </c>
      <c r="Z45" s="11" t="n">
        <v>0</v>
      </c>
      <c r="AB45" s="3" t="s">
        <v>356</v>
      </c>
      <c r="AC45" s="12" t="s">
        <v>357</v>
      </c>
      <c r="AD45" s="12"/>
      <c r="AE45" s="12"/>
      <c r="AF45" s="1" t="s">
        <v>358</v>
      </c>
      <c r="AH45" s="14" t="s">
        <v>359</v>
      </c>
      <c r="AI45" s="22" t="s">
        <v>360</v>
      </c>
      <c r="AJ45" s="1" t="s">
        <v>78</v>
      </c>
      <c r="AK45" s="1" t="s">
        <v>64</v>
      </c>
      <c r="AM45" s="1" t="s">
        <v>65</v>
      </c>
    </row>
    <row r="46" customFormat="false" ht="58" hidden="false" customHeight="false" outlineLevel="0" collapsed="false">
      <c r="A46" s="1" t="str">
        <f aca="false">CONCATENATE("lamd:md_",B46)</f>
        <v>lamd:md_IC</v>
      </c>
      <c r="B46" s="1" t="s">
        <v>361</v>
      </c>
      <c r="C46" s="1" t="s">
        <v>362</v>
      </c>
      <c r="D46" s="1" t="s">
        <v>363</v>
      </c>
      <c r="E46" s="9" t="s">
        <v>62</v>
      </c>
      <c r="F46" s="1" t="s">
        <v>364</v>
      </c>
      <c r="H46" s="11" t="n">
        <v>0</v>
      </c>
      <c r="K46" s="11" t="n">
        <v>0</v>
      </c>
      <c r="N46" s="11" t="n">
        <v>0</v>
      </c>
      <c r="Q46" s="11" t="n">
        <v>0</v>
      </c>
      <c r="T46" s="11" t="n">
        <v>0</v>
      </c>
      <c r="W46" s="11" t="n">
        <v>0</v>
      </c>
      <c r="Z46" s="11" t="n">
        <v>0</v>
      </c>
      <c r="AB46" s="3" t="s">
        <v>365</v>
      </c>
      <c r="AC46" s="12" t="s">
        <v>366</v>
      </c>
      <c r="AD46" s="12"/>
      <c r="AE46" s="12"/>
      <c r="AF46" s="1" t="s">
        <v>367</v>
      </c>
      <c r="AI46" s="22" t="s">
        <v>368</v>
      </c>
      <c r="AJ46" s="1" t="s">
        <v>78</v>
      </c>
      <c r="AK46" s="1" t="s">
        <v>64</v>
      </c>
      <c r="AM46" s="1" t="s">
        <v>65</v>
      </c>
    </row>
    <row r="47" customFormat="false" ht="406" hidden="false" customHeight="false" outlineLevel="0" collapsed="false">
      <c r="A47" s="1" t="str">
        <f aca="false">CONCATENATE("lamd:md_",B47)</f>
        <v>lamd:md_CM</v>
      </c>
      <c r="B47" s="1" t="s">
        <v>369</v>
      </c>
      <c r="C47" s="1" t="s">
        <v>28</v>
      </c>
      <c r="D47" s="1" t="s">
        <v>370</v>
      </c>
      <c r="E47" s="9" t="s">
        <v>36</v>
      </c>
      <c r="H47" s="11" t="n">
        <v>0</v>
      </c>
      <c r="K47" s="11" t="n">
        <v>0</v>
      </c>
      <c r="N47" s="11" t="n">
        <v>0</v>
      </c>
      <c r="Q47" s="11" t="n">
        <v>0</v>
      </c>
      <c r="T47" s="11" t="n">
        <v>0</v>
      </c>
      <c r="W47" s="11" t="n">
        <v>0</v>
      </c>
      <c r="Z47" s="11" t="n">
        <v>0</v>
      </c>
      <c r="AB47" s="3" t="s">
        <v>371</v>
      </c>
      <c r="AC47" s="12" t="s">
        <v>372</v>
      </c>
      <c r="AD47" s="12"/>
      <c r="AE47" s="12"/>
      <c r="AF47" s="1" t="s">
        <v>373</v>
      </c>
      <c r="AH47" s="14" t="s">
        <v>374</v>
      </c>
      <c r="AI47" s="22" t="s">
        <v>375</v>
      </c>
      <c r="AJ47" s="1" t="s">
        <v>78</v>
      </c>
      <c r="AK47" s="1" t="s">
        <v>64</v>
      </c>
      <c r="AM47" s="1" t="s">
        <v>65</v>
      </c>
    </row>
    <row r="48" customFormat="false" ht="246.5" hidden="false" customHeight="false" outlineLevel="0" collapsed="false">
      <c r="A48" s="1" t="str">
        <f aca="false">CONCATENATE("lamd:md_",B48)</f>
        <v>lamd:md_NS</v>
      </c>
      <c r="B48" s="1" t="s">
        <v>376</v>
      </c>
      <c r="C48" s="1" t="s">
        <v>377</v>
      </c>
      <c r="D48" s="1" t="s">
        <v>378</v>
      </c>
      <c r="E48" s="9" t="s">
        <v>62</v>
      </c>
      <c r="F48" s="1" t="s">
        <v>379</v>
      </c>
      <c r="H48" s="11" t="n">
        <v>0</v>
      </c>
      <c r="K48" s="11" t="n">
        <v>0</v>
      </c>
      <c r="N48" s="11" t="n">
        <v>0</v>
      </c>
      <c r="Q48" s="11" t="n">
        <v>0</v>
      </c>
      <c r="T48" s="11" t="n">
        <v>0</v>
      </c>
      <c r="W48" s="11" t="n">
        <v>0</v>
      </c>
      <c r="Z48" s="11" t="n">
        <v>0</v>
      </c>
      <c r="AB48" s="3" t="s">
        <v>380</v>
      </c>
      <c r="AC48" s="12" t="s">
        <v>381</v>
      </c>
      <c r="AD48" s="12"/>
      <c r="AE48" s="12"/>
      <c r="AF48" s="1" t="s">
        <v>382</v>
      </c>
      <c r="AH48" s="14" t="s">
        <v>383</v>
      </c>
      <c r="AJ48" s="1" t="s">
        <v>78</v>
      </c>
      <c r="AK48" s="1" t="s">
        <v>64</v>
      </c>
      <c r="AM48" s="1" t="s">
        <v>65</v>
      </c>
    </row>
    <row r="49" customFormat="false" ht="36" hidden="false" customHeight="false" outlineLevel="0" collapsed="false">
      <c r="A49" s="1" t="str">
        <f aca="false">CONCATENATE("lamd:md_",B49)</f>
        <v>lamd:md_TT</v>
      </c>
      <c r="B49" s="1" t="s">
        <v>384</v>
      </c>
      <c r="C49" s="1" t="s">
        <v>385</v>
      </c>
      <c r="D49" s="1" t="s">
        <v>386</v>
      </c>
      <c r="E49" s="9" t="s">
        <v>62</v>
      </c>
      <c r="F49" s="1" t="s">
        <v>387</v>
      </c>
      <c r="H49" s="11" t="n">
        <v>0</v>
      </c>
      <c r="K49" s="11" t="n">
        <v>0</v>
      </c>
      <c r="N49" s="11" t="n">
        <v>0</v>
      </c>
      <c r="Q49" s="11" t="n">
        <v>0</v>
      </c>
      <c r="T49" s="11" t="n">
        <v>0</v>
      </c>
      <c r="W49" s="11" t="n">
        <v>0</v>
      </c>
      <c r="Z49" s="11" t="n">
        <v>0</v>
      </c>
      <c r="AB49" s="3" t="s">
        <v>388</v>
      </c>
      <c r="AC49" s="12" t="s">
        <v>389</v>
      </c>
      <c r="AD49" s="12"/>
      <c r="AE49" s="12"/>
      <c r="AF49" s="1" t="s">
        <v>390</v>
      </c>
      <c r="AH49" s="1" t="s">
        <v>391</v>
      </c>
      <c r="AJ49" s="1" t="s">
        <v>78</v>
      </c>
      <c r="AK49" s="1" t="s">
        <v>64</v>
      </c>
      <c r="AM49" s="1" t="s">
        <v>65</v>
      </c>
    </row>
    <row r="50" customFormat="false" ht="228" hidden="false" customHeight="false" outlineLevel="0" collapsed="false">
      <c r="A50" s="1" t="str">
        <f aca="false">CONCATENATE("lamd:md_",B50)</f>
        <v>lamd:md_LB</v>
      </c>
      <c r="B50" s="1" t="s">
        <v>392</v>
      </c>
      <c r="C50" s="1" t="s">
        <v>393</v>
      </c>
      <c r="D50" s="1" t="s">
        <v>394</v>
      </c>
      <c r="E50" s="9" t="s">
        <v>62</v>
      </c>
      <c r="G50" s="1" t="s">
        <v>682</v>
      </c>
      <c r="H50" s="11" t="s">
        <v>2325</v>
      </c>
      <c r="I50" s="1" t="s">
        <v>396</v>
      </c>
      <c r="J50" s="1" t="s">
        <v>689</v>
      </c>
      <c r="K50" s="11" t="s">
        <v>2326</v>
      </c>
      <c r="M50" s="1" t="s">
        <v>693</v>
      </c>
      <c r="N50" s="11" t="s">
        <v>2327</v>
      </c>
      <c r="P50" s="1" t="s">
        <v>697</v>
      </c>
      <c r="Q50" s="11" t="s">
        <v>2328</v>
      </c>
      <c r="T50" s="11" t="n">
        <v>0</v>
      </c>
      <c r="W50" s="11" t="n">
        <v>0</v>
      </c>
      <c r="Z50" s="11" t="n">
        <v>0</v>
      </c>
      <c r="AB50" s="3" t="s">
        <v>397</v>
      </c>
      <c r="AC50" s="12" t="s">
        <v>398</v>
      </c>
      <c r="AD50" s="12"/>
      <c r="AE50" s="12"/>
      <c r="AF50" s="1" t="s">
        <v>399</v>
      </c>
      <c r="AG50" s="1" t="s">
        <v>400</v>
      </c>
      <c r="AH50" s="14" t="s">
        <v>401</v>
      </c>
      <c r="AJ50" s="1" t="s">
        <v>78</v>
      </c>
      <c r="AK50" s="1" t="s">
        <v>402</v>
      </c>
      <c r="AL50" s="1" t="s">
        <v>403</v>
      </c>
      <c r="AM50" s="1" t="s">
        <v>404</v>
      </c>
    </row>
    <row r="51" customFormat="false" ht="246.5" hidden="false" customHeight="false" outlineLevel="0" collapsed="false">
      <c r="A51" s="1" t="str">
        <f aca="false">CONCATENATE("lamd:md_",B51)</f>
        <v>lamd:md_AMENDMENT</v>
      </c>
      <c r="B51" s="1" t="s">
        <v>405</v>
      </c>
      <c r="C51" s="1" t="s">
        <v>406</v>
      </c>
      <c r="D51" s="1" t="s">
        <v>407</v>
      </c>
      <c r="E51" s="9" t="s">
        <v>62</v>
      </c>
      <c r="G51" s="1" t="s">
        <v>701</v>
      </c>
      <c r="H51" s="11" t="s">
        <v>2329</v>
      </c>
      <c r="J51" s="1" t="s">
        <v>706</v>
      </c>
      <c r="K51" s="11" t="s">
        <v>2330</v>
      </c>
      <c r="L51" s="1" t="s">
        <v>408</v>
      </c>
      <c r="M51" s="1" t="s">
        <v>710</v>
      </c>
      <c r="N51" s="11" t="s">
        <v>2331</v>
      </c>
      <c r="O51" s="1" t="s">
        <v>409</v>
      </c>
      <c r="P51" s="1" t="s">
        <v>715</v>
      </c>
      <c r="Q51" s="11" t="s">
        <v>2332</v>
      </c>
      <c r="R51" s="1" t="s">
        <v>409</v>
      </c>
      <c r="S51" s="1" t="s">
        <v>719</v>
      </c>
      <c r="T51" s="11" t="s">
        <v>2333</v>
      </c>
      <c r="V51" s="1" t="s">
        <v>722</v>
      </c>
      <c r="W51" s="11" t="s">
        <v>2334</v>
      </c>
      <c r="Y51" s="1" t="s">
        <v>725</v>
      </c>
      <c r="Z51" s="11" t="s">
        <v>2335</v>
      </c>
      <c r="AA51" s="1" t="s">
        <v>348</v>
      </c>
      <c r="AB51" s="3" t="s">
        <v>410</v>
      </c>
      <c r="AC51" s="12" t="s">
        <v>411</v>
      </c>
      <c r="AD51" s="12"/>
      <c r="AE51" s="12"/>
      <c r="AF51" s="11" t="s">
        <v>412</v>
      </c>
      <c r="AJ51" s="1" t="s">
        <v>78</v>
      </c>
      <c r="AK51" s="1" t="s">
        <v>402</v>
      </c>
      <c r="AL51" s="11" t="s">
        <v>413</v>
      </c>
      <c r="AM51" s="1" t="s">
        <v>414</v>
      </c>
    </row>
    <row r="52" customFormat="false" ht="246.5" hidden="false" customHeight="false" outlineLevel="0" collapsed="false">
      <c r="A52" s="1" t="str">
        <f aca="false">CONCATENATE("lamd:md_",B52)</f>
        <v>lamd:md_ADDITION</v>
      </c>
      <c r="B52" s="1" t="s">
        <v>415</v>
      </c>
      <c r="C52" s="1" t="s">
        <v>416</v>
      </c>
      <c r="D52" s="1" t="s">
        <v>417</v>
      </c>
      <c r="E52" s="9" t="s">
        <v>62</v>
      </c>
      <c r="G52" s="1" t="s">
        <v>701</v>
      </c>
      <c r="H52" s="11" t="s">
        <v>2329</v>
      </c>
      <c r="J52" s="1" t="s">
        <v>706</v>
      </c>
      <c r="K52" s="11" t="s">
        <v>2330</v>
      </c>
      <c r="L52" s="1" t="s">
        <v>408</v>
      </c>
      <c r="M52" s="1" t="s">
        <v>710</v>
      </c>
      <c r="N52" s="11" t="s">
        <v>2331</v>
      </c>
      <c r="O52" s="1" t="s">
        <v>409</v>
      </c>
      <c r="P52" s="1" t="s">
        <v>715</v>
      </c>
      <c r="Q52" s="11" t="s">
        <v>2332</v>
      </c>
      <c r="R52" s="1" t="s">
        <v>409</v>
      </c>
      <c r="S52" s="1" t="s">
        <v>719</v>
      </c>
      <c r="T52" s="11" t="s">
        <v>2333</v>
      </c>
      <c r="V52" s="1" t="s">
        <v>722</v>
      </c>
      <c r="W52" s="11" t="s">
        <v>2334</v>
      </c>
      <c r="Y52" s="1" t="s">
        <v>725</v>
      </c>
      <c r="Z52" s="11" t="s">
        <v>2335</v>
      </c>
      <c r="AA52" s="1" t="s">
        <v>348</v>
      </c>
      <c r="AB52" s="3" t="s">
        <v>418</v>
      </c>
      <c r="AC52" s="12" t="s">
        <v>419</v>
      </c>
      <c r="AD52" s="12"/>
      <c r="AE52" s="12"/>
      <c r="AF52" s="11" t="s">
        <v>412</v>
      </c>
      <c r="AG52" s="11" t="s">
        <v>420</v>
      </c>
      <c r="AJ52" s="1" t="s">
        <v>78</v>
      </c>
      <c r="AK52" s="1" t="s">
        <v>402</v>
      </c>
      <c r="AL52" s="11" t="s">
        <v>413</v>
      </c>
      <c r="AM52" s="1" t="s">
        <v>414</v>
      </c>
    </row>
    <row r="53" customFormat="false" ht="246.5" hidden="false" customHeight="false" outlineLevel="0" collapsed="false">
      <c r="A53" s="1" t="str">
        <f aca="false">CONCATENATE("lamd:md_",B53)</f>
        <v>lamd:md_REPEAL</v>
      </c>
      <c r="B53" s="1" t="s">
        <v>421</v>
      </c>
      <c r="C53" s="1" t="s">
        <v>422</v>
      </c>
      <c r="D53" s="1" t="s">
        <v>423</v>
      </c>
      <c r="E53" s="9" t="s">
        <v>62</v>
      </c>
      <c r="G53" s="1" t="s">
        <v>701</v>
      </c>
      <c r="H53" s="11" t="s">
        <v>2329</v>
      </c>
      <c r="J53" s="1" t="s">
        <v>706</v>
      </c>
      <c r="K53" s="11" t="s">
        <v>2330</v>
      </c>
      <c r="L53" s="1" t="s">
        <v>408</v>
      </c>
      <c r="M53" s="1" t="s">
        <v>710</v>
      </c>
      <c r="N53" s="11" t="s">
        <v>2331</v>
      </c>
      <c r="O53" s="1" t="s">
        <v>409</v>
      </c>
      <c r="P53" s="1" t="s">
        <v>715</v>
      </c>
      <c r="Q53" s="11" t="s">
        <v>2332</v>
      </c>
      <c r="R53" s="1" t="s">
        <v>409</v>
      </c>
      <c r="S53" s="1" t="s">
        <v>719</v>
      </c>
      <c r="T53" s="11" t="s">
        <v>2333</v>
      </c>
      <c r="V53" s="1" t="s">
        <v>722</v>
      </c>
      <c r="W53" s="11" t="s">
        <v>2334</v>
      </c>
      <c r="Y53" s="1" t="s">
        <v>725</v>
      </c>
      <c r="Z53" s="11" t="s">
        <v>2335</v>
      </c>
      <c r="AA53" s="1" t="s">
        <v>348</v>
      </c>
      <c r="AB53" s="3" t="s">
        <v>424</v>
      </c>
      <c r="AC53" s="12" t="s">
        <v>425</v>
      </c>
      <c r="AD53" s="12"/>
      <c r="AE53" s="12"/>
      <c r="AF53" s="11" t="s">
        <v>412</v>
      </c>
      <c r="AJ53" s="1" t="s">
        <v>78</v>
      </c>
      <c r="AK53" s="1" t="s">
        <v>402</v>
      </c>
      <c r="AL53" s="11" t="s">
        <v>413</v>
      </c>
      <c r="AM53" s="1" t="s">
        <v>414</v>
      </c>
    </row>
    <row r="54" customFormat="false" ht="290" hidden="false" customHeight="false" outlineLevel="0" collapsed="false">
      <c r="A54" s="1" t="str">
        <f aca="false">CONCATENATE("lamd:md_",B54)</f>
        <v>lamd:md_REPEAL_IMP</v>
      </c>
      <c r="B54" s="1" t="s">
        <v>426</v>
      </c>
      <c r="C54" s="1" t="s">
        <v>427</v>
      </c>
      <c r="D54" s="1" t="s">
        <v>428</v>
      </c>
      <c r="E54" s="9" t="s">
        <v>62</v>
      </c>
      <c r="G54" s="1" t="s">
        <v>701</v>
      </c>
      <c r="H54" s="11" t="s">
        <v>2329</v>
      </c>
      <c r="J54" s="1" t="s">
        <v>706</v>
      </c>
      <c r="K54" s="11" t="s">
        <v>2330</v>
      </c>
      <c r="L54" s="1" t="s">
        <v>408</v>
      </c>
      <c r="M54" s="1" t="s">
        <v>710</v>
      </c>
      <c r="N54" s="11" t="s">
        <v>2331</v>
      </c>
      <c r="O54" s="1" t="s">
        <v>409</v>
      </c>
      <c r="P54" s="1" t="s">
        <v>715</v>
      </c>
      <c r="Q54" s="11" t="s">
        <v>2332</v>
      </c>
      <c r="R54" s="1" t="s">
        <v>409</v>
      </c>
      <c r="S54" s="1" t="s">
        <v>719</v>
      </c>
      <c r="T54" s="11" t="s">
        <v>2333</v>
      </c>
      <c r="V54" s="1" t="s">
        <v>722</v>
      </c>
      <c r="W54" s="11" t="s">
        <v>2334</v>
      </c>
      <c r="Y54" s="1" t="s">
        <v>725</v>
      </c>
      <c r="Z54" s="11" t="s">
        <v>2335</v>
      </c>
      <c r="AA54" s="1" t="s">
        <v>348</v>
      </c>
      <c r="AB54" s="3" t="s">
        <v>429</v>
      </c>
      <c r="AC54" s="12" t="s">
        <v>430</v>
      </c>
      <c r="AD54" s="12"/>
      <c r="AE54" s="12"/>
      <c r="AF54" s="11" t="s">
        <v>431</v>
      </c>
      <c r="AJ54" s="1" t="s">
        <v>78</v>
      </c>
      <c r="AK54" s="1" t="s">
        <v>402</v>
      </c>
      <c r="AL54" s="11" t="s">
        <v>413</v>
      </c>
      <c r="AM54" s="1" t="s">
        <v>414</v>
      </c>
    </row>
    <row r="55" customFormat="false" ht="174" hidden="false" customHeight="false" outlineLevel="0" collapsed="false">
      <c r="A55" s="1" t="str">
        <f aca="false">CONCATENATE("lamd:md_",B55)</f>
        <v>lamd:md_ADOPTION</v>
      </c>
      <c r="B55" s="1" t="s">
        <v>432</v>
      </c>
      <c r="C55" s="1" t="s">
        <v>433</v>
      </c>
      <c r="D55" s="1" t="s">
        <v>434</v>
      </c>
      <c r="E55" s="9" t="s">
        <v>62</v>
      </c>
      <c r="G55" s="1" t="s">
        <v>701</v>
      </c>
      <c r="H55" s="11" t="s">
        <v>2329</v>
      </c>
      <c r="J55" s="1" t="s">
        <v>706</v>
      </c>
      <c r="K55" s="11" t="s">
        <v>2330</v>
      </c>
      <c r="L55" s="1" t="s">
        <v>408</v>
      </c>
      <c r="M55" s="1" t="s">
        <v>710</v>
      </c>
      <c r="N55" s="11" t="s">
        <v>2331</v>
      </c>
      <c r="O55" s="1" t="s">
        <v>409</v>
      </c>
      <c r="P55" s="1" t="s">
        <v>715</v>
      </c>
      <c r="Q55" s="11" t="s">
        <v>2332</v>
      </c>
      <c r="R55" s="1" t="s">
        <v>409</v>
      </c>
      <c r="S55" s="1" t="s">
        <v>719</v>
      </c>
      <c r="T55" s="11" t="s">
        <v>2333</v>
      </c>
      <c r="V55" s="1" t="s">
        <v>722</v>
      </c>
      <c r="W55" s="11" t="s">
        <v>2334</v>
      </c>
      <c r="Y55" s="1" t="s">
        <v>725</v>
      </c>
      <c r="Z55" s="11" t="s">
        <v>2335</v>
      </c>
      <c r="AA55" s="1" t="s">
        <v>348</v>
      </c>
      <c r="AB55" s="3" t="s">
        <v>435</v>
      </c>
      <c r="AC55" s="12" t="s">
        <v>436</v>
      </c>
      <c r="AD55" s="12"/>
      <c r="AE55" s="12"/>
      <c r="AF55" s="1" t="s">
        <v>437</v>
      </c>
      <c r="AJ55" s="1" t="s">
        <v>78</v>
      </c>
      <c r="AK55" s="1" t="s">
        <v>402</v>
      </c>
      <c r="AL55" s="1" t="s">
        <v>413</v>
      </c>
      <c r="AM55" s="1" t="s">
        <v>414</v>
      </c>
    </row>
    <row r="56" customFormat="false" ht="192" hidden="false" customHeight="false" outlineLevel="0" collapsed="false">
      <c r="A56" s="1" t="str">
        <f aca="false">CONCATENATE("lamd:md_",B56)</f>
        <v>lamd:md_ADOPTION_PAR</v>
      </c>
      <c r="B56" s="1" t="s">
        <v>438</v>
      </c>
      <c r="C56" s="1" t="s">
        <v>439</v>
      </c>
      <c r="D56" s="1" t="s">
        <v>440</v>
      </c>
      <c r="E56" s="9" t="s">
        <v>62</v>
      </c>
      <c r="G56" s="1" t="s">
        <v>701</v>
      </c>
      <c r="H56" s="11" t="s">
        <v>2329</v>
      </c>
      <c r="J56" s="1" t="s">
        <v>706</v>
      </c>
      <c r="K56" s="11" t="s">
        <v>2330</v>
      </c>
      <c r="L56" s="1" t="s">
        <v>408</v>
      </c>
      <c r="M56" s="1" t="s">
        <v>710</v>
      </c>
      <c r="N56" s="11" t="s">
        <v>2331</v>
      </c>
      <c r="O56" s="1" t="s">
        <v>409</v>
      </c>
      <c r="P56" s="1" t="s">
        <v>715</v>
      </c>
      <c r="Q56" s="11" t="s">
        <v>2332</v>
      </c>
      <c r="R56" s="1" t="s">
        <v>409</v>
      </c>
      <c r="S56" s="1" t="s">
        <v>719</v>
      </c>
      <c r="T56" s="11" t="s">
        <v>2333</v>
      </c>
      <c r="V56" s="1" t="s">
        <v>722</v>
      </c>
      <c r="W56" s="11" t="s">
        <v>2334</v>
      </c>
      <c r="Y56" s="1" t="s">
        <v>725</v>
      </c>
      <c r="Z56" s="11" t="s">
        <v>2335</v>
      </c>
      <c r="AA56" s="1" t="s">
        <v>348</v>
      </c>
      <c r="AB56" s="3" t="s">
        <v>441</v>
      </c>
      <c r="AC56" s="12" t="s">
        <v>442</v>
      </c>
      <c r="AD56" s="12"/>
      <c r="AE56" s="12"/>
      <c r="AF56" s="11" t="s">
        <v>443</v>
      </c>
      <c r="AJ56" s="1" t="s">
        <v>78</v>
      </c>
      <c r="AK56" s="1" t="s">
        <v>402</v>
      </c>
      <c r="AL56" s="1" t="s">
        <v>413</v>
      </c>
      <c r="AM56" s="1" t="s">
        <v>414</v>
      </c>
    </row>
    <row r="57" customFormat="false" ht="333.5" hidden="false" customHeight="false" outlineLevel="0" collapsed="false">
      <c r="A57" s="1" t="str">
        <f aca="false">CONCATENATE("lamd:md_",B57)</f>
        <v>lamd:md_APPLICABILITY_EXT</v>
      </c>
      <c r="B57" s="1" t="s">
        <v>444</v>
      </c>
      <c r="C57" s="1" t="s">
        <v>445</v>
      </c>
      <c r="D57" s="1" t="s">
        <v>446</v>
      </c>
      <c r="E57" s="9" t="s">
        <v>62</v>
      </c>
      <c r="G57" s="1" t="s">
        <v>701</v>
      </c>
      <c r="H57" s="11" t="s">
        <v>2329</v>
      </c>
      <c r="J57" s="1" t="s">
        <v>706</v>
      </c>
      <c r="K57" s="11" t="s">
        <v>2330</v>
      </c>
      <c r="L57" s="1" t="s">
        <v>408</v>
      </c>
      <c r="M57" s="1" t="s">
        <v>710</v>
      </c>
      <c r="N57" s="11" t="s">
        <v>2331</v>
      </c>
      <c r="O57" s="1" t="s">
        <v>409</v>
      </c>
      <c r="P57" s="1" t="s">
        <v>715</v>
      </c>
      <c r="Q57" s="11" t="s">
        <v>2332</v>
      </c>
      <c r="R57" s="1" t="s">
        <v>409</v>
      </c>
      <c r="S57" s="1" t="s">
        <v>719</v>
      </c>
      <c r="T57" s="11" t="s">
        <v>2333</v>
      </c>
      <c r="V57" s="1" t="s">
        <v>722</v>
      </c>
      <c r="W57" s="11" t="s">
        <v>2334</v>
      </c>
      <c r="Y57" s="1" t="s">
        <v>725</v>
      </c>
      <c r="Z57" s="11" t="s">
        <v>2335</v>
      </c>
      <c r="AA57" s="1" t="s">
        <v>348</v>
      </c>
      <c r="AB57" s="3" t="s">
        <v>447</v>
      </c>
      <c r="AC57" s="12" t="s">
        <v>448</v>
      </c>
      <c r="AD57" s="12"/>
      <c r="AE57" s="12"/>
      <c r="AF57" s="11" t="s">
        <v>449</v>
      </c>
      <c r="AJ57" s="1" t="s">
        <v>78</v>
      </c>
      <c r="AK57" s="1" t="s">
        <v>402</v>
      </c>
      <c r="AL57" s="11" t="s">
        <v>413</v>
      </c>
      <c r="AM57" s="1" t="s">
        <v>414</v>
      </c>
    </row>
    <row r="58" customFormat="false" ht="304.5" hidden="false" customHeight="false" outlineLevel="0" collapsed="false">
      <c r="A58" s="1" t="str">
        <f aca="false">CONCATENATE("lamd:md_",B58)</f>
        <v>lamd:md_COMPLETION</v>
      </c>
      <c r="B58" s="1" t="s">
        <v>450</v>
      </c>
      <c r="C58" s="1" t="s">
        <v>451</v>
      </c>
      <c r="D58" s="1" t="s">
        <v>452</v>
      </c>
      <c r="E58" s="9" t="s">
        <v>62</v>
      </c>
      <c r="G58" s="1" t="s">
        <v>701</v>
      </c>
      <c r="H58" s="11" t="s">
        <v>2329</v>
      </c>
      <c r="J58" s="1" t="s">
        <v>706</v>
      </c>
      <c r="K58" s="11" t="s">
        <v>2330</v>
      </c>
      <c r="L58" s="1" t="s">
        <v>408</v>
      </c>
      <c r="M58" s="1" t="s">
        <v>710</v>
      </c>
      <c r="N58" s="11" t="s">
        <v>2331</v>
      </c>
      <c r="O58" s="1" t="s">
        <v>409</v>
      </c>
      <c r="P58" s="1" t="s">
        <v>715</v>
      </c>
      <c r="Q58" s="11" t="s">
        <v>2332</v>
      </c>
      <c r="R58" s="1" t="s">
        <v>409</v>
      </c>
      <c r="S58" s="1" t="s">
        <v>719</v>
      </c>
      <c r="T58" s="11" t="s">
        <v>2333</v>
      </c>
      <c r="V58" s="1" t="s">
        <v>722</v>
      </c>
      <c r="W58" s="11" t="s">
        <v>2334</v>
      </c>
      <c r="Y58" s="1" t="s">
        <v>725</v>
      </c>
      <c r="Z58" s="11" t="s">
        <v>2335</v>
      </c>
      <c r="AA58" s="1" t="s">
        <v>348</v>
      </c>
      <c r="AB58" s="3" t="s">
        <v>453</v>
      </c>
      <c r="AC58" s="12" t="s">
        <v>454</v>
      </c>
      <c r="AD58" s="12"/>
      <c r="AE58" s="12"/>
      <c r="AF58" s="11" t="s">
        <v>455</v>
      </c>
      <c r="AI58" s="22" t="s">
        <v>456</v>
      </c>
      <c r="AJ58" s="1" t="s">
        <v>78</v>
      </c>
      <c r="AK58" s="1" t="s">
        <v>402</v>
      </c>
      <c r="AL58" s="11" t="s">
        <v>413</v>
      </c>
      <c r="AM58" s="1" t="s">
        <v>414</v>
      </c>
    </row>
    <row r="59" customFormat="false" ht="304.5" hidden="false" customHeight="false" outlineLevel="0" collapsed="false">
      <c r="A59" s="1" t="str">
        <f aca="false">CONCATENATE("lamd:md_",B59)</f>
        <v>lamd:md_VALIDITY_EXT</v>
      </c>
      <c r="B59" s="1" t="s">
        <v>457</v>
      </c>
      <c r="C59" s="1" t="s">
        <v>458</v>
      </c>
      <c r="D59" s="1" t="s">
        <v>459</v>
      </c>
      <c r="E59" s="9" t="s">
        <v>62</v>
      </c>
      <c r="G59" s="1" t="s">
        <v>701</v>
      </c>
      <c r="H59" s="11" t="s">
        <v>2329</v>
      </c>
      <c r="J59" s="1" t="s">
        <v>706</v>
      </c>
      <c r="K59" s="11" t="s">
        <v>2330</v>
      </c>
      <c r="L59" s="1" t="s">
        <v>408</v>
      </c>
      <c r="M59" s="1" t="s">
        <v>710</v>
      </c>
      <c r="N59" s="11" t="s">
        <v>2331</v>
      </c>
      <c r="O59" s="1" t="s">
        <v>409</v>
      </c>
      <c r="P59" s="1" t="s">
        <v>715</v>
      </c>
      <c r="Q59" s="11" t="s">
        <v>2332</v>
      </c>
      <c r="R59" s="1" t="s">
        <v>409</v>
      </c>
      <c r="S59" s="1" t="s">
        <v>719</v>
      </c>
      <c r="T59" s="11" t="s">
        <v>2333</v>
      </c>
      <c r="V59" s="1" t="s">
        <v>722</v>
      </c>
      <c r="W59" s="11" t="s">
        <v>2334</v>
      </c>
      <c r="Y59" s="1" t="s">
        <v>725</v>
      </c>
      <c r="Z59" s="11" t="s">
        <v>2335</v>
      </c>
      <c r="AA59" s="1" t="s">
        <v>348</v>
      </c>
      <c r="AB59" s="3" t="s">
        <v>460</v>
      </c>
      <c r="AC59" s="12" t="s">
        <v>461</v>
      </c>
      <c r="AD59" s="12"/>
      <c r="AE59" s="12"/>
      <c r="AF59" s="1" t="s">
        <v>462</v>
      </c>
      <c r="AI59" s="22" t="s">
        <v>463</v>
      </c>
      <c r="AJ59" s="1" t="s">
        <v>78</v>
      </c>
      <c r="AK59" s="1" t="s">
        <v>402</v>
      </c>
      <c r="AL59" s="11" t="s">
        <v>413</v>
      </c>
      <c r="AM59" s="1" t="s">
        <v>414</v>
      </c>
    </row>
    <row r="60" customFormat="false" ht="304.5" hidden="false" customHeight="false" outlineLevel="0" collapsed="false">
      <c r="A60" s="1" t="str">
        <f aca="false">CONCATENATE("lamd:md_",B60)</f>
        <v>lamd:md_REPLACEMENT</v>
      </c>
      <c r="B60" s="1" t="s">
        <v>464</v>
      </c>
      <c r="C60" s="1" t="s">
        <v>465</v>
      </c>
      <c r="D60" s="1" t="s">
        <v>466</v>
      </c>
      <c r="E60" s="9" t="s">
        <v>62</v>
      </c>
      <c r="G60" s="1" t="s">
        <v>701</v>
      </c>
      <c r="H60" s="11" t="s">
        <v>2329</v>
      </c>
      <c r="J60" s="1" t="s">
        <v>706</v>
      </c>
      <c r="K60" s="11" t="s">
        <v>2330</v>
      </c>
      <c r="L60" s="1" t="s">
        <v>408</v>
      </c>
      <c r="M60" s="1" t="s">
        <v>710</v>
      </c>
      <c r="N60" s="11" t="s">
        <v>2331</v>
      </c>
      <c r="O60" s="1" t="s">
        <v>409</v>
      </c>
      <c r="P60" s="1" t="s">
        <v>715</v>
      </c>
      <c r="Q60" s="11" t="s">
        <v>2332</v>
      </c>
      <c r="R60" s="1" t="s">
        <v>409</v>
      </c>
      <c r="S60" s="1" t="s">
        <v>719</v>
      </c>
      <c r="T60" s="11" t="s">
        <v>2333</v>
      </c>
      <c r="V60" s="1" t="s">
        <v>722</v>
      </c>
      <c r="W60" s="11" t="s">
        <v>2334</v>
      </c>
      <c r="Y60" s="1" t="s">
        <v>725</v>
      </c>
      <c r="Z60" s="11" t="s">
        <v>2335</v>
      </c>
      <c r="AA60" s="1" t="s">
        <v>348</v>
      </c>
      <c r="AB60" s="3" t="s">
        <v>467</v>
      </c>
      <c r="AC60" s="12" t="s">
        <v>468</v>
      </c>
      <c r="AD60" s="12"/>
      <c r="AE60" s="12"/>
      <c r="AF60" s="11" t="s">
        <v>469</v>
      </c>
      <c r="AI60" s="22" t="s">
        <v>470</v>
      </c>
      <c r="AJ60" s="1" t="s">
        <v>78</v>
      </c>
      <c r="AK60" s="1" t="s">
        <v>402</v>
      </c>
      <c r="AL60" s="11" t="s">
        <v>413</v>
      </c>
      <c r="AM60" s="1" t="s">
        <v>414</v>
      </c>
    </row>
    <row r="61" customFormat="false" ht="246.5" hidden="false" customHeight="false" outlineLevel="0" collapsed="false">
      <c r="A61" s="1" t="str">
        <f aca="false">CONCATENATE("lamd:md_",B61)</f>
        <v>lamd:md_CORRIGENDUM</v>
      </c>
      <c r="B61" s="1" t="s">
        <v>471</v>
      </c>
      <c r="C61" s="1" t="s">
        <v>472</v>
      </c>
      <c r="D61" s="1" t="s">
        <v>473</v>
      </c>
      <c r="E61" s="9" t="s">
        <v>62</v>
      </c>
      <c r="G61" s="1" t="s">
        <v>701</v>
      </c>
      <c r="H61" s="11" t="s">
        <v>2329</v>
      </c>
      <c r="J61" s="1" t="s">
        <v>706</v>
      </c>
      <c r="K61" s="11" t="s">
        <v>2330</v>
      </c>
      <c r="L61" s="1" t="s">
        <v>408</v>
      </c>
      <c r="M61" s="1" t="s">
        <v>710</v>
      </c>
      <c r="N61" s="11" t="s">
        <v>2331</v>
      </c>
      <c r="O61" s="1" t="s">
        <v>409</v>
      </c>
      <c r="P61" s="1" t="s">
        <v>715</v>
      </c>
      <c r="Q61" s="11" t="s">
        <v>2332</v>
      </c>
      <c r="R61" s="1" t="s">
        <v>409</v>
      </c>
      <c r="S61" s="1" t="s">
        <v>719</v>
      </c>
      <c r="T61" s="11" t="s">
        <v>2333</v>
      </c>
      <c r="V61" s="1" t="s">
        <v>722</v>
      </c>
      <c r="W61" s="11" t="s">
        <v>2334</v>
      </c>
      <c r="Y61" s="1" t="s">
        <v>725</v>
      </c>
      <c r="Z61" s="11" t="s">
        <v>2335</v>
      </c>
      <c r="AA61" s="1" t="s">
        <v>348</v>
      </c>
      <c r="AB61" s="3" t="s">
        <v>474</v>
      </c>
      <c r="AC61" s="12" t="s">
        <v>475</v>
      </c>
      <c r="AD61" s="12"/>
      <c r="AE61" s="12"/>
      <c r="AF61" s="11" t="s">
        <v>476</v>
      </c>
      <c r="AJ61" s="1" t="s">
        <v>78</v>
      </c>
      <c r="AK61" s="1" t="s">
        <v>402</v>
      </c>
      <c r="AL61" s="11" t="s">
        <v>413</v>
      </c>
      <c r="AM61" s="1" t="s">
        <v>414</v>
      </c>
    </row>
    <row r="62" customFormat="false" ht="275.5" hidden="false" customHeight="false" outlineLevel="0" collapsed="false">
      <c r="A62" s="1" t="str">
        <f aca="false">CONCATENATE("lamd:md_",B62)</f>
        <v>lamd:md_OBSOLETE</v>
      </c>
      <c r="B62" s="1" t="s">
        <v>477</v>
      </c>
      <c r="C62" s="1" t="s">
        <v>478</v>
      </c>
      <c r="D62" s="1" t="s">
        <v>479</v>
      </c>
      <c r="E62" s="9" t="s">
        <v>62</v>
      </c>
      <c r="G62" s="1" t="s">
        <v>701</v>
      </c>
      <c r="H62" s="11" t="s">
        <v>2329</v>
      </c>
      <c r="J62" s="1" t="s">
        <v>706</v>
      </c>
      <c r="K62" s="11" t="s">
        <v>2330</v>
      </c>
      <c r="L62" s="1" t="s">
        <v>408</v>
      </c>
      <c r="M62" s="1" t="s">
        <v>710</v>
      </c>
      <c r="N62" s="11" t="s">
        <v>2331</v>
      </c>
      <c r="O62" s="1" t="s">
        <v>409</v>
      </c>
      <c r="P62" s="1" t="s">
        <v>715</v>
      </c>
      <c r="Q62" s="11" t="s">
        <v>2332</v>
      </c>
      <c r="R62" s="1" t="s">
        <v>409</v>
      </c>
      <c r="S62" s="1" t="s">
        <v>719</v>
      </c>
      <c r="T62" s="11" t="s">
        <v>2333</v>
      </c>
      <c r="V62" s="1" t="s">
        <v>722</v>
      </c>
      <c r="W62" s="11" t="s">
        <v>2334</v>
      </c>
      <c r="Y62" s="1" t="s">
        <v>725</v>
      </c>
      <c r="Z62" s="11" t="s">
        <v>2335</v>
      </c>
      <c r="AA62" s="1" t="s">
        <v>348</v>
      </c>
      <c r="AB62" s="3" t="s">
        <v>480</v>
      </c>
      <c r="AC62" s="12" t="s">
        <v>481</v>
      </c>
      <c r="AD62" s="12"/>
      <c r="AE62" s="12"/>
      <c r="AF62" s="1" t="s">
        <v>482</v>
      </c>
      <c r="AJ62" s="1" t="s">
        <v>78</v>
      </c>
      <c r="AK62" s="1" t="s">
        <v>402</v>
      </c>
      <c r="AL62" s="11" t="s">
        <v>413</v>
      </c>
      <c r="AM62" s="1" t="s">
        <v>414</v>
      </c>
    </row>
    <row r="63" customFormat="false" ht="228" hidden="false" customHeight="false" outlineLevel="0" collapsed="false">
      <c r="A63" s="1" t="str">
        <f aca="false">CONCATENATE("lamd:md_",B63)</f>
        <v>lamd:md_DEROGATION</v>
      </c>
      <c r="B63" s="1" t="s">
        <v>483</v>
      </c>
      <c r="C63" s="1" t="s">
        <v>484</v>
      </c>
      <c r="D63" s="1" t="s">
        <v>485</v>
      </c>
      <c r="E63" s="9" t="s">
        <v>62</v>
      </c>
      <c r="G63" s="1" t="s">
        <v>701</v>
      </c>
      <c r="H63" s="11" t="s">
        <v>2329</v>
      </c>
      <c r="J63" s="1" t="s">
        <v>706</v>
      </c>
      <c r="K63" s="11" t="s">
        <v>2330</v>
      </c>
      <c r="L63" s="1" t="s">
        <v>408</v>
      </c>
      <c r="M63" s="1" t="s">
        <v>710</v>
      </c>
      <c r="N63" s="11" t="s">
        <v>2331</v>
      </c>
      <c r="O63" s="1" t="s">
        <v>409</v>
      </c>
      <c r="P63" s="1" t="s">
        <v>715</v>
      </c>
      <c r="Q63" s="11" t="s">
        <v>2332</v>
      </c>
      <c r="R63" s="1" t="s">
        <v>409</v>
      </c>
      <c r="S63" s="1" t="s">
        <v>719</v>
      </c>
      <c r="T63" s="11" t="s">
        <v>2333</v>
      </c>
      <c r="V63" s="1" t="s">
        <v>722</v>
      </c>
      <c r="W63" s="11" t="s">
        <v>2334</v>
      </c>
      <c r="Y63" s="1" t="s">
        <v>725</v>
      </c>
      <c r="Z63" s="11" t="s">
        <v>2335</v>
      </c>
      <c r="AA63" s="1" t="s">
        <v>348</v>
      </c>
      <c r="AB63" s="3" t="s">
        <v>486</v>
      </c>
      <c r="AC63" s="12" t="s">
        <v>487</v>
      </c>
      <c r="AD63" s="12"/>
      <c r="AE63" s="12"/>
      <c r="AF63" s="11" t="s">
        <v>488</v>
      </c>
      <c r="AI63" s="1" t="s">
        <v>489</v>
      </c>
      <c r="AJ63" s="1" t="s">
        <v>78</v>
      </c>
      <c r="AK63" s="1" t="s">
        <v>402</v>
      </c>
      <c r="AL63" s="11" t="s">
        <v>413</v>
      </c>
      <c r="AM63" s="1" t="s">
        <v>414</v>
      </c>
    </row>
    <row r="64" customFormat="false" ht="58" hidden="false" customHeight="false" outlineLevel="0" collapsed="false">
      <c r="A64" s="1" t="str">
        <f aca="false">CONCATENATE("lamd:md_",B64)</f>
        <v>lamd:md_CONFIRMATION</v>
      </c>
      <c r="B64" s="1" t="s">
        <v>490</v>
      </c>
      <c r="C64" s="1" t="s">
        <v>491</v>
      </c>
      <c r="D64" s="1" t="s">
        <v>492</v>
      </c>
      <c r="E64" s="9" t="s">
        <v>62</v>
      </c>
      <c r="G64" s="1" t="s">
        <v>701</v>
      </c>
      <c r="H64" s="11" t="s">
        <v>2329</v>
      </c>
      <c r="J64" s="1" t="s">
        <v>706</v>
      </c>
      <c r="K64" s="11" t="s">
        <v>2330</v>
      </c>
      <c r="L64" s="1" t="s">
        <v>408</v>
      </c>
      <c r="M64" s="1" t="s">
        <v>710</v>
      </c>
      <c r="N64" s="11" t="s">
        <v>2331</v>
      </c>
      <c r="O64" s="1" t="s">
        <v>409</v>
      </c>
      <c r="P64" s="1" t="s">
        <v>715</v>
      </c>
      <c r="Q64" s="11" t="s">
        <v>2332</v>
      </c>
      <c r="R64" s="1" t="s">
        <v>409</v>
      </c>
      <c r="S64" s="1" t="s">
        <v>719</v>
      </c>
      <c r="T64" s="11" t="s">
        <v>2333</v>
      </c>
      <c r="V64" s="1" t="s">
        <v>722</v>
      </c>
      <c r="W64" s="11" t="s">
        <v>2334</v>
      </c>
      <c r="Y64" s="1" t="s">
        <v>725</v>
      </c>
      <c r="Z64" s="11" t="s">
        <v>2335</v>
      </c>
      <c r="AA64" s="1" t="s">
        <v>348</v>
      </c>
      <c r="AB64" s="3" t="s">
        <v>493</v>
      </c>
      <c r="AF64" s="1" t="s">
        <v>494</v>
      </c>
      <c r="AI64" s="22" t="s">
        <v>495</v>
      </c>
      <c r="AJ64" s="1" t="s">
        <v>78</v>
      </c>
      <c r="AK64" s="1" t="s">
        <v>402</v>
      </c>
      <c r="AL64" s="11" t="s">
        <v>413</v>
      </c>
      <c r="AM64" s="1" t="s">
        <v>414</v>
      </c>
    </row>
    <row r="65" customFormat="false" ht="43.5" hidden="false" customHeight="false" outlineLevel="0" collapsed="false">
      <c r="A65" s="1" t="str">
        <f aca="false">CONCATENATE("lamd:md_",B65)</f>
        <v>lamd:md_QUESTION_SIMILAR</v>
      </c>
      <c r="B65" s="1" t="s">
        <v>496</v>
      </c>
      <c r="C65" s="1" t="s">
        <v>497</v>
      </c>
      <c r="D65" s="1" t="s">
        <v>498</v>
      </c>
      <c r="E65" s="9" t="s">
        <v>62</v>
      </c>
      <c r="G65" s="1" t="s">
        <v>701</v>
      </c>
      <c r="H65" s="11" t="s">
        <v>2329</v>
      </c>
      <c r="J65" s="1" t="s">
        <v>706</v>
      </c>
      <c r="K65" s="11" t="s">
        <v>2330</v>
      </c>
      <c r="L65" s="1" t="s">
        <v>408</v>
      </c>
      <c r="M65" s="1" t="s">
        <v>710</v>
      </c>
      <c r="N65" s="11" t="s">
        <v>2331</v>
      </c>
      <c r="O65" s="1" t="s">
        <v>409</v>
      </c>
      <c r="P65" s="1" t="s">
        <v>715</v>
      </c>
      <c r="Q65" s="11" t="s">
        <v>2332</v>
      </c>
      <c r="R65" s="1" t="s">
        <v>409</v>
      </c>
      <c r="S65" s="1" t="s">
        <v>719</v>
      </c>
      <c r="T65" s="11" t="s">
        <v>2333</v>
      </c>
      <c r="V65" s="1" t="s">
        <v>722</v>
      </c>
      <c r="W65" s="11" t="s">
        <v>2334</v>
      </c>
      <c r="Y65" s="1" t="s">
        <v>725</v>
      </c>
      <c r="Z65" s="11" t="s">
        <v>2335</v>
      </c>
      <c r="AA65" s="1" t="s">
        <v>348</v>
      </c>
      <c r="AB65" s="3" t="s">
        <v>499</v>
      </c>
      <c r="AF65" s="1" t="s">
        <v>500</v>
      </c>
      <c r="AH65" s="1" t="s">
        <v>501</v>
      </c>
      <c r="AJ65" s="1" t="s">
        <v>78</v>
      </c>
      <c r="AK65" s="1" t="s">
        <v>402</v>
      </c>
      <c r="AL65" s="11" t="s">
        <v>413</v>
      </c>
      <c r="AM65" s="1" t="s">
        <v>414</v>
      </c>
    </row>
    <row r="66" customFormat="false" ht="188.5" hidden="false" customHeight="false" outlineLevel="0" collapsed="false">
      <c r="A66" s="1" t="str">
        <f aca="false">CONCATENATE("lamd:md_",B66)</f>
        <v>lamd:md_INTERPRETATION</v>
      </c>
      <c r="B66" s="1" t="s">
        <v>502</v>
      </c>
      <c r="C66" s="1" t="s">
        <v>503</v>
      </c>
      <c r="D66" s="1" t="s">
        <v>504</v>
      </c>
      <c r="E66" s="9" t="s">
        <v>62</v>
      </c>
      <c r="G66" s="1" t="s">
        <v>701</v>
      </c>
      <c r="H66" s="11" t="s">
        <v>2329</v>
      </c>
      <c r="J66" s="1" t="s">
        <v>706</v>
      </c>
      <c r="K66" s="11" t="s">
        <v>2330</v>
      </c>
      <c r="L66" s="1" t="s">
        <v>408</v>
      </c>
      <c r="M66" s="1" t="s">
        <v>710</v>
      </c>
      <c r="N66" s="11" t="s">
        <v>2331</v>
      </c>
      <c r="O66" s="1" t="s">
        <v>409</v>
      </c>
      <c r="P66" s="1" t="s">
        <v>715</v>
      </c>
      <c r="Q66" s="11" t="s">
        <v>2332</v>
      </c>
      <c r="R66" s="1" t="s">
        <v>409</v>
      </c>
      <c r="S66" s="1" t="s">
        <v>719</v>
      </c>
      <c r="T66" s="11" t="s">
        <v>2333</v>
      </c>
      <c r="V66" s="1" t="s">
        <v>722</v>
      </c>
      <c r="W66" s="11" t="s">
        <v>2334</v>
      </c>
      <c r="Y66" s="1" t="s">
        <v>725</v>
      </c>
      <c r="Z66" s="11" t="s">
        <v>2335</v>
      </c>
      <c r="AA66" s="1" t="s">
        <v>348</v>
      </c>
      <c r="AB66" s="3" t="s">
        <v>505</v>
      </c>
      <c r="AF66" s="11" t="s">
        <v>506</v>
      </c>
      <c r="AJ66" s="1" t="s">
        <v>78</v>
      </c>
      <c r="AK66" s="1" t="s">
        <v>402</v>
      </c>
      <c r="AL66" s="11" t="s">
        <v>413</v>
      </c>
      <c r="AM66" s="1" t="s">
        <v>414</v>
      </c>
    </row>
    <row r="67" customFormat="false" ht="101.5" hidden="false" customHeight="false" outlineLevel="0" collapsed="false">
      <c r="A67" s="1" t="str">
        <f aca="false">CONCATENATE("lamd:md_",B67)</f>
        <v>lamd:md_IMPLEMENTATION</v>
      </c>
      <c r="B67" s="1" t="s">
        <v>507</v>
      </c>
      <c r="C67" s="1" t="s">
        <v>508</v>
      </c>
      <c r="D67" s="1" t="s">
        <v>509</v>
      </c>
      <c r="E67" s="9" t="s">
        <v>62</v>
      </c>
      <c r="G67" s="1" t="s">
        <v>701</v>
      </c>
      <c r="H67" s="11" t="s">
        <v>2329</v>
      </c>
      <c r="J67" s="1" t="s">
        <v>706</v>
      </c>
      <c r="K67" s="11" t="s">
        <v>2330</v>
      </c>
      <c r="L67" s="1" t="s">
        <v>408</v>
      </c>
      <c r="M67" s="1" t="s">
        <v>710</v>
      </c>
      <c r="N67" s="11" t="s">
        <v>2331</v>
      </c>
      <c r="O67" s="1" t="s">
        <v>409</v>
      </c>
      <c r="P67" s="1" t="s">
        <v>715</v>
      </c>
      <c r="Q67" s="11" t="s">
        <v>2332</v>
      </c>
      <c r="R67" s="1" t="s">
        <v>409</v>
      </c>
      <c r="S67" s="1" t="s">
        <v>719</v>
      </c>
      <c r="T67" s="11" t="s">
        <v>2333</v>
      </c>
      <c r="V67" s="1" t="s">
        <v>722</v>
      </c>
      <c r="W67" s="11" t="s">
        <v>2334</v>
      </c>
      <c r="Y67" s="1" t="s">
        <v>725</v>
      </c>
      <c r="Z67" s="11" t="s">
        <v>2335</v>
      </c>
      <c r="AA67" s="1" t="s">
        <v>348</v>
      </c>
      <c r="AB67" s="3" t="s">
        <v>510</v>
      </c>
      <c r="AF67" s="11" t="s">
        <v>511</v>
      </c>
      <c r="AH67" s="1" t="s">
        <v>512</v>
      </c>
      <c r="AJ67" s="1" t="s">
        <v>78</v>
      </c>
      <c r="AK67" s="1" t="s">
        <v>402</v>
      </c>
      <c r="AL67" s="11" t="s">
        <v>413</v>
      </c>
      <c r="AM67" s="1" t="s">
        <v>414</v>
      </c>
    </row>
    <row r="68" customFormat="false" ht="29" hidden="false" customHeight="false" outlineLevel="0" collapsed="false">
      <c r="A68" s="1" t="str">
        <f aca="false">CONCATENATE("lamd:md_",B68)</f>
        <v>lamd:md_REESTAB</v>
      </c>
      <c r="B68" s="1" t="s">
        <v>513</v>
      </c>
      <c r="C68" s="1" t="s">
        <v>514</v>
      </c>
      <c r="D68" s="1" t="s">
        <v>515</v>
      </c>
      <c r="E68" s="9" t="s">
        <v>62</v>
      </c>
      <c r="G68" s="1" t="s">
        <v>701</v>
      </c>
      <c r="H68" s="11" t="s">
        <v>2329</v>
      </c>
      <c r="J68" s="1" t="s">
        <v>706</v>
      </c>
      <c r="K68" s="11" t="s">
        <v>2330</v>
      </c>
      <c r="L68" s="1" t="s">
        <v>408</v>
      </c>
      <c r="M68" s="1" t="s">
        <v>710</v>
      </c>
      <c r="N68" s="11" t="s">
        <v>2331</v>
      </c>
      <c r="O68" s="1" t="s">
        <v>409</v>
      </c>
      <c r="P68" s="1" t="s">
        <v>715</v>
      </c>
      <c r="Q68" s="11" t="s">
        <v>2332</v>
      </c>
      <c r="R68" s="1" t="s">
        <v>409</v>
      </c>
      <c r="S68" s="1" t="s">
        <v>719</v>
      </c>
      <c r="T68" s="11" t="s">
        <v>2333</v>
      </c>
      <c r="V68" s="1" t="s">
        <v>722</v>
      </c>
      <c r="W68" s="11" t="s">
        <v>2334</v>
      </c>
      <c r="Y68" s="1" t="s">
        <v>725</v>
      </c>
      <c r="Z68" s="11" t="s">
        <v>2335</v>
      </c>
      <c r="AA68" s="1" t="s">
        <v>348</v>
      </c>
      <c r="AB68" s="3" t="s">
        <v>516</v>
      </c>
      <c r="AF68" s="1" t="s">
        <v>517</v>
      </c>
      <c r="AH68" s="1" t="s">
        <v>518</v>
      </c>
      <c r="AJ68" s="1" t="s">
        <v>78</v>
      </c>
      <c r="AK68" s="1" t="s">
        <v>402</v>
      </c>
      <c r="AL68" s="11" t="s">
        <v>413</v>
      </c>
      <c r="AM68" s="1" t="s">
        <v>414</v>
      </c>
    </row>
    <row r="69" customFormat="false" ht="29" hidden="false" customHeight="false" outlineLevel="0" collapsed="false">
      <c r="A69" s="1" t="str">
        <f aca="false">CONCATENATE("lamd:md_",B69)</f>
        <v>lamd:md_SUSPEND</v>
      </c>
      <c r="B69" s="1" t="s">
        <v>519</v>
      </c>
      <c r="C69" s="1" t="s">
        <v>520</v>
      </c>
      <c r="D69" s="1" t="s">
        <v>521</v>
      </c>
      <c r="E69" s="9" t="s">
        <v>62</v>
      </c>
      <c r="G69" s="1" t="s">
        <v>701</v>
      </c>
      <c r="H69" s="11" t="s">
        <v>2329</v>
      </c>
      <c r="J69" s="1" t="s">
        <v>706</v>
      </c>
      <c r="K69" s="11" t="s">
        <v>2330</v>
      </c>
      <c r="L69" s="1" t="s">
        <v>408</v>
      </c>
      <c r="M69" s="1" t="s">
        <v>710</v>
      </c>
      <c r="N69" s="11" t="s">
        <v>2331</v>
      </c>
      <c r="O69" s="1" t="s">
        <v>409</v>
      </c>
      <c r="P69" s="1" t="s">
        <v>715</v>
      </c>
      <c r="Q69" s="11" t="s">
        <v>2332</v>
      </c>
      <c r="R69" s="1" t="s">
        <v>409</v>
      </c>
      <c r="S69" s="1" t="s">
        <v>719</v>
      </c>
      <c r="T69" s="11" t="s">
        <v>2333</v>
      </c>
      <c r="V69" s="1" t="s">
        <v>722</v>
      </c>
      <c r="W69" s="11" t="s">
        <v>2334</v>
      </c>
      <c r="Y69" s="1" t="s">
        <v>725</v>
      </c>
      <c r="Z69" s="11" t="s">
        <v>2335</v>
      </c>
      <c r="AA69" s="1" t="s">
        <v>348</v>
      </c>
      <c r="AB69" s="3" t="s">
        <v>522</v>
      </c>
      <c r="AF69" s="1" t="s">
        <v>523</v>
      </c>
      <c r="AJ69" s="1" t="s">
        <v>78</v>
      </c>
      <c r="AK69" s="1" t="s">
        <v>402</v>
      </c>
      <c r="AL69" s="11" t="s">
        <v>413</v>
      </c>
      <c r="AM69" s="1" t="s">
        <v>414</v>
      </c>
    </row>
    <row r="70" customFormat="false" ht="29" hidden="false" customHeight="false" outlineLevel="0" collapsed="false">
      <c r="A70" s="1" t="str">
        <f aca="false">CONCATENATE("lamd:md_",B70)</f>
        <v>lamd:md_SUSPEND_PAR</v>
      </c>
      <c r="B70" s="1" t="s">
        <v>524</v>
      </c>
      <c r="C70" s="1" t="s">
        <v>525</v>
      </c>
      <c r="D70" s="1" t="s">
        <v>526</v>
      </c>
      <c r="E70" s="9" t="s">
        <v>62</v>
      </c>
      <c r="G70" s="1" t="s">
        <v>701</v>
      </c>
      <c r="H70" s="11" t="s">
        <v>2329</v>
      </c>
      <c r="J70" s="1" t="s">
        <v>706</v>
      </c>
      <c r="K70" s="11" t="s">
        <v>2330</v>
      </c>
      <c r="L70" s="1" t="s">
        <v>408</v>
      </c>
      <c r="M70" s="1" t="s">
        <v>710</v>
      </c>
      <c r="N70" s="11" t="s">
        <v>2331</v>
      </c>
      <c r="O70" s="1" t="s">
        <v>409</v>
      </c>
      <c r="P70" s="1" t="s">
        <v>715</v>
      </c>
      <c r="Q70" s="11" t="s">
        <v>2332</v>
      </c>
      <c r="R70" s="1" t="s">
        <v>409</v>
      </c>
      <c r="S70" s="1" t="s">
        <v>719</v>
      </c>
      <c r="T70" s="11" t="s">
        <v>2333</v>
      </c>
      <c r="V70" s="1" t="s">
        <v>722</v>
      </c>
      <c r="W70" s="11" t="s">
        <v>2334</v>
      </c>
      <c r="Y70" s="1" t="s">
        <v>725</v>
      </c>
      <c r="Z70" s="11" t="s">
        <v>2335</v>
      </c>
      <c r="AA70" s="1" t="s">
        <v>348</v>
      </c>
      <c r="AB70" s="3" t="s">
        <v>527</v>
      </c>
      <c r="AF70" s="1" t="s">
        <v>528</v>
      </c>
      <c r="AH70" s="1" t="s">
        <v>529</v>
      </c>
      <c r="AJ70" s="1" t="s">
        <v>78</v>
      </c>
      <c r="AK70" s="1" t="s">
        <v>402</v>
      </c>
      <c r="AL70" s="11" t="s">
        <v>413</v>
      </c>
      <c r="AM70" s="1" t="s">
        <v>414</v>
      </c>
    </row>
    <row r="71" customFormat="false" ht="204" hidden="false" customHeight="false" outlineLevel="0" collapsed="false">
      <c r="A71" s="1" t="str">
        <f aca="false">CONCATENATE("lamd:md_",B71)</f>
        <v>lamd:md_APPLICABILITY_DEF</v>
      </c>
      <c r="B71" s="1" t="s">
        <v>530</v>
      </c>
      <c r="C71" s="1" t="s">
        <v>531</v>
      </c>
      <c r="D71" s="1" t="s">
        <v>532</v>
      </c>
      <c r="E71" s="9" t="s">
        <v>62</v>
      </c>
      <c r="G71" s="1" t="s">
        <v>701</v>
      </c>
      <c r="H71" s="11" t="s">
        <v>2329</v>
      </c>
      <c r="J71" s="1" t="s">
        <v>706</v>
      </c>
      <c r="K71" s="11" t="s">
        <v>2330</v>
      </c>
      <c r="L71" s="1" t="s">
        <v>408</v>
      </c>
      <c r="M71" s="1" t="s">
        <v>710</v>
      </c>
      <c r="N71" s="11" t="s">
        <v>2331</v>
      </c>
      <c r="O71" s="1" t="s">
        <v>409</v>
      </c>
      <c r="P71" s="1" t="s">
        <v>715</v>
      </c>
      <c r="Q71" s="11" t="s">
        <v>2332</v>
      </c>
      <c r="R71" s="1" t="s">
        <v>409</v>
      </c>
      <c r="S71" s="1" t="s">
        <v>719</v>
      </c>
      <c r="T71" s="11" t="s">
        <v>2333</v>
      </c>
      <c r="V71" s="1" t="s">
        <v>722</v>
      </c>
      <c r="W71" s="11" t="s">
        <v>2334</v>
      </c>
      <c r="Y71" s="1" t="s">
        <v>725</v>
      </c>
      <c r="Z71" s="11" t="s">
        <v>2335</v>
      </c>
      <c r="AA71" s="1" t="s">
        <v>348</v>
      </c>
      <c r="AB71" s="3" t="s">
        <v>533</v>
      </c>
      <c r="AC71" s="12" t="s">
        <v>534</v>
      </c>
      <c r="AD71" s="12"/>
      <c r="AE71" s="12"/>
      <c r="AF71" s="1" t="s">
        <v>535</v>
      </c>
      <c r="AJ71" s="1" t="s">
        <v>78</v>
      </c>
      <c r="AK71" s="1" t="s">
        <v>402</v>
      </c>
      <c r="AL71" s="11" t="s">
        <v>413</v>
      </c>
      <c r="AM71" s="1" t="s">
        <v>414</v>
      </c>
    </row>
    <row r="72" customFormat="false" ht="29" hidden="false" customHeight="false" outlineLevel="0" collapsed="false">
      <c r="A72" s="1" t="str">
        <f aca="false">CONCATENATE("lamd:md_",B72)</f>
        <v>lamd:md_INCORPORATION</v>
      </c>
      <c r="B72" s="1" t="s">
        <v>536</v>
      </c>
      <c r="C72" s="1" t="s">
        <v>537</v>
      </c>
      <c r="D72" s="1" t="s">
        <v>538</v>
      </c>
      <c r="E72" s="9" t="s">
        <v>62</v>
      </c>
      <c r="G72" s="1" t="s">
        <v>701</v>
      </c>
      <c r="H72" s="11" t="s">
        <v>2329</v>
      </c>
      <c r="J72" s="1" t="s">
        <v>706</v>
      </c>
      <c r="K72" s="11" t="s">
        <v>2330</v>
      </c>
      <c r="L72" s="1" t="s">
        <v>408</v>
      </c>
      <c r="M72" s="1" t="s">
        <v>710</v>
      </c>
      <c r="N72" s="11" t="s">
        <v>2331</v>
      </c>
      <c r="O72" s="1" t="s">
        <v>409</v>
      </c>
      <c r="P72" s="1" t="s">
        <v>715</v>
      </c>
      <c r="Q72" s="11" t="s">
        <v>2332</v>
      </c>
      <c r="R72" s="1" t="s">
        <v>409</v>
      </c>
      <c r="S72" s="1" t="s">
        <v>719</v>
      </c>
      <c r="T72" s="11" t="s">
        <v>2333</v>
      </c>
      <c r="V72" s="1" t="s">
        <v>722</v>
      </c>
      <c r="W72" s="11" t="s">
        <v>2334</v>
      </c>
      <c r="Y72" s="1" t="s">
        <v>725</v>
      </c>
      <c r="Z72" s="11" t="s">
        <v>2335</v>
      </c>
      <c r="AA72" s="1" t="s">
        <v>348</v>
      </c>
      <c r="AB72" s="3" t="s">
        <v>539</v>
      </c>
      <c r="AF72" s="11" t="s">
        <v>540</v>
      </c>
      <c r="AH72" s="1" t="s">
        <v>541</v>
      </c>
      <c r="AJ72" s="1" t="s">
        <v>78</v>
      </c>
      <c r="AK72" s="1" t="s">
        <v>402</v>
      </c>
      <c r="AL72" s="11" t="s">
        <v>413</v>
      </c>
      <c r="AM72" s="1" t="s">
        <v>414</v>
      </c>
    </row>
    <row r="73" customFormat="false" ht="29" hidden="false" customHeight="false" outlineLevel="0" collapsed="false">
      <c r="A73" s="1" t="str">
        <f aca="false">CONCATENATE("lamd:md_",B73)</f>
        <v>lamd:md_REFER_PAR</v>
      </c>
      <c r="B73" s="1" t="s">
        <v>542</v>
      </c>
      <c r="C73" s="1" t="s">
        <v>543</v>
      </c>
      <c r="D73" s="1" t="s">
        <v>544</v>
      </c>
      <c r="E73" s="9" t="s">
        <v>62</v>
      </c>
      <c r="G73" s="1" t="s">
        <v>701</v>
      </c>
      <c r="H73" s="11" t="s">
        <v>2329</v>
      </c>
      <c r="J73" s="1" t="s">
        <v>706</v>
      </c>
      <c r="K73" s="11" t="s">
        <v>2330</v>
      </c>
      <c r="L73" s="1" t="s">
        <v>408</v>
      </c>
      <c r="M73" s="1" t="s">
        <v>710</v>
      </c>
      <c r="N73" s="11" t="s">
        <v>2331</v>
      </c>
      <c r="O73" s="1" t="s">
        <v>409</v>
      </c>
      <c r="P73" s="1" t="s">
        <v>715</v>
      </c>
      <c r="Q73" s="11" t="s">
        <v>2332</v>
      </c>
      <c r="R73" s="1" t="s">
        <v>409</v>
      </c>
      <c r="S73" s="1" t="s">
        <v>719</v>
      </c>
      <c r="T73" s="11" t="s">
        <v>2333</v>
      </c>
      <c r="V73" s="1" t="s">
        <v>722</v>
      </c>
      <c r="W73" s="11" t="s">
        <v>2334</v>
      </c>
      <c r="Y73" s="1" t="s">
        <v>725</v>
      </c>
      <c r="Z73" s="11" t="s">
        <v>2335</v>
      </c>
      <c r="AA73" s="1" t="s">
        <v>348</v>
      </c>
      <c r="AB73" s="3" t="s">
        <v>545</v>
      </c>
      <c r="AF73" s="1" t="s">
        <v>546</v>
      </c>
      <c r="AJ73" s="1" t="s">
        <v>78</v>
      </c>
      <c r="AK73" s="1" t="s">
        <v>402</v>
      </c>
      <c r="AL73" s="11" t="s">
        <v>413</v>
      </c>
      <c r="AM73" s="1" t="s">
        <v>414</v>
      </c>
    </row>
    <row r="74" customFormat="false" ht="192" hidden="false" customHeight="false" outlineLevel="0" collapsed="false">
      <c r="A74" s="1" t="str">
        <f aca="false">CONCATENATE("lamd:md_",B74)</f>
        <v>lamd:md_QUESTION_RELATED</v>
      </c>
      <c r="B74" s="1" t="s">
        <v>547</v>
      </c>
      <c r="C74" s="1" t="s">
        <v>548</v>
      </c>
      <c r="D74" s="1" t="s">
        <v>549</v>
      </c>
      <c r="E74" s="9" t="s">
        <v>62</v>
      </c>
      <c r="G74" s="1" t="s">
        <v>701</v>
      </c>
      <c r="H74" s="11" t="s">
        <v>2329</v>
      </c>
      <c r="J74" s="1" t="s">
        <v>706</v>
      </c>
      <c r="K74" s="11" t="s">
        <v>2330</v>
      </c>
      <c r="L74" s="1" t="s">
        <v>408</v>
      </c>
      <c r="M74" s="1" t="s">
        <v>710</v>
      </c>
      <c r="N74" s="11" t="s">
        <v>2331</v>
      </c>
      <c r="O74" s="1" t="s">
        <v>409</v>
      </c>
      <c r="P74" s="1" t="s">
        <v>715</v>
      </c>
      <c r="Q74" s="11" t="s">
        <v>2332</v>
      </c>
      <c r="R74" s="1" t="s">
        <v>409</v>
      </c>
      <c r="S74" s="1" t="s">
        <v>719</v>
      </c>
      <c r="T74" s="11" t="s">
        <v>2333</v>
      </c>
      <c r="V74" s="1" t="s">
        <v>722</v>
      </c>
      <c r="W74" s="11" t="s">
        <v>2334</v>
      </c>
      <c r="Y74" s="1" t="s">
        <v>725</v>
      </c>
      <c r="Z74" s="11" t="s">
        <v>2335</v>
      </c>
      <c r="AA74" s="1" t="s">
        <v>348</v>
      </c>
      <c r="AB74" s="3" t="s">
        <v>550</v>
      </c>
      <c r="AC74" s="12" t="s">
        <v>551</v>
      </c>
      <c r="AD74" s="12"/>
      <c r="AE74" s="12"/>
      <c r="AH74" s="1" t="s">
        <v>552</v>
      </c>
      <c r="AJ74" s="1" t="s">
        <v>78</v>
      </c>
      <c r="AK74" s="1" t="s">
        <v>402</v>
      </c>
      <c r="AL74" s="11" t="s">
        <v>413</v>
      </c>
      <c r="AM74" s="1" t="s">
        <v>414</v>
      </c>
    </row>
    <row r="75" customFormat="false" ht="72.5" hidden="false" customHeight="false" outlineLevel="0" collapsed="false">
      <c r="A75" s="1" t="str">
        <f aca="false">CONCATENATE("lamd:md_",B75)</f>
        <v>lamd:md_OPINION_EP</v>
      </c>
      <c r="B75" s="1" t="s">
        <v>553</v>
      </c>
      <c r="C75" s="1" t="s">
        <v>554</v>
      </c>
      <c r="D75" s="1" t="s">
        <v>555</v>
      </c>
      <c r="E75" s="9" t="s">
        <v>62</v>
      </c>
      <c r="G75" s="1" t="s">
        <v>701</v>
      </c>
      <c r="H75" s="11" t="s">
        <v>2329</v>
      </c>
      <c r="J75" s="1" t="s">
        <v>706</v>
      </c>
      <c r="K75" s="11" t="s">
        <v>2330</v>
      </c>
      <c r="L75" s="1" t="s">
        <v>408</v>
      </c>
      <c r="M75" s="1" t="s">
        <v>710</v>
      </c>
      <c r="N75" s="11" t="s">
        <v>2331</v>
      </c>
      <c r="O75" s="1" t="s">
        <v>409</v>
      </c>
      <c r="P75" s="1" t="s">
        <v>715</v>
      </c>
      <c r="Q75" s="11" t="s">
        <v>2332</v>
      </c>
      <c r="R75" s="1" t="s">
        <v>409</v>
      </c>
      <c r="S75" s="1" t="s">
        <v>719</v>
      </c>
      <c r="T75" s="11" t="s">
        <v>2333</v>
      </c>
      <c r="V75" s="1" t="s">
        <v>722</v>
      </c>
      <c r="W75" s="11" t="s">
        <v>2334</v>
      </c>
      <c r="Y75" s="1" t="s">
        <v>725</v>
      </c>
      <c r="Z75" s="11" t="s">
        <v>2335</v>
      </c>
      <c r="AA75" s="1" t="s">
        <v>348</v>
      </c>
      <c r="AB75" s="3" t="s">
        <v>556</v>
      </c>
      <c r="AC75" s="12"/>
      <c r="AD75" s="12"/>
      <c r="AE75" s="12"/>
      <c r="AH75" s="26" t="s">
        <v>557</v>
      </c>
      <c r="AJ75" s="1" t="s">
        <v>78</v>
      </c>
      <c r="AK75" s="1" t="s">
        <v>402</v>
      </c>
      <c r="AL75" s="1" t="s">
        <v>413</v>
      </c>
      <c r="AM75" s="1" t="s">
        <v>414</v>
      </c>
    </row>
    <row r="76" customFormat="false" ht="72.5" hidden="false" customHeight="false" outlineLevel="0" collapsed="false">
      <c r="A76" s="1" t="str">
        <f aca="false">CONCATENATE("lamd:md_",B76)</f>
        <v>lamd:md_OPINION_COR</v>
      </c>
      <c r="B76" s="1" t="s">
        <v>558</v>
      </c>
      <c r="C76" s="1" t="s">
        <v>559</v>
      </c>
      <c r="D76" s="1" t="s">
        <v>560</v>
      </c>
      <c r="E76" s="9" t="s">
        <v>62</v>
      </c>
      <c r="G76" s="1" t="s">
        <v>701</v>
      </c>
      <c r="H76" s="11" t="s">
        <v>2329</v>
      </c>
      <c r="J76" s="1" t="s">
        <v>706</v>
      </c>
      <c r="K76" s="11" t="s">
        <v>2330</v>
      </c>
      <c r="L76" s="1" t="s">
        <v>408</v>
      </c>
      <c r="M76" s="1" t="s">
        <v>710</v>
      </c>
      <c r="N76" s="11" t="s">
        <v>2331</v>
      </c>
      <c r="O76" s="1" t="s">
        <v>409</v>
      </c>
      <c r="P76" s="1" t="s">
        <v>715</v>
      </c>
      <c r="Q76" s="11" t="s">
        <v>2332</v>
      </c>
      <c r="R76" s="1" t="s">
        <v>409</v>
      </c>
      <c r="S76" s="1" t="s">
        <v>719</v>
      </c>
      <c r="T76" s="11" t="s">
        <v>2333</v>
      </c>
      <c r="V76" s="1" t="s">
        <v>722</v>
      </c>
      <c r="W76" s="11" t="s">
        <v>2334</v>
      </c>
      <c r="Y76" s="1" t="s">
        <v>725</v>
      </c>
      <c r="Z76" s="11" t="s">
        <v>2335</v>
      </c>
      <c r="AA76" s="1" t="s">
        <v>348</v>
      </c>
      <c r="AB76" s="3" t="s">
        <v>561</v>
      </c>
      <c r="AH76" s="26" t="s">
        <v>557</v>
      </c>
      <c r="AJ76" s="1" t="s">
        <v>78</v>
      </c>
      <c r="AK76" s="1" t="s">
        <v>402</v>
      </c>
      <c r="AL76" s="1" t="s">
        <v>413</v>
      </c>
      <c r="AM76" s="1" t="s">
        <v>414</v>
      </c>
    </row>
    <row r="77" customFormat="false" ht="72.5" hidden="false" customHeight="false" outlineLevel="0" collapsed="false">
      <c r="A77" s="1" t="str">
        <f aca="false">CONCATENATE("lamd:md_",B77)</f>
        <v>lamd:md_OPINION_EESC</v>
      </c>
      <c r="B77" s="1" t="s">
        <v>562</v>
      </c>
      <c r="C77" s="1" t="s">
        <v>563</v>
      </c>
      <c r="D77" s="1" t="s">
        <v>564</v>
      </c>
      <c r="E77" s="9" t="s">
        <v>62</v>
      </c>
      <c r="G77" s="1" t="s">
        <v>701</v>
      </c>
      <c r="H77" s="11" t="s">
        <v>2329</v>
      </c>
      <c r="J77" s="1" t="s">
        <v>706</v>
      </c>
      <c r="K77" s="11" t="s">
        <v>2330</v>
      </c>
      <c r="L77" s="1" t="s">
        <v>408</v>
      </c>
      <c r="M77" s="1" t="s">
        <v>710</v>
      </c>
      <c r="N77" s="11" t="s">
        <v>2331</v>
      </c>
      <c r="O77" s="1" t="s">
        <v>409</v>
      </c>
      <c r="P77" s="1" t="s">
        <v>715</v>
      </c>
      <c r="Q77" s="11" t="s">
        <v>2332</v>
      </c>
      <c r="R77" s="1" t="s">
        <v>409</v>
      </c>
      <c r="S77" s="1" t="s">
        <v>719</v>
      </c>
      <c r="T77" s="11" t="s">
        <v>2333</v>
      </c>
      <c r="V77" s="1" t="s">
        <v>722</v>
      </c>
      <c r="W77" s="11" t="s">
        <v>2334</v>
      </c>
      <c r="Y77" s="1" t="s">
        <v>725</v>
      </c>
      <c r="Z77" s="11" t="s">
        <v>2335</v>
      </c>
      <c r="AA77" s="1" t="s">
        <v>348</v>
      </c>
      <c r="AB77" s="3" t="s">
        <v>565</v>
      </c>
      <c r="AH77" s="26" t="s">
        <v>557</v>
      </c>
      <c r="AJ77" s="1" t="s">
        <v>78</v>
      </c>
      <c r="AK77" s="1" t="s">
        <v>402</v>
      </c>
      <c r="AL77" s="1" t="s">
        <v>413</v>
      </c>
      <c r="AM77" s="1" t="s">
        <v>414</v>
      </c>
    </row>
    <row r="78" customFormat="false" ht="58" hidden="false" customHeight="false" outlineLevel="0" collapsed="false">
      <c r="A78" s="1" t="str">
        <f aca="false">CONCATENATE("lamd:md_",B78)</f>
        <v>lamd:md_INFLUENCE</v>
      </c>
      <c r="B78" s="1" t="s">
        <v>566</v>
      </c>
      <c r="C78" s="1" t="s">
        <v>567</v>
      </c>
      <c r="D78" s="1" t="s">
        <v>568</v>
      </c>
      <c r="E78" s="9" t="s">
        <v>62</v>
      </c>
      <c r="G78" s="1" t="s">
        <v>701</v>
      </c>
      <c r="H78" s="11" t="s">
        <v>2329</v>
      </c>
      <c r="J78" s="1" t="s">
        <v>706</v>
      </c>
      <c r="K78" s="11" t="s">
        <v>2330</v>
      </c>
      <c r="L78" s="1" t="s">
        <v>408</v>
      </c>
      <c r="M78" s="1" t="s">
        <v>710</v>
      </c>
      <c r="N78" s="11" t="s">
        <v>2331</v>
      </c>
      <c r="O78" s="1" t="s">
        <v>409</v>
      </c>
      <c r="P78" s="1" t="s">
        <v>715</v>
      </c>
      <c r="Q78" s="11" t="s">
        <v>2332</v>
      </c>
      <c r="R78" s="1" t="s">
        <v>409</v>
      </c>
      <c r="S78" s="1" t="s">
        <v>719</v>
      </c>
      <c r="T78" s="11" t="s">
        <v>2333</v>
      </c>
      <c r="V78" s="1" t="s">
        <v>722</v>
      </c>
      <c r="W78" s="11" t="s">
        <v>2334</v>
      </c>
      <c r="Y78" s="1" t="s">
        <v>725</v>
      </c>
      <c r="Z78" s="11" t="s">
        <v>2335</v>
      </c>
      <c r="AA78" s="1" t="s">
        <v>348</v>
      </c>
      <c r="AB78" s="3" t="s">
        <v>569</v>
      </c>
      <c r="AF78" s="1" t="s">
        <v>570</v>
      </c>
      <c r="AJ78" s="1" t="s">
        <v>78</v>
      </c>
      <c r="AK78" s="1" t="s">
        <v>402</v>
      </c>
      <c r="AL78" s="1" t="s">
        <v>413</v>
      </c>
      <c r="AM78" s="1" t="s">
        <v>414</v>
      </c>
    </row>
    <row r="79" customFormat="false" ht="246.5" hidden="false" customHeight="false" outlineLevel="0" collapsed="false">
      <c r="A79" s="1" t="str">
        <f aca="false">CONCATENATE("lamd:md_",B79)</f>
        <v>lamd:md_AMENDMENT_PRO</v>
      </c>
      <c r="B79" s="1" t="s">
        <v>571</v>
      </c>
      <c r="C79" s="1" t="s">
        <v>572</v>
      </c>
      <c r="D79" s="1" t="s">
        <v>573</v>
      </c>
      <c r="E79" s="9" t="s">
        <v>62</v>
      </c>
      <c r="G79" s="1" t="s">
        <v>701</v>
      </c>
      <c r="H79" s="11" t="s">
        <v>2329</v>
      </c>
      <c r="J79" s="1" t="s">
        <v>706</v>
      </c>
      <c r="K79" s="11" t="s">
        <v>2330</v>
      </c>
      <c r="L79" s="1" t="s">
        <v>408</v>
      </c>
      <c r="M79" s="1" t="s">
        <v>710</v>
      </c>
      <c r="N79" s="11" t="s">
        <v>2331</v>
      </c>
      <c r="O79" s="1" t="s">
        <v>409</v>
      </c>
      <c r="P79" s="1" t="s">
        <v>715</v>
      </c>
      <c r="Q79" s="11" t="s">
        <v>2332</v>
      </c>
      <c r="R79" s="1" t="s">
        <v>409</v>
      </c>
      <c r="S79" s="1" t="s">
        <v>719</v>
      </c>
      <c r="T79" s="11" t="s">
        <v>2333</v>
      </c>
      <c r="V79" s="1" t="s">
        <v>722</v>
      </c>
      <c r="W79" s="11" t="s">
        <v>2334</v>
      </c>
      <c r="Y79" s="1" t="s">
        <v>725</v>
      </c>
      <c r="Z79" s="11" t="s">
        <v>2335</v>
      </c>
      <c r="AA79" s="1" t="s">
        <v>348</v>
      </c>
      <c r="AB79" s="3" t="s">
        <v>574</v>
      </c>
      <c r="AF79" s="1" t="s">
        <v>575</v>
      </c>
      <c r="AJ79" s="1" t="s">
        <v>78</v>
      </c>
      <c r="AK79" s="1" t="s">
        <v>402</v>
      </c>
      <c r="AL79" s="1" t="s">
        <v>413</v>
      </c>
      <c r="AM79" s="1" t="s">
        <v>414</v>
      </c>
    </row>
    <row r="80" customFormat="false" ht="240" hidden="false" customHeight="false" outlineLevel="0" collapsed="false">
      <c r="A80" s="1" t="str">
        <f aca="false">CONCATENATE("lamd:md_",B80)</f>
        <v>lamd:md_CI</v>
      </c>
      <c r="B80" s="1" t="s">
        <v>576</v>
      </c>
      <c r="C80" s="1" t="s">
        <v>577</v>
      </c>
      <c r="D80" s="1" t="s">
        <v>578</v>
      </c>
      <c r="E80" s="9" t="s">
        <v>62</v>
      </c>
      <c r="G80" s="1" t="s">
        <v>729</v>
      </c>
      <c r="H80" s="11" t="s">
        <v>2336</v>
      </c>
      <c r="I80" s="1" t="s">
        <v>409</v>
      </c>
      <c r="J80" s="1" t="s">
        <v>733</v>
      </c>
      <c r="K80" s="11" t="s">
        <v>2337</v>
      </c>
      <c r="L80" s="1" t="s">
        <v>409</v>
      </c>
      <c r="N80" s="11" t="n">
        <v>0</v>
      </c>
      <c r="Q80" s="11" t="n">
        <v>0</v>
      </c>
      <c r="T80" s="11" t="n">
        <v>0</v>
      </c>
      <c r="W80" s="11" t="n">
        <v>0</v>
      </c>
      <c r="Z80" s="11" t="n">
        <v>0</v>
      </c>
      <c r="AB80" s="3" t="s">
        <v>579</v>
      </c>
      <c r="AC80" s="12" t="s">
        <v>580</v>
      </c>
      <c r="AD80" s="12"/>
      <c r="AE80" s="12"/>
      <c r="AF80" s="1" t="s">
        <v>581</v>
      </c>
      <c r="AJ80" s="1" t="s">
        <v>78</v>
      </c>
      <c r="AK80" s="1" t="s">
        <v>402</v>
      </c>
      <c r="AL80" s="1" t="s">
        <v>582</v>
      </c>
      <c r="AM80" s="10" t="s">
        <v>583</v>
      </c>
    </row>
    <row r="81" customFormat="false" ht="409.5" hidden="false" customHeight="false" outlineLevel="0" collapsed="false">
      <c r="A81" s="1" t="str">
        <f aca="false">CONCATENATE("lamd:md_",B81)</f>
        <v>lamd:md_RELATION</v>
      </c>
      <c r="B81" s="1" t="s">
        <v>584</v>
      </c>
      <c r="C81" s="1" t="s">
        <v>585</v>
      </c>
      <c r="D81" s="1" t="s">
        <v>586</v>
      </c>
      <c r="E81" s="9" t="s">
        <v>62</v>
      </c>
      <c r="G81" s="1" t="s">
        <v>701</v>
      </c>
      <c r="H81" s="11" t="s">
        <v>2329</v>
      </c>
      <c r="J81" s="1" t="s">
        <v>706</v>
      </c>
      <c r="K81" s="11" t="s">
        <v>2330</v>
      </c>
      <c r="L81" s="11" t="s">
        <v>587</v>
      </c>
      <c r="M81" s="1" t="s">
        <v>719</v>
      </c>
      <c r="N81" s="11" t="s">
        <v>2333</v>
      </c>
      <c r="Q81" s="11" t="n">
        <v>0</v>
      </c>
      <c r="T81" s="11" t="n">
        <v>0</v>
      </c>
      <c r="W81" s="11" t="n">
        <v>0</v>
      </c>
      <c r="Z81" s="11" t="n">
        <v>0</v>
      </c>
      <c r="AB81" s="3" t="s">
        <v>588</v>
      </c>
      <c r="AF81" s="1" t="s">
        <v>589</v>
      </c>
      <c r="AH81" s="1" t="s">
        <v>590</v>
      </c>
      <c r="AJ81" s="1" t="s">
        <v>78</v>
      </c>
      <c r="AK81" s="1" t="s">
        <v>402</v>
      </c>
      <c r="AL81" s="1" t="s">
        <v>591</v>
      </c>
      <c r="AM81" s="1" t="s">
        <v>592</v>
      </c>
    </row>
    <row r="82" customFormat="false" ht="168" hidden="false" customHeight="false" outlineLevel="0" collapsed="false">
      <c r="A82" s="1" t="str">
        <f aca="false">CONCATENATE("lamd:md_",B82)</f>
        <v>lamd:md_ASSOCIATION</v>
      </c>
      <c r="B82" s="1" t="s">
        <v>593</v>
      </c>
      <c r="C82" s="1" t="s">
        <v>594</v>
      </c>
      <c r="D82" s="1" t="s">
        <v>595</v>
      </c>
      <c r="E82" s="9" t="s">
        <v>62</v>
      </c>
      <c r="G82" s="1" t="s">
        <v>701</v>
      </c>
      <c r="H82" s="11" t="s">
        <v>2329</v>
      </c>
      <c r="J82" s="1" t="s">
        <v>706</v>
      </c>
      <c r="K82" s="11" t="s">
        <v>2330</v>
      </c>
      <c r="L82" s="11" t="s">
        <v>587</v>
      </c>
      <c r="M82" s="1" t="s">
        <v>719</v>
      </c>
      <c r="N82" s="11" t="s">
        <v>2333</v>
      </c>
      <c r="Q82" s="11" t="n">
        <v>0</v>
      </c>
      <c r="T82" s="11" t="n">
        <v>0</v>
      </c>
      <c r="W82" s="11" t="n">
        <v>0</v>
      </c>
      <c r="Z82" s="11" t="n">
        <v>0</v>
      </c>
      <c r="AB82" s="3" t="s">
        <v>596</v>
      </c>
      <c r="AC82" s="12" t="s">
        <v>597</v>
      </c>
      <c r="AD82" s="12"/>
      <c r="AE82" s="12"/>
      <c r="AF82" s="1" t="s">
        <v>598</v>
      </c>
      <c r="AJ82" s="1" t="s">
        <v>78</v>
      </c>
      <c r="AK82" s="1" t="s">
        <v>402</v>
      </c>
      <c r="AL82" s="1" t="s">
        <v>591</v>
      </c>
      <c r="AM82" s="1" t="s">
        <v>592</v>
      </c>
    </row>
    <row r="83" customFormat="false" ht="36" hidden="false" customHeight="false" outlineLevel="0" collapsed="false">
      <c r="A83" s="1" t="str">
        <f aca="false">CONCATENATE("lamd:md_",B83)</f>
        <v>lamd:md_PROC</v>
      </c>
      <c r="B83" s="1" t="s">
        <v>599</v>
      </c>
      <c r="C83" s="1" t="s">
        <v>600</v>
      </c>
      <c r="D83" s="1" t="s">
        <v>601</v>
      </c>
      <c r="E83" s="9" t="s">
        <v>36</v>
      </c>
      <c r="H83" s="11" t="n">
        <v>0</v>
      </c>
      <c r="K83" s="11" t="n">
        <v>0</v>
      </c>
      <c r="N83" s="11" t="n">
        <v>0</v>
      </c>
      <c r="Q83" s="11" t="n">
        <v>0</v>
      </c>
      <c r="T83" s="11" t="n">
        <v>0</v>
      </c>
      <c r="W83" s="11" t="n">
        <v>0</v>
      </c>
      <c r="Z83" s="11" t="n">
        <v>0</v>
      </c>
      <c r="AB83" s="3" t="s">
        <v>602</v>
      </c>
      <c r="AC83" s="12" t="s">
        <v>603</v>
      </c>
      <c r="AD83" s="12"/>
      <c r="AE83" s="12"/>
      <c r="AK83" s="1" t="s">
        <v>64</v>
      </c>
      <c r="AM83" s="1" t="s">
        <v>65</v>
      </c>
    </row>
    <row r="84" customFormat="false" ht="203" hidden="false" customHeight="false" outlineLevel="0" collapsed="false">
      <c r="A84" s="1" t="str">
        <f aca="false">CONCATENATE("lamd:md_",B84)</f>
        <v>lamd:md_AP</v>
      </c>
      <c r="B84" s="1" t="s">
        <v>604</v>
      </c>
      <c r="C84" s="1" t="s">
        <v>605</v>
      </c>
      <c r="D84" s="1" t="s">
        <v>606</v>
      </c>
      <c r="E84" s="9" t="s">
        <v>62</v>
      </c>
      <c r="F84" s="11" t="s">
        <v>607</v>
      </c>
      <c r="H84" s="11" t="n">
        <v>0</v>
      </c>
      <c r="K84" s="11" t="n">
        <v>0</v>
      </c>
      <c r="N84" s="11" t="n">
        <v>0</v>
      </c>
      <c r="Q84" s="11" t="n">
        <v>0</v>
      </c>
      <c r="T84" s="11" t="n">
        <v>0</v>
      </c>
      <c r="W84" s="11" t="n">
        <v>0</v>
      </c>
      <c r="Z84" s="11" t="n">
        <v>0</v>
      </c>
      <c r="AB84" s="3" t="s">
        <v>608</v>
      </c>
      <c r="AC84" s="12" t="s">
        <v>609</v>
      </c>
      <c r="AD84" s="12"/>
      <c r="AE84" s="12"/>
      <c r="AF84" s="1" t="s">
        <v>610</v>
      </c>
      <c r="AJ84" s="1" t="s">
        <v>78</v>
      </c>
      <c r="AK84" s="1" t="s">
        <v>611</v>
      </c>
      <c r="AL84" s="1" t="s">
        <v>612</v>
      </c>
      <c r="AM84" s="1" t="s">
        <v>613</v>
      </c>
    </row>
    <row r="85" customFormat="false" ht="159.5" hidden="false" customHeight="false" outlineLevel="0" collapsed="false">
      <c r="A85" s="1" t="str">
        <f aca="false">CONCATENATE("lamd:md_",B85)</f>
        <v>lamd:md_DF</v>
      </c>
      <c r="B85" s="1" t="s">
        <v>614</v>
      </c>
      <c r="C85" s="1" t="s">
        <v>615</v>
      </c>
      <c r="D85" s="1" t="s">
        <v>616</v>
      </c>
      <c r="E85" s="9" t="s">
        <v>62</v>
      </c>
      <c r="F85" s="11" t="s">
        <v>607</v>
      </c>
      <c r="H85" s="11" t="n">
        <v>0</v>
      </c>
      <c r="K85" s="11" t="n">
        <v>0</v>
      </c>
      <c r="N85" s="11" t="n">
        <v>0</v>
      </c>
      <c r="Q85" s="11" t="n">
        <v>0</v>
      </c>
      <c r="T85" s="11" t="n">
        <v>0</v>
      </c>
      <c r="W85" s="11" t="n">
        <v>0</v>
      </c>
      <c r="Z85" s="11" t="n">
        <v>0</v>
      </c>
      <c r="AB85" s="3" t="s">
        <v>617</v>
      </c>
      <c r="AC85" s="12" t="s">
        <v>618</v>
      </c>
      <c r="AD85" s="12"/>
      <c r="AE85" s="12"/>
      <c r="AF85" s="1" t="s">
        <v>619</v>
      </c>
      <c r="AJ85" s="1" t="s">
        <v>78</v>
      </c>
      <c r="AK85" s="1" t="s">
        <v>611</v>
      </c>
      <c r="AL85" s="1" t="s">
        <v>612</v>
      </c>
      <c r="AM85" s="1" t="s">
        <v>613</v>
      </c>
    </row>
    <row r="86" customFormat="false" ht="101.5" hidden="false" customHeight="false" outlineLevel="0" collapsed="false">
      <c r="A86" s="1" t="str">
        <f aca="false">CONCATENATE("lamd:md_",B86)</f>
        <v>lamd:md_PR</v>
      </c>
      <c r="B86" s="1" t="s">
        <v>620</v>
      </c>
      <c r="C86" s="1" t="s">
        <v>621</v>
      </c>
      <c r="D86" s="1" t="s">
        <v>622</v>
      </c>
      <c r="E86" s="9" t="s">
        <v>62</v>
      </c>
      <c r="F86" s="11" t="s">
        <v>623</v>
      </c>
      <c r="H86" s="11" t="n">
        <v>0</v>
      </c>
      <c r="K86" s="11" t="n">
        <v>0</v>
      </c>
      <c r="N86" s="11" t="n">
        <v>0</v>
      </c>
      <c r="Q86" s="11" t="n">
        <v>0</v>
      </c>
      <c r="T86" s="11" t="n">
        <v>0</v>
      </c>
      <c r="W86" s="11" t="n">
        <v>0</v>
      </c>
      <c r="Z86" s="11" t="n">
        <v>0</v>
      </c>
      <c r="AB86" s="3" t="s">
        <v>624</v>
      </c>
      <c r="AC86" s="12" t="s">
        <v>625</v>
      </c>
      <c r="AD86" s="12"/>
      <c r="AE86" s="12"/>
      <c r="AF86" s="1" t="s">
        <v>626</v>
      </c>
      <c r="AJ86" s="1" t="s">
        <v>78</v>
      </c>
      <c r="AK86" s="1" t="s">
        <v>611</v>
      </c>
      <c r="AL86" s="1" t="s">
        <v>612</v>
      </c>
      <c r="AM86" s="1" t="s">
        <v>613</v>
      </c>
    </row>
    <row r="87" customFormat="false" ht="43.5" hidden="false" customHeight="false" outlineLevel="0" collapsed="false">
      <c r="A87" s="1" t="str">
        <f aca="false">CONCATENATE("lamd:md_",B87)</f>
        <v>lamd:md_NA</v>
      </c>
      <c r="B87" s="1" t="s">
        <v>627</v>
      </c>
      <c r="C87" s="1" t="s">
        <v>628</v>
      </c>
      <c r="D87" s="1" t="s">
        <v>629</v>
      </c>
      <c r="E87" s="9" t="s">
        <v>62</v>
      </c>
      <c r="F87" s="11" t="s">
        <v>630</v>
      </c>
      <c r="H87" s="11" t="n">
        <v>0</v>
      </c>
      <c r="K87" s="11" t="n">
        <v>0</v>
      </c>
      <c r="N87" s="11" t="n">
        <v>0</v>
      </c>
      <c r="Q87" s="11" t="n">
        <v>0</v>
      </c>
      <c r="T87" s="11" t="n">
        <v>0</v>
      </c>
      <c r="W87" s="11" t="n">
        <v>0</v>
      </c>
      <c r="Z87" s="11" t="n">
        <v>0</v>
      </c>
      <c r="AB87" s="3" t="s">
        <v>631</v>
      </c>
      <c r="AF87" s="1" t="s">
        <v>632</v>
      </c>
      <c r="AJ87" s="1" t="s">
        <v>78</v>
      </c>
      <c r="AK87" s="1" t="s">
        <v>611</v>
      </c>
      <c r="AL87" s="1" t="s">
        <v>612</v>
      </c>
      <c r="AM87" s="1" t="s">
        <v>613</v>
      </c>
    </row>
    <row r="88" customFormat="false" ht="58" hidden="false" customHeight="false" outlineLevel="0" collapsed="false">
      <c r="B88" s="1" t="s">
        <v>633</v>
      </c>
      <c r="C88" s="1" t="s">
        <v>634</v>
      </c>
      <c r="D88" s="1" t="s">
        <v>635</v>
      </c>
      <c r="E88" s="9" t="s">
        <v>62</v>
      </c>
      <c r="G88" s="1" t="s">
        <v>701</v>
      </c>
      <c r="H88" s="11" t="s">
        <v>2329</v>
      </c>
      <c r="J88" s="1" t="s">
        <v>706</v>
      </c>
      <c r="K88" s="11" t="s">
        <v>2330</v>
      </c>
      <c r="L88" s="1" t="s">
        <v>408</v>
      </c>
      <c r="M88" s="1" t="s">
        <v>710</v>
      </c>
      <c r="N88" s="11" t="s">
        <v>2331</v>
      </c>
      <c r="O88" s="1" t="s">
        <v>409</v>
      </c>
      <c r="P88" s="1" t="s">
        <v>715</v>
      </c>
      <c r="Q88" s="11" t="s">
        <v>2332</v>
      </c>
      <c r="R88" s="1" t="s">
        <v>409</v>
      </c>
      <c r="S88" s="1" t="s">
        <v>719</v>
      </c>
      <c r="T88" s="11" t="s">
        <v>2333</v>
      </c>
      <c r="V88" s="1" t="s">
        <v>722</v>
      </c>
      <c r="W88" s="11" t="s">
        <v>2334</v>
      </c>
      <c r="Y88" s="1" t="s">
        <v>725</v>
      </c>
      <c r="Z88" s="11" t="s">
        <v>2335</v>
      </c>
      <c r="AA88" s="1" t="s">
        <v>348</v>
      </c>
      <c r="AB88" s="3" t="s">
        <v>636</v>
      </c>
      <c r="AJ88" s="1" t="s">
        <v>78</v>
      </c>
      <c r="AK88" s="1" t="s">
        <v>402</v>
      </c>
      <c r="AL88" s="1" t="s">
        <v>637</v>
      </c>
      <c r="AM88" s="1" t="s">
        <v>638</v>
      </c>
    </row>
    <row r="89" customFormat="false" ht="58" hidden="false" customHeight="false" outlineLevel="0" collapsed="false">
      <c r="A89" s="1" t="str">
        <f aca="false">CONCATENATE("lamd:md_",B89)</f>
        <v>lamd:md_FAILURE_REQ</v>
      </c>
      <c r="B89" s="1" t="s">
        <v>639</v>
      </c>
      <c r="C89" s="1" t="s">
        <v>640</v>
      </c>
      <c r="D89" s="1" t="s">
        <v>641</v>
      </c>
      <c r="E89" s="9" t="s">
        <v>62</v>
      </c>
      <c r="G89" s="1" t="s">
        <v>701</v>
      </c>
      <c r="H89" s="11" t="s">
        <v>2329</v>
      </c>
      <c r="J89" s="1" t="s">
        <v>706</v>
      </c>
      <c r="K89" s="11" t="s">
        <v>2330</v>
      </c>
      <c r="L89" s="1" t="s">
        <v>408</v>
      </c>
      <c r="M89" s="1" t="s">
        <v>710</v>
      </c>
      <c r="N89" s="11" t="s">
        <v>2331</v>
      </c>
      <c r="O89" s="1" t="s">
        <v>409</v>
      </c>
      <c r="P89" s="1" t="s">
        <v>715</v>
      </c>
      <c r="Q89" s="11" t="s">
        <v>2332</v>
      </c>
      <c r="R89" s="1" t="s">
        <v>409</v>
      </c>
      <c r="S89" s="1" t="s">
        <v>719</v>
      </c>
      <c r="T89" s="11" t="s">
        <v>2333</v>
      </c>
      <c r="V89" s="1" t="s">
        <v>722</v>
      </c>
      <c r="W89" s="11" t="s">
        <v>2334</v>
      </c>
      <c r="Y89" s="1" t="s">
        <v>725</v>
      </c>
      <c r="Z89" s="11" t="s">
        <v>2335</v>
      </c>
      <c r="AA89" s="1" t="s">
        <v>348</v>
      </c>
      <c r="AB89" s="3" t="s">
        <v>642</v>
      </c>
      <c r="AJ89" s="1" t="s">
        <v>78</v>
      </c>
      <c r="AK89" s="1" t="s">
        <v>402</v>
      </c>
      <c r="AL89" s="1" t="s">
        <v>637</v>
      </c>
      <c r="AM89" s="1" t="s">
        <v>638</v>
      </c>
    </row>
    <row r="90" customFormat="false" ht="58" hidden="false" customHeight="false" outlineLevel="0" collapsed="false">
      <c r="A90" s="1" t="str">
        <f aca="false">CONCATENATE("lamd:md_",B90)</f>
        <v>lamd:md_INAPPLICAB_REQ</v>
      </c>
      <c r="B90" s="1" t="s">
        <v>643</v>
      </c>
      <c r="C90" s="1" t="s">
        <v>644</v>
      </c>
      <c r="D90" s="1" t="s">
        <v>645</v>
      </c>
      <c r="E90" s="9" t="s">
        <v>62</v>
      </c>
      <c r="G90" s="1" t="s">
        <v>701</v>
      </c>
      <c r="H90" s="11" t="s">
        <v>2329</v>
      </c>
      <c r="J90" s="1" t="s">
        <v>706</v>
      </c>
      <c r="K90" s="11" t="s">
        <v>2330</v>
      </c>
      <c r="L90" s="1" t="s">
        <v>408</v>
      </c>
      <c r="M90" s="1" t="s">
        <v>710</v>
      </c>
      <c r="N90" s="11" t="s">
        <v>2331</v>
      </c>
      <c r="O90" s="1" t="s">
        <v>409</v>
      </c>
      <c r="P90" s="1" t="s">
        <v>715</v>
      </c>
      <c r="Q90" s="11" t="s">
        <v>2332</v>
      </c>
      <c r="R90" s="1" t="s">
        <v>409</v>
      </c>
      <c r="S90" s="1" t="s">
        <v>719</v>
      </c>
      <c r="T90" s="11" t="s">
        <v>2333</v>
      </c>
      <c r="V90" s="1" t="s">
        <v>722</v>
      </c>
      <c r="W90" s="11" t="s">
        <v>2334</v>
      </c>
      <c r="Y90" s="1" t="s">
        <v>725</v>
      </c>
      <c r="Z90" s="11" t="s">
        <v>2335</v>
      </c>
      <c r="AA90" s="1" t="s">
        <v>348</v>
      </c>
      <c r="AB90" s="3" t="s">
        <v>646</v>
      </c>
      <c r="AJ90" s="1" t="s">
        <v>78</v>
      </c>
      <c r="AK90" s="1" t="s">
        <v>402</v>
      </c>
      <c r="AL90" s="1" t="s">
        <v>637</v>
      </c>
      <c r="AM90" s="1" t="s">
        <v>638</v>
      </c>
    </row>
    <row r="91" customFormat="false" ht="58" hidden="false" customHeight="false" outlineLevel="0" collapsed="false">
      <c r="A91" s="1" t="str">
        <f aca="false">CONCATENATE("lamd:md_",B91)</f>
        <v>lamd:md_ANULMENT_PARTIAL_REQ</v>
      </c>
      <c r="B91" s="1" t="s">
        <v>647</v>
      </c>
      <c r="C91" s="1" t="s">
        <v>648</v>
      </c>
      <c r="D91" s="1" t="s">
        <v>649</v>
      </c>
      <c r="E91" s="9" t="s">
        <v>62</v>
      </c>
      <c r="G91" s="1" t="s">
        <v>701</v>
      </c>
      <c r="H91" s="11" t="s">
        <v>2329</v>
      </c>
      <c r="J91" s="1" t="s">
        <v>706</v>
      </c>
      <c r="K91" s="11" t="s">
        <v>2330</v>
      </c>
      <c r="L91" s="1" t="s">
        <v>408</v>
      </c>
      <c r="M91" s="1" t="s">
        <v>710</v>
      </c>
      <c r="N91" s="11" t="s">
        <v>2331</v>
      </c>
      <c r="O91" s="1" t="s">
        <v>409</v>
      </c>
      <c r="P91" s="1" t="s">
        <v>715</v>
      </c>
      <c r="Q91" s="11" t="s">
        <v>2332</v>
      </c>
      <c r="R91" s="1" t="s">
        <v>409</v>
      </c>
      <c r="S91" s="1" t="s">
        <v>719</v>
      </c>
      <c r="T91" s="11" t="s">
        <v>2333</v>
      </c>
      <c r="V91" s="1" t="s">
        <v>722</v>
      </c>
      <c r="W91" s="11" t="s">
        <v>2334</v>
      </c>
      <c r="Y91" s="1" t="s">
        <v>725</v>
      </c>
      <c r="Z91" s="11" t="s">
        <v>2335</v>
      </c>
      <c r="AA91" s="1" t="s">
        <v>348</v>
      </c>
      <c r="AB91" s="3" t="s">
        <v>650</v>
      </c>
      <c r="AJ91" s="1" t="s">
        <v>78</v>
      </c>
      <c r="AK91" s="1" t="s">
        <v>402</v>
      </c>
      <c r="AL91" s="1" t="s">
        <v>637</v>
      </c>
      <c r="AM91" s="1" t="s">
        <v>638</v>
      </c>
    </row>
    <row r="92" customFormat="false" ht="58" hidden="false" customHeight="false" outlineLevel="0" collapsed="false">
      <c r="A92" s="1" t="str">
        <f aca="false">CONCATENATE("lamd:md_",B92)</f>
        <v>lamd:md_REVIEW_REQ</v>
      </c>
      <c r="B92" s="1" t="s">
        <v>651</v>
      </c>
      <c r="C92" s="1" t="s">
        <v>652</v>
      </c>
      <c r="D92" s="1" t="s">
        <v>653</v>
      </c>
      <c r="E92" s="9" t="s">
        <v>62</v>
      </c>
      <c r="G92" s="1" t="s">
        <v>701</v>
      </c>
      <c r="H92" s="11" t="s">
        <v>2329</v>
      </c>
      <c r="J92" s="1" t="s">
        <v>706</v>
      </c>
      <c r="K92" s="11" t="s">
        <v>2330</v>
      </c>
      <c r="L92" s="1" t="s">
        <v>408</v>
      </c>
      <c r="M92" s="1" t="s">
        <v>710</v>
      </c>
      <c r="N92" s="11" t="s">
        <v>2331</v>
      </c>
      <c r="O92" s="1" t="s">
        <v>409</v>
      </c>
      <c r="P92" s="1" t="s">
        <v>715</v>
      </c>
      <c r="Q92" s="11" t="s">
        <v>2332</v>
      </c>
      <c r="R92" s="1" t="s">
        <v>409</v>
      </c>
      <c r="S92" s="1" t="s">
        <v>719</v>
      </c>
      <c r="T92" s="11" t="s">
        <v>2333</v>
      </c>
      <c r="V92" s="1" t="s">
        <v>722</v>
      </c>
      <c r="W92" s="11" t="s">
        <v>2334</v>
      </c>
      <c r="Y92" s="1" t="s">
        <v>725</v>
      </c>
      <c r="Z92" s="11" t="s">
        <v>2335</v>
      </c>
      <c r="AA92" s="1" t="s">
        <v>348</v>
      </c>
      <c r="AB92" s="3" t="s">
        <v>654</v>
      </c>
      <c r="AJ92" s="1" t="s">
        <v>78</v>
      </c>
      <c r="AK92" s="1" t="s">
        <v>402</v>
      </c>
      <c r="AL92" s="1" t="s">
        <v>637</v>
      </c>
      <c r="AM92" s="1" t="s">
        <v>638</v>
      </c>
    </row>
    <row r="93" customFormat="false" ht="58" hidden="false" customHeight="false" outlineLevel="0" collapsed="false">
      <c r="A93" s="1" t="str">
        <f aca="false">CONCATENATE("lamd:md_",B93)</f>
        <v>lamd:md_PRELIMINARY_REQ</v>
      </c>
      <c r="B93" s="1" t="s">
        <v>655</v>
      </c>
      <c r="C93" s="1" t="s">
        <v>656</v>
      </c>
      <c r="D93" s="1" t="s">
        <v>657</v>
      </c>
      <c r="E93" s="9" t="s">
        <v>62</v>
      </c>
      <c r="G93" s="1" t="s">
        <v>701</v>
      </c>
      <c r="H93" s="11" t="s">
        <v>2329</v>
      </c>
      <c r="J93" s="1" t="s">
        <v>706</v>
      </c>
      <c r="K93" s="11" t="s">
        <v>2330</v>
      </c>
      <c r="L93" s="1" t="s">
        <v>408</v>
      </c>
      <c r="M93" s="1" t="s">
        <v>710</v>
      </c>
      <c r="N93" s="11" t="s">
        <v>2331</v>
      </c>
      <c r="O93" s="1" t="s">
        <v>409</v>
      </c>
      <c r="P93" s="1" t="s">
        <v>715</v>
      </c>
      <c r="Q93" s="11" t="s">
        <v>2332</v>
      </c>
      <c r="R93" s="1" t="s">
        <v>409</v>
      </c>
      <c r="S93" s="1" t="s">
        <v>719</v>
      </c>
      <c r="T93" s="11" t="s">
        <v>2333</v>
      </c>
      <c r="V93" s="1" t="s">
        <v>722</v>
      </c>
      <c r="W93" s="11" t="s">
        <v>2334</v>
      </c>
      <c r="Y93" s="1" t="s">
        <v>725</v>
      </c>
      <c r="Z93" s="11" t="s">
        <v>2335</v>
      </c>
      <c r="AA93" s="1" t="s">
        <v>348</v>
      </c>
      <c r="AB93" s="3" t="s">
        <v>658</v>
      </c>
      <c r="AJ93" s="1" t="s">
        <v>78</v>
      </c>
      <c r="AK93" s="1" t="s">
        <v>402</v>
      </c>
      <c r="AL93" s="1" t="s">
        <v>637</v>
      </c>
      <c r="AM93" s="1" t="s">
        <v>638</v>
      </c>
    </row>
    <row r="94" customFormat="false" ht="58" hidden="false" customHeight="false" outlineLevel="0" collapsed="false">
      <c r="A94" s="1" t="str">
        <f aca="false">CONCATENATE("lamd:md_",B94)</f>
        <v>lamd:md_COMMUNIC_REQ</v>
      </c>
      <c r="B94" s="1" t="s">
        <v>659</v>
      </c>
      <c r="C94" s="1" t="s">
        <v>660</v>
      </c>
      <c r="D94" s="1" t="s">
        <v>661</v>
      </c>
      <c r="E94" s="9" t="s">
        <v>62</v>
      </c>
      <c r="G94" s="1" t="s">
        <v>701</v>
      </c>
      <c r="H94" s="11" t="s">
        <v>2329</v>
      </c>
      <c r="J94" s="1" t="s">
        <v>706</v>
      </c>
      <c r="K94" s="11" t="s">
        <v>2330</v>
      </c>
      <c r="L94" s="1" t="s">
        <v>408</v>
      </c>
      <c r="M94" s="1" t="s">
        <v>710</v>
      </c>
      <c r="N94" s="11" t="s">
        <v>2331</v>
      </c>
      <c r="O94" s="1" t="s">
        <v>409</v>
      </c>
      <c r="P94" s="1" t="s">
        <v>715</v>
      </c>
      <c r="Q94" s="11" t="s">
        <v>2332</v>
      </c>
      <c r="R94" s="1" t="s">
        <v>409</v>
      </c>
      <c r="S94" s="1" t="s">
        <v>719</v>
      </c>
      <c r="T94" s="11" t="s">
        <v>2333</v>
      </c>
      <c r="V94" s="1" t="s">
        <v>722</v>
      </c>
      <c r="W94" s="11" t="s">
        <v>2334</v>
      </c>
      <c r="Y94" s="1" t="s">
        <v>725</v>
      </c>
      <c r="Z94" s="11" t="s">
        <v>2335</v>
      </c>
      <c r="AA94" s="1" t="s">
        <v>348</v>
      </c>
      <c r="AB94" s="3" t="s">
        <v>662</v>
      </c>
      <c r="AJ94" s="1" t="s">
        <v>78</v>
      </c>
      <c r="AK94" s="1" t="s">
        <v>402</v>
      </c>
      <c r="AL94" s="1" t="s">
        <v>637</v>
      </c>
      <c r="AM94" s="1" t="s">
        <v>638</v>
      </c>
    </row>
    <row r="95" customFormat="false" ht="58" hidden="false" customHeight="false" outlineLevel="0" collapsed="false">
      <c r="A95" s="1" t="str">
        <f aca="false">CONCATENATE("lamd:md_",B95)</f>
        <v>lamd:md_OPINION_REQ</v>
      </c>
      <c r="B95" s="1" t="s">
        <v>663</v>
      </c>
      <c r="C95" s="1" t="s">
        <v>664</v>
      </c>
      <c r="D95" s="1" t="s">
        <v>665</v>
      </c>
      <c r="E95" s="9" t="s">
        <v>62</v>
      </c>
      <c r="G95" s="1" t="s">
        <v>701</v>
      </c>
      <c r="H95" s="11" t="s">
        <v>2329</v>
      </c>
      <c r="J95" s="1" t="s">
        <v>706</v>
      </c>
      <c r="K95" s="11" t="s">
        <v>2330</v>
      </c>
      <c r="L95" s="1" t="s">
        <v>408</v>
      </c>
      <c r="M95" s="1" t="s">
        <v>710</v>
      </c>
      <c r="N95" s="11" t="s">
        <v>2331</v>
      </c>
      <c r="O95" s="1" t="s">
        <v>409</v>
      </c>
      <c r="P95" s="1" t="s">
        <v>715</v>
      </c>
      <c r="Q95" s="11" t="s">
        <v>2332</v>
      </c>
      <c r="R95" s="1" t="s">
        <v>409</v>
      </c>
      <c r="S95" s="1" t="s">
        <v>719</v>
      </c>
      <c r="T95" s="11" t="s">
        <v>2333</v>
      </c>
      <c r="V95" s="1" t="s">
        <v>722</v>
      </c>
      <c r="W95" s="11" t="s">
        <v>2334</v>
      </c>
      <c r="Y95" s="1" t="s">
        <v>725</v>
      </c>
      <c r="Z95" s="11" t="s">
        <v>2335</v>
      </c>
      <c r="AA95" s="1" t="s">
        <v>348</v>
      </c>
      <c r="AB95" s="3" t="s">
        <v>666</v>
      </c>
      <c r="AJ95" s="1" t="s">
        <v>78</v>
      </c>
      <c r="AK95" s="1" t="s">
        <v>402</v>
      </c>
      <c r="AL95" s="1" t="s">
        <v>637</v>
      </c>
      <c r="AM95" s="1" t="s">
        <v>638</v>
      </c>
    </row>
    <row r="96" customFormat="false" ht="145" hidden="false" customHeight="false" outlineLevel="0" collapsed="false">
      <c r="A96" s="1" t="str">
        <f aca="false">CONCATENATE("lamd:md_",B96)</f>
        <v>lamd:md_ANN_COD</v>
      </c>
      <c r="B96" s="1" t="s">
        <v>6</v>
      </c>
      <c r="C96" s="1" t="s">
        <v>667</v>
      </c>
      <c r="D96" s="1" t="s">
        <v>668</v>
      </c>
      <c r="E96" s="9" t="s">
        <v>62</v>
      </c>
      <c r="F96" s="11" t="s">
        <v>669</v>
      </c>
      <c r="H96" s="11" t="n">
        <v>0</v>
      </c>
      <c r="K96" s="11" t="n">
        <v>0</v>
      </c>
      <c r="N96" s="11" t="n">
        <v>0</v>
      </c>
      <c r="Q96" s="11" t="n">
        <v>0</v>
      </c>
      <c r="T96" s="11" t="n">
        <v>0</v>
      </c>
      <c r="W96" s="11" t="n">
        <v>0</v>
      </c>
      <c r="Z96" s="11" t="n">
        <v>0</v>
      </c>
      <c r="AB96" s="3" t="s">
        <v>670</v>
      </c>
      <c r="AC96" s="11" t="s">
        <v>671</v>
      </c>
      <c r="AD96" s="11"/>
      <c r="AE96" s="11"/>
      <c r="AF96" s="11" t="s">
        <v>672</v>
      </c>
      <c r="AH96" s="1" t="s">
        <v>673</v>
      </c>
      <c r="AJ96" s="1" t="s">
        <v>78</v>
      </c>
      <c r="AK96" s="1" t="s">
        <v>155</v>
      </c>
      <c r="AL96" s="1" t="s">
        <v>674</v>
      </c>
      <c r="AM96" s="1" t="s">
        <v>675</v>
      </c>
    </row>
    <row r="97" customFormat="false" ht="58" hidden="false" customHeight="false" outlineLevel="0" collapsed="false">
      <c r="A97" s="1" t="str">
        <f aca="false">CONCATENATE("lamd:md_",B97)</f>
        <v>lamd:md_ANN_TOD</v>
      </c>
      <c r="B97" s="1" t="s">
        <v>7</v>
      </c>
      <c r="C97" s="1" t="s">
        <v>676</v>
      </c>
      <c r="D97" s="1" t="s">
        <v>677</v>
      </c>
      <c r="E97" s="9" t="s">
        <v>62</v>
      </c>
      <c r="F97" s="11" t="s">
        <v>2407</v>
      </c>
      <c r="H97" s="11" t="n">
        <v>0</v>
      </c>
      <c r="K97" s="11" t="n">
        <v>0</v>
      </c>
      <c r="N97" s="11" t="n">
        <v>0</v>
      </c>
      <c r="Q97" s="11" t="n">
        <v>0</v>
      </c>
      <c r="T97" s="11" t="n">
        <v>0</v>
      </c>
      <c r="W97" s="11" t="n">
        <v>0</v>
      </c>
      <c r="Z97" s="11" t="n">
        <v>0</v>
      </c>
      <c r="AB97" s="3" t="s">
        <v>670</v>
      </c>
      <c r="AC97" s="1" t="s">
        <v>679</v>
      </c>
      <c r="AF97" s="11" t="s">
        <v>680</v>
      </c>
      <c r="AH97" s="1" t="s">
        <v>673</v>
      </c>
      <c r="AJ97" s="1" t="s">
        <v>78</v>
      </c>
      <c r="AK97" s="1" t="s">
        <v>155</v>
      </c>
      <c r="AL97" s="1" t="s">
        <v>674</v>
      </c>
      <c r="AM97" s="1" t="s">
        <v>675</v>
      </c>
    </row>
    <row r="98" customFormat="false" ht="58" hidden="false" customHeight="false" outlineLevel="0" collapsed="false">
      <c r="A98" s="1" t="str">
        <f aca="false">CONCATENATE("lamd:md_",B98)</f>
        <v>lamd:md_ANN_CLB</v>
      </c>
      <c r="B98" s="1" t="s">
        <v>9</v>
      </c>
      <c r="C98" s="1" t="s">
        <v>681</v>
      </c>
      <c r="D98" s="1" t="s">
        <v>682</v>
      </c>
      <c r="E98" s="9" t="s">
        <v>62</v>
      </c>
      <c r="F98" s="1" t="s">
        <v>396</v>
      </c>
      <c r="H98" s="11" t="n">
        <v>0</v>
      </c>
      <c r="K98" s="11" t="n">
        <v>0</v>
      </c>
      <c r="N98" s="11" t="n">
        <v>0</v>
      </c>
      <c r="Q98" s="11" t="n">
        <v>0</v>
      </c>
      <c r="T98" s="11" t="n">
        <v>0</v>
      </c>
      <c r="W98" s="11" t="n">
        <v>0</v>
      </c>
      <c r="Z98" s="11" t="n">
        <v>0</v>
      </c>
      <c r="AB98" s="3" t="s">
        <v>683</v>
      </c>
      <c r="AC98" s="11" t="s">
        <v>684</v>
      </c>
      <c r="AD98" s="11"/>
      <c r="AE98" s="11"/>
      <c r="AH98" s="1" t="s">
        <v>685</v>
      </c>
      <c r="AJ98" s="1" t="s">
        <v>78</v>
      </c>
      <c r="AK98" s="1" t="s">
        <v>402</v>
      </c>
      <c r="AL98" s="1" t="s">
        <v>686</v>
      </c>
      <c r="AM98" s="1" t="s">
        <v>687</v>
      </c>
    </row>
    <row r="99" customFormat="false" ht="29" hidden="false" customHeight="false" outlineLevel="0" collapsed="false">
      <c r="A99" s="1" t="str">
        <f aca="false">CONCATENATE("lamd:md_",B99)</f>
        <v>lamd:md_ANN_ART</v>
      </c>
      <c r="B99" s="1" t="s">
        <v>8</v>
      </c>
      <c r="C99" s="1" t="s">
        <v>688</v>
      </c>
      <c r="D99" s="1" t="s">
        <v>689</v>
      </c>
      <c r="E99" s="9" t="s">
        <v>62</v>
      </c>
      <c r="H99" s="11" t="n">
        <v>0</v>
      </c>
      <c r="K99" s="11" t="n">
        <v>0</v>
      </c>
      <c r="N99" s="11" t="n">
        <v>0</v>
      </c>
      <c r="Q99" s="11" t="n">
        <v>0</v>
      </c>
      <c r="T99" s="11" t="n">
        <v>0</v>
      </c>
      <c r="W99" s="11" t="n">
        <v>0</v>
      </c>
      <c r="Z99" s="11" t="n">
        <v>0</v>
      </c>
      <c r="AB99" s="3" t="s">
        <v>690</v>
      </c>
      <c r="AC99" s="1" t="s">
        <v>691</v>
      </c>
      <c r="AJ99" s="1" t="s">
        <v>78</v>
      </c>
      <c r="AK99" s="1" t="s">
        <v>402</v>
      </c>
      <c r="AL99" s="1" t="s">
        <v>686</v>
      </c>
      <c r="AM99" s="1" t="s">
        <v>687</v>
      </c>
    </row>
    <row r="100" customFormat="false" ht="29" hidden="false" customHeight="false" outlineLevel="0" collapsed="false">
      <c r="A100" s="1" t="str">
        <f aca="false">CONCATENATE("lamd:md_",B100)</f>
        <v>lamd:md_ANN_PAR</v>
      </c>
      <c r="B100" s="1" t="s">
        <v>14</v>
      </c>
      <c r="C100" s="1" t="s">
        <v>692</v>
      </c>
      <c r="D100" s="1" t="s">
        <v>693</v>
      </c>
      <c r="E100" s="9" t="s">
        <v>62</v>
      </c>
      <c r="H100" s="11" t="n">
        <v>0</v>
      </c>
      <c r="K100" s="11" t="n">
        <v>0</v>
      </c>
      <c r="N100" s="11" t="n">
        <v>0</v>
      </c>
      <c r="Q100" s="11" t="n">
        <v>0</v>
      </c>
      <c r="T100" s="11" t="n">
        <v>0</v>
      </c>
      <c r="W100" s="11" t="n">
        <v>0</v>
      </c>
      <c r="Z100" s="11" t="n">
        <v>0</v>
      </c>
      <c r="AB100" s="3" t="s">
        <v>694</v>
      </c>
      <c r="AC100" s="1" t="s">
        <v>695</v>
      </c>
      <c r="AJ100" s="1" t="s">
        <v>78</v>
      </c>
      <c r="AK100" s="1" t="s">
        <v>402</v>
      </c>
      <c r="AL100" s="1" t="s">
        <v>686</v>
      </c>
      <c r="AM100" s="1" t="s">
        <v>687</v>
      </c>
    </row>
    <row r="101" customFormat="false" ht="29" hidden="false" customHeight="false" outlineLevel="0" collapsed="false">
      <c r="A101" s="1" t="str">
        <f aca="false">CONCATENATE("lamd:md_",B101)</f>
        <v>lamd:md_ANN_SUB</v>
      </c>
      <c r="B101" s="1" t="s">
        <v>18</v>
      </c>
      <c r="C101" s="1" t="s">
        <v>696</v>
      </c>
      <c r="D101" s="1" t="s">
        <v>697</v>
      </c>
      <c r="E101" s="9" t="s">
        <v>62</v>
      </c>
      <c r="H101" s="11" t="n">
        <v>0</v>
      </c>
      <c r="K101" s="11" t="n">
        <v>0</v>
      </c>
      <c r="N101" s="11" t="n">
        <v>0</v>
      </c>
      <c r="Q101" s="11" t="n">
        <v>0</v>
      </c>
      <c r="T101" s="11" t="n">
        <v>0</v>
      </c>
      <c r="W101" s="11" t="n">
        <v>0</v>
      </c>
      <c r="Z101" s="11" t="n">
        <v>0</v>
      </c>
      <c r="AB101" s="3" t="s">
        <v>698</v>
      </c>
      <c r="AC101" s="1" t="s">
        <v>699</v>
      </c>
      <c r="AJ101" s="1" t="s">
        <v>78</v>
      </c>
      <c r="AK101" s="1" t="s">
        <v>402</v>
      </c>
      <c r="AL101" s="1" t="s">
        <v>686</v>
      </c>
      <c r="AM101" s="1" t="s">
        <v>687</v>
      </c>
    </row>
    <row r="102" customFormat="false" ht="58" hidden="false" customHeight="false" outlineLevel="0" collapsed="false">
      <c r="A102" s="1" t="str">
        <f aca="false">CONCATENATE("lamd:md_",B102)</f>
        <v>lamd:md_ANN_TLT</v>
      </c>
      <c r="B102" s="1" t="s">
        <v>13</v>
      </c>
      <c r="C102" s="1" t="s">
        <v>700</v>
      </c>
      <c r="D102" s="1" t="s">
        <v>701</v>
      </c>
      <c r="E102" s="9" t="s">
        <v>62</v>
      </c>
      <c r="H102" s="11" t="n">
        <v>0</v>
      </c>
      <c r="K102" s="11" t="n">
        <v>0</v>
      </c>
      <c r="N102" s="11" t="n">
        <v>0</v>
      </c>
      <c r="Q102" s="11" t="n">
        <v>0</v>
      </c>
      <c r="T102" s="11" t="n">
        <v>0</v>
      </c>
      <c r="W102" s="11" t="n">
        <v>0</v>
      </c>
      <c r="Z102" s="11" t="n">
        <v>0</v>
      </c>
      <c r="AB102" s="3" t="s">
        <v>702</v>
      </c>
      <c r="AC102" s="1" t="s">
        <v>703</v>
      </c>
      <c r="AF102" s="11" t="s">
        <v>704</v>
      </c>
      <c r="AJ102" s="1" t="s">
        <v>78</v>
      </c>
      <c r="AK102" s="1" t="s">
        <v>402</v>
      </c>
      <c r="AL102" s="1" t="s">
        <v>686</v>
      </c>
      <c r="AM102" s="1" t="s">
        <v>687</v>
      </c>
    </row>
    <row r="103" customFormat="false" ht="29" hidden="false" customHeight="false" outlineLevel="0" collapsed="false">
      <c r="A103" s="1" t="str">
        <f aca="false">CONCATENATE("lamd:md_",B103)</f>
        <v>lamd:md_ANN_RL2</v>
      </c>
      <c r="B103" s="1" t="s">
        <v>15</v>
      </c>
      <c r="C103" s="1" t="s">
        <v>705</v>
      </c>
      <c r="D103" s="1" t="s">
        <v>706</v>
      </c>
      <c r="E103" s="9" t="s">
        <v>62</v>
      </c>
      <c r="F103" s="1" t="s">
        <v>408</v>
      </c>
      <c r="H103" s="11" t="n">
        <v>0</v>
      </c>
      <c r="K103" s="11" t="n">
        <v>0</v>
      </c>
      <c r="N103" s="11" t="n">
        <v>0</v>
      </c>
      <c r="Q103" s="11" t="n">
        <v>0</v>
      </c>
      <c r="T103" s="11" t="n">
        <v>0</v>
      </c>
      <c r="W103" s="11" t="n">
        <v>0</v>
      </c>
      <c r="Z103" s="11" t="n">
        <v>0</v>
      </c>
      <c r="AB103" s="3" t="s">
        <v>707</v>
      </c>
      <c r="AC103" s="1" t="s">
        <v>708</v>
      </c>
      <c r="AJ103" s="1" t="s">
        <v>78</v>
      </c>
      <c r="AK103" s="1" t="s">
        <v>402</v>
      </c>
      <c r="AL103" s="1" t="s">
        <v>686</v>
      </c>
      <c r="AM103" s="1" t="s">
        <v>687</v>
      </c>
    </row>
    <row r="104" customFormat="false" ht="43.5" hidden="false" customHeight="false" outlineLevel="0" collapsed="false">
      <c r="A104" s="1" t="str">
        <f aca="false">CONCATENATE("lamd:md_",B104)</f>
        <v>lamd:md_ANN_MDL</v>
      </c>
      <c r="B104" s="1" t="s">
        <v>16</v>
      </c>
      <c r="C104" s="1" t="s">
        <v>709</v>
      </c>
      <c r="D104" s="1" t="s">
        <v>710</v>
      </c>
      <c r="E104" s="9" t="s">
        <v>62</v>
      </c>
      <c r="F104" s="1" t="s">
        <v>409</v>
      </c>
      <c r="H104" s="11" t="n">
        <v>0</v>
      </c>
      <c r="K104" s="11" t="n">
        <v>0</v>
      </c>
      <c r="N104" s="11" t="n">
        <v>0</v>
      </c>
      <c r="Q104" s="11" t="n">
        <v>0</v>
      </c>
      <c r="T104" s="11" t="n">
        <v>0</v>
      </c>
      <c r="W104" s="11" t="n">
        <v>0</v>
      </c>
      <c r="Z104" s="11" t="n">
        <v>0</v>
      </c>
      <c r="AB104" s="3" t="s">
        <v>711</v>
      </c>
      <c r="AC104" s="1" t="s">
        <v>712</v>
      </c>
      <c r="AH104" s="1" t="s">
        <v>713</v>
      </c>
      <c r="AJ104" s="1" t="s">
        <v>78</v>
      </c>
      <c r="AK104" s="1" t="s">
        <v>402</v>
      </c>
      <c r="AL104" s="1" t="s">
        <v>686</v>
      </c>
      <c r="AM104" s="1" t="s">
        <v>687</v>
      </c>
    </row>
    <row r="105" customFormat="false" ht="43.5" hidden="false" customHeight="false" outlineLevel="0" collapsed="false">
      <c r="A105" s="1" t="str">
        <f aca="false">CONCATENATE("lamd:md_",B105)</f>
        <v>lamd:md_ANN_MSL</v>
      </c>
      <c r="B105" s="1" t="s">
        <v>19</v>
      </c>
      <c r="C105" s="1" t="s">
        <v>714</v>
      </c>
      <c r="D105" s="1" t="s">
        <v>715</v>
      </c>
      <c r="E105" s="9" t="s">
        <v>62</v>
      </c>
      <c r="F105" s="1" t="s">
        <v>409</v>
      </c>
      <c r="H105" s="11" t="n">
        <v>0</v>
      </c>
      <c r="K105" s="11" t="n">
        <v>0</v>
      </c>
      <c r="N105" s="11" t="n">
        <v>0</v>
      </c>
      <c r="Q105" s="11" t="n">
        <v>0</v>
      </c>
      <c r="T105" s="11" t="n">
        <v>0</v>
      </c>
      <c r="W105" s="11" t="n">
        <v>0</v>
      </c>
      <c r="Z105" s="11" t="n">
        <v>0</v>
      </c>
      <c r="AB105" s="3" t="s">
        <v>716</v>
      </c>
      <c r="AC105" s="1" t="s">
        <v>717</v>
      </c>
      <c r="AH105" s="1" t="s">
        <v>713</v>
      </c>
      <c r="AJ105" s="1" t="s">
        <v>78</v>
      </c>
      <c r="AK105" s="1" t="s">
        <v>402</v>
      </c>
      <c r="AL105" s="1" t="s">
        <v>686</v>
      </c>
      <c r="AM105" s="1" t="s">
        <v>687</v>
      </c>
    </row>
    <row r="106" customFormat="false" ht="43.5" hidden="false" customHeight="false" outlineLevel="0" collapsed="false">
      <c r="A106" s="1" t="str">
        <f aca="false">CONCATENATE("lamd:md_",B106)</f>
        <v>lamd:md_ANN_SOV</v>
      </c>
      <c r="B106" s="1" t="s">
        <v>17</v>
      </c>
      <c r="C106" s="1" t="s">
        <v>718</v>
      </c>
      <c r="D106" s="1" t="s">
        <v>719</v>
      </c>
      <c r="E106" s="9" t="s">
        <v>62</v>
      </c>
      <c r="H106" s="11" t="n">
        <v>0</v>
      </c>
      <c r="K106" s="11" t="n">
        <v>0</v>
      </c>
      <c r="N106" s="11" t="n">
        <v>0</v>
      </c>
      <c r="Q106" s="11" t="n">
        <v>0</v>
      </c>
      <c r="T106" s="11" t="n">
        <v>0</v>
      </c>
      <c r="W106" s="11" t="n">
        <v>0</v>
      </c>
      <c r="Z106" s="11" t="n">
        <v>0</v>
      </c>
      <c r="AB106" s="17" t="s">
        <v>720</v>
      </c>
      <c r="AJ106" s="1" t="s">
        <v>78</v>
      </c>
      <c r="AK106" s="1" t="s">
        <v>402</v>
      </c>
      <c r="AL106" s="1" t="s">
        <v>686</v>
      </c>
      <c r="AM106" s="1" t="s">
        <v>687</v>
      </c>
    </row>
    <row r="107" customFormat="false" ht="29" hidden="false" customHeight="false" outlineLevel="0" collapsed="false">
      <c r="A107" s="1" t="str">
        <f aca="false">CONCATENATE("lamd:md_",B107)</f>
        <v>lamd:md_ANN_EOV</v>
      </c>
      <c r="B107" s="1" t="s">
        <v>20</v>
      </c>
      <c r="C107" s="1" t="s">
        <v>721</v>
      </c>
      <c r="D107" s="1" t="s">
        <v>722</v>
      </c>
      <c r="E107" s="9" t="s">
        <v>62</v>
      </c>
      <c r="H107" s="11" t="n">
        <v>0</v>
      </c>
      <c r="K107" s="11" t="n">
        <v>0</v>
      </c>
      <c r="N107" s="11" t="n">
        <v>0</v>
      </c>
      <c r="Q107" s="11" t="n">
        <v>0</v>
      </c>
      <c r="T107" s="11" t="n">
        <v>0</v>
      </c>
      <c r="W107" s="11" t="n">
        <v>0</v>
      </c>
      <c r="Z107" s="11" t="n">
        <v>0</v>
      </c>
      <c r="AB107" s="3" t="s">
        <v>723</v>
      </c>
      <c r="AJ107" s="1" t="s">
        <v>78</v>
      </c>
      <c r="AK107" s="1" t="s">
        <v>402</v>
      </c>
      <c r="AL107" s="1" t="s">
        <v>686</v>
      </c>
      <c r="AM107" s="1" t="s">
        <v>687</v>
      </c>
    </row>
    <row r="108" customFormat="false" ht="29" hidden="false" customHeight="false" outlineLevel="0" collapsed="false">
      <c r="A108" s="1" t="str">
        <f aca="false">CONCATENATE("lamd:md_",B108)</f>
        <v>lamd:md_ANN_LVL</v>
      </c>
      <c r="B108" s="1" t="s">
        <v>21</v>
      </c>
      <c r="C108" s="1" t="s">
        <v>724</v>
      </c>
      <c r="D108" s="1" t="s">
        <v>725</v>
      </c>
      <c r="E108" s="9" t="s">
        <v>62</v>
      </c>
      <c r="F108" s="1" t="s">
        <v>348</v>
      </c>
      <c r="H108" s="11" t="n">
        <v>0</v>
      </c>
      <c r="K108" s="11" t="n">
        <v>0</v>
      </c>
      <c r="N108" s="11" t="n">
        <v>0</v>
      </c>
      <c r="Q108" s="11" t="n">
        <v>0</v>
      </c>
      <c r="T108" s="11" t="n">
        <v>0</v>
      </c>
      <c r="W108" s="11" t="n">
        <v>0</v>
      </c>
      <c r="Z108" s="11" t="n">
        <v>0</v>
      </c>
      <c r="AB108" s="3" t="s">
        <v>726</v>
      </c>
      <c r="AH108" s="1" t="s">
        <v>727</v>
      </c>
      <c r="AJ108" s="1" t="s">
        <v>78</v>
      </c>
      <c r="AK108" s="1" t="s">
        <v>402</v>
      </c>
      <c r="AL108" s="1" t="s">
        <v>686</v>
      </c>
      <c r="AM108" s="1" t="s">
        <v>687</v>
      </c>
    </row>
    <row r="109" customFormat="false" ht="29" hidden="false" customHeight="false" outlineLevel="0" collapsed="false">
      <c r="A109" s="1" t="str">
        <f aca="false">CONCATENATE("lamd:md_",B109)</f>
        <v>lamd:md_ANN_FCS</v>
      </c>
      <c r="B109" s="1" t="s">
        <v>11</v>
      </c>
      <c r="C109" s="1" t="s">
        <v>728</v>
      </c>
      <c r="D109" s="1" t="s">
        <v>729</v>
      </c>
      <c r="E109" s="9" t="s">
        <v>62</v>
      </c>
      <c r="F109" s="1" t="s">
        <v>409</v>
      </c>
      <c r="H109" s="11" t="n">
        <v>0</v>
      </c>
      <c r="K109" s="11" t="n">
        <v>0</v>
      </c>
      <c r="N109" s="11" t="n">
        <v>0</v>
      </c>
      <c r="Q109" s="11" t="n">
        <v>0</v>
      </c>
      <c r="T109" s="11" t="n">
        <v>0</v>
      </c>
      <c r="W109" s="11" t="n">
        <v>0</v>
      </c>
      <c r="Z109" s="11" t="n">
        <v>0</v>
      </c>
      <c r="AB109" s="3" t="s">
        <v>730</v>
      </c>
      <c r="AH109" s="1" t="s">
        <v>731</v>
      </c>
      <c r="AJ109" s="1" t="s">
        <v>78</v>
      </c>
      <c r="AK109" s="1" t="s">
        <v>402</v>
      </c>
      <c r="AL109" s="1" t="s">
        <v>686</v>
      </c>
      <c r="AM109" s="1" t="s">
        <v>687</v>
      </c>
    </row>
    <row r="110" customFormat="false" ht="29" hidden="false" customHeight="false" outlineLevel="0" collapsed="false">
      <c r="A110" s="1" t="str">
        <f aca="false">CONCATENATE("lamd:md_",B110)</f>
        <v>lamd:md_ANN_FCT</v>
      </c>
      <c r="B110" s="1" t="s">
        <v>12</v>
      </c>
      <c r="C110" s="1" t="s">
        <v>732</v>
      </c>
      <c r="D110" s="1" t="s">
        <v>733</v>
      </c>
      <c r="E110" s="9" t="s">
        <v>62</v>
      </c>
      <c r="F110" s="1" t="s">
        <v>409</v>
      </c>
      <c r="H110" s="11" t="n">
        <v>0</v>
      </c>
      <c r="K110" s="11" t="n">
        <v>0</v>
      </c>
      <c r="AB110" s="3" t="s">
        <v>734</v>
      </c>
      <c r="AH110" s="1" t="s">
        <v>731</v>
      </c>
      <c r="AJ110" s="1" t="s">
        <v>78</v>
      </c>
      <c r="AK110" s="1" t="s">
        <v>402</v>
      </c>
      <c r="AL110" s="1" t="s">
        <v>686</v>
      </c>
      <c r="AM110" s="1" t="s">
        <v>687</v>
      </c>
    </row>
    <row r="111" customFormat="false" ht="362.5" hidden="false" customHeight="false" outlineLevel="0" collapsed="false">
      <c r="A111" s="1" t="str">
        <f aca="false">CONCATENATE("lamd:md_",B111)</f>
        <v>lamd:md_DTS</v>
      </c>
      <c r="B111" s="1" t="s">
        <v>735</v>
      </c>
      <c r="C111" s="1" t="s">
        <v>736</v>
      </c>
      <c r="D111" s="1" t="s">
        <v>737</v>
      </c>
      <c r="E111" s="9" t="s">
        <v>36</v>
      </c>
      <c r="AB111" s="3" t="s">
        <v>738</v>
      </c>
      <c r="AC111" s="12" t="s">
        <v>739</v>
      </c>
      <c r="AD111" s="12"/>
      <c r="AE111" s="12"/>
      <c r="AF111" s="11" t="s">
        <v>740</v>
      </c>
      <c r="AJ111" s="1" t="s">
        <v>78</v>
      </c>
      <c r="AK111" s="1" t="s">
        <v>97</v>
      </c>
      <c r="AL111" s="1" t="s">
        <v>98</v>
      </c>
      <c r="AM111" s="1" t="s">
        <v>99</v>
      </c>
    </row>
    <row r="112" customFormat="false" ht="43.5" hidden="false" customHeight="false" outlineLevel="0" collapsed="false">
      <c r="A112" s="1" t="str">
        <f aca="false">CONCATENATE("lamd:md_",B112)</f>
        <v>lamd:md_DTT</v>
      </c>
      <c r="B112" s="1" t="s">
        <v>741</v>
      </c>
      <c r="C112" s="1" t="s">
        <v>742</v>
      </c>
      <c r="D112" s="1" t="s">
        <v>743</v>
      </c>
      <c r="E112" s="9" t="s">
        <v>36</v>
      </c>
      <c r="AB112" s="17" t="s">
        <v>744</v>
      </c>
      <c r="AC112" s="12" t="s">
        <v>745</v>
      </c>
      <c r="AD112" s="12"/>
      <c r="AE112" s="12"/>
      <c r="AJ112" s="1" t="s">
        <v>78</v>
      </c>
      <c r="AK112" s="1" t="s">
        <v>97</v>
      </c>
      <c r="AL112" s="1" t="s">
        <v>98</v>
      </c>
      <c r="AM112" s="1" t="s">
        <v>99</v>
      </c>
    </row>
    <row r="113" customFormat="false" ht="246.5" hidden="false" customHeight="false" outlineLevel="0" collapsed="false">
      <c r="A113" s="1" t="str">
        <f aca="false">CONCATENATE("lamd:md_",B113)</f>
        <v>lamd:md_DTA</v>
      </c>
      <c r="B113" s="1" t="s">
        <v>746</v>
      </c>
      <c r="C113" s="1" t="s">
        <v>747</v>
      </c>
      <c r="D113" s="1" t="s">
        <v>748</v>
      </c>
      <c r="E113" s="9" t="s">
        <v>36</v>
      </c>
      <c r="AB113" s="3" t="s">
        <v>749</v>
      </c>
      <c r="AC113" s="12" t="s">
        <v>750</v>
      </c>
      <c r="AD113" s="12"/>
      <c r="AE113" s="12"/>
      <c r="AF113" s="11" t="s">
        <v>751</v>
      </c>
      <c r="AJ113" s="1" t="s">
        <v>78</v>
      </c>
      <c r="AK113" s="1" t="s">
        <v>97</v>
      </c>
      <c r="AL113" s="1" t="s">
        <v>98</v>
      </c>
      <c r="AM113" s="1" t="s">
        <v>99</v>
      </c>
    </row>
    <row r="114" customFormat="false" ht="130.5" hidden="false" customHeight="false" outlineLevel="0" collapsed="false">
      <c r="A114" s="1" t="str">
        <f aca="false">CONCATENATE("lamd:md_",B114)</f>
        <v>lamd:md_DTN</v>
      </c>
      <c r="B114" s="1" t="s">
        <v>752</v>
      </c>
      <c r="C114" s="1" t="s">
        <v>753</v>
      </c>
      <c r="D114" s="1" t="s">
        <v>754</v>
      </c>
      <c r="E114" s="9" t="s">
        <v>36</v>
      </c>
      <c r="AB114" s="17" t="s">
        <v>755</v>
      </c>
      <c r="AC114" s="12" t="s">
        <v>756</v>
      </c>
      <c r="AD114" s="12"/>
      <c r="AE114" s="12"/>
      <c r="AF114" s="11" t="s">
        <v>757</v>
      </c>
      <c r="AJ114" s="1" t="s">
        <v>78</v>
      </c>
      <c r="AK114" s="1" t="s">
        <v>97</v>
      </c>
      <c r="AL114" s="1" t="s">
        <v>98</v>
      </c>
      <c r="AM114" s="1" t="s">
        <v>99</v>
      </c>
    </row>
    <row r="115" customFormat="false" ht="29" hidden="false" customHeight="false" outlineLevel="0" collapsed="false">
      <c r="A115" s="1" t="str">
        <f aca="false">CONCATENATE("lamd:md_",B115)</f>
        <v>lamd:md_OJ_ID</v>
      </c>
      <c r="B115" s="1" t="s">
        <v>758</v>
      </c>
      <c r="C115" s="1" t="s">
        <v>759</v>
      </c>
      <c r="D115" s="1" t="s">
        <v>760</v>
      </c>
      <c r="E115" s="9" t="s">
        <v>36</v>
      </c>
      <c r="AB115" s="17" t="s">
        <v>761</v>
      </c>
      <c r="AC115" s="12" t="s">
        <v>762</v>
      </c>
      <c r="AD115" s="12"/>
      <c r="AE115" s="12"/>
      <c r="AJ115" s="1" t="s">
        <v>37</v>
      </c>
      <c r="AK115" s="1" t="s">
        <v>97</v>
      </c>
      <c r="AL115" s="1" t="s">
        <v>763</v>
      </c>
      <c r="AM115" s="1" t="s">
        <v>764</v>
      </c>
    </row>
    <row r="116" customFormat="false" ht="29" hidden="false" customHeight="false" outlineLevel="0" collapsed="false">
      <c r="A116" s="1" t="str">
        <f aca="false">CONCATENATE("lamd:md_",B116)</f>
        <v>lamd:md_ELI</v>
      </c>
      <c r="B116" s="1" t="s">
        <v>765</v>
      </c>
      <c r="C116" s="1" t="s">
        <v>766</v>
      </c>
      <c r="D116" s="1" t="s">
        <v>767</v>
      </c>
      <c r="E116" s="9" t="s">
        <v>36</v>
      </c>
      <c r="AJ116" s="1" t="s">
        <v>37</v>
      </c>
      <c r="AK116" s="1" t="s">
        <v>97</v>
      </c>
      <c r="AL116" s="1" t="s">
        <v>763</v>
      </c>
      <c r="AM116" s="1" t="s">
        <v>764</v>
      </c>
    </row>
    <row r="117" customFormat="false" ht="29" hidden="false" customHeight="false" outlineLevel="0" collapsed="false">
      <c r="A117" s="1" t="str">
        <f aca="false">CONCATENATE("lamd:md_",B117)</f>
        <v>lamd:md_ECLI</v>
      </c>
      <c r="B117" s="1" t="s">
        <v>768</v>
      </c>
      <c r="C117" s="1" t="s">
        <v>769</v>
      </c>
      <c r="D117" s="1" t="s">
        <v>770</v>
      </c>
      <c r="E117" s="9" t="s">
        <v>36</v>
      </c>
      <c r="AJ117" s="1" t="s">
        <v>37</v>
      </c>
      <c r="AK117" s="1" t="s">
        <v>97</v>
      </c>
      <c r="AL117" s="1" t="s">
        <v>763</v>
      </c>
      <c r="AM117" s="1" t="s">
        <v>764</v>
      </c>
    </row>
    <row r="118" customFormat="false" ht="14.5" hidden="false" customHeight="false" outlineLevel="0" collapsed="false">
      <c r="A118" s="1" t="str">
        <f aca="false">CONCATENATE("lamd:md_",B118)</f>
        <v>lamd:md_PARENT</v>
      </c>
      <c r="B118" s="1" t="s">
        <v>771</v>
      </c>
      <c r="C118" s="1" t="s">
        <v>772</v>
      </c>
      <c r="D118" s="1" t="s">
        <v>773</v>
      </c>
      <c r="E118" s="9" t="s">
        <v>62</v>
      </c>
      <c r="AB118" s="3" t="s">
        <v>774</v>
      </c>
      <c r="AJ118" s="1" t="s">
        <v>37</v>
      </c>
      <c r="AK118" s="1" t="s">
        <v>38</v>
      </c>
      <c r="AM118" s="9" t="s">
        <v>39</v>
      </c>
    </row>
    <row r="119" customFormat="false" ht="14.5" hidden="false" customHeight="false" outlineLevel="0" collapsed="false">
      <c r="A119" s="1" t="str">
        <f aca="false">CONCATENATE("lamd:md_",B119)</f>
        <v>lamd:md_ORDER</v>
      </c>
      <c r="B119" s="1" t="s">
        <v>775</v>
      </c>
      <c r="C119" s="1" t="s">
        <v>776</v>
      </c>
      <c r="D119" s="1" t="s">
        <v>777</v>
      </c>
      <c r="E119" s="9" t="s">
        <v>36</v>
      </c>
      <c r="AB119" s="3" t="s">
        <v>778</v>
      </c>
      <c r="AJ119" s="1" t="s">
        <v>37</v>
      </c>
      <c r="AK119" s="1" t="s">
        <v>38</v>
      </c>
      <c r="AM119" s="9" t="s">
        <v>39</v>
      </c>
    </row>
    <row r="120" customFormat="false" ht="14.5" hidden="false" customHeight="false" outlineLevel="0" collapsed="false">
      <c r="A120" s="1" t="str">
        <f aca="false">CONCATENATE("lamd:md_",B120)</f>
        <v>lamd:md_DESCRIPTION</v>
      </c>
      <c r="B120" s="1" t="s">
        <v>22</v>
      </c>
      <c r="C120" s="1" t="s">
        <v>779</v>
      </c>
      <c r="D120" s="1" t="s">
        <v>780</v>
      </c>
      <c r="E120" s="9" t="s">
        <v>36</v>
      </c>
      <c r="AB120" s="3" t="s">
        <v>774</v>
      </c>
      <c r="AJ120" s="1" t="s">
        <v>37</v>
      </c>
      <c r="AK120" s="1" t="s">
        <v>38</v>
      </c>
      <c r="AM120" s="9" t="s">
        <v>39</v>
      </c>
    </row>
    <row r="121" customFormat="false" ht="14.5" hidden="false" customHeight="false" outlineLevel="0" collapsed="false">
      <c r="A121" s="1" t="str">
        <f aca="false">CONCATENATE("lamd:md_",B121)</f>
        <v>lamd:md_CLASSIFICATION</v>
      </c>
      <c r="B121" s="27" t="s">
        <v>33</v>
      </c>
      <c r="C121" s="1" t="s">
        <v>119</v>
      </c>
      <c r="D121" s="1" t="s">
        <v>781</v>
      </c>
      <c r="E121" s="9" t="s">
        <v>62</v>
      </c>
      <c r="AB121" s="3" t="s">
        <v>774</v>
      </c>
      <c r="AJ121" s="1" t="s">
        <v>37</v>
      </c>
      <c r="AK121" s="1" t="s">
        <v>38</v>
      </c>
      <c r="AM121" s="9" t="s">
        <v>39</v>
      </c>
    </row>
    <row r="122" customFormat="false" ht="58" hidden="false" customHeight="false" outlineLevel="0" collapsed="false">
      <c r="A122" s="1" t="str">
        <f aca="false">CONCATENATE("lamd:md_",B122)</f>
        <v>lamd:md_TOF</v>
      </c>
      <c r="B122" s="1" t="s">
        <v>782</v>
      </c>
      <c r="C122" s="1" t="s">
        <v>783</v>
      </c>
      <c r="D122" s="1" t="s">
        <v>784</v>
      </c>
      <c r="E122" s="9" t="s">
        <v>36</v>
      </c>
      <c r="AB122" s="3" t="s">
        <v>785</v>
      </c>
      <c r="AC122" s="1" t="s">
        <v>786</v>
      </c>
      <c r="AJ122" s="1" t="s">
        <v>37</v>
      </c>
      <c r="AK122" s="1" t="s">
        <v>64</v>
      </c>
      <c r="AM122" s="9" t="s">
        <v>65</v>
      </c>
    </row>
    <row r="123" customFormat="false" ht="130.5" hidden="false" customHeight="false" outlineLevel="0" collapsed="false">
      <c r="A123" s="1" t="str">
        <f aca="false">CONCATENATE("lamd:md_",B123)</f>
        <v>lamd:md_DR</v>
      </c>
      <c r="B123" s="1" t="s">
        <v>787</v>
      </c>
      <c r="C123" s="1" t="s">
        <v>788</v>
      </c>
      <c r="D123" s="1" t="s">
        <v>789</v>
      </c>
      <c r="E123" s="9" t="s">
        <v>36</v>
      </c>
      <c r="AB123" s="3" t="s">
        <v>790</v>
      </c>
      <c r="AF123" s="1" t="s">
        <v>791</v>
      </c>
      <c r="AH123" s="1" t="s">
        <v>792</v>
      </c>
      <c r="AJ123" s="1" t="s">
        <v>37</v>
      </c>
      <c r="AK123" s="1" t="s">
        <v>64</v>
      </c>
      <c r="AM123" s="9" t="s">
        <v>65</v>
      </c>
    </row>
    <row r="124" customFormat="false" ht="188.5" hidden="false" customHeight="false" outlineLevel="0" collapsed="false">
      <c r="A124" s="1" t="str">
        <f aca="false">CONCATENATE("lamd:md_",B124)</f>
        <v>lamd:md_RI_WORK</v>
      </c>
      <c r="B124" s="1" t="s">
        <v>793</v>
      </c>
      <c r="C124" s="1" t="s">
        <v>794</v>
      </c>
      <c r="D124" s="1" t="s">
        <v>795</v>
      </c>
      <c r="E124" s="9" t="s">
        <v>36</v>
      </c>
      <c r="AB124" s="3" t="s">
        <v>796</v>
      </c>
      <c r="AC124" s="1" t="s">
        <v>797</v>
      </c>
      <c r="AF124" s="1" t="s">
        <v>798</v>
      </c>
      <c r="AH124" s="1" t="s">
        <v>799</v>
      </c>
      <c r="AJ124" s="1" t="s">
        <v>37</v>
      </c>
      <c r="AK124" s="1" t="s">
        <v>64</v>
      </c>
      <c r="AM124" s="9" t="s">
        <v>65</v>
      </c>
    </row>
    <row r="125" customFormat="false" ht="43.5" hidden="false" customHeight="false" outlineLevel="0" collapsed="false">
      <c r="A125" s="1" t="str">
        <f aca="false">CONCATENATE("lamd:md_",B125)</f>
        <v>lamd:md_BP</v>
      </c>
      <c r="B125" s="1" t="s">
        <v>800</v>
      </c>
      <c r="C125" s="1" t="s">
        <v>801</v>
      </c>
      <c r="D125" s="1" t="s">
        <v>802</v>
      </c>
      <c r="E125" s="9" t="s">
        <v>36</v>
      </c>
      <c r="AB125" s="3" t="s">
        <v>803</v>
      </c>
      <c r="AC125" s="1" t="s">
        <v>804</v>
      </c>
      <c r="AH125" s="1" t="s">
        <v>805</v>
      </c>
      <c r="AJ125" s="1" t="s">
        <v>37</v>
      </c>
      <c r="AK125" s="1" t="s">
        <v>64</v>
      </c>
      <c r="AM125" s="9" t="s">
        <v>65</v>
      </c>
    </row>
    <row r="126" customFormat="false" ht="58" hidden="false" customHeight="false" outlineLevel="0" collapsed="false">
      <c r="A126" s="1" t="str">
        <f aca="false">CONCATENATE("lamd:md_",B126)</f>
        <v>lamd:md_RI_NAT</v>
      </c>
      <c r="B126" s="1" t="s">
        <v>806</v>
      </c>
      <c r="C126" s="1" t="s">
        <v>807</v>
      </c>
      <c r="D126" s="1" t="s">
        <v>808</v>
      </c>
      <c r="E126" s="9" t="s">
        <v>36</v>
      </c>
      <c r="AB126" s="3" t="s">
        <v>809</v>
      </c>
      <c r="AC126" s="1" t="s">
        <v>810</v>
      </c>
      <c r="AJ126" s="1" t="s">
        <v>78</v>
      </c>
      <c r="AK126" s="1" t="s">
        <v>611</v>
      </c>
      <c r="AL126" s="1" t="s">
        <v>811</v>
      </c>
      <c r="AM126" s="9" t="s">
        <v>812</v>
      </c>
    </row>
    <row r="127" customFormat="false" ht="188.5" hidden="false" customHeight="false" outlineLevel="0" collapsed="false">
      <c r="A127" s="1" t="str">
        <f aca="false">CONCATENATE("lamd:md_",B127)</f>
        <v>lamd:md_CLASS_COURT</v>
      </c>
      <c r="B127" s="1" t="s">
        <v>813</v>
      </c>
      <c r="C127" s="1" t="s">
        <v>814</v>
      </c>
      <c r="D127" s="1" t="s">
        <v>815</v>
      </c>
      <c r="E127" s="9" t="s">
        <v>62</v>
      </c>
      <c r="F127" s="1" t="s">
        <v>816</v>
      </c>
      <c r="AB127" s="3" t="s">
        <v>817</v>
      </c>
      <c r="AC127" s="1" t="s">
        <v>818</v>
      </c>
      <c r="AD127" s="1" t="s">
        <v>819</v>
      </c>
      <c r="AF127" s="1" t="s">
        <v>820</v>
      </c>
      <c r="AH127" s="1" t="s">
        <v>821</v>
      </c>
      <c r="AJ127" s="1" t="s">
        <v>78</v>
      </c>
      <c r="AK127" s="1" t="s">
        <v>611</v>
      </c>
      <c r="AL127" s="1" t="s">
        <v>811</v>
      </c>
      <c r="AM127" s="9" t="s">
        <v>812</v>
      </c>
    </row>
    <row r="128" customFormat="false" ht="188.5" hidden="false" customHeight="false" outlineLevel="0" collapsed="false">
      <c r="A128" s="1" t="str">
        <f aca="false">CONCATENATE("lamd:md_",B128)</f>
        <v>lamd:md_NAME_COURT</v>
      </c>
      <c r="B128" s="1" t="s">
        <v>822</v>
      </c>
      <c r="C128" s="1" t="s">
        <v>823</v>
      </c>
      <c r="D128" s="1" t="s">
        <v>824</v>
      </c>
      <c r="E128" s="9" t="s">
        <v>36</v>
      </c>
      <c r="AB128" s="3" t="s">
        <v>825</v>
      </c>
      <c r="AC128" s="1" t="s">
        <v>826</v>
      </c>
      <c r="AD128" s="1" t="s">
        <v>819</v>
      </c>
      <c r="AF128" s="1" t="s">
        <v>827</v>
      </c>
      <c r="AH128" s="1" t="s">
        <v>828</v>
      </c>
      <c r="AJ128" s="1" t="s">
        <v>78</v>
      </c>
      <c r="AK128" s="1" t="s">
        <v>611</v>
      </c>
      <c r="AL128" s="1" t="s">
        <v>811</v>
      </c>
      <c r="AM128" s="9" t="s">
        <v>812</v>
      </c>
    </row>
    <row r="129" customFormat="false" ht="87" hidden="false" customHeight="false" outlineLevel="0" collapsed="false">
      <c r="A129" s="1" t="str">
        <f aca="false">CONCATENATE("lamd:md_",B129)</f>
        <v>lamd:md_ID_LOCAL</v>
      </c>
      <c r="B129" s="1" t="s">
        <v>829</v>
      </c>
      <c r="C129" s="1" t="s">
        <v>830</v>
      </c>
      <c r="D129" s="1" t="s">
        <v>831</v>
      </c>
      <c r="E129" s="9" t="s">
        <v>36</v>
      </c>
      <c r="AB129" s="3" t="s">
        <v>832</v>
      </c>
      <c r="AF129" s="1" t="s">
        <v>833</v>
      </c>
      <c r="AH129" s="1" t="s">
        <v>834</v>
      </c>
      <c r="AJ129" s="1" t="s">
        <v>78</v>
      </c>
      <c r="AK129" s="1" t="s">
        <v>611</v>
      </c>
      <c r="AL129" s="1" t="s">
        <v>811</v>
      </c>
      <c r="AM129" s="9" t="s">
        <v>812</v>
      </c>
    </row>
    <row r="130" customFormat="false" ht="116" hidden="false" customHeight="false" outlineLevel="0" collapsed="false">
      <c r="A130" s="1" t="str">
        <f aca="false">CONCATENATE("lamd:md_",B130)</f>
        <v>lamd:md_PARTIES_NAT</v>
      </c>
      <c r="B130" s="1" t="s">
        <v>835</v>
      </c>
      <c r="C130" s="1" t="s">
        <v>836</v>
      </c>
      <c r="D130" s="1" t="s">
        <v>837</v>
      </c>
      <c r="E130" s="9" t="s">
        <v>36</v>
      </c>
      <c r="AB130" s="3" t="s">
        <v>838</v>
      </c>
      <c r="AC130" s="1" t="s">
        <v>839</v>
      </c>
      <c r="AF130" s="1" t="s">
        <v>840</v>
      </c>
      <c r="AH130" s="1" t="s">
        <v>841</v>
      </c>
      <c r="AJ130" s="1" t="s">
        <v>78</v>
      </c>
      <c r="AK130" s="1" t="s">
        <v>611</v>
      </c>
      <c r="AL130" s="1" t="s">
        <v>811</v>
      </c>
      <c r="AM130" s="9" t="s">
        <v>812</v>
      </c>
    </row>
    <row r="131" customFormat="false" ht="145" hidden="false" customHeight="false" outlineLevel="0" collapsed="false">
      <c r="A131" s="1" t="str">
        <f aca="false">CONCATENATE("lamd:md_",B131)</f>
        <v>lamd:md_REF_PUBLICATION</v>
      </c>
      <c r="B131" s="1" t="s">
        <v>842</v>
      </c>
      <c r="C131" s="1" t="s">
        <v>843</v>
      </c>
      <c r="D131" s="1" t="s">
        <v>844</v>
      </c>
      <c r="E131" s="9" t="s">
        <v>36</v>
      </c>
      <c r="AB131" s="3" t="s">
        <v>845</v>
      </c>
      <c r="AC131" s="1" t="s">
        <v>846</v>
      </c>
      <c r="AF131" s="1" t="s">
        <v>847</v>
      </c>
      <c r="AH131" s="1" t="s">
        <v>848</v>
      </c>
      <c r="AJ131" s="1" t="s">
        <v>78</v>
      </c>
      <c r="AK131" s="1" t="s">
        <v>611</v>
      </c>
      <c r="AL131" s="1" t="s">
        <v>811</v>
      </c>
      <c r="AM131" s="9" t="s">
        <v>812</v>
      </c>
    </row>
    <row r="132" customFormat="false" ht="159.5" hidden="false" customHeight="false" outlineLevel="0" collapsed="false">
      <c r="A132" s="1" t="str">
        <f aca="false">CONCATENATE("lamd:md_",B132)</f>
        <v>lamd:md_LEGIS_NAT</v>
      </c>
      <c r="B132" s="1" t="s">
        <v>849</v>
      </c>
      <c r="C132" s="1" t="s">
        <v>850</v>
      </c>
      <c r="D132" s="1" t="s">
        <v>851</v>
      </c>
      <c r="E132" s="9" t="s">
        <v>36</v>
      </c>
      <c r="AB132" s="3" t="s">
        <v>852</v>
      </c>
      <c r="AC132" s="1" t="s">
        <v>853</v>
      </c>
      <c r="AF132" s="1" t="s">
        <v>854</v>
      </c>
      <c r="AH132" s="1" t="s">
        <v>855</v>
      </c>
      <c r="AJ132" s="1" t="s">
        <v>78</v>
      </c>
      <c r="AK132" s="1" t="s">
        <v>611</v>
      </c>
      <c r="AL132" s="1" t="s">
        <v>811</v>
      </c>
      <c r="AM132" s="9" t="s">
        <v>812</v>
      </c>
    </row>
    <row r="133" customFormat="false" ht="101.5" hidden="false" customHeight="false" outlineLevel="0" collapsed="false">
      <c r="A133" s="1" t="str">
        <f aca="false">CONCATENATE("lamd:md_",B133)</f>
        <v>lamd:md_REF_JURE</v>
      </c>
      <c r="B133" s="1" t="s">
        <v>856</v>
      </c>
      <c r="C133" s="1" t="s">
        <v>857</v>
      </c>
      <c r="D133" s="1" t="s">
        <v>858</v>
      </c>
      <c r="E133" s="9" t="s">
        <v>36</v>
      </c>
      <c r="G133" s="1" t="s">
        <v>689</v>
      </c>
      <c r="H133" s="11" t="s">
        <v>2326</v>
      </c>
      <c r="J133" s="1" t="s">
        <v>693</v>
      </c>
      <c r="K133" s="11" t="s">
        <v>2327</v>
      </c>
      <c r="M133" s="1" t="s">
        <v>697</v>
      </c>
      <c r="N133" s="11" t="s">
        <v>2328</v>
      </c>
      <c r="AB133" s="3" t="s">
        <v>859</v>
      </c>
      <c r="AC133" s="1" t="s">
        <v>860</v>
      </c>
      <c r="AF133" s="1" t="s">
        <v>861</v>
      </c>
      <c r="AH133" s="1" t="s">
        <v>862</v>
      </c>
      <c r="AJ133" s="1" t="s">
        <v>78</v>
      </c>
      <c r="AK133" s="1" t="s">
        <v>611</v>
      </c>
      <c r="AL133" s="1" t="s">
        <v>811</v>
      </c>
      <c r="AM133" s="9" t="s">
        <v>812</v>
      </c>
    </row>
    <row r="134" customFormat="false" ht="101.5" hidden="false" customHeight="false" outlineLevel="0" collapsed="false">
      <c r="A134" s="1" t="str">
        <f aca="false">CONCATENATE("lamd:md_",B134)</f>
        <v>lamd:md_REF_OTHER_JURE</v>
      </c>
      <c r="B134" s="1" t="s">
        <v>863</v>
      </c>
      <c r="C134" s="1" t="s">
        <v>864</v>
      </c>
      <c r="D134" s="1" t="s">
        <v>865</v>
      </c>
      <c r="E134" s="9" t="s">
        <v>36</v>
      </c>
      <c r="AB134" s="3" t="s">
        <v>866</v>
      </c>
      <c r="AF134" s="1" t="s">
        <v>867</v>
      </c>
      <c r="AH134" s="1" t="s">
        <v>868</v>
      </c>
      <c r="AJ134" s="1" t="s">
        <v>78</v>
      </c>
      <c r="AK134" s="1" t="s">
        <v>611</v>
      </c>
      <c r="AL134" s="1" t="s">
        <v>811</v>
      </c>
      <c r="AM134" s="9" t="s">
        <v>812</v>
      </c>
    </row>
    <row r="135" customFormat="false" ht="29" hidden="false" customHeight="false" outlineLevel="0" collapsed="false">
      <c r="A135" s="1" t="str">
        <f aca="false">CONCATENATE("lamd:md_",B135)</f>
        <v>lamd:md_NO_JOURNAL</v>
      </c>
      <c r="B135" s="1" t="s">
        <v>869</v>
      </c>
      <c r="C135" s="1" t="s">
        <v>870</v>
      </c>
      <c r="D135" s="1" t="s">
        <v>871</v>
      </c>
      <c r="E135" s="9" t="s">
        <v>36</v>
      </c>
      <c r="AB135" s="3" t="s">
        <v>872</v>
      </c>
      <c r="AH135" s="1" t="s">
        <v>873</v>
      </c>
      <c r="AJ135" s="1" t="s">
        <v>78</v>
      </c>
      <c r="AK135" s="1" t="s">
        <v>611</v>
      </c>
      <c r="AL135" s="1" t="s">
        <v>811</v>
      </c>
      <c r="AM135" s="9" t="s">
        <v>812</v>
      </c>
    </row>
    <row r="136" customFormat="false" ht="43.5" hidden="false" customHeight="false" outlineLevel="0" collapsed="false">
      <c r="A136" s="1" t="str">
        <f aca="false">CONCATENATE("lamd:md_",B136)</f>
        <v>lamd:md_REF_JUDG</v>
      </c>
      <c r="B136" s="1" t="s">
        <v>874</v>
      </c>
      <c r="C136" s="1" t="s">
        <v>875</v>
      </c>
      <c r="D136" s="1" t="s">
        <v>876</v>
      </c>
      <c r="E136" s="9" t="s">
        <v>36</v>
      </c>
      <c r="AB136" s="3" t="s">
        <v>877</v>
      </c>
      <c r="AH136" s="1" t="s">
        <v>878</v>
      </c>
      <c r="AJ136" s="1" t="s">
        <v>78</v>
      </c>
      <c r="AK136" s="1" t="s">
        <v>611</v>
      </c>
      <c r="AL136" s="1" t="s">
        <v>811</v>
      </c>
      <c r="AM136" s="9" t="s">
        <v>812</v>
      </c>
    </row>
    <row r="137" customFormat="false" ht="246.5" hidden="false" customHeight="false" outlineLevel="0" collapsed="false">
      <c r="A137" s="1" t="str">
        <f aca="false">CONCATENATE("lamd:md_",B137)</f>
        <v>lamd:md_KEYWORDS_NAT</v>
      </c>
      <c r="B137" s="1" t="s">
        <v>879</v>
      </c>
      <c r="C137" s="1" t="s">
        <v>880</v>
      </c>
      <c r="D137" s="1" t="s">
        <v>881</v>
      </c>
      <c r="E137" s="9" t="s">
        <v>36</v>
      </c>
      <c r="AB137" s="3" t="s">
        <v>882</v>
      </c>
      <c r="AC137" s="1" t="s">
        <v>883</v>
      </c>
      <c r="AH137" s="1" t="s">
        <v>884</v>
      </c>
      <c r="AJ137" s="1" t="s">
        <v>78</v>
      </c>
      <c r="AK137" s="1" t="s">
        <v>611</v>
      </c>
      <c r="AL137" s="1" t="s">
        <v>811</v>
      </c>
      <c r="AM137" s="9" t="s">
        <v>812</v>
      </c>
    </row>
    <row r="138" customFormat="false" ht="58" hidden="false" customHeight="false" outlineLevel="0" collapsed="false">
      <c r="A138" s="1" t="str">
        <f aca="false">CONCATENATE("lamd:md_",B138)</f>
        <v>lamd:md_FOLLOW_UP_NAT</v>
      </c>
      <c r="B138" s="1" t="s">
        <v>885</v>
      </c>
      <c r="C138" s="1" t="s">
        <v>886</v>
      </c>
      <c r="D138" s="1" t="s">
        <v>887</v>
      </c>
      <c r="E138" s="9" t="s">
        <v>36</v>
      </c>
      <c r="AB138" s="3" t="s">
        <v>888</v>
      </c>
      <c r="AC138" s="1" t="s">
        <v>889</v>
      </c>
      <c r="AJ138" s="1" t="s">
        <v>78</v>
      </c>
      <c r="AK138" s="1" t="s">
        <v>611</v>
      </c>
      <c r="AL138" s="1" t="s">
        <v>811</v>
      </c>
      <c r="AM138" s="9" t="s">
        <v>812</v>
      </c>
    </row>
    <row r="139" customFormat="false" ht="188.5" hidden="false" customHeight="false" outlineLevel="0" collapsed="false">
      <c r="A139" s="1" t="str">
        <f aca="false">CONCATENATE("lamd:md_",B139)</f>
        <v>lamd:md_REF_INTERNATIONAL</v>
      </c>
      <c r="B139" s="1" t="s">
        <v>890</v>
      </c>
      <c r="C139" s="1" t="s">
        <v>891</v>
      </c>
      <c r="D139" s="1" t="s">
        <v>892</v>
      </c>
      <c r="E139" s="9" t="s">
        <v>36</v>
      </c>
      <c r="AB139" s="3" t="s">
        <v>893</v>
      </c>
      <c r="AC139" s="1" t="s">
        <v>894</v>
      </c>
      <c r="AF139" s="1" t="s">
        <v>895</v>
      </c>
      <c r="AJ139" s="1" t="s">
        <v>78</v>
      </c>
      <c r="AK139" s="1" t="s">
        <v>611</v>
      </c>
      <c r="AL139" s="1" t="s">
        <v>811</v>
      </c>
      <c r="AM139" s="9" t="s">
        <v>812</v>
      </c>
    </row>
    <row r="140" customFormat="false" ht="43.5" hidden="false" customHeight="false" outlineLevel="0" collapsed="false">
      <c r="A140" s="1" t="str">
        <f aca="false">CONCATENATE("lamd:md_",B140)</f>
        <v>lamd:md_DN_old</v>
      </c>
      <c r="B140" s="1" t="s">
        <v>896</v>
      </c>
      <c r="C140" s="1" t="s">
        <v>897</v>
      </c>
      <c r="D140" s="1" t="s">
        <v>898</v>
      </c>
      <c r="E140" s="9" t="s">
        <v>36</v>
      </c>
      <c r="AB140" s="3" t="s">
        <v>899</v>
      </c>
      <c r="AC140" s="1" t="s">
        <v>900</v>
      </c>
      <c r="AF140" s="1" t="s">
        <v>901</v>
      </c>
      <c r="AG140" s="1" t="s">
        <v>902</v>
      </c>
      <c r="AH140" s="1" t="s">
        <v>903</v>
      </c>
      <c r="AJ140" s="1" t="s">
        <v>37</v>
      </c>
      <c r="AK140" s="1" t="s">
        <v>97</v>
      </c>
      <c r="AL140" s="1" t="s">
        <v>98</v>
      </c>
      <c r="AM140" s="1" t="s">
        <v>99</v>
      </c>
    </row>
    <row r="141" customFormat="false" ht="43.5" hidden="false" customHeight="false" outlineLevel="0" collapsed="false">
      <c r="A141" s="1" t="str">
        <f aca="false">CONCATENATE("lamd:md_",B141)</f>
        <v>lamd:md_OJ_REF</v>
      </c>
      <c r="B141" s="1" t="s">
        <v>904</v>
      </c>
      <c r="C141" s="1" t="s">
        <v>905</v>
      </c>
      <c r="D141" s="1" t="s">
        <v>906</v>
      </c>
      <c r="E141" s="9" t="s">
        <v>36</v>
      </c>
      <c r="AB141" s="3" t="s">
        <v>907</v>
      </c>
      <c r="AC141" s="1" t="s">
        <v>908</v>
      </c>
      <c r="AF141" s="1" t="s">
        <v>909</v>
      </c>
      <c r="AH141" s="1" t="s">
        <v>910</v>
      </c>
      <c r="AJ141" s="1" t="s">
        <v>37</v>
      </c>
      <c r="AK141" s="1" t="s">
        <v>97</v>
      </c>
      <c r="AL141" s="1" t="s">
        <v>763</v>
      </c>
      <c r="AM141" s="1" t="s">
        <v>764</v>
      </c>
    </row>
    <row r="142" customFormat="false" ht="29" hidden="false" customHeight="false" outlineLevel="0" collapsed="false">
      <c r="A142" s="1" t="str">
        <f aca="false">CONCATENATE("lamd:md_",B142)</f>
        <v>lamd:md_OJ_REF_DOM</v>
      </c>
      <c r="B142" s="1" t="s">
        <v>911</v>
      </c>
      <c r="C142" s="1" t="s">
        <v>912</v>
      </c>
      <c r="D142" s="1" t="s">
        <v>913</v>
      </c>
      <c r="E142" s="9" t="s">
        <v>62</v>
      </c>
      <c r="F142" s="1" t="s">
        <v>914</v>
      </c>
      <c r="G142" s="1" t="s">
        <v>917</v>
      </c>
      <c r="H142" s="1" t="s">
        <v>2370</v>
      </c>
      <c r="AB142" s="3" t="s">
        <v>915</v>
      </c>
      <c r="AH142" s="1" t="s">
        <v>910</v>
      </c>
      <c r="AJ142" s="1" t="s">
        <v>37</v>
      </c>
      <c r="AK142" s="1" t="s">
        <v>97</v>
      </c>
      <c r="AL142" s="1" t="s">
        <v>763</v>
      </c>
      <c r="AM142" s="1" t="s">
        <v>764</v>
      </c>
    </row>
    <row r="143" customFormat="false" ht="29" hidden="false" customHeight="false" outlineLevel="0" collapsed="false">
      <c r="A143" s="1" t="str">
        <f aca="false">CONCATENATE("lamd:md_",B143)</f>
        <v>lamd:md_ANN_DP</v>
      </c>
      <c r="B143" s="1" t="s">
        <v>10</v>
      </c>
      <c r="C143" s="1" t="s">
        <v>916</v>
      </c>
      <c r="D143" s="1" t="s">
        <v>917</v>
      </c>
      <c r="E143" s="9" t="s">
        <v>62</v>
      </c>
      <c r="AB143" s="3" t="s">
        <v>918</v>
      </c>
      <c r="AJ143" s="1" t="s">
        <v>37</v>
      </c>
      <c r="AK143" s="1" t="s">
        <v>97</v>
      </c>
      <c r="AL143" s="1" t="s">
        <v>919</v>
      </c>
      <c r="AM143" s="1" t="s">
        <v>920</v>
      </c>
    </row>
    <row r="144" customFormat="false" ht="43.5" hidden="false" customHeight="false" outlineLevel="0" collapsed="false">
      <c r="A144" s="1" t="str">
        <f aca="false">CONCATENATE("lamd:md_",B144)</f>
        <v>lamd:md_IN_PREFIX</v>
      </c>
      <c r="B144" s="1" t="s">
        <v>921</v>
      </c>
      <c r="C144" s="1" t="s">
        <v>922</v>
      </c>
      <c r="D144" s="1" t="s">
        <v>923</v>
      </c>
      <c r="E144" s="9" t="s">
        <v>62</v>
      </c>
      <c r="AB144" s="3" t="s">
        <v>924</v>
      </c>
      <c r="AC144" s="1" t="s">
        <v>925</v>
      </c>
      <c r="AF144" s="1" t="s">
        <v>926</v>
      </c>
      <c r="AJ144" s="1" t="s">
        <v>37</v>
      </c>
      <c r="AK144" s="1" t="s">
        <v>97</v>
      </c>
      <c r="AL144" s="1" t="s">
        <v>763</v>
      </c>
      <c r="AM144" s="1" t="s">
        <v>764</v>
      </c>
    </row>
    <row r="145" customFormat="false" ht="43.5" hidden="false" customHeight="false" outlineLevel="0" collapsed="false">
      <c r="A145" s="1" t="str">
        <f aca="false">CONCATENATE("lamd:md_",B145)</f>
        <v>lamd:md_IN_SUFFIX</v>
      </c>
      <c r="B145" s="1" t="s">
        <v>927</v>
      </c>
      <c r="C145" s="1" t="s">
        <v>928</v>
      </c>
      <c r="D145" s="1" t="s">
        <v>929</v>
      </c>
      <c r="E145" s="9" t="s">
        <v>62</v>
      </c>
      <c r="AB145" s="3" t="s">
        <v>930</v>
      </c>
      <c r="AC145" s="1" t="s">
        <v>931</v>
      </c>
      <c r="AF145" s="1" t="s">
        <v>932</v>
      </c>
      <c r="AJ145" s="1" t="s">
        <v>37</v>
      </c>
      <c r="AK145" s="1" t="s">
        <v>97</v>
      </c>
      <c r="AL145" s="1" t="s">
        <v>763</v>
      </c>
      <c r="AM145" s="1" t="s">
        <v>764</v>
      </c>
    </row>
    <row r="146" customFormat="false" ht="43.5" hidden="false" customHeight="false" outlineLevel="0" collapsed="false">
      <c r="A146" s="1" t="str">
        <f aca="false">CONCATENATE("lamd:md_",B146)</f>
        <v>lamd:md_IN_NUMBER</v>
      </c>
      <c r="B146" s="1" t="s">
        <v>933</v>
      </c>
      <c r="C146" s="1" t="s">
        <v>934</v>
      </c>
      <c r="D146" s="1" t="s">
        <v>935</v>
      </c>
      <c r="E146" s="9" t="s">
        <v>62</v>
      </c>
      <c r="AB146" s="3" t="s">
        <v>936</v>
      </c>
      <c r="AC146" s="1" t="s">
        <v>937</v>
      </c>
      <c r="AJ146" s="1" t="s">
        <v>37</v>
      </c>
      <c r="AK146" s="1" t="s">
        <v>97</v>
      </c>
      <c r="AL146" s="1" t="s">
        <v>763</v>
      </c>
      <c r="AM146" s="1" t="s">
        <v>764</v>
      </c>
    </row>
    <row r="147" customFormat="false" ht="43.5" hidden="false" customHeight="false" outlineLevel="0" collapsed="false">
      <c r="A147" s="1" t="str">
        <f aca="false">CONCATENATE("lamd:md_",B147)</f>
        <v>lamd:md_IN_YEAR</v>
      </c>
      <c r="B147" s="1" t="s">
        <v>938</v>
      </c>
      <c r="C147" s="1" t="s">
        <v>939</v>
      </c>
      <c r="D147" s="1" t="s">
        <v>940</v>
      </c>
      <c r="E147" s="9" t="s">
        <v>62</v>
      </c>
      <c r="AB147" s="3" t="s">
        <v>941</v>
      </c>
      <c r="AC147" s="1" t="s">
        <v>942</v>
      </c>
      <c r="AJ147" s="1" t="s">
        <v>37</v>
      </c>
      <c r="AK147" s="1" t="s">
        <v>97</v>
      </c>
      <c r="AL147" s="1" t="s">
        <v>763</v>
      </c>
      <c r="AM147" s="1" t="s">
        <v>764</v>
      </c>
    </row>
    <row r="148" customFormat="false" ht="29" hidden="false" customHeight="false" outlineLevel="0" collapsed="false">
      <c r="A148" s="1" t="str">
        <f aca="false">CONCATENATE("lamd:md_",B148)</f>
        <v>lamd:md_ASSOCIATION_WORK</v>
      </c>
      <c r="B148" s="1" t="s">
        <v>943</v>
      </c>
      <c r="C148" s="1" t="s">
        <v>944</v>
      </c>
      <c r="D148" s="1" t="s">
        <v>945</v>
      </c>
      <c r="E148" s="9" t="s">
        <v>62</v>
      </c>
      <c r="G148" s="1" t="s">
        <v>701</v>
      </c>
      <c r="H148" s="11" t="s">
        <v>2329</v>
      </c>
      <c r="J148" s="1" t="s">
        <v>706</v>
      </c>
      <c r="K148" s="11" t="s">
        <v>2330</v>
      </c>
      <c r="L148" s="11" t="s">
        <v>587</v>
      </c>
      <c r="M148" s="1" t="s">
        <v>719</v>
      </c>
      <c r="N148" s="11" t="s">
        <v>2333</v>
      </c>
      <c r="Q148" s="11" t="n">
        <v>0</v>
      </c>
      <c r="T148" s="11" t="n">
        <v>0</v>
      </c>
      <c r="W148" s="11" t="n">
        <v>0</v>
      </c>
      <c r="Z148" s="11" t="n">
        <v>0</v>
      </c>
      <c r="AB148" s="3" t="s">
        <v>946</v>
      </c>
      <c r="AK148" s="1" t="s">
        <v>402</v>
      </c>
      <c r="AL148" s="1" t="s">
        <v>591</v>
      </c>
      <c r="AM148" s="1" t="s">
        <v>592</v>
      </c>
    </row>
    <row r="149" customFormat="false" ht="43.5" hidden="false" customHeight="false" outlineLevel="0" collapsed="false">
      <c r="A149" s="1" t="str">
        <f aca="false">CONCATENATE("lamd:md_",B149)</f>
        <v>lamd:md_EEA_RELEVANCE</v>
      </c>
      <c r="B149" s="1" t="s">
        <v>947</v>
      </c>
      <c r="C149" s="1" t="s">
        <v>948</v>
      </c>
      <c r="D149" s="1" t="s">
        <v>949</v>
      </c>
      <c r="E149" s="9" t="s">
        <v>62</v>
      </c>
      <c r="AB149" s="3" t="s">
        <v>950</v>
      </c>
      <c r="AC149" s="1" t="s">
        <v>951</v>
      </c>
      <c r="AF149" s="1" t="s">
        <v>952</v>
      </c>
      <c r="AH149" s="1" t="s">
        <v>953</v>
      </c>
      <c r="AK149" s="1" t="s">
        <v>64</v>
      </c>
      <c r="AM149" s="1" t="s">
        <v>65</v>
      </c>
    </row>
    <row r="150" customFormat="false" ht="43.5" hidden="false" customHeight="false" outlineLevel="0" collapsed="false">
      <c r="A150" s="1" t="str">
        <f aca="false">CONCATENATE("lamd:md_",B150)</f>
        <v>lamd:md_CODIF</v>
      </c>
      <c r="B150" s="1" t="s">
        <v>954</v>
      </c>
      <c r="C150" s="1" t="s">
        <v>955</v>
      </c>
      <c r="D150" s="1" t="s">
        <v>956</v>
      </c>
      <c r="E150" s="9" t="s">
        <v>62</v>
      </c>
      <c r="AB150" s="3" t="s">
        <v>957</v>
      </c>
      <c r="AC150" s="1" t="s">
        <v>958</v>
      </c>
      <c r="AF150" s="1" t="s">
        <v>952</v>
      </c>
      <c r="AH150" s="1" t="s">
        <v>953</v>
      </c>
      <c r="AK150" s="1" t="s">
        <v>64</v>
      </c>
      <c r="AM150" s="1" t="s">
        <v>65</v>
      </c>
    </row>
    <row r="151" customFormat="false" ht="14.5" hidden="false" customHeight="false" outlineLevel="0" collapsed="false">
      <c r="E151" s="9"/>
    </row>
    <row r="152" customFormat="false" ht="14.5" hidden="false" customHeight="false" outlineLevel="0" collapsed="false">
      <c r="E152" s="9"/>
    </row>
    <row r="153" customFormat="false" ht="14.5" hidden="false" customHeight="false" outlineLevel="0" collapsed="false">
      <c r="E153" s="9"/>
    </row>
    <row r="154" customFormat="false" ht="14.5" hidden="false" customHeight="false" outlineLevel="0" collapsed="false">
      <c r="E154" s="9"/>
    </row>
    <row r="155" customFormat="false" ht="14.5" hidden="false" customHeight="false" outlineLevel="0" collapsed="false">
      <c r="E155" s="9"/>
    </row>
    <row r="156" customFormat="false" ht="14.5" hidden="false" customHeight="false" outlineLevel="0" collapsed="false">
      <c r="E156" s="9"/>
    </row>
    <row r="157" customFormat="false" ht="14.5" hidden="false" customHeight="false" outlineLevel="0" collapsed="false">
      <c r="E157" s="9"/>
    </row>
    <row r="158" customFormat="false" ht="14.5" hidden="false" customHeight="false" outlineLevel="0" collapsed="false">
      <c r="E158" s="9"/>
    </row>
    <row r="159" customFormat="false" ht="14.5" hidden="false" customHeight="false" outlineLevel="0" collapsed="false">
      <c r="E159" s="9"/>
    </row>
    <row r="160" customFormat="false" ht="14.5" hidden="false" customHeight="false" outlineLevel="0" collapsed="false">
      <c r="E160" s="9"/>
    </row>
    <row r="161" customFormat="false" ht="14.5" hidden="false" customHeight="false" outlineLevel="0" collapsed="false">
      <c r="E161" s="9"/>
    </row>
    <row r="162" customFormat="false" ht="14.5" hidden="false" customHeight="false" outlineLevel="0" collapsed="false">
      <c r="E162" s="9"/>
    </row>
    <row r="163" customFormat="false" ht="14.5" hidden="false" customHeight="false" outlineLevel="0" collapsed="false">
      <c r="E163" s="9"/>
    </row>
    <row r="164" customFormat="false" ht="14.5" hidden="false" customHeight="false" outlineLevel="0" collapsed="false">
      <c r="E164" s="9"/>
    </row>
    <row r="165" customFormat="false" ht="14.5" hidden="false" customHeight="false" outlineLevel="0" collapsed="false">
      <c r="E165" s="9"/>
    </row>
    <row r="166" customFormat="false" ht="14.5" hidden="false" customHeight="false" outlineLevel="0" collapsed="false">
      <c r="E166" s="9"/>
    </row>
    <row r="167" customFormat="false" ht="14.5" hidden="false" customHeight="false" outlineLevel="0" collapsed="false">
      <c r="E167" s="9"/>
    </row>
    <row r="168" customFormat="false" ht="14.5" hidden="false" customHeight="false" outlineLevel="0" collapsed="false">
      <c r="E168" s="9"/>
    </row>
    <row r="169" customFormat="false" ht="14.5" hidden="false" customHeight="false" outlineLevel="0" collapsed="false">
      <c r="E169" s="9"/>
    </row>
    <row r="170" customFormat="false" ht="14.5" hidden="false" customHeight="false" outlineLevel="0" collapsed="false">
      <c r="E170" s="9"/>
    </row>
    <row r="171" customFormat="false" ht="14.5" hidden="false" customHeight="false" outlineLevel="0" collapsed="false">
      <c r="E171" s="9"/>
    </row>
    <row r="172" customFormat="false" ht="14.5" hidden="false" customHeight="false" outlineLevel="0" collapsed="false">
      <c r="E172" s="9"/>
    </row>
    <row r="173" customFormat="false" ht="14.5" hidden="false" customHeight="false" outlineLevel="0" collapsed="false">
      <c r="E173" s="9"/>
    </row>
    <row r="174" customFormat="false" ht="14.5" hidden="false" customHeight="false" outlineLevel="0" collapsed="false">
      <c r="E174" s="9"/>
    </row>
    <row r="175" customFormat="false" ht="14.5" hidden="false" customHeight="false" outlineLevel="0" collapsed="false">
      <c r="E175" s="9"/>
    </row>
    <row r="176" customFormat="false" ht="14.5" hidden="false" customHeight="false" outlineLevel="0" collapsed="false">
      <c r="E176" s="9"/>
    </row>
    <row r="177" customFormat="false" ht="14.5" hidden="false" customHeight="false" outlineLevel="0" collapsed="false">
      <c r="E177" s="9"/>
    </row>
    <row r="178" customFormat="false" ht="14.5" hidden="false" customHeight="false" outlineLevel="0" collapsed="false">
      <c r="E178" s="9"/>
    </row>
    <row r="179" customFormat="false" ht="14.5" hidden="false" customHeight="false" outlineLevel="0" collapsed="false">
      <c r="E179" s="9"/>
    </row>
    <row r="180" customFormat="false" ht="14.5" hidden="false" customHeight="false" outlineLevel="0" collapsed="false">
      <c r="E180" s="9"/>
    </row>
    <row r="181" customFormat="false" ht="14.5" hidden="false" customHeight="false" outlineLevel="0" collapsed="false">
      <c r="E181" s="9"/>
    </row>
    <row r="182" customFormat="false" ht="14.5" hidden="false" customHeight="false" outlineLevel="0" collapsed="false">
      <c r="E182" s="9"/>
    </row>
    <row r="183" customFormat="false" ht="14.5" hidden="false" customHeight="false" outlineLevel="0" collapsed="false">
      <c r="E183" s="9"/>
    </row>
    <row r="184" customFormat="false" ht="14.5" hidden="false" customHeight="false" outlineLevel="0" collapsed="false">
      <c r="E184" s="9"/>
    </row>
    <row r="185" customFormat="false" ht="14.5" hidden="false" customHeight="false" outlineLevel="0" collapsed="false">
      <c r="E185" s="9"/>
    </row>
    <row r="186" customFormat="false" ht="14.5" hidden="false" customHeight="false" outlineLevel="0" collapsed="false">
      <c r="E186" s="9"/>
    </row>
    <row r="187" customFormat="false" ht="14.5" hidden="false" customHeight="false" outlineLevel="0" collapsed="false">
      <c r="E187" s="9"/>
    </row>
    <row r="188" customFormat="false" ht="14.5" hidden="false" customHeight="false" outlineLevel="0" collapsed="false">
      <c r="E188" s="9"/>
    </row>
    <row r="189" customFormat="false" ht="14.5" hidden="false" customHeight="false" outlineLevel="0" collapsed="false">
      <c r="E189" s="9"/>
    </row>
    <row r="190" customFormat="false" ht="14.5" hidden="false" customHeight="false" outlineLevel="0" collapsed="false">
      <c r="E190" s="9"/>
    </row>
    <row r="191" customFormat="false" ht="14.5" hidden="false" customHeight="false" outlineLevel="0" collapsed="false">
      <c r="E191" s="9"/>
    </row>
    <row r="192" customFormat="false" ht="14.5" hidden="false" customHeight="false" outlineLevel="0" collapsed="false">
      <c r="E192" s="9"/>
    </row>
    <row r="193" customFormat="false" ht="14.5" hidden="false" customHeight="false" outlineLevel="0" collapsed="false">
      <c r="E193" s="9"/>
    </row>
    <row r="194" customFormat="false" ht="14.5" hidden="false" customHeight="false" outlineLevel="0" collapsed="false">
      <c r="E194" s="9"/>
    </row>
    <row r="195" customFormat="false" ht="14.5" hidden="false" customHeight="false" outlineLevel="0" collapsed="false">
      <c r="E195" s="9"/>
    </row>
    <row r="196" customFormat="false" ht="14.5" hidden="false" customHeight="false" outlineLevel="0" collapsed="false">
      <c r="E196" s="9"/>
    </row>
    <row r="197" customFormat="false" ht="14.5" hidden="false" customHeight="false" outlineLevel="0" collapsed="false">
      <c r="E197" s="9"/>
    </row>
    <row r="198" customFormat="false" ht="14.5" hidden="false" customHeight="false" outlineLevel="0" collapsed="false">
      <c r="E198" s="9"/>
    </row>
    <row r="199" customFormat="false" ht="14.5" hidden="false" customHeight="false" outlineLevel="0" collapsed="false">
      <c r="E199" s="9"/>
    </row>
    <row r="200" customFormat="false" ht="14.5" hidden="false" customHeight="false" outlineLevel="0" collapsed="false">
      <c r="E200" s="9"/>
    </row>
    <row r="201" customFormat="false" ht="14.5" hidden="false" customHeight="false" outlineLevel="0" collapsed="false">
      <c r="E201" s="9"/>
    </row>
    <row r="202" customFormat="false" ht="14.5" hidden="false" customHeight="false" outlineLevel="0" collapsed="false">
      <c r="E202" s="9"/>
    </row>
    <row r="203" customFormat="false" ht="14.5" hidden="false" customHeight="false" outlineLevel="0" collapsed="false">
      <c r="E203" s="9"/>
    </row>
    <row r="204" customFormat="false" ht="14.5" hidden="false" customHeight="false" outlineLevel="0" collapsed="false">
      <c r="E204" s="9"/>
    </row>
    <row r="205" customFormat="false" ht="14.5" hidden="false" customHeight="false" outlineLevel="0" collapsed="false">
      <c r="E205" s="9"/>
    </row>
    <row r="206" customFormat="false" ht="14.5" hidden="false" customHeight="false" outlineLevel="0" collapsed="false">
      <c r="E206" s="9"/>
    </row>
    <row r="207" customFormat="false" ht="14.5" hidden="false" customHeight="false" outlineLevel="0" collapsed="false">
      <c r="E207" s="9"/>
    </row>
    <row r="208" customFormat="false" ht="14.5" hidden="false" customHeight="false" outlineLevel="0" collapsed="false">
      <c r="E208" s="9"/>
    </row>
    <row r="209" customFormat="false" ht="14.5" hidden="false" customHeight="false" outlineLevel="0" collapsed="false">
      <c r="E209" s="9"/>
    </row>
    <row r="210" customFormat="false" ht="14.5" hidden="false" customHeight="false" outlineLevel="0" collapsed="false">
      <c r="E210" s="9"/>
    </row>
    <row r="211" customFormat="false" ht="14.5" hidden="false" customHeight="false" outlineLevel="0" collapsed="false">
      <c r="E211" s="9"/>
    </row>
    <row r="212" customFormat="false" ht="14.5" hidden="false" customHeight="false" outlineLevel="0" collapsed="false">
      <c r="E212" s="9"/>
    </row>
    <row r="213" customFormat="false" ht="14.5" hidden="false" customHeight="false" outlineLevel="0" collapsed="false">
      <c r="E213" s="9"/>
    </row>
    <row r="214" customFormat="false" ht="14.5" hidden="false" customHeight="false" outlineLevel="0" collapsed="false">
      <c r="E214" s="9"/>
    </row>
    <row r="215" customFormat="false" ht="14.5" hidden="false" customHeight="false" outlineLevel="0" collapsed="false">
      <c r="E215" s="9"/>
    </row>
    <row r="216" customFormat="false" ht="14.5" hidden="false" customHeight="false" outlineLevel="0" collapsed="false">
      <c r="E216" s="9"/>
    </row>
    <row r="217" customFormat="false" ht="14.5" hidden="false" customHeight="false" outlineLevel="0" collapsed="false">
      <c r="E217" s="9"/>
    </row>
    <row r="218" customFormat="false" ht="14.5" hidden="false" customHeight="false" outlineLevel="0" collapsed="false">
      <c r="E218" s="9"/>
    </row>
  </sheetData>
  <autoFilter ref="A1:AM150"/>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2476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2021-08-07T12:59:29Z</dcterms:modified>
  <cp:revision>128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