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f450ed88a79f67a/Documents/School Files/ECE 537/PA2/"/>
    </mc:Choice>
  </mc:AlternateContent>
  <bookViews>
    <workbookView xWindow="0" yWindow="0" windowWidth="17970" windowHeight="5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I32" i="1"/>
  <c r="H32" i="1"/>
  <c r="G32" i="1"/>
  <c r="B28" i="1"/>
  <c r="A28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<sst xmlns="http://schemas.openxmlformats.org/spreadsheetml/2006/main" count="16" uniqueCount="11">
  <si>
    <t>TCP</t>
  </si>
  <si>
    <t>UDP</t>
  </si>
  <si>
    <t>Port</t>
  </si>
  <si>
    <t>Packet Loss</t>
  </si>
  <si>
    <t>Time (s)</t>
  </si>
  <si>
    <t>Bandwidth (Mb/s)</t>
  </si>
  <si>
    <t>Jitter (ms)</t>
  </si>
  <si>
    <t>Out-of-Order</t>
  </si>
  <si>
    <t>Distance/test (ft)</t>
  </si>
  <si>
    <t>Distance (ft)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</si>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</sst>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.000"/>
    <numFmt numFmtId="167" formatCode="0.0"/>
    <numFmt numFmtId="169" formatCode="#,##0.0"/>
    <numFmt numFmtId="171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4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5" xfId="0" applyNumberFormat="1" applyBorder="1"/>
    <xf numFmtId="169" fontId="0" fillId="0" borderId="6" xfId="0" applyNumberFormat="1" applyBorder="1"/>
    <xf numFmtId="166" fontId="0" fillId="0" borderId="7" xfId="0" applyNumberFormat="1" applyBorder="1"/>
    <xf numFmtId="1" fontId="0" fillId="0" borderId="7" xfId="0" applyNumberFormat="1" applyBorder="1"/>
    <xf numFmtId="166" fontId="0" fillId="0" borderId="8" xfId="0" applyNumberFormat="1" applyBorder="1"/>
    <xf numFmtId="167" fontId="0" fillId="0" borderId="4" xfId="0" applyNumberFormat="1" applyBorder="1"/>
    <xf numFmtId="10" fontId="0" fillId="0" borderId="0" xfId="0" applyNumberFormat="1" applyBorder="1"/>
    <xf numFmtId="167" fontId="0" fillId="2" borderId="4" xfId="0" applyNumberFormat="1" applyFill="1" applyBorder="1"/>
    <xf numFmtId="166" fontId="0" fillId="2" borderId="0" xfId="0" applyNumberFormat="1" applyFill="1" applyBorder="1"/>
    <xf numFmtId="10" fontId="0" fillId="2" borderId="0" xfId="0" applyNumberFormat="1" applyFill="1" applyBorder="1"/>
    <xf numFmtId="1" fontId="0" fillId="2" borderId="0" xfId="0" applyNumberFormat="1" applyFill="1" applyBorder="1"/>
    <xf numFmtId="166" fontId="0" fillId="2" borderId="5" xfId="0" applyNumberFormat="1" applyFill="1" applyBorder="1"/>
    <xf numFmtId="167" fontId="0" fillId="0" borderId="6" xfId="0" applyNumberFormat="1" applyBorder="1"/>
    <xf numFmtId="10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Time v.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Sheet1!$D$3:$D$27</c:f>
              <c:numCache>
                <c:formatCode>0.000</c:formatCode>
                <c:ptCount val="25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</c:numCache>
            </c:numRef>
          </c:cat>
          <c:val>
            <c:numRef>
              <c:f>Sheet1!$A$3:$A$27</c:f>
              <c:numCache>
                <c:formatCode>#,##0.0</c:formatCode>
                <c:ptCount val="25"/>
                <c:pt idx="0">
                  <c:v>4.7</c:v>
                </c:pt>
                <c:pt idx="1">
                  <c:v>6.4</c:v>
                </c:pt>
                <c:pt idx="2">
                  <c:v>5.5</c:v>
                </c:pt>
                <c:pt idx="3">
                  <c:v>12.9</c:v>
                </c:pt>
                <c:pt idx="4">
                  <c:v>10.1</c:v>
                </c:pt>
                <c:pt idx="5">
                  <c:v>6</c:v>
                </c:pt>
                <c:pt idx="6">
                  <c:v>9.9</c:v>
                </c:pt>
                <c:pt idx="7">
                  <c:v>8.9</c:v>
                </c:pt>
                <c:pt idx="8">
                  <c:v>15.1</c:v>
                </c:pt>
                <c:pt idx="9">
                  <c:v>17.899999999999999</c:v>
                </c:pt>
                <c:pt idx="10">
                  <c:v>12.7</c:v>
                </c:pt>
                <c:pt idx="11">
                  <c:v>11.4</c:v>
                </c:pt>
                <c:pt idx="12">
                  <c:v>11.2</c:v>
                </c:pt>
                <c:pt idx="13">
                  <c:v>16.899999999999999</c:v>
                </c:pt>
                <c:pt idx="14">
                  <c:v>16.899999999999999</c:v>
                </c:pt>
                <c:pt idx="15">
                  <c:v>45.2</c:v>
                </c:pt>
                <c:pt idx="16">
                  <c:v>93.2</c:v>
                </c:pt>
                <c:pt idx="17">
                  <c:v>36.9</c:v>
                </c:pt>
                <c:pt idx="18">
                  <c:v>42.9</c:v>
                </c:pt>
                <c:pt idx="19">
                  <c:v>84.4</c:v>
                </c:pt>
                <c:pt idx="20">
                  <c:v>89.4</c:v>
                </c:pt>
                <c:pt idx="21">
                  <c:v>98.3</c:v>
                </c:pt>
                <c:pt idx="23">
                  <c:v>70.8</c:v>
                </c:pt>
                <c:pt idx="2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7-42E5-8E31-403E129D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378832"/>
        <c:axId val="2055074368"/>
      </c:lineChart>
      <c:catAx>
        <c:axId val="206037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74368"/>
        <c:crosses val="autoZero"/>
        <c:auto val="1"/>
        <c:lblAlgn val="ctr"/>
        <c:lblOffset val="100"/>
        <c:noMultiLvlLbl val="0"/>
      </c:catAx>
      <c:valAx>
        <c:axId val="20550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Bandwidth</a:t>
            </a:r>
            <a:r>
              <a:rPr lang="en-US" baseline="0"/>
              <a:t> v.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Sheet1!$D$3:$D$27</c:f>
              <c:numCache>
                <c:formatCode>0.000</c:formatCode>
                <c:ptCount val="25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</c:numCache>
            </c:numRef>
          </c:cat>
          <c:val>
            <c:numRef>
              <c:f>Sheet1!$B$3:$B$27</c:f>
              <c:numCache>
                <c:formatCode>0.000</c:formatCode>
                <c:ptCount val="25"/>
                <c:pt idx="0">
                  <c:v>1.8</c:v>
                </c:pt>
                <c:pt idx="1">
                  <c:v>1.3</c:v>
                </c:pt>
                <c:pt idx="2">
                  <c:v>1.51</c:v>
                </c:pt>
                <c:pt idx="3">
                  <c:v>0.65</c:v>
                </c:pt>
                <c:pt idx="4">
                  <c:v>0.83199999999999996</c:v>
                </c:pt>
                <c:pt idx="5">
                  <c:v>1.41</c:v>
                </c:pt>
                <c:pt idx="6">
                  <c:v>0.84599999999999997</c:v>
                </c:pt>
                <c:pt idx="7">
                  <c:v>0.94599999999999995</c:v>
                </c:pt>
                <c:pt idx="8">
                  <c:v>0.55500000000000005</c:v>
                </c:pt>
                <c:pt idx="9">
                  <c:v>0.46899999999999997</c:v>
                </c:pt>
                <c:pt idx="10">
                  <c:v>0.66</c:v>
                </c:pt>
                <c:pt idx="11">
                  <c:v>0.73299999999999998</c:v>
                </c:pt>
                <c:pt idx="12">
                  <c:v>0.751</c:v>
                </c:pt>
                <c:pt idx="13">
                  <c:v>0.497</c:v>
                </c:pt>
                <c:pt idx="14">
                  <c:v>0.496</c:v>
                </c:pt>
                <c:pt idx="15">
                  <c:v>0.185</c:v>
                </c:pt>
                <c:pt idx="16">
                  <c:v>0.09</c:v>
                </c:pt>
                <c:pt idx="17">
                  <c:v>0.22700000000000001</c:v>
                </c:pt>
                <c:pt idx="18">
                  <c:v>0.19500000000000001</c:v>
                </c:pt>
                <c:pt idx="19">
                  <c:v>9.9400000000000002E-2</c:v>
                </c:pt>
                <c:pt idx="20">
                  <c:v>9.3799999999999994E-2</c:v>
                </c:pt>
                <c:pt idx="21">
                  <c:v>8.5300000000000001E-2</c:v>
                </c:pt>
                <c:pt idx="23">
                  <c:v>0.11799999999999999</c:v>
                </c:pt>
                <c:pt idx="24">
                  <c:v>4.7800000000000002E-2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C-4039-9301-B71119F6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77136"/>
        <c:axId val="72508176"/>
      </c:lineChart>
      <c:catAx>
        <c:axId val="20653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76"/>
        <c:crosses val="autoZero"/>
        <c:auto val="1"/>
        <c:lblAlgn val="ctr"/>
        <c:lblOffset val="100"/>
        <c:noMultiLvlLbl val="0"/>
      </c:catAx>
      <c:valAx>
        <c:axId val="72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Time v.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Sheet1!$M$3:$M$31</c:f>
              <c:numCache>
                <c:formatCode>0.000</c:formatCode>
                <c:ptCount val="29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137.505</c:v>
                </c:pt>
                <c:pt idx="16">
                  <c:v>137.505</c:v>
                </c:pt>
                <c:pt idx="17">
                  <c:v>137.505</c:v>
                </c:pt>
                <c:pt idx="18">
                  <c:v>146.672</c:v>
                </c:pt>
                <c:pt idx="19">
                  <c:v>155.839</c:v>
                </c:pt>
                <c:pt idx="20">
                  <c:v>165.006</c:v>
                </c:pt>
                <c:pt idx="21">
                  <c:v>174.173</c:v>
                </c:pt>
                <c:pt idx="22">
                  <c:v>183.34</c:v>
                </c:pt>
                <c:pt idx="23">
                  <c:v>192.50700000000001</c:v>
                </c:pt>
                <c:pt idx="24">
                  <c:v>201.67400000000001</c:v>
                </c:pt>
                <c:pt idx="25">
                  <c:v>210.84100000000001</c:v>
                </c:pt>
                <c:pt idx="26">
                  <c:v>220.00799999999998</c:v>
                </c:pt>
                <c:pt idx="27">
                  <c:v>229.17499999999998</c:v>
                </c:pt>
                <c:pt idx="28">
                  <c:v>238.34199999999998</c:v>
                </c:pt>
              </c:numCache>
            </c:numRef>
          </c:cat>
          <c:val>
            <c:numRef>
              <c:f>Sheet1!$G$3:$G$31</c:f>
              <c:numCache>
                <c:formatCode>0.0</c:formatCode>
                <c:ptCount val="29"/>
                <c:pt idx="0">
                  <c:v>12.6</c:v>
                </c:pt>
                <c:pt idx="1">
                  <c:v>10.6</c:v>
                </c:pt>
                <c:pt idx="2">
                  <c:v>10.5</c:v>
                </c:pt>
                <c:pt idx="3">
                  <c:v>14.4</c:v>
                </c:pt>
                <c:pt idx="4">
                  <c:v>9</c:v>
                </c:pt>
                <c:pt idx="5">
                  <c:v>11.6</c:v>
                </c:pt>
                <c:pt idx="6">
                  <c:v>12.2</c:v>
                </c:pt>
                <c:pt idx="7">
                  <c:v>8</c:v>
                </c:pt>
                <c:pt idx="8">
                  <c:v>19.3</c:v>
                </c:pt>
                <c:pt idx="9">
                  <c:v>17</c:v>
                </c:pt>
                <c:pt idx="10">
                  <c:v>11.1</c:v>
                </c:pt>
                <c:pt idx="11">
                  <c:v>25.1</c:v>
                </c:pt>
                <c:pt idx="12">
                  <c:v>9</c:v>
                </c:pt>
                <c:pt idx="13">
                  <c:v>8.1</c:v>
                </c:pt>
                <c:pt idx="14">
                  <c:v>12.2</c:v>
                </c:pt>
                <c:pt idx="15">
                  <c:v>16.2</c:v>
                </c:pt>
                <c:pt idx="16">
                  <c:v>16.2</c:v>
                </c:pt>
                <c:pt idx="17">
                  <c:v>23.4</c:v>
                </c:pt>
                <c:pt idx="18">
                  <c:v>15.5</c:v>
                </c:pt>
                <c:pt idx="19">
                  <c:v>20.7</c:v>
                </c:pt>
                <c:pt idx="20">
                  <c:v>33.200000000000003</c:v>
                </c:pt>
                <c:pt idx="21">
                  <c:v>30.7</c:v>
                </c:pt>
                <c:pt idx="22">
                  <c:v>34.799999999999997</c:v>
                </c:pt>
                <c:pt idx="23">
                  <c:v>20.2</c:v>
                </c:pt>
                <c:pt idx="24">
                  <c:v>16.5</c:v>
                </c:pt>
                <c:pt idx="25">
                  <c:v>27.3</c:v>
                </c:pt>
                <c:pt idx="26">
                  <c:v>39.1</c:v>
                </c:pt>
                <c:pt idx="27">
                  <c:v>37.9</c:v>
                </c:pt>
                <c:pt idx="28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5-4A9D-8322-06953C50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688"/>
        <c:axId val="1945082224"/>
      </c:lineChart>
      <c:catAx>
        <c:axId val="2020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2224"/>
        <c:crosses val="autoZero"/>
        <c:auto val="1"/>
        <c:lblAlgn val="ctr"/>
        <c:lblOffset val="100"/>
        <c:noMultiLvlLbl val="0"/>
      </c:catAx>
      <c:valAx>
        <c:axId val="19450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Bandwidth v.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Sheet1!$M$3:$M$31</c:f>
              <c:numCache>
                <c:formatCode>0.000</c:formatCode>
                <c:ptCount val="29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137.505</c:v>
                </c:pt>
                <c:pt idx="16">
                  <c:v>137.505</c:v>
                </c:pt>
                <c:pt idx="17">
                  <c:v>137.505</c:v>
                </c:pt>
                <c:pt idx="18">
                  <c:v>146.672</c:v>
                </c:pt>
                <c:pt idx="19">
                  <c:v>155.839</c:v>
                </c:pt>
                <c:pt idx="20">
                  <c:v>165.006</c:v>
                </c:pt>
                <c:pt idx="21">
                  <c:v>174.173</c:v>
                </c:pt>
                <c:pt idx="22">
                  <c:v>183.34</c:v>
                </c:pt>
                <c:pt idx="23">
                  <c:v>192.50700000000001</c:v>
                </c:pt>
                <c:pt idx="24">
                  <c:v>201.67400000000001</c:v>
                </c:pt>
                <c:pt idx="25">
                  <c:v>210.84100000000001</c:v>
                </c:pt>
                <c:pt idx="26">
                  <c:v>220.00799999999998</c:v>
                </c:pt>
                <c:pt idx="27">
                  <c:v>229.17499999999998</c:v>
                </c:pt>
                <c:pt idx="28">
                  <c:v>238.34199999999998</c:v>
                </c:pt>
              </c:numCache>
            </c:numRef>
          </c:cat>
          <c:val>
            <c:numRef>
              <c:f>Sheet1!$H$3:$H$31</c:f>
              <c:numCache>
                <c:formatCode>0.000</c:formatCode>
                <c:ptCount val="29"/>
                <c:pt idx="0">
                  <c:v>0.65900000000000003</c:v>
                </c:pt>
                <c:pt idx="1">
                  <c:v>0.79</c:v>
                </c:pt>
                <c:pt idx="2">
                  <c:v>0.79400000000000004</c:v>
                </c:pt>
                <c:pt idx="3">
                  <c:v>0.57299999999999995</c:v>
                </c:pt>
                <c:pt idx="4">
                  <c:v>0.93300000000000005</c:v>
                </c:pt>
                <c:pt idx="5">
                  <c:v>0.72199999999999998</c:v>
                </c:pt>
                <c:pt idx="6">
                  <c:v>0.69</c:v>
                </c:pt>
                <c:pt idx="7">
                  <c:v>1.04</c:v>
                </c:pt>
                <c:pt idx="8">
                  <c:v>0.42899999999999999</c:v>
                </c:pt>
                <c:pt idx="9">
                  <c:v>0.49199999999999999</c:v>
                </c:pt>
                <c:pt idx="10">
                  <c:v>0.755</c:v>
                </c:pt>
                <c:pt idx="11">
                  <c:v>0.33100000000000002</c:v>
                </c:pt>
                <c:pt idx="12">
                  <c:v>0.93200000000000005</c:v>
                </c:pt>
                <c:pt idx="13">
                  <c:v>1.03</c:v>
                </c:pt>
                <c:pt idx="14">
                  <c:v>0.309</c:v>
                </c:pt>
                <c:pt idx="15">
                  <c:v>0.51700000000000002</c:v>
                </c:pt>
                <c:pt idx="16">
                  <c:v>0.51600000000000001</c:v>
                </c:pt>
                <c:pt idx="17">
                  <c:v>0.35299999999999998</c:v>
                </c:pt>
                <c:pt idx="18">
                  <c:v>0.39800000000000002</c:v>
                </c:pt>
                <c:pt idx="19">
                  <c:v>0.40100000000000002</c:v>
                </c:pt>
                <c:pt idx="20">
                  <c:v>0.2</c:v>
                </c:pt>
                <c:pt idx="21">
                  <c:v>0.26900000000000002</c:v>
                </c:pt>
                <c:pt idx="22">
                  <c:v>0.23899999999999999</c:v>
                </c:pt>
                <c:pt idx="23">
                  <c:v>0.40899999999999997</c:v>
                </c:pt>
                <c:pt idx="24">
                  <c:v>0.50600000000000001</c:v>
                </c:pt>
                <c:pt idx="25">
                  <c:v>0.30299999999999999</c:v>
                </c:pt>
                <c:pt idx="26">
                  <c:v>0.20799999999999999</c:v>
                </c:pt>
                <c:pt idx="27">
                  <c:v>0.217</c:v>
                </c:pt>
                <c:pt idx="28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C-415F-9D9D-1177785B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3872"/>
        <c:axId val="198810944"/>
      </c:lineChart>
      <c:catAx>
        <c:axId val="20207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0944"/>
        <c:crosses val="autoZero"/>
        <c:auto val="1"/>
        <c:lblAlgn val="ctr"/>
        <c:lblOffset val="100"/>
        <c:noMultiLvlLbl val="0"/>
      </c:catAx>
      <c:valAx>
        <c:axId val="1988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Jitter v. Distance</a:t>
            </a:r>
          </a:p>
        </c:rich>
      </c:tx>
      <c:layout>
        <c:manualLayout>
          <c:xMode val="edge"/>
          <c:yMode val="edge"/>
          <c:x val="0.32472222222222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Sheet1!$M$3:$M$31</c:f>
              <c:numCache>
                <c:formatCode>0.000</c:formatCode>
                <c:ptCount val="29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137.505</c:v>
                </c:pt>
                <c:pt idx="16">
                  <c:v>137.505</c:v>
                </c:pt>
                <c:pt idx="17">
                  <c:v>137.505</c:v>
                </c:pt>
                <c:pt idx="18">
                  <c:v>146.672</c:v>
                </c:pt>
                <c:pt idx="19">
                  <c:v>155.839</c:v>
                </c:pt>
                <c:pt idx="20">
                  <c:v>165.006</c:v>
                </c:pt>
                <c:pt idx="21">
                  <c:v>174.173</c:v>
                </c:pt>
                <c:pt idx="22">
                  <c:v>183.34</c:v>
                </c:pt>
                <c:pt idx="23">
                  <c:v>192.50700000000001</c:v>
                </c:pt>
                <c:pt idx="24">
                  <c:v>201.67400000000001</c:v>
                </c:pt>
                <c:pt idx="25">
                  <c:v>210.84100000000001</c:v>
                </c:pt>
                <c:pt idx="26">
                  <c:v>220.00799999999998</c:v>
                </c:pt>
                <c:pt idx="27">
                  <c:v>229.17499999999998</c:v>
                </c:pt>
                <c:pt idx="28">
                  <c:v>238.34199999999998</c:v>
                </c:pt>
              </c:numCache>
            </c:numRef>
          </c:cat>
          <c:val>
            <c:numRef>
              <c:f>Sheet1!$I$3:$I$31</c:f>
              <c:numCache>
                <c:formatCode>0.000</c:formatCode>
                <c:ptCount val="29"/>
                <c:pt idx="0">
                  <c:v>38.615000000000002</c:v>
                </c:pt>
                <c:pt idx="1">
                  <c:v>20.495999999999999</c:v>
                </c:pt>
                <c:pt idx="2">
                  <c:v>19.433</c:v>
                </c:pt>
                <c:pt idx="3">
                  <c:v>39.418999999999997</c:v>
                </c:pt>
                <c:pt idx="4">
                  <c:v>19.629000000000001</c:v>
                </c:pt>
                <c:pt idx="5">
                  <c:v>15.090999999999999</c:v>
                </c:pt>
                <c:pt idx="6">
                  <c:v>21.734999999999999</c:v>
                </c:pt>
                <c:pt idx="7">
                  <c:v>7.7560000000000002</c:v>
                </c:pt>
                <c:pt idx="8">
                  <c:v>267.04599999999999</c:v>
                </c:pt>
                <c:pt idx="9">
                  <c:v>47.802</c:v>
                </c:pt>
                <c:pt idx="10">
                  <c:v>13.436</c:v>
                </c:pt>
                <c:pt idx="11">
                  <c:v>49.627000000000002</c:v>
                </c:pt>
                <c:pt idx="12">
                  <c:v>8.5640000000000001</c:v>
                </c:pt>
                <c:pt idx="13">
                  <c:v>9.3689999999999998</c:v>
                </c:pt>
                <c:pt idx="14">
                  <c:v>51.52</c:v>
                </c:pt>
                <c:pt idx="15">
                  <c:v>25.536999999999999</c:v>
                </c:pt>
                <c:pt idx="16">
                  <c:v>47.698</c:v>
                </c:pt>
                <c:pt idx="17">
                  <c:v>84.483999999999995</c:v>
                </c:pt>
                <c:pt idx="18">
                  <c:v>47.28</c:v>
                </c:pt>
                <c:pt idx="19">
                  <c:v>41.069000000000003</c:v>
                </c:pt>
                <c:pt idx="20">
                  <c:v>317.08499999999998</c:v>
                </c:pt>
                <c:pt idx="21">
                  <c:v>23.606000000000002</c:v>
                </c:pt>
                <c:pt idx="22">
                  <c:v>116.44799999999999</c:v>
                </c:pt>
                <c:pt idx="23">
                  <c:v>23.646999999999998</c:v>
                </c:pt>
                <c:pt idx="24">
                  <c:v>45.127000000000002</c:v>
                </c:pt>
                <c:pt idx="25">
                  <c:v>99.808999999999997</c:v>
                </c:pt>
                <c:pt idx="26">
                  <c:v>394.17200000000003</c:v>
                </c:pt>
                <c:pt idx="27">
                  <c:v>248.83099999999999</c:v>
                </c:pt>
                <c:pt idx="28">
                  <c:v>511.31099999999998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C-40B1-AAAF-B0322E33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0528"/>
        <c:axId val="204629296"/>
      </c:lineChart>
      <c:catAx>
        <c:axId val="2020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9296"/>
        <c:crosses val="autoZero"/>
        <c:auto val="1"/>
        <c:lblAlgn val="ctr"/>
        <c:lblOffset val="100"/>
        <c:noMultiLvlLbl val="0"/>
      </c:catAx>
      <c:valAx>
        <c:axId val="2046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Packet Loss v.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Sheet1!$M$3:$M$31</c:f>
              <c:numCache>
                <c:formatCode>0.000</c:formatCode>
                <c:ptCount val="29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137.505</c:v>
                </c:pt>
                <c:pt idx="16">
                  <c:v>137.505</c:v>
                </c:pt>
                <c:pt idx="17">
                  <c:v>137.505</c:v>
                </c:pt>
                <c:pt idx="18">
                  <c:v>146.672</c:v>
                </c:pt>
                <c:pt idx="19">
                  <c:v>155.839</c:v>
                </c:pt>
                <c:pt idx="20">
                  <c:v>165.006</c:v>
                </c:pt>
                <c:pt idx="21">
                  <c:v>174.173</c:v>
                </c:pt>
                <c:pt idx="22">
                  <c:v>183.34</c:v>
                </c:pt>
                <c:pt idx="23">
                  <c:v>192.50700000000001</c:v>
                </c:pt>
                <c:pt idx="24">
                  <c:v>201.67400000000001</c:v>
                </c:pt>
                <c:pt idx="25">
                  <c:v>210.84100000000001</c:v>
                </c:pt>
                <c:pt idx="26">
                  <c:v>220.00799999999998</c:v>
                </c:pt>
                <c:pt idx="27">
                  <c:v>229.17499999999998</c:v>
                </c:pt>
                <c:pt idx="28">
                  <c:v>238.34199999999998</c:v>
                </c:pt>
              </c:numCache>
            </c:numRef>
          </c:cat>
          <c:val>
            <c:numRef>
              <c:f>Sheet1!$J$3:$J$31</c:f>
              <c:numCache>
                <c:formatCode>0.00%</c:formatCode>
                <c:ptCount val="29"/>
                <c:pt idx="0">
                  <c:v>1.0999999999999999E-2</c:v>
                </c:pt>
                <c:pt idx="1">
                  <c:v>1.4E-3</c:v>
                </c:pt>
                <c:pt idx="2">
                  <c:v>2.8E-3</c:v>
                </c:pt>
                <c:pt idx="3">
                  <c:v>1.4E-2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1.0999999999999999E-2</c:v>
                </c:pt>
                <c:pt idx="9">
                  <c:v>2.8E-3</c:v>
                </c:pt>
                <c:pt idx="10">
                  <c:v>1.4E-3</c:v>
                </c:pt>
                <c:pt idx="11">
                  <c:v>1.0999999999999999E-2</c:v>
                </c:pt>
                <c:pt idx="12">
                  <c:v>0</c:v>
                </c:pt>
                <c:pt idx="13">
                  <c:v>1.4E-3</c:v>
                </c:pt>
                <c:pt idx="14">
                  <c:v>0.55000000000000004</c:v>
                </c:pt>
                <c:pt idx="15">
                  <c:v>1.4E-3</c:v>
                </c:pt>
                <c:pt idx="16">
                  <c:v>2.8E-3</c:v>
                </c:pt>
                <c:pt idx="17">
                  <c:v>1.4999999999999999E-2</c:v>
                </c:pt>
                <c:pt idx="18">
                  <c:v>0.27</c:v>
                </c:pt>
                <c:pt idx="19">
                  <c:v>8.3999999999999995E-3</c:v>
                </c:pt>
                <c:pt idx="20">
                  <c:v>0.21</c:v>
                </c:pt>
                <c:pt idx="21">
                  <c:v>1.4E-2</c:v>
                </c:pt>
                <c:pt idx="22">
                  <c:v>9.7999999999999997E-3</c:v>
                </c:pt>
                <c:pt idx="23">
                  <c:v>1.4E-2</c:v>
                </c:pt>
                <c:pt idx="24">
                  <c:v>4.1999999999999997E-3</c:v>
                </c:pt>
                <c:pt idx="25">
                  <c:v>1.3999999999999999E-2</c:v>
                </c:pt>
                <c:pt idx="26">
                  <c:v>2.8999999999999998E-2</c:v>
                </c:pt>
                <c:pt idx="27">
                  <c:v>2.1000000000000001E-2</c:v>
                </c:pt>
                <c:pt idx="2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9-481E-AF18-F2EDC407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371760"/>
        <c:axId val="198866640"/>
      </c:lineChart>
      <c:catAx>
        <c:axId val="20603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6640"/>
        <c:crosses val="autoZero"/>
        <c:auto val="1"/>
        <c:lblAlgn val="ctr"/>
        <c:lblOffset val="100"/>
        <c:noMultiLvlLbl val="0"/>
      </c:catAx>
      <c:valAx>
        <c:axId val="1988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47625</xdr:rowOff>
    </xdr:from>
    <xdr:to>
      <xdr:col>6</xdr:col>
      <xdr:colOff>476250</xdr:colOff>
      <xdr:row>46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5FDBD-42AA-4258-B85E-3716350F9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47</xdr:row>
      <xdr:rowOff>19050</xdr:rowOff>
    </xdr:from>
    <xdr:to>
      <xdr:col>6</xdr:col>
      <xdr:colOff>476250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E4881-927A-43EE-9DC1-7300B161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4</xdr:row>
      <xdr:rowOff>0</xdr:rowOff>
    </xdr:from>
    <xdr:to>
      <xdr:col>21</xdr:col>
      <xdr:colOff>295275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05406-A433-4CCB-ADEF-A8521D608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18</xdr:row>
      <xdr:rowOff>171450</xdr:rowOff>
    </xdr:from>
    <xdr:to>
      <xdr:col>21</xdr:col>
      <xdr:colOff>304800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240A7-DAFA-4131-86C2-1BE8274E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33</xdr:row>
      <xdr:rowOff>57150</xdr:rowOff>
    </xdr:from>
    <xdr:to>
      <xdr:col>13</xdr:col>
      <xdr:colOff>66675</xdr:colOff>
      <xdr:row>47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3DA7D-5F93-4850-B8AE-32FFA21A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600075</xdr:colOff>
      <xdr:row>34</xdr:row>
      <xdr:rowOff>9525</xdr:rowOff>
    </xdr:from>
    <xdr:to>
      <xdr:col>21</xdr:col>
      <xdr:colOff>295275</xdr:colOff>
      <xdr:row>48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CCB8A9-9A9B-4AB6-8CE6-129EA44A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J3" sqref="J3:J31"/>
    </sheetView>
  </sheetViews>
  <sheetFormatPr defaultRowHeight="15" x14ac:dyDescent="0.25"/>
  <cols>
    <col min="1" max="1" width="8.140625" bestFit="1" customWidth="1"/>
    <col min="2" max="2" width="17.28515625" bestFit="1" customWidth="1"/>
    <col min="3" max="3" width="6" bestFit="1" customWidth="1"/>
    <col min="4" max="4" width="11.85546875" bestFit="1" customWidth="1"/>
    <col min="8" max="8" width="17.28515625" bestFit="1" customWidth="1"/>
    <col min="9" max="9" width="10" bestFit="1" customWidth="1"/>
    <col min="10" max="10" width="11" bestFit="1" customWidth="1"/>
    <col min="12" max="12" width="12.7109375" bestFit="1" customWidth="1"/>
    <col min="13" max="13" width="11.85546875" bestFit="1" customWidth="1"/>
  </cols>
  <sheetData>
    <row r="1" spans="1:16" x14ac:dyDescent="0.25">
      <c r="A1" s="6" t="s">
        <v>0</v>
      </c>
      <c r="B1" s="7"/>
      <c r="C1" s="7"/>
      <c r="D1" s="8"/>
      <c r="G1" s="6" t="s">
        <v>1</v>
      </c>
      <c r="H1" s="7"/>
      <c r="I1" s="7"/>
      <c r="J1" s="7"/>
      <c r="K1" s="7"/>
      <c r="L1" s="7"/>
      <c r="M1" s="8"/>
    </row>
    <row r="2" spans="1:16" x14ac:dyDescent="0.25">
      <c r="A2" s="26" t="s">
        <v>4</v>
      </c>
      <c r="B2" s="27" t="s">
        <v>5</v>
      </c>
      <c r="C2" s="27" t="s">
        <v>2</v>
      </c>
      <c r="D2" s="28" t="s">
        <v>9</v>
      </c>
      <c r="G2" s="26" t="s">
        <v>4</v>
      </c>
      <c r="H2" s="27" t="s">
        <v>5</v>
      </c>
      <c r="I2" s="27" t="s">
        <v>6</v>
      </c>
      <c r="J2" s="27" t="s">
        <v>3</v>
      </c>
      <c r="K2" s="27" t="s">
        <v>2</v>
      </c>
      <c r="L2" s="27" t="s">
        <v>7</v>
      </c>
      <c r="M2" s="28" t="s">
        <v>9</v>
      </c>
      <c r="P2" s="1" t="s">
        <v>8</v>
      </c>
    </row>
    <row r="3" spans="1:16" x14ac:dyDescent="0.25">
      <c r="A3" s="9">
        <v>4.7</v>
      </c>
      <c r="B3" s="10">
        <v>1.8</v>
      </c>
      <c r="C3" s="11">
        <v>38586</v>
      </c>
      <c r="D3" s="12">
        <f>PRODUCT(P3,ROW()-2)</f>
        <v>9.1669999999999998</v>
      </c>
      <c r="G3" s="17">
        <v>12.6</v>
      </c>
      <c r="H3" s="10">
        <v>0.65900000000000003</v>
      </c>
      <c r="I3" s="10">
        <v>38.615000000000002</v>
      </c>
      <c r="J3" s="18">
        <v>1.0999999999999999E-2</v>
      </c>
      <c r="K3" s="11">
        <v>35561</v>
      </c>
      <c r="L3" s="11">
        <v>0</v>
      </c>
      <c r="M3" s="12">
        <f>PRODUCT(P3,ROW()-2)</f>
        <v>9.1669999999999998</v>
      </c>
      <c r="P3">
        <v>9.1669999999999998</v>
      </c>
    </row>
    <row r="4" spans="1:16" x14ac:dyDescent="0.25">
      <c r="A4" s="9">
        <v>6.4</v>
      </c>
      <c r="B4" s="10">
        <v>1.3</v>
      </c>
      <c r="C4" s="11">
        <v>38588</v>
      </c>
      <c r="D4" s="12">
        <f>PRODUCT(P3,ROW()-2)</f>
        <v>18.334</v>
      </c>
      <c r="G4" s="17">
        <v>10.6</v>
      </c>
      <c r="H4" s="10">
        <v>0.79</v>
      </c>
      <c r="I4" s="10">
        <v>20.495999999999999</v>
      </c>
      <c r="J4" s="18">
        <v>1.4E-3</v>
      </c>
      <c r="K4" s="11">
        <v>58956</v>
      </c>
      <c r="L4" s="11">
        <v>0</v>
      </c>
      <c r="M4" s="12">
        <f>PRODUCT(P3,ROW()-2)</f>
        <v>18.334</v>
      </c>
    </row>
    <row r="5" spans="1:16" x14ac:dyDescent="0.25">
      <c r="A5" s="9">
        <v>5.5</v>
      </c>
      <c r="B5" s="10">
        <v>1.51</v>
      </c>
      <c r="C5" s="11">
        <v>38590</v>
      </c>
      <c r="D5" s="12">
        <f>PRODUCT(P3,ROW()-2)</f>
        <v>27.500999999999998</v>
      </c>
      <c r="G5" s="17">
        <v>10.5</v>
      </c>
      <c r="H5" s="10">
        <v>0.79400000000000004</v>
      </c>
      <c r="I5" s="10">
        <v>19.433</v>
      </c>
      <c r="J5" s="18">
        <v>2.8E-3</v>
      </c>
      <c r="K5" s="11">
        <v>43030</v>
      </c>
      <c r="L5" s="11">
        <v>0</v>
      </c>
      <c r="M5" s="12">
        <f>PRODUCT(P3,ROW()-2)</f>
        <v>27.500999999999998</v>
      </c>
    </row>
    <row r="6" spans="1:16" x14ac:dyDescent="0.25">
      <c r="A6" s="9">
        <v>12.9</v>
      </c>
      <c r="B6" s="10">
        <v>0.65</v>
      </c>
      <c r="C6" s="11">
        <v>38592</v>
      </c>
      <c r="D6" s="12">
        <f>PRODUCT(P3,ROW()-2)</f>
        <v>36.667999999999999</v>
      </c>
      <c r="G6" s="17">
        <v>14.4</v>
      </c>
      <c r="H6" s="10">
        <v>0.57299999999999995</v>
      </c>
      <c r="I6" s="10">
        <v>39.418999999999997</v>
      </c>
      <c r="J6" s="18">
        <v>1.4E-2</v>
      </c>
      <c r="K6" s="11">
        <v>53099</v>
      </c>
      <c r="L6" s="11">
        <v>1</v>
      </c>
      <c r="M6" s="12">
        <f>PRODUCT(P3,ROW()-2)</f>
        <v>36.667999999999999</v>
      </c>
    </row>
    <row r="7" spans="1:16" x14ac:dyDescent="0.25">
      <c r="A7" s="9">
        <v>10.1</v>
      </c>
      <c r="B7" s="10">
        <v>0.83199999999999996</v>
      </c>
      <c r="C7" s="11">
        <v>38594</v>
      </c>
      <c r="D7" s="12">
        <f>PRODUCT(P3,ROW()-2)</f>
        <v>45.835000000000001</v>
      </c>
      <c r="G7" s="17">
        <v>9</v>
      </c>
      <c r="H7" s="10">
        <v>0.93300000000000005</v>
      </c>
      <c r="I7" s="10">
        <v>19.629000000000001</v>
      </c>
      <c r="J7" s="18">
        <v>0</v>
      </c>
      <c r="K7" s="11">
        <v>53631</v>
      </c>
      <c r="L7" s="11">
        <v>0</v>
      </c>
      <c r="M7" s="12">
        <f>PRODUCT(P3,ROW()-2)</f>
        <v>45.835000000000001</v>
      </c>
    </row>
    <row r="8" spans="1:16" x14ac:dyDescent="0.25">
      <c r="A8" s="9">
        <v>6</v>
      </c>
      <c r="B8" s="10">
        <v>1.41</v>
      </c>
      <c r="C8" s="11">
        <v>38596</v>
      </c>
      <c r="D8" s="12">
        <f>PRODUCT(P3,ROW()-2)</f>
        <v>55.001999999999995</v>
      </c>
      <c r="G8" s="17">
        <v>11.6</v>
      </c>
      <c r="H8" s="10">
        <v>0.72199999999999998</v>
      </c>
      <c r="I8" s="10">
        <v>15.090999999999999</v>
      </c>
      <c r="J8" s="18">
        <v>0</v>
      </c>
      <c r="K8" s="11">
        <v>50118</v>
      </c>
      <c r="L8" s="11">
        <v>1</v>
      </c>
      <c r="M8" s="12">
        <f>PRODUCT(P3,ROW()-2)</f>
        <v>55.001999999999995</v>
      </c>
    </row>
    <row r="9" spans="1:16" x14ac:dyDescent="0.25">
      <c r="A9" s="9">
        <v>9.9</v>
      </c>
      <c r="B9" s="10">
        <v>0.84599999999999997</v>
      </c>
      <c r="C9" s="11">
        <v>38598</v>
      </c>
      <c r="D9" s="12">
        <f>PRODUCT(P3,ROW()-2)</f>
        <v>64.168999999999997</v>
      </c>
      <c r="G9" s="17">
        <v>12.2</v>
      </c>
      <c r="H9" s="10">
        <v>0.69</v>
      </c>
      <c r="I9" s="10">
        <v>21.734999999999999</v>
      </c>
      <c r="J9" s="18">
        <v>0</v>
      </c>
      <c r="K9" s="11">
        <v>58894</v>
      </c>
      <c r="L9" s="11">
        <v>1</v>
      </c>
      <c r="M9" s="12">
        <f>PRODUCT(P3,ROW()-2)</f>
        <v>64.168999999999997</v>
      </c>
    </row>
    <row r="10" spans="1:16" x14ac:dyDescent="0.25">
      <c r="A10" s="9">
        <v>8.9</v>
      </c>
      <c r="B10" s="10">
        <v>0.94599999999999995</v>
      </c>
      <c r="C10" s="11">
        <v>38600</v>
      </c>
      <c r="D10" s="12">
        <f>PRODUCT(P3,ROW()-2)</f>
        <v>73.335999999999999</v>
      </c>
      <c r="G10" s="17">
        <v>8</v>
      </c>
      <c r="H10" s="10">
        <v>1.04</v>
      </c>
      <c r="I10" s="10">
        <v>7.7560000000000002</v>
      </c>
      <c r="J10" s="18">
        <v>0</v>
      </c>
      <c r="K10" s="11">
        <v>37332</v>
      </c>
      <c r="L10" s="11">
        <v>0</v>
      </c>
      <c r="M10" s="12">
        <f>PRODUCT(P3,ROW()-2)</f>
        <v>73.335999999999999</v>
      </c>
    </row>
    <row r="11" spans="1:16" x14ac:dyDescent="0.25">
      <c r="A11" s="9">
        <v>15.1</v>
      </c>
      <c r="B11" s="10">
        <v>0.55500000000000005</v>
      </c>
      <c r="C11" s="11">
        <v>38602</v>
      </c>
      <c r="D11" s="12">
        <f>PRODUCT(P3,ROW()-2)</f>
        <v>82.503</v>
      </c>
      <c r="G11" s="17">
        <v>19.3</v>
      </c>
      <c r="H11" s="10">
        <v>0.42899999999999999</v>
      </c>
      <c r="I11" s="10">
        <v>267.04599999999999</v>
      </c>
      <c r="J11" s="18">
        <v>1.0999999999999999E-2</v>
      </c>
      <c r="K11" s="11">
        <v>52715</v>
      </c>
      <c r="L11" s="11">
        <v>1</v>
      </c>
      <c r="M11" s="12">
        <f>PRODUCT(P3,ROW()-2)</f>
        <v>82.503</v>
      </c>
    </row>
    <row r="12" spans="1:16" x14ac:dyDescent="0.25">
      <c r="A12" s="9">
        <v>17.899999999999999</v>
      </c>
      <c r="B12" s="10">
        <v>0.46899999999999997</v>
      </c>
      <c r="C12" s="11">
        <v>38604</v>
      </c>
      <c r="D12" s="12">
        <f>PRODUCT(P3,ROW()-2)</f>
        <v>91.67</v>
      </c>
      <c r="G12" s="17">
        <v>17</v>
      </c>
      <c r="H12" s="10">
        <v>0.49199999999999999</v>
      </c>
      <c r="I12" s="10">
        <v>47.802</v>
      </c>
      <c r="J12" s="18">
        <v>2.8E-3</v>
      </c>
      <c r="K12" s="11">
        <v>50833</v>
      </c>
      <c r="L12" s="11">
        <v>1</v>
      </c>
      <c r="M12" s="12">
        <f>PRODUCT(P3,ROW()-2)</f>
        <v>91.67</v>
      </c>
    </row>
    <row r="13" spans="1:16" x14ac:dyDescent="0.25">
      <c r="A13" s="9">
        <v>12.7</v>
      </c>
      <c r="B13" s="10">
        <v>0.66</v>
      </c>
      <c r="C13" s="11">
        <v>38606</v>
      </c>
      <c r="D13" s="12">
        <f>PRODUCT(P3,ROW()-2)</f>
        <v>100.837</v>
      </c>
      <c r="G13" s="17">
        <v>11.1</v>
      </c>
      <c r="H13" s="10">
        <v>0.755</v>
      </c>
      <c r="I13" s="10">
        <v>13.436</v>
      </c>
      <c r="J13" s="18">
        <v>1.4E-3</v>
      </c>
      <c r="K13" s="11">
        <v>56178</v>
      </c>
      <c r="L13" s="11">
        <v>0</v>
      </c>
      <c r="M13" s="12">
        <f>PRODUCT(P3,ROW()-2)</f>
        <v>100.837</v>
      </c>
    </row>
    <row r="14" spans="1:16" x14ac:dyDescent="0.25">
      <c r="A14" s="9">
        <v>11.4</v>
      </c>
      <c r="B14" s="10">
        <v>0.73299999999999998</v>
      </c>
      <c r="C14" s="11">
        <v>38608</v>
      </c>
      <c r="D14" s="12">
        <f>PRODUCT(P3,ROW()-2)</f>
        <v>110.00399999999999</v>
      </c>
      <c r="G14" s="17">
        <v>25.1</v>
      </c>
      <c r="H14" s="10">
        <v>0.33100000000000002</v>
      </c>
      <c r="I14" s="10">
        <v>49.627000000000002</v>
      </c>
      <c r="J14" s="18">
        <v>1.0999999999999999E-2</v>
      </c>
      <c r="K14" s="11">
        <v>36464</v>
      </c>
      <c r="L14" s="11">
        <v>0</v>
      </c>
      <c r="M14" s="12">
        <f>PRODUCT(P3,ROW()-2)</f>
        <v>110.00399999999999</v>
      </c>
    </row>
    <row r="15" spans="1:16" x14ac:dyDescent="0.25">
      <c r="A15" s="9">
        <v>11.2</v>
      </c>
      <c r="B15" s="10">
        <v>0.751</v>
      </c>
      <c r="C15" s="11">
        <v>38610</v>
      </c>
      <c r="D15" s="12">
        <f>PRODUCT(P3,ROW()-2)</f>
        <v>119.17099999999999</v>
      </c>
      <c r="G15" s="17">
        <v>9</v>
      </c>
      <c r="H15" s="10">
        <v>0.93200000000000005</v>
      </c>
      <c r="I15" s="10">
        <v>8.5640000000000001</v>
      </c>
      <c r="J15" s="18">
        <v>0</v>
      </c>
      <c r="K15" s="11">
        <v>40977</v>
      </c>
      <c r="L15" s="11">
        <v>0</v>
      </c>
      <c r="M15" s="12">
        <f>PRODUCT(P3,ROW()-2)</f>
        <v>119.17099999999999</v>
      </c>
    </row>
    <row r="16" spans="1:16" x14ac:dyDescent="0.25">
      <c r="A16" s="9">
        <v>16.899999999999999</v>
      </c>
      <c r="B16" s="10">
        <v>0.497</v>
      </c>
      <c r="C16" s="11">
        <v>38612</v>
      </c>
      <c r="D16" s="12">
        <f>PRODUCT(P3,ROW()-2)</f>
        <v>128.33799999999999</v>
      </c>
      <c r="G16" s="17">
        <v>8.1</v>
      </c>
      <c r="H16" s="10">
        <v>1.03</v>
      </c>
      <c r="I16" s="10">
        <v>9.3689999999999998</v>
      </c>
      <c r="J16" s="18">
        <v>1.4E-3</v>
      </c>
      <c r="K16" s="11">
        <v>42082</v>
      </c>
      <c r="L16" s="11">
        <v>0</v>
      </c>
      <c r="M16" s="12">
        <f>PRODUCT(P3,ROW()-2)</f>
        <v>128.33799999999999</v>
      </c>
    </row>
    <row r="17" spans="1:14" x14ac:dyDescent="0.25">
      <c r="A17" s="9">
        <v>16.899999999999999</v>
      </c>
      <c r="B17" s="10">
        <v>0.496</v>
      </c>
      <c r="C17" s="11">
        <v>38614</v>
      </c>
      <c r="D17" s="12">
        <f>PRODUCT(P3,ROW()-2)</f>
        <v>137.505</v>
      </c>
      <c r="G17" s="19">
        <v>12.2</v>
      </c>
      <c r="H17" s="20">
        <v>0.309</v>
      </c>
      <c r="I17" s="20">
        <v>51.52</v>
      </c>
      <c r="J17" s="21">
        <v>0.55000000000000004</v>
      </c>
      <c r="K17" s="22">
        <v>47383</v>
      </c>
      <c r="L17" s="22">
        <v>0</v>
      </c>
      <c r="M17" s="23">
        <f>PRODUCT(P3,ROW()-2)</f>
        <v>137.505</v>
      </c>
    </row>
    <row r="18" spans="1:14" x14ac:dyDescent="0.25">
      <c r="A18" s="9">
        <v>45.2</v>
      </c>
      <c r="B18" s="10">
        <v>0.185</v>
      </c>
      <c r="C18" s="11">
        <v>38616</v>
      </c>
      <c r="D18" s="12">
        <f>PRODUCT(P3,ROW()-2)</f>
        <v>146.672</v>
      </c>
      <c r="G18" s="19">
        <v>16.2</v>
      </c>
      <c r="H18" s="20">
        <v>0.51700000000000002</v>
      </c>
      <c r="I18" s="20">
        <v>25.536999999999999</v>
      </c>
      <c r="J18" s="21">
        <v>1.4E-3</v>
      </c>
      <c r="K18" s="22">
        <v>49256</v>
      </c>
      <c r="L18" s="22">
        <v>0</v>
      </c>
      <c r="M18" s="23">
        <f>PRODUCT(P3,ROW()-3)</f>
        <v>137.505</v>
      </c>
    </row>
    <row r="19" spans="1:14" x14ac:dyDescent="0.25">
      <c r="A19" s="9">
        <v>93.2</v>
      </c>
      <c r="B19" s="10">
        <v>0.09</v>
      </c>
      <c r="C19" s="11">
        <v>38618</v>
      </c>
      <c r="D19" s="12">
        <f>PRODUCT(P3,ROW()-2)</f>
        <v>155.839</v>
      </c>
      <c r="G19" s="19">
        <v>16.2</v>
      </c>
      <c r="H19" s="20">
        <v>0.51600000000000001</v>
      </c>
      <c r="I19" s="20">
        <v>47.698</v>
      </c>
      <c r="J19" s="21">
        <v>2.8E-3</v>
      </c>
      <c r="K19" s="22">
        <v>48076</v>
      </c>
      <c r="L19" s="22">
        <v>1</v>
      </c>
      <c r="M19" s="23">
        <f>PRODUCT(P3,ROW()-4)</f>
        <v>137.505</v>
      </c>
    </row>
    <row r="20" spans="1:14" x14ac:dyDescent="0.25">
      <c r="A20" s="9">
        <v>36.9</v>
      </c>
      <c r="B20" s="10">
        <v>0.22700000000000001</v>
      </c>
      <c r="C20" s="11">
        <v>38620</v>
      </c>
      <c r="D20" s="12">
        <f>PRODUCT(P3,ROW()-2)</f>
        <v>165.006</v>
      </c>
      <c r="G20" s="19">
        <v>23.4</v>
      </c>
      <c r="H20" s="20">
        <v>0.35299999999999998</v>
      </c>
      <c r="I20" s="20">
        <v>84.483999999999995</v>
      </c>
      <c r="J20" s="21">
        <v>1.4999999999999999E-2</v>
      </c>
      <c r="K20" s="22">
        <v>36582</v>
      </c>
      <c r="L20" s="22">
        <v>1</v>
      </c>
      <c r="M20" s="23">
        <f>PRODUCT(P3,ROW()-5)</f>
        <v>137.505</v>
      </c>
    </row>
    <row r="21" spans="1:14" x14ac:dyDescent="0.25">
      <c r="A21" s="9">
        <v>42.9</v>
      </c>
      <c r="B21" s="10">
        <v>0.19500000000000001</v>
      </c>
      <c r="C21" s="11">
        <v>38622</v>
      </c>
      <c r="D21" s="12">
        <f>PRODUCT(P3,ROW()-2)</f>
        <v>174.173</v>
      </c>
      <c r="G21" s="17">
        <v>15.5</v>
      </c>
      <c r="H21" s="10">
        <v>0.39800000000000002</v>
      </c>
      <c r="I21" s="10">
        <v>47.28</v>
      </c>
      <c r="J21" s="18">
        <v>0.27</v>
      </c>
      <c r="K21" s="11">
        <v>47451</v>
      </c>
      <c r="L21" s="11">
        <v>1</v>
      </c>
      <c r="M21" s="12">
        <f>PRODUCT(P3,ROW()-5)</f>
        <v>146.672</v>
      </c>
    </row>
    <row r="22" spans="1:14" x14ac:dyDescent="0.25">
      <c r="A22" s="9">
        <v>84.4</v>
      </c>
      <c r="B22" s="10">
        <v>9.9400000000000002E-2</v>
      </c>
      <c r="C22" s="11">
        <v>38624</v>
      </c>
      <c r="D22" s="12">
        <f>PRODUCT(P3,ROW()-2)</f>
        <v>183.34</v>
      </c>
      <c r="G22" s="17">
        <v>20.7</v>
      </c>
      <c r="H22" s="10">
        <v>0.40100000000000002</v>
      </c>
      <c r="I22" s="10">
        <v>41.069000000000003</v>
      </c>
      <c r="J22" s="18">
        <v>8.3999999999999995E-3</v>
      </c>
      <c r="K22" s="11">
        <v>45930</v>
      </c>
      <c r="L22" s="11">
        <v>1</v>
      </c>
      <c r="M22" s="12">
        <f>PRODUCT(P3,ROW()-5)</f>
        <v>155.839</v>
      </c>
    </row>
    <row r="23" spans="1:14" x14ac:dyDescent="0.25">
      <c r="A23" s="9">
        <v>89.4</v>
      </c>
      <c r="B23" s="10">
        <v>9.3799999999999994E-2</v>
      </c>
      <c r="C23" s="11">
        <v>38626</v>
      </c>
      <c r="D23" s="12">
        <f>PRODUCT(P3,ROW()-2)</f>
        <v>192.50700000000001</v>
      </c>
      <c r="G23" s="17">
        <v>33.200000000000003</v>
      </c>
      <c r="H23" s="10">
        <v>0.2</v>
      </c>
      <c r="I23" s="10">
        <v>317.08499999999998</v>
      </c>
      <c r="J23" s="18">
        <v>0.21</v>
      </c>
      <c r="K23" s="11">
        <v>43820</v>
      </c>
      <c r="L23" s="11">
        <v>1</v>
      </c>
      <c r="M23" s="12">
        <f>PRODUCT(P3,ROW()-5)</f>
        <v>165.006</v>
      </c>
    </row>
    <row r="24" spans="1:14" x14ac:dyDescent="0.25">
      <c r="A24" s="9">
        <v>98.3</v>
      </c>
      <c r="B24" s="10">
        <v>8.5300000000000001E-2</v>
      </c>
      <c r="C24" s="11">
        <v>38630</v>
      </c>
      <c r="D24" s="12">
        <f>PRODUCT(P3,ROW()-2)</f>
        <v>201.67400000000001</v>
      </c>
      <c r="G24" s="17">
        <v>30.7</v>
      </c>
      <c r="H24" s="10">
        <v>0.26900000000000002</v>
      </c>
      <c r="I24" s="10">
        <v>23.606000000000002</v>
      </c>
      <c r="J24" s="18">
        <v>1.4E-2</v>
      </c>
      <c r="K24" s="11">
        <v>53363</v>
      </c>
      <c r="L24" s="11">
        <v>1</v>
      </c>
      <c r="M24" s="12">
        <f>PRODUCT(P3,ROW()-5)</f>
        <v>174.173</v>
      </c>
    </row>
    <row r="25" spans="1:14" x14ac:dyDescent="0.25">
      <c r="A25" s="9"/>
      <c r="B25" s="10"/>
      <c r="C25" s="11"/>
      <c r="D25" s="12">
        <f>PRODUCT(P3,ROW()-2)</f>
        <v>210.84100000000001</v>
      </c>
      <c r="G25" s="17">
        <v>34.799999999999997</v>
      </c>
      <c r="H25" s="10">
        <v>0.23899999999999999</v>
      </c>
      <c r="I25" s="10">
        <v>116.44799999999999</v>
      </c>
      <c r="J25" s="18">
        <v>9.7999999999999997E-3</v>
      </c>
      <c r="K25" s="11">
        <v>36359</v>
      </c>
      <c r="L25" s="11">
        <v>1</v>
      </c>
      <c r="M25" s="12">
        <f>PRODUCT(P3,ROW()-5)</f>
        <v>183.34</v>
      </c>
    </row>
    <row r="26" spans="1:14" x14ac:dyDescent="0.25">
      <c r="A26" s="9">
        <v>70.8</v>
      </c>
      <c r="B26" s="10">
        <v>0.11799999999999999</v>
      </c>
      <c r="C26" s="11">
        <v>38634</v>
      </c>
      <c r="D26" s="12">
        <f>PRODUCT(P3,ROW()-2)</f>
        <v>220.00799999999998</v>
      </c>
      <c r="G26" s="17">
        <v>20.2</v>
      </c>
      <c r="H26" s="10">
        <v>0.40899999999999997</v>
      </c>
      <c r="I26" s="10">
        <v>23.646999999999998</v>
      </c>
      <c r="J26" s="18">
        <v>1.4E-2</v>
      </c>
      <c r="K26" s="11">
        <v>33395</v>
      </c>
      <c r="L26" s="11">
        <v>1</v>
      </c>
      <c r="M26" s="12">
        <f>PRODUCT(P3,ROW()-5)</f>
        <v>192.50700000000001</v>
      </c>
    </row>
    <row r="27" spans="1:14" x14ac:dyDescent="0.25">
      <c r="A27" s="13">
        <v>175</v>
      </c>
      <c r="B27" s="14">
        <v>4.7800000000000002E-2</v>
      </c>
      <c r="C27" s="15">
        <v>38636</v>
      </c>
      <c r="D27" s="16">
        <f>PRODUCT(P3,ROW()-2)</f>
        <v>229.17499999999998</v>
      </c>
      <c r="G27" s="17">
        <v>16.5</v>
      </c>
      <c r="H27" s="10">
        <v>0.50600000000000001</v>
      </c>
      <c r="I27" s="10">
        <v>45.127000000000002</v>
      </c>
      <c r="J27" s="18">
        <v>4.1999999999999997E-3</v>
      </c>
      <c r="K27" s="11">
        <v>60055</v>
      </c>
      <c r="L27" s="11">
        <v>1</v>
      </c>
      <c r="M27" s="12">
        <f>PRODUCT(P3,ROW()-5)</f>
        <v>201.67400000000001</v>
      </c>
    </row>
    <row r="28" spans="1:14" x14ac:dyDescent="0.25">
      <c r="A28" s="5">
        <f>AVERAGE(A3:A27)</f>
        <v>37.608333333333327</v>
      </c>
      <c r="B28" s="29">
        <f>AVERAGE(B3:B27)</f>
        <v>0.60817916666666672</v>
      </c>
      <c r="E28" t="s">
        <v>10</v>
      </c>
      <c r="G28" s="17">
        <v>27.3</v>
      </c>
      <c r="H28" s="10">
        <v>0.30299999999999999</v>
      </c>
      <c r="I28" s="10">
        <v>99.808999999999997</v>
      </c>
      <c r="J28" s="18">
        <v>1.3999999999999999E-2</v>
      </c>
      <c r="K28" s="11">
        <v>49324</v>
      </c>
      <c r="L28" s="11">
        <v>1</v>
      </c>
      <c r="M28" s="12">
        <f>PRODUCT(P3,ROW()-5)</f>
        <v>210.84100000000001</v>
      </c>
    </row>
    <row r="29" spans="1:14" x14ac:dyDescent="0.25">
      <c r="G29" s="17">
        <v>39.1</v>
      </c>
      <c r="H29" s="10">
        <v>0.20799999999999999</v>
      </c>
      <c r="I29" s="10">
        <v>394.17200000000003</v>
      </c>
      <c r="J29" s="18">
        <v>2.8999999999999998E-2</v>
      </c>
      <c r="K29" s="11">
        <v>39330</v>
      </c>
      <c r="L29" s="11">
        <v>1</v>
      </c>
      <c r="M29" s="12">
        <f>PRODUCT(P3,ROW()-5)</f>
        <v>220.00799999999998</v>
      </c>
    </row>
    <row r="30" spans="1:14" x14ac:dyDescent="0.25">
      <c r="G30" s="17">
        <v>37.9</v>
      </c>
      <c r="H30" s="10">
        <v>0.217</v>
      </c>
      <c r="I30" s="10">
        <v>248.83099999999999</v>
      </c>
      <c r="J30" s="18">
        <v>2.1000000000000001E-2</v>
      </c>
      <c r="K30" s="11">
        <v>33201</v>
      </c>
      <c r="L30" s="11">
        <v>1</v>
      </c>
      <c r="M30" s="12">
        <f>PRODUCT(P3,ROW()-5)</f>
        <v>229.17499999999998</v>
      </c>
    </row>
    <row r="31" spans="1:14" x14ac:dyDescent="0.25">
      <c r="G31" s="24">
        <v>49.1</v>
      </c>
      <c r="H31" s="14">
        <v>3.5000000000000003E-2</v>
      </c>
      <c r="I31" s="14">
        <v>511.31099999999998</v>
      </c>
      <c r="J31" s="25">
        <v>0.69</v>
      </c>
      <c r="K31" s="15">
        <v>48690</v>
      </c>
      <c r="L31" s="15">
        <v>0</v>
      </c>
      <c r="M31" s="16">
        <f>PRODUCT(P3,ROW()-5)</f>
        <v>238.34199999999998</v>
      </c>
    </row>
    <row r="32" spans="1:14" x14ac:dyDescent="0.25">
      <c r="G32" s="4">
        <f>AVERAGE(G3:G31)</f>
        <v>19.706896551724139</v>
      </c>
      <c r="H32" s="3">
        <f>AVERAGE(H3:H31)</f>
        <v>0.51896551724137929</v>
      </c>
      <c r="I32" s="3">
        <f>AVERAGE(I3:I31)</f>
        <v>91.573862068965525</v>
      </c>
      <c r="J32" s="2">
        <f>AVERAGE(J3:J31)</f>
        <v>6.5875862068965507E-2</v>
      </c>
      <c r="N32" t="s">
        <v>10</v>
      </c>
    </row>
  </sheetData>
  <mergeCells count="2">
    <mergeCell ref="G1:M1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Rehbein</dc:creator>
  <cp:lastModifiedBy>Connor Rehbein</cp:lastModifiedBy>
  <dcterms:created xsi:type="dcterms:W3CDTF">2017-05-02T18:04:37Z</dcterms:created>
  <dcterms:modified xsi:type="dcterms:W3CDTF">2017-05-02T20:16:16Z</dcterms:modified>
</cp:coreProperties>
</file>