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Andy's Workspace\Internal Ref, Research\"/>
    </mc:Choice>
  </mc:AlternateContent>
  <bookViews>
    <workbookView xWindow="0" yWindow="0" windowWidth="16392" windowHeight="5892" activeTab="1" xr2:uid="{B541CEE9-8D38-4B91-AAE4-5667B14D5D36}"/>
  </bookViews>
  <sheets>
    <sheet name="Sheet1" sheetId="1" r:id="rId1"/>
    <sheet name="Calculated Costs" sheetId="2" r:id="rId2"/>
    <sheet name="Speed Tes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F5" i="2"/>
  <c r="H18" i="2" s="1"/>
  <c r="F4" i="2"/>
  <c r="F3" i="2"/>
  <c r="P3" i="2" l="1"/>
  <c r="H16" i="2"/>
  <c r="H15" i="2"/>
  <c r="P4" i="2"/>
  <c r="H17" i="2"/>
  <c r="M3" i="2"/>
  <c r="M4" i="2"/>
  <c r="N3" i="2"/>
  <c r="N4" i="2"/>
</calcChain>
</file>

<file path=xl/sharedStrings.xml><?xml version="1.0" encoding="utf-8"?>
<sst xmlns="http://schemas.openxmlformats.org/spreadsheetml/2006/main" count="92" uniqueCount="77">
  <si>
    <t>Potential CDNs</t>
  </si>
  <si>
    <t>Cost</t>
  </si>
  <si>
    <t>Avg Img Size</t>
  </si>
  <si>
    <t>Imgs per Sess</t>
  </si>
  <si>
    <t>Sess/Month</t>
  </si>
  <si>
    <t>Users</t>
  </si>
  <si>
    <t>GB needed/Month</t>
  </si>
  <si>
    <t>Max</t>
  </si>
  <si>
    <t>Realistic</t>
  </si>
  <si>
    <t>Gen Site</t>
  </si>
  <si>
    <t>CDN77</t>
  </si>
  <si>
    <t>Price/Month with:</t>
  </si>
  <si>
    <t>Cloudimage.io</t>
  </si>
  <si>
    <t>Cloudinary</t>
  </si>
  <si>
    <t>Coudflare</t>
  </si>
  <si>
    <t>$20-200</t>
  </si>
  <si>
    <t>Kraken.io</t>
  </si>
  <si>
    <t>Jpeg.io</t>
  </si>
  <si>
    <t>MaxCDN</t>
  </si>
  <si>
    <t>200 G/800 G</t>
  </si>
  <si>
    <t xml:space="preserve">Flat rate/site, price depends on security features. </t>
  </si>
  <si>
    <t>Consider moving js, css files to CDN</t>
  </si>
  <si>
    <t xml:space="preserve">*Rated as fastest for US by cdnperf.com tool. </t>
  </si>
  <si>
    <t>50/500 GB</t>
  </si>
  <si>
    <t>50/200 GB</t>
  </si>
  <si>
    <t xml:space="preserve">Rates increase with non-US/European traffic. </t>
  </si>
  <si>
    <t>imgbox.com</t>
  </si>
  <si>
    <t>free</t>
  </si>
  <si>
    <t xml:space="preserve">Pretty black-box. Not super clear about capabilities, etc. </t>
  </si>
  <si>
    <t>Amazon CloudFront</t>
  </si>
  <si>
    <t xml:space="preserve">The pricing is a bit more confusing. </t>
  </si>
  <si>
    <t>Use BootstrapCDN for bootrstrap CSS?</t>
  </si>
  <si>
    <t>Fastly</t>
  </si>
  <si>
    <t>*$50 min</t>
  </si>
  <si>
    <t>Beluga</t>
  </si>
  <si>
    <t xml:space="preserve">500/$20 for 2500. Affordable overage. </t>
  </si>
  <si>
    <t xml:space="preserve">Slower than MaxCDN in the ratings (66 vs 35 ms), but better aux offerings. </t>
  </si>
  <si>
    <t xml:space="preserve">Not tested by the speed sites. But good customer service reputation and all the aux. stuff we'd want. </t>
  </si>
  <si>
    <t>https://www.cdnperf.com</t>
  </si>
  <si>
    <t>tools.pingdom.com</t>
  </si>
  <si>
    <t>http://cdncomparison.com</t>
  </si>
  <si>
    <t>1.2mb</t>
  </si>
  <si>
    <t xml:space="preserve">Cloudflare </t>
  </si>
  <si>
    <t>Imgbox</t>
  </si>
  <si>
    <t>Failed</t>
  </si>
  <si>
    <t>cdn77</t>
  </si>
  <si>
    <t>831ms -1.07s</t>
  </si>
  <si>
    <t>Imgur</t>
  </si>
  <si>
    <t>801ms</t>
  </si>
  <si>
    <t>1.0 mb</t>
  </si>
  <si>
    <t>816-846ms</t>
  </si>
  <si>
    <t>Amazon S3</t>
  </si>
  <si>
    <t>817-959ms</t>
  </si>
  <si>
    <t>+.05/GB storage</t>
  </si>
  <si>
    <t>Google Cloud</t>
  </si>
  <si>
    <t>+0.025/GB storage on Amazon S3</t>
  </si>
  <si>
    <t xml:space="preserve">.026/GB/month. </t>
  </si>
  <si>
    <t>772-974ms</t>
  </si>
  <si>
    <t xml:space="preserve">No free trial; would not give us one upon request. </t>
  </si>
  <si>
    <t>50 GB</t>
  </si>
  <si>
    <t>Bandwidth</t>
  </si>
  <si>
    <t>200 GB</t>
  </si>
  <si>
    <t>28.6 GB</t>
  </si>
  <si>
    <t xml:space="preserve">*Costs may lower if using Cloud CDN. </t>
  </si>
  <si>
    <t>? - 1.07s</t>
  </si>
  <si>
    <t>500 GB</t>
  </si>
  <si>
    <t>100 GB</t>
  </si>
  <si>
    <t>*Assumed 5 GB Storage for Amazon/Google</t>
  </si>
  <si>
    <t>Cost/month</t>
  </si>
  <si>
    <t>https://www.webpagetest.org</t>
  </si>
  <si>
    <t>https://tinypng.com/photoshop</t>
  </si>
  <si>
    <t xml:space="preserve">Transfer image checklist: </t>
  </si>
  <si>
    <t>-crop</t>
  </si>
  <si>
    <t>-resize</t>
  </si>
  <si>
    <t>-optimize</t>
  </si>
  <si>
    <t>gtmetrix.com</t>
  </si>
  <si>
    <t xml:space="preserve">*THIS IS NO LONGER ACCURATE. Just after I moved everything to CDN77, they upped their bandwidth limits, and prices.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</si>
</sst>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0" fontId="0" fillId="0" borderId="0" xfId="0" quotePrefix="1"/>
    <xf numFmtId="8" fontId="0" fillId="0" borderId="0" xfId="0" applyNumberFormat="1" applyBorder="1"/>
    <xf numFmtId="6" fontId="0" fillId="0" borderId="0" xfId="0" applyNumberFormat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dncompari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EA06-D9D5-4537-9502-64BF9F632B51}">
  <dimension ref="A1:B2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2295-FF01-43EE-B581-2587F4C79A06}">
  <dimension ref="A1:P22"/>
  <sheetViews>
    <sheetView tabSelected="1" workbookViewId="0">
      <selection activeCell="J10" sqref="J10"/>
    </sheetView>
  </sheetViews>
  <sheetFormatPr defaultRowHeight="14.4" x14ac:dyDescent="0.3"/>
  <cols>
    <col min="1" max="1" width="11" customWidth="1"/>
    <col min="2" max="2" width="10.5546875" customWidth="1"/>
    <col min="3" max="3" width="11.77734375" bestFit="1" customWidth="1"/>
    <col min="4" max="4" width="10.33203125" customWidth="1"/>
    <col min="6" max="6" width="16.109375" customWidth="1"/>
    <col min="7" max="7" width="12.6640625" customWidth="1"/>
    <col min="8" max="8" width="11.44140625" customWidth="1"/>
    <col min="13" max="13" width="16.88671875" customWidth="1"/>
  </cols>
  <sheetData>
    <row r="1" spans="1:16" x14ac:dyDescent="0.3">
      <c r="G1" s="2" t="s">
        <v>11</v>
      </c>
    </row>
    <row r="2" spans="1:16" x14ac:dyDescent="0.3"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2" t="s">
        <v>12</v>
      </c>
      <c r="H2" s="2" t="s">
        <v>13</v>
      </c>
      <c r="I2" s="2" t="s">
        <v>10</v>
      </c>
      <c r="J2" s="2" t="s">
        <v>14</v>
      </c>
      <c r="K2" s="2" t="s">
        <v>18</v>
      </c>
      <c r="L2" s="2" t="s">
        <v>26</v>
      </c>
      <c r="M2" s="2" t="s">
        <v>29</v>
      </c>
      <c r="N2" s="2" t="s">
        <v>32</v>
      </c>
      <c r="O2" s="2" t="s">
        <v>34</v>
      </c>
      <c r="P2" s="2" t="s">
        <v>54</v>
      </c>
    </row>
    <row r="3" spans="1:16" x14ac:dyDescent="0.3">
      <c r="A3" t="s">
        <v>7</v>
      </c>
      <c r="B3">
        <v>200</v>
      </c>
      <c r="C3">
        <v>100</v>
      </c>
      <c r="D3">
        <v>5</v>
      </c>
      <c r="E3">
        <v>1000</v>
      </c>
      <c r="F3" s="1">
        <f>(B3*C3*D3*E3)/1000000</f>
        <v>100</v>
      </c>
      <c r="G3" s="3">
        <v>246</v>
      </c>
      <c r="H3" s="3">
        <v>134</v>
      </c>
      <c r="I3" s="3">
        <f>F3*0.049</f>
        <v>4.9000000000000004</v>
      </c>
      <c r="J3" s="3" t="s">
        <v>15</v>
      </c>
      <c r="K3" s="3">
        <v>80</v>
      </c>
      <c r="L3" s="3" t="s">
        <v>27</v>
      </c>
      <c r="M3" s="3">
        <f>F3*0.085</f>
        <v>8.5</v>
      </c>
      <c r="N3" s="3">
        <f>F3*0.12</f>
        <v>12</v>
      </c>
      <c r="O3" s="3">
        <v>5</v>
      </c>
      <c r="P3">
        <f>F3*0.026</f>
        <v>2.6</v>
      </c>
    </row>
    <row r="4" spans="1:16" x14ac:dyDescent="0.3">
      <c r="A4" t="s">
        <v>8</v>
      </c>
      <c r="B4">
        <v>110</v>
      </c>
      <c r="C4">
        <v>65</v>
      </c>
      <c r="D4">
        <v>4</v>
      </c>
      <c r="E4">
        <v>1000</v>
      </c>
      <c r="F4" s="1">
        <f>(B4*C4*D4*E4)/1000000</f>
        <v>28.6</v>
      </c>
      <c r="G4" s="3">
        <v>81</v>
      </c>
      <c r="H4" s="3">
        <v>44</v>
      </c>
      <c r="I4" s="3">
        <f>F4*0.049</f>
        <v>1.4014000000000002</v>
      </c>
      <c r="J4" s="3" t="s">
        <v>15</v>
      </c>
      <c r="K4" s="3">
        <v>20</v>
      </c>
      <c r="L4" s="3" t="s">
        <v>27</v>
      </c>
      <c r="M4" s="3">
        <f>F4*0.085</f>
        <v>2.4310000000000005</v>
      </c>
      <c r="N4" s="3">
        <f>F4*0.12</f>
        <v>3.4319999999999999</v>
      </c>
      <c r="O4" s="3">
        <v>5</v>
      </c>
      <c r="P4">
        <f>F4*0.026</f>
        <v>0.74360000000000004</v>
      </c>
    </row>
    <row r="5" spans="1:16" x14ac:dyDescent="0.3">
      <c r="A5" t="s">
        <v>9</v>
      </c>
      <c r="B5">
        <v>500</v>
      </c>
      <c r="C5">
        <v>46</v>
      </c>
      <c r="D5">
        <v>5</v>
      </c>
      <c r="E5">
        <v>1000</v>
      </c>
      <c r="F5" s="1">
        <f>(B5*C5*D5*E5)/1000000</f>
        <v>115</v>
      </c>
      <c r="G5" s="3" t="s">
        <v>23</v>
      </c>
      <c r="H5" s="3" t="s">
        <v>24</v>
      </c>
      <c r="I5" s="3" t="s">
        <v>25</v>
      </c>
      <c r="J5" s="3" t="s">
        <v>20</v>
      </c>
      <c r="K5" s="3" t="s">
        <v>19</v>
      </c>
      <c r="L5" s="3" t="s">
        <v>28</v>
      </c>
      <c r="M5" s="3" t="s">
        <v>30</v>
      </c>
      <c r="N5" s="3" t="s">
        <v>33</v>
      </c>
      <c r="O5" s="3" t="s">
        <v>35</v>
      </c>
    </row>
    <row r="6" spans="1:16" x14ac:dyDescent="0.3">
      <c r="F6" s="1"/>
      <c r="G6" s="4"/>
      <c r="H6" s="4"/>
      <c r="I6" t="s">
        <v>36</v>
      </c>
      <c r="K6" t="s">
        <v>22</v>
      </c>
      <c r="O6" s="5" t="s">
        <v>53</v>
      </c>
    </row>
    <row r="7" spans="1:16" x14ac:dyDescent="0.3">
      <c r="F7" s="1"/>
      <c r="G7" s="4"/>
      <c r="H7" s="4"/>
      <c r="K7" s="3" t="s">
        <v>58</v>
      </c>
      <c r="M7" s="5" t="s">
        <v>55</v>
      </c>
      <c r="O7" s="3" t="s">
        <v>37</v>
      </c>
      <c r="P7" t="s">
        <v>56</v>
      </c>
    </row>
    <row r="8" spans="1:16" x14ac:dyDescent="0.3">
      <c r="A8" t="s">
        <v>16</v>
      </c>
      <c r="B8" t="s">
        <v>70</v>
      </c>
      <c r="F8" s="1"/>
      <c r="G8" s="4"/>
      <c r="H8" s="4"/>
    </row>
    <row r="9" spans="1:16" x14ac:dyDescent="0.3">
      <c r="A9" t="s">
        <v>17</v>
      </c>
      <c r="F9" s="1"/>
      <c r="G9" s="4"/>
      <c r="H9" s="4" t="s">
        <v>68</v>
      </c>
      <c r="I9" t="s">
        <v>60</v>
      </c>
    </row>
    <row r="10" spans="1:16" x14ac:dyDescent="0.3">
      <c r="F10" s="1"/>
      <c r="G10" s="4" t="s">
        <v>13</v>
      </c>
      <c r="H10" s="7">
        <v>44</v>
      </c>
      <c r="I10" t="s">
        <v>59</v>
      </c>
      <c r="J10" t="s">
        <v>76</v>
      </c>
    </row>
    <row r="11" spans="1:16" x14ac:dyDescent="0.3">
      <c r="A11" t="s">
        <v>38</v>
      </c>
      <c r="D11" t="s">
        <v>75</v>
      </c>
      <c r="F11" s="1"/>
      <c r="G11" s="4"/>
      <c r="H11" s="7">
        <v>134</v>
      </c>
      <c r="I11" t="s">
        <v>61</v>
      </c>
    </row>
    <row r="12" spans="1:16" x14ac:dyDescent="0.3">
      <c r="A12" t="s">
        <v>39</v>
      </c>
      <c r="F12" s="1"/>
      <c r="G12" s="4" t="s">
        <v>10</v>
      </c>
      <c r="H12" s="6">
        <v>1.4</v>
      </c>
      <c r="I12" t="s">
        <v>62</v>
      </c>
    </row>
    <row r="13" spans="1:16" x14ac:dyDescent="0.3">
      <c r="A13" s="8" t="s">
        <v>40</v>
      </c>
      <c r="F13" s="1"/>
      <c r="G13" s="4"/>
      <c r="H13" s="6">
        <v>4.9000000000000004</v>
      </c>
      <c r="I13" t="s">
        <v>66</v>
      </c>
    </row>
    <row r="14" spans="1:16" x14ac:dyDescent="0.3">
      <c r="A14" t="s">
        <v>69</v>
      </c>
      <c r="F14" s="1"/>
      <c r="G14" s="4" t="s">
        <v>34</v>
      </c>
      <c r="H14" s="6">
        <v>5</v>
      </c>
      <c r="I14" t="s">
        <v>65</v>
      </c>
    </row>
    <row r="15" spans="1:16" x14ac:dyDescent="0.3">
      <c r="F15" s="1"/>
      <c r="G15" s="2" t="s">
        <v>54</v>
      </c>
      <c r="H15" s="6">
        <f>(5*0.025)+(F4*0.12)</f>
        <v>3.5569999999999999</v>
      </c>
      <c r="I15" t="s">
        <v>62</v>
      </c>
      <c r="J15" t="s">
        <v>67</v>
      </c>
    </row>
    <row r="16" spans="1:16" x14ac:dyDescent="0.3">
      <c r="A16" t="s">
        <v>21</v>
      </c>
      <c r="F16" s="1"/>
      <c r="G16" s="2"/>
      <c r="H16" s="6">
        <f>(5*0.025)+(F3*0.12)</f>
        <v>12.125</v>
      </c>
      <c r="I16" t="s">
        <v>66</v>
      </c>
      <c r="J16" t="s">
        <v>63</v>
      </c>
    </row>
    <row r="17" spans="1:9" x14ac:dyDescent="0.3">
      <c r="A17" t="s">
        <v>31</v>
      </c>
      <c r="F17" s="1"/>
      <c r="G17" s="2" t="s">
        <v>51</v>
      </c>
      <c r="H17" s="6">
        <f>(5*0.025)+(F4*0.02)</f>
        <v>0.69700000000000006</v>
      </c>
      <c r="I17" t="s">
        <v>62</v>
      </c>
    </row>
    <row r="18" spans="1:9" x14ac:dyDescent="0.3">
      <c r="F18" s="1"/>
      <c r="G18" s="4"/>
      <c r="H18" s="6">
        <f>(5*0.025)+(F5*0.02)</f>
        <v>2.4250000000000003</v>
      </c>
      <c r="I18" t="s">
        <v>66</v>
      </c>
    </row>
    <row r="19" spans="1:9" x14ac:dyDescent="0.3">
      <c r="A19" t="s">
        <v>71</v>
      </c>
    </row>
    <row r="20" spans="1:9" x14ac:dyDescent="0.3">
      <c r="A20" s="5" t="s">
        <v>72</v>
      </c>
    </row>
    <row r="21" spans="1:9" x14ac:dyDescent="0.3">
      <c r="A21" s="5" t="s">
        <v>73</v>
      </c>
    </row>
    <row r="22" spans="1:9" x14ac:dyDescent="0.3">
      <c r="A22" s="5" t="s">
        <v>74</v>
      </c>
    </row>
  </sheetData>
  <hyperlinks>
    <hyperlink ref="A13" r:id="rId1" xr:uid="{A66C87C7-9350-4444-BE2D-BAB124917679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78E5-2639-49F9-8AB5-3B68CB4A95F9}">
  <dimension ref="A2:C10"/>
  <sheetViews>
    <sheetView workbookViewId="0">
      <selection activeCell="B7" sqref="B7"/>
    </sheetView>
  </sheetViews>
  <sheetFormatPr defaultRowHeight="14.4" x14ac:dyDescent="0.3"/>
  <cols>
    <col min="1" max="1" width="14.109375" customWidth="1"/>
    <col min="2" max="2" width="12.33203125" customWidth="1"/>
  </cols>
  <sheetData>
    <row r="2" spans="1:3" x14ac:dyDescent="0.3">
      <c r="A2" t="s">
        <v>47</v>
      </c>
      <c r="B2" t="s">
        <v>48</v>
      </c>
      <c r="C2" t="s">
        <v>49</v>
      </c>
    </row>
    <row r="3" spans="1:3" x14ac:dyDescent="0.3">
      <c r="A3" t="s">
        <v>13</v>
      </c>
      <c r="B3" t="s">
        <v>50</v>
      </c>
      <c r="C3" t="s">
        <v>41</v>
      </c>
    </row>
    <row r="4" spans="1:3" x14ac:dyDescent="0.3">
      <c r="A4" t="s">
        <v>42</v>
      </c>
    </row>
    <row r="5" spans="1:3" x14ac:dyDescent="0.3">
      <c r="A5" t="s">
        <v>43</v>
      </c>
      <c r="B5" t="s">
        <v>44</v>
      </c>
    </row>
    <row r="6" spans="1:3" x14ac:dyDescent="0.3">
      <c r="A6" t="s">
        <v>45</v>
      </c>
      <c r="B6" t="s">
        <v>46</v>
      </c>
      <c r="C6" t="s">
        <v>41</v>
      </c>
    </row>
    <row r="7" spans="1:3" x14ac:dyDescent="0.3">
      <c r="A7" t="s">
        <v>34</v>
      </c>
      <c r="B7" t="s">
        <v>64</v>
      </c>
    </row>
    <row r="9" spans="1:3" x14ac:dyDescent="0.3">
      <c r="A9" t="s">
        <v>51</v>
      </c>
      <c r="B9" t="s">
        <v>52</v>
      </c>
      <c r="C9">
        <v>1.2</v>
      </c>
    </row>
    <row r="10" spans="1:3" x14ac:dyDescent="0.3">
      <c r="A10" t="s">
        <v>54</v>
      </c>
      <c r="B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Calculated Costs</vt:lpstr>
      <vt:lpstr>Speed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</dc:creator>
  <cp:lastModifiedBy>Andrew John</cp:lastModifiedBy>
  <dcterms:created xsi:type="dcterms:W3CDTF">2017-08-18T01:09:17Z</dcterms:created>
  <dcterms:modified xsi:type="dcterms:W3CDTF">2017-09-21T16:41:32Z</dcterms:modified>
</cp:coreProperties>
</file>