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42\sfuvault\PhDCayley\Summer2022\GSolveProcessing\"/>
    </mc:Choice>
  </mc:AlternateContent>
  <xr:revisionPtr revIDLastSave="0" documentId="8_{0E35BBF8-864B-4182-A0E6-83F0D4A96958}" xr6:coauthVersionLast="47" xr6:coauthVersionMax="47" xr10:uidLastSave="{00000000-0000-0000-0000-000000000000}"/>
  <bookViews>
    <workbookView xWindow="-108" yWindow="-108" windowWidth="23256" windowHeight="12576" xr2:uid="{0CB03D3F-EDD8-4BF5-8DCF-AA2291A6DAB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3" i="1" l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9" i="1"/>
  <c r="H80" i="1"/>
  <c r="H78" i="1"/>
  <c r="H81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71" i="1"/>
  <c r="N71" i="1" s="1"/>
  <c r="H60" i="1"/>
  <c r="K60" i="1" s="1"/>
  <c r="H61" i="1"/>
  <c r="K61" i="1" s="1"/>
  <c r="H62" i="1"/>
  <c r="K62" i="1" s="1"/>
  <c r="H63" i="1"/>
  <c r="K63" i="1" s="1"/>
  <c r="N63" i="1" s="1"/>
  <c r="H64" i="1"/>
  <c r="K64" i="1" s="1"/>
  <c r="N64" i="1" s="1"/>
  <c r="H65" i="1"/>
  <c r="K65" i="1" s="1"/>
  <c r="N65" i="1" s="1"/>
  <c r="H66" i="1"/>
  <c r="K66" i="1" s="1"/>
  <c r="N66" i="1" s="1"/>
  <c r="H67" i="1"/>
  <c r="K67" i="1" s="1"/>
  <c r="H68" i="1"/>
  <c r="K68" i="1" s="1"/>
  <c r="N68" i="1" s="1"/>
  <c r="H69" i="1"/>
  <c r="K69" i="1" s="1"/>
  <c r="H70" i="1"/>
  <c r="K70" i="1" s="1"/>
  <c r="H71" i="1"/>
  <c r="H72" i="1"/>
  <c r="K72" i="1" s="1"/>
  <c r="N72" i="1" s="1"/>
  <c r="H73" i="1"/>
  <c r="K73" i="1" s="1"/>
  <c r="N73" i="1" s="1"/>
  <c r="H74" i="1"/>
  <c r="K74" i="1" s="1"/>
  <c r="N74" i="1" s="1"/>
  <c r="H75" i="1"/>
  <c r="K75" i="1" s="1"/>
  <c r="H76" i="1"/>
  <c r="K76" i="1" s="1"/>
  <c r="N76" i="1" s="1"/>
  <c r="H77" i="1"/>
  <c r="K77" i="1" s="1"/>
  <c r="L51" i="1"/>
  <c r="L52" i="1"/>
  <c r="L53" i="1"/>
  <c r="L54" i="1"/>
  <c r="L55" i="1"/>
  <c r="L56" i="1"/>
  <c r="L57" i="1"/>
  <c r="L58" i="1"/>
  <c r="L59" i="1"/>
  <c r="H51" i="1"/>
  <c r="K51" i="1" s="1"/>
  <c r="H52" i="1"/>
  <c r="K52" i="1" s="1"/>
  <c r="N52" i="1" s="1"/>
  <c r="H53" i="1"/>
  <c r="K53" i="1" s="1"/>
  <c r="N53" i="1" s="1"/>
  <c r="H54" i="1"/>
  <c r="K54" i="1" s="1"/>
  <c r="N54" i="1" s="1"/>
  <c r="H55" i="1"/>
  <c r="K55" i="1" s="1"/>
  <c r="N55" i="1" s="1"/>
  <c r="H56" i="1"/>
  <c r="K56" i="1" s="1"/>
  <c r="N56" i="1" s="1"/>
  <c r="H57" i="1"/>
  <c r="K57" i="1" s="1"/>
  <c r="N57" i="1" s="1"/>
  <c r="H58" i="1"/>
  <c r="K58" i="1" s="1"/>
  <c r="H59" i="1"/>
  <c r="K59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K3" i="1"/>
  <c r="N3" i="1" s="1"/>
  <c r="K9" i="1"/>
  <c r="N9" i="1" s="1"/>
  <c r="K19" i="1"/>
  <c r="N19" i="1" s="1"/>
  <c r="H3" i="1"/>
  <c r="H4" i="1"/>
  <c r="K4" i="1" s="1"/>
  <c r="N4" i="1" s="1"/>
  <c r="H5" i="1"/>
  <c r="K5" i="1" s="1"/>
  <c r="H6" i="1"/>
  <c r="K6" i="1" s="1"/>
  <c r="H7" i="1"/>
  <c r="K7" i="1" s="1"/>
  <c r="N7" i="1" s="1"/>
  <c r="H8" i="1"/>
  <c r="K8" i="1" s="1"/>
  <c r="N8" i="1" s="1"/>
  <c r="H9" i="1"/>
  <c r="H10" i="1"/>
  <c r="K10" i="1" s="1"/>
  <c r="N10" i="1" s="1"/>
  <c r="H11" i="1"/>
  <c r="K11" i="1" s="1"/>
  <c r="N11" i="1" s="1"/>
  <c r="H12" i="1"/>
  <c r="K12" i="1" s="1"/>
  <c r="N12" i="1" s="1"/>
  <c r="H13" i="1"/>
  <c r="K13" i="1" s="1"/>
  <c r="H14" i="1"/>
  <c r="K14" i="1" s="1"/>
  <c r="H15" i="1"/>
  <c r="K15" i="1" s="1"/>
  <c r="N15" i="1" s="1"/>
  <c r="H16" i="1"/>
  <c r="K16" i="1" s="1"/>
  <c r="N16" i="1" s="1"/>
  <c r="H17" i="1"/>
  <c r="K17" i="1" s="1"/>
  <c r="N17" i="1" s="1"/>
  <c r="H18" i="1"/>
  <c r="K18" i="1" s="1"/>
  <c r="N18" i="1" s="1"/>
  <c r="H19" i="1"/>
  <c r="H20" i="1"/>
  <c r="K20" i="1" s="1"/>
  <c r="O20" i="1" s="1"/>
  <c r="H21" i="1"/>
  <c r="K21" i="1" s="1"/>
  <c r="H22" i="1"/>
  <c r="K22" i="1" s="1"/>
  <c r="H23" i="1"/>
  <c r="K23" i="1" s="1"/>
  <c r="N23" i="1" s="1"/>
  <c r="H24" i="1"/>
  <c r="K24" i="1" s="1"/>
  <c r="N24" i="1" s="1"/>
  <c r="H25" i="1"/>
  <c r="K25" i="1" s="1"/>
  <c r="N25" i="1" s="1"/>
  <c r="H26" i="1"/>
  <c r="K26" i="1" s="1"/>
  <c r="N26" i="1" s="1"/>
  <c r="H27" i="1"/>
  <c r="K27" i="1" s="1"/>
  <c r="N27" i="1" s="1"/>
  <c r="H28" i="1"/>
  <c r="K28" i="1" s="1"/>
  <c r="N28" i="1" s="1"/>
  <c r="H29" i="1"/>
  <c r="K29" i="1" s="1"/>
  <c r="N29" i="1" s="1"/>
  <c r="H30" i="1"/>
  <c r="K30" i="1" s="1"/>
  <c r="H31" i="1"/>
  <c r="K31" i="1" s="1"/>
  <c r="N31" i="1" s="1"/>
  <c r="H32" i="1"/>
  <c r="K32" i="1" s="1"/>
  <c r="N32" i="1" s="1"/>
  <c r="H33" i="1"/>
  <c r="K33" i="1" s="1"/>
  <c r="N33" i="1" s="1"/>
  <c r="H34" i="1"/>
  <c r="K34" i="1" s="1"/>
  <c r="N34" i="1" s="1"/>
  <c r="H35" i="1"/>
  <c r="K35" i="1" s="1"/>
  <c r="N35" i="1" s="1"/>
  <c r="H36" i="1"/>
  <c r="K36" i="1" s="1"/>
  <c r="N36" i="1" s="1"/>
  <c r="H37" i="1"/>
  <c r="K37" i="1" s="1"/>
  <c r="N37" i="1" s="1"/>
  <c r="H38" i="1"/>
  <c r="K38" i="1" s="1"/>
  <c r="H39" i="1"/>
  <c r="K39" i="1" s="1"/>
  <c r="N39" i="1" s="1"/>
  <c r="H40" i="1"/>
  <c r="K40" i="1" s="1"/>
  <c r="N40" i="1" s="1"/>
  <c r="H41" i="1"/>
  <c r="K41" i="1" s="1"/>
  <c r="N41" i="1" s="1"/>
  <c r="H42" i="1"/>
  <c r="K42" i="1" s="1"/>
  <c r="N42" i="1" s="1"/>
  <c r="H43" i="1"/>
  <c r="K43" i="1" s="1"/>
  <c r="N43" i="1" s="1"/>
  <c r="H44" i="1"/>
  <c r="K44" i="1" s="1"/>
  <c r="N44" i="1" s="1"/>
  <c r="H45" i="1"/>
  <c r="K45" i="1" s="1"/>
  <c r="N45" i="1" s="1"/>
  <c r="H46" i="1"/>
  <c r="K46" i="1" s="1"/>
  <c r="H47" i="1"/>
  <c r="K47" i="1" s="1"/>
  <c r="N47" i="1" s="1"/>
  <c r="H48" i="1"/>
  <c r="K48" i="1" s="1"/>
  <c r="N48" i="1" s="1"/>
  <c r="H49" i="1"/>
  <c r="K49" i="1" s="1"/>
  <c r="N49" i="1" s="1"/>
  <c r="H50" i="1"/>
  <c r="K50" i="1" s="1"/>
  <c r="N50" i="1" s="1"/>
  <c r="H2" i="1"/>
  <c r="K2" i="1" s="1"/>
  <c r="N2" i="1" s="1"/>
  <c r="O64" i="1" l="1"/>
  <c r="O4" i="1"/>
  <c r="O57" i="1"/>
  <c r="O12" i="1"/>
  <c r="O44" i="1"/>
  <c r="O28" i="1"/>
  <c r="O36" i="1"/>
  <c r="N20" i="1"/>
  <c r="O2" i="1"/>
  <c r="O35" i="1"/>
  <c r="O19" i="1"/>
  <c r="O11" i="1"/>
  <c r="O3" i="1"/>
  <c r="O71" i="1"/>
  <c r="O63" i="1"/>
  <c r="O56" i="1"/>
  <c r="O55" i="1"/>
  <c r="O72" i="1"/>
  <c r="O68" i="1"/>
  <c r="O62" i="1"/>
  <c r="N62" i="1"/>
  <c r="O50" i="1"/>
  <c r="O42" i="1"/>
  <c r="O34" i="1"/>
  <c r="O26" i="1"/>
  <c r="O18" i="1"/>
  <c r="O10" i="1"/>
  <c r="O37" i="1"/>
  <c r="O58" i="1"/>
  <c r="N58" i="1"/>
  <c r="O77" i="1"/>
  <c r="N77" i="1"/>
  <c r="O69" i="1"/>
  <c r="N69" i="1"/>
  <c r="O61" i="1"/>
  <c r="N61" i="1"/>
  <c r="O5" i="1"/>
  <c r="N5" i="1"/>
  <c r="O45" i="1"/>
  <c r="O27" i="1"/>
  <c r="O59" i="1"/>
  <c r="N59" i="1"/>
  <c r="O49" i="1"/>
  <c r="O41" i="1"/>
  <c r="O33" i="1"/>
  <c r="O25" i="1"/>
  <c r="O17" i="1"/>
  <c r="O9" i="1"/>
  <c r="O54" i="1"/>
  <c r="O60" i="1"/>
  <c r="N60" i="1"/>
  <c r="O21" i="1"/>
  <c r="N21" i="1"/>
  <c r="O43" i="1"/>
  <c r="O51" i="1"/>
  <c r="N51" i="1"/>
  <c r="O48" i="1"/>
  <c r="O40" i="1"/>
  <c r="O32" i="1"/>
  <c r="O24" i="1"/>
  <c r="O16" i="1"/>
  <c r="O8" i="1"/>
  <c r="O29" i="1"/>
  <c r="O53" i="1"/>
  <c r="N75" i="1"/>
  <c r="O75" i="1"/>
  <c r="N67" i="1"/>
  <c r="O67" i="1"/>
  <c r="O47" i="1"/>
  <c r="O31" i="1"/>
  <c r="O7" i="1"/>
  <c r="O66" i="1"/>
  <c r="O39" i="1"/>
  <c r="O23" i="1"/>
  <c r="O15" i="1"/>
  <c r="O52" i="1"/>
  <c r="O74" i="1"/>
  <c r="O46" i="1"/>
  <c r="N46" i="1"/>
  <c r="O38" i="1"/>
  <c r="N38" i="1"/>
  <c r="O30" i="1"/>
  <c r="N30" i="1"/>
  <c r="O22" i="1"/>
  <c r="N22" i="1"/>
  <c r="O14" i="1"/>
  <c r="N14" i="1"/>
  <c r="O6" i="1"/>
  <c r="N6" i="1"/>
  <c r="O70" i="1"/>
  <c r="N70" i="1"/>
  <c r="O73" i="1"/>
  <c r="O65" i="1"/>
  <c r="O76" i="1"/>
  <c r="O13" i="1"/>
  <c r="N13" i="1"/>
</calcChain>
</file>

<file path=xl/sharedStrings.xml><?xml version="1.0" encoding="utf-8"?>
<sst xmlns="http://schemas.openxmlformats.org/spreadsheetml/2006/main" count="161" uniqueCount="157">
  <si>
    <t>Station Name</t>
  </si>
  <si>
    <t>Latitude</t>
  </si>
  <si>
    <t>Longitude</t>
  </si>
  <si>
    <t>Elevation</t>
  </si>
  <si>
    <t>Easting</t>
  </si>
  <si>
    <t>Northing</t>
  </si>
  <si>
    <t>Absolute Gravity</t>
  </si>
  <si>
    <t xml:space="preserve">Absolute Gravity corrected change in time </t>
  </si>
  <si>
    <t>Ellipsoidal gravity</t>
  </si>
  <si>
    <t>Free air effect</t>
  </si>
  <si>
    <t>Free Air Anomaly</t>
  </si>
  <si>
    <t>Bouguer Slab</t>
  </si>
  <si>
    <t>Terrain Correction</t>
  </si>
  <si>
    <t>Terrain + Free Air Anomaly</t>
  </si>
  <si>
    <t>Proper Bouguer Anomalies</t>
  </si>
  <si>
    <t>C001</t>
  </si>
  <si>
    <t>C002</t>
  </si>
  <si>
    <t xml:space="preserve">C003 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</si>
  <si>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</si>
  <si>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</si>
  <si>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</si>
  <si>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</si>
  <si>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</si>
  <si>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</si>
  <si>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</si>
  <si>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</si>
  <si>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</si>
  <si>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 xml:space="preserve">C013 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</si>
  <si>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</si>
  <si>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</si>
  <si>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</si>
  <si>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</si>
  <si>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</si>
  <si>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</si>
  <si>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</si>
  <si>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</si>
  <si>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</si>
  <si>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</si>
  <si>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</si>
  <si>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 xml:space="preserve">C025 </t>
  </si>
  <si>
    <t>C026</t>
  </si>
  <si>
    <t>C027</t>
  </si>
  <si>
    <t>C028</t>
  </si>
  <si>
    <t xml:space="preserve">C029 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</si>
  <si>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</si>
  <si>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</si>
  <si>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</si>
  <si>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</si>
  <si>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</si>
  <si>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</si>
  <si>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</si>
  <si>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</si>
  <si>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</si>
  <si>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 xml:space="preserve">C039 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</si>
  <si>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</si>
  <si>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</si>
  <si>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</si>
  <si>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</si>
  <si>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</si>
  <si>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</si>
  <si>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</si>
  <si>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</si>
  <si>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</si>
  <si>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</si>
  <si>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</si>
  <si>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</si>
  <si>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</si>
  <si>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</si>
  <si>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</si>
  <si>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</si>
  <si>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</si>
  <si>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</si>
  <si>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</si>
  <si>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</si>
  <si>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 xml:space="preserve">C060 </t>
  </si>
  <si>
    <t>C061</t>
  </si>
  <si>
    <t>C062</t>
  </si>
  <si>
    <t>C063</t>
  </si>
  <si>
    <t>C064</t>
  </si>
  <si>
    <t>C065</t>
  </si>
  <si>
    <t>C066</t>
  </si>
  <si>
    <t>C067</t>
  </si>
  <si>
    <t xml:space="preserve">C068 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</si>
  <si>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</si>
  <si>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</si>
  <si>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</si>
  <si>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</si>
  <si>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</si>
  <si>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</si>
  <si>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</si>
  <si>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</si>
  <si>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</si>
  <si>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</si>
  <si>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</si>
  <si>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</si>
  <si>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</si>
  <si>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 xml:space="preserve">C082 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</si>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</sst>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A407-A2C6-49BA-9F20-E8FFF16DEC29}">
  <dimension ref="A1:O148"/>
  <sheetViews>
    <sheetView tabSelected="1" topLeftCell="A122" workbookViewId="0">
      <selection activeCell="N150" sqref="N150"/>
    </sheetView>
  </sheetViews>
  <sheetFormatPr defaultColWidth="11.42578125" defaultRowHeight="14.45"/>
  <cols>
    <col min="7" max="7" width="18.5703125" customWidth="1"/>
    <col min="8" max="8" width="33.7109375" customWidth="1"/>
    <col min="11" max="11" width="17.7109375" customWidth="1"/>
    <col min="13" max="13" width="15.28515625" customWidth="1"/>
    <col min="14" max="14" width="16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1">
        <v>49.969703183999997</v>
      </c>
      <c r="C2" s="1">
        <v>-123.166619633</v>
      </c>
      <c r="D2" s="1">
        <v>438.37799999999999</v>
      </c>
      <c r="E2" s="1">
        <v>488051.4</v>
      </c>
      <c r="F2" s="1">
        <v>5535275.5</v>
      </c>
      <c r="G2" s="1">
        <v>980842.07799999998</v>
      </c>
      <c r="H2">
        <f>G2+2.217</f>
        <v>980844.29499999993</v>
      </c>
      <c r="I2" s="1">
        <v>981067.65395556332</v>
      </c>
      <c r="J2" s="1">
        <v>-135.2834508</v>
      </c>
      <c r="K2">
        <f>H2-I2-J2</f>
        <v>-88.075504763395287</v>
      </c>
      <c r="L2">
        <f>-0.0419*2.67*D2</f>
        <v>-49.042661993999999</v>
      </c>
      <c r="M2" s="1">
        <v>10.095540953219921</v>
      </c>
      <c r="N2">
        <f>M2+K2</f>
        <v>-77.979963810175363</v>
      </c>
      <c r="O2">
        <f>M2+L2+K2</f>
        <v>-127.02262580417536</v>
      </c>
    </row>
    <row r="3" spans="1:15">
      <c r="A3" s="1" t="s">
        <v>16</v>
      </c>
      <c r="B3" s="1">
        <v>49.971765836000003</v>
      </c>
      <c r="C3" s="1">
        <v>-123.177925039</v>
      </c>
      <c r="D3" s="1">
        <v>620.13100000000009</v>
      </c>
      <c r="E3" s="1">
        <v>487241.2</v>
      </c>
      <c r="F3" s="1">
        <v>5535506.7000000002</v>
      </c>
      <c r="G3" s="1">
        <v>980812.17299999995</v>
      </c>
      <c r="H3">
        <f t="shared" ref="H3:H66" si="0">G3+2.217</f>
        <v>980814.3899999999</v>
      </c>
      <c r="I3" s="1">
        <v>981067.83798664366</v>
      </c>
      <c r="J3" s="1">
        <v>-191.37242660000001</v>
      </c>
      <c r="K3">
        <f t="shared" ref="K3:K66" si="1">H3-I3-J3</f>
        <v>-62.075560043761385</v>
      </c>
      <c r="L3">
        <f t="shared" ref="L3:L66" si="2">-0.0419*2.67*D3</f>
        <v>-69.375915363000004</v>
      </c>
      <c r="M3" s="1">
        <v>7.0622393351305641</v>
      </c>
      <c r="N3">
        <f t="shared" ref="N3:N66" si="3">M3+K3</f>
        <v>-55.013320708630822</v>
      </c>
      <c r="O3">
        <f t="shared" ref="O3:O66" si="4">M3+L3+K3</f>
        <v>-124.38923607163082</v>
      </c>
    </row>
    <row r="4" spans="1:15">
      <c r="A4" s="1" t="s">
        <v>17</v>
      </c>
      <c r="B4" s="1">
        <v>49.978178903</v>
      </c>
      <c r="C4" s="1">
        <v>-123.16425453799999</v>
      </c>
      <c r="D4" s="1">
        <v>453.27699999999999</v>
      </c>
      <c r="E4" s="1">
        <v>488223</v>
      </c>
      <c r="F4" s="1">
        <v>5536217.5</v>
      </c>
      <c r="G4" s="1">
        <v>980841.54299999995</v>
      </c>
      <c r="H4">
        <f t="shared" si="0"/>
        <v>980843.75999999989</v>
      </c>
      <c r="I4" s="1">
        <v>981068.4101499531</v>
      </c>
      <c r="J4" s="1">
        <v>-139.88128219999999</v>
      </c>
      <c r="K4">
        <f t="shared" si="1"/>
        <v>-84.768867753202358</v>
      </c>
      <c r="L4">
        <f t="shared" si="2"/>
        <v>-50.709457821000001</v>
      </c>
      <c r="M4" s="1">
        <v>8.5512812657485426</v>
      </c>
      <c r="N4">
        <f t="shared" si="3"/>
        <v>-76.217586487453815</v>
      </c>
      <c r="O4">
        <f t="shared" si="4"/>
        <v>-126.92704430845382</v>
      </c>
    </row>
    <row r="5" spans="1:15">
      <c r="A5" s="1" t="s">
        <v>18</v>
      </c>
      <c r="B5" s="1">
        <v>49.986146204999997</v>
      </c>
      <c r="C5" s="1">
        <v>-123.158343344</v>
      </c>
      <c r="D5" s="1">
        <v>403.92499999999995</v>
      </c>
      <c r="E5" s="1">
        <v>488648.7</v>
      </c>
      <c r="F5" s="1">
        <v>5537102.4000000004</v>
      </c>
      <c r="G5" s="1">
        <v>980851.04399999999</v>
      </c>
      <c r="H5">
        <f t="shared" si="0"/>
        <v>980853.26099999994</v>
      </c>
      <c r="I5" s="1">
        <v>981069.12094901525</v>
      </c>
      <c r="J5" s="1">
        <v>-124.65125499999998</v>
      </c>
      <c r="K5">
        <f t="shared" si="1"/>
        <v>-91.208694015313782</v>
      </c>
      <c r="L5">
        <f t="shared" si="2"/>
        <v>-45.188301524999993</v>
      </c>
      <c r="M5" s="1">
        <v>9.5703243658315564</v>
      </c>
      <c r="N5">
        <f t="shared" si="3"/>
        <v>-81.638369649482229</v>
      </c>
      <c r="O5">
        <f t="shared" si="4"/>
        <v>-126.82667117448221</v>
      </c>
    </row>
    <row r="6" spans="1:15">
      <c r="A6" s="1" t="s">
        <v>19</v>
      </c>
      <c r="B6" s="1">
        <v>49.978164509000003</v>
      </c>
      <c r="C6" s="1">
        <v>-123.186125784</v>
      </c>
      <c r="D6" s="1">
        <v>664.18100000000004</v>
      </c>
      <c r="E6" s="1">
        <v>486654.9</v>
      </c>
      <c r="F6" s="1">
        <v>5536219.5</v>
      </c>
      <c r="G6" s="1">
        <v>980803.46100000001</v>
      </c>
      <c r="H6">
        <f t="shared" si="0"/>
        <v>980805.67799999996</v>
      </c>
      <c r="I6" s="1">
        <v>981068.4088657687</v>
      </c>
      <c r="J6" s="1">
        <v>-204.96625660000001</v>
      </c>
      <c r="K6">
        <f t="shared" si="1"/>
        <v>-57.764609168739014</v>
      </c>
      <c r="L6">
        <f t="shared" si="2"/>
        <v>-74.303921013000007</v>
      </c>
      <c r="M6" s="1">
        <v>7.7773312917786663</v>
      </c>
      <c r="N6">
        <f t="shared" si="3"/>
        <v>-49.987277876960349</v>
      </c>
      <c r="O6">
        <f t="shared" si="4"/>
        <v>-124.29119888996036</v>
      </c>
    </row>
    <row r="7" spans="1:15">
      <c r="A7" s="1" t="s">
        <v>20</v>
      </c>
      <c r="B7" s="1">
        <v>49.990602576000001</v>
      </c>
      <c r="C7" s="1">
        <v>-123.19103099500001</v>
      </c>
      <c r="D7" s="1">
        <v>709.13599999999997</v>
      </c>
      <c r="E7" s="1">
        <v>486306.7</v>
      </c>
      <c r="F7" s="1">
        <v>5537603.2999999998</v>
      </c>
      <c r="G7" s="1">
        <v>980793.90399999998</v>
      </c>
      <c r="H7">
        <f t="shared" si="0"/>
        <v>980796.12099999993</v>
      </c>
      <c r="I7" s="1">
        <v>981069.51850725862</v>
      </c>
      <c r="J7" s="1">
        <v>-218.83936959999997</v>
      </c>
      <c r="K7">
        <f t="shared" si="1"/>
        <v>-54.558137658690924</v>
      </c>
      <c r="L7">
        <f t="shared" si="2"/>
        <v>-79.333171727999996</v>
      </c>
      <c r="M7" s="1">
        <v>12.262439770967402</v>
      </c>
      <c r="N7">
        <f t="shared" si="3"/>
        <v>-42.29569788772352</v>
      </c>
      <c r="O7">
        <f t="shared" si="4"/>
        <v>-121.62886961572352</v>
      </c>
    </row>
    <row r="8" spans="1:15">
      <c r="A8" s="1" t="s">
        <v>21</v>
      </c>
      <c r="B8" s="1">
        <v>49.966174463000002</v>
      </c>
      <c r="C8" s="1">
        <v>-123.199757795</v>
      </c>
      <c r="D8" s="1">
        <v>663.50600000000009</v>
      </c>
      <c r="E8" s="1">
        <v>485673.9</v>
      </c>
      <c r="F8" s="1">
        <v>5534888.9000000004</v>
      </c>
      <c r="G8" s="1">
        <v>980802.88399999996</v>
      </c>
      <c r="H8">
        <f t="shared" si="0"/>
        <v>980805.10099999991</v>
      </c>
      <c r="I8" s="1">
        <v>981067.33911565528</v>
      </c>
      <c r="J8" s="1">
        <v>-204.75795160000001</v>
      </c>
      <c r="K8">
        <f t="shared" si="1"/>
        <v>-57.480164055374701</v>
      </c>
      <c r="L8">
        <f t="shared" si="2"/>
        <v>-74.228406738000004</v>
      </c>
      <c r="M8" s="1">
        <v>8.797726913561009</v>
      </c>
      <c r="N8">
        <f t="shared" si="3"/>
        <v>-48.682437141813693</v>
      </c>
      <c r="O8">
        <f t="shared" si="4"/>
        <v>-122.9108438798137</v>
      </c>
    </row>
    <row r="9" spans="1:15">
      <c r="A9" s="1" t="s">
        <v>22</v>
      </c>
      <c r="B9" s="1">
        <v>49.975284393000003</v>
      </c>
      <c r="C9" s="1">
        <v>-123.201791413</v>
      </c>
      <c r="D9" s="1">
        <v>776.68100000000004</v>
      </c>
      <c r="E9" s="1">
        <v>485530.8</v>
      </c>
      <c r="F9" s="1">
        <v>5535902.2000000002</v>
      </c>
      <c r="G9" s="1">
        <v>980781.853</v>
      </c>
      <c r="H9">
        <f t="shared" si="0"/>
        <v>980784.07</v>
      </c>
      <c r="I9" s="1">
        <v>981068.15190923575</v>
      </c>
      <c r="J9" s="1">
        <v>-239.68375660000001</v>
      </c>
      <c r="K9">
        <f t="shared" si="1"/>
        <v>-44.398152635799676</v>
      </c>
      <c r="L9">
        <f t="shared" si="2"/>
        <v>-86.889633513000007</v>
      </c>
      <c r="M9" s="1">
        <v>7.8717676889490766</v>
      </c>
      <c r="N9">
        <f t="shared" si="3"/>
        <v>-36.526384946850598</v>
      </c>
      <c r="O9">
        <f t="shared" si="4"/>
        <v>-123.4160184598506</v>
      </c>
    </row>
    <row r="10" spans="1:15">
      <c r="A10" s="1" t="s">
        <v>23</v>
      </c>
      <c r="B10" s="1">
        <v>49.969983669999998</v>
      </c>
      <c r="C10" s="1">
        <v>-123.215704816</v>
      </c>
      <c r="D10" s="1">
        <v>919.40600000000006</v>
      </c>
      <c r="E10" s="1">
        <v>484531.5</v>
      </c>
      <c r="F10" s="1">
        <v>5535315.5999999996</v>
      </c>
      <c r="G10" s="1">
        <v>980755.62600000005</v>
      </c>
      <c r="H10">
        <f t="shared" si="0"/>
        <v>980757.84299999999</v>
      </c>
      <c r="I10" s="1">
        <v>981067.67898082978</v>
      </c>
      <c r="J10" s="1">
        <v>-283.72869159999999</v>
      </c>
      <c r="K10">
        <f t="shared" si="1"/>
        <v>-26.107289229782793</v>
      </c>
      <c r="L10">
        <f t="shared" si="2"/>
        <v>-102.856707438</v>
      </c>
      <c r="M10" s="1">
        <v>8.9505909419775342</v>
      </c>
      <c r="N10">
        <f t="shared" si="3"/>
        <v>-17.156698287805259</v>
      </c>
      <c r="O10">
        <f t="shared" si="4"/>
        <v>-120.01340572580526</v>
      </c>
    </row>
    <row r="11" spans="1:15">
      <c r="A11" s="1" t="s">
        <v>24</v>
      </c>
      <c r="B11" s="1">
        <v>49.966997026999998</v>
      </c>
      <c r="C11" s="1">
        <v>-123.20984389100001</v>
      </c>
      <c r="D11" s="1">
        <v>718.01099999999997</v>
      </c>
      <c r="E11" s="1">
        <v>484950.8</v>
      </c>
      <c r="F11" s="1">
        <v>5534982.4000000004</v>
      </c>
      <c r="G11" s="1">
        <v>980791.64500000002</v>
      </c>
      <c r="H11">
        <f t="shared" si="0"/>
        <v>980793.86199999996</v>
      </c>
      <c r="I11" s="1">
        <v>981067.41250713705</v>
      </c>
      <c r="J11" s="1">
        <v>-221.57819459999999</v>
      </c>
      <c r="K11">
        <f t="shared" si="1"/>
        <v>-51.972312537086253</v>
      </c>
      <c r="L11">
        <f t="shared" si="2"/>
        <v>-80.326044603</v>
      </c>
      <c r="M11" s="1">
        <v>8.9765978407182327</v>
      </c>
      <c r="N11">
        <f t="shared" si="3"/>
        <v>-42.995714696368019</v>
      </c>
      <c r="O11">
        <f t="shared" si="4"/>
        <v>-123.32175929936803</v>
      </c>
    </row>
    <row r="12" spans="1:15">
      <c r="A12" s="2" t="s">
        <v>25</v>
      </c>
      <c r="B12" s="1">
        <v>50.128918740000003</v>
      </c>
      <c r="C12" s="1">
        <v>-123.12597419700001</v>
      </c>
      <c r="D12" s="1">
        <v>781.14599999999996</v>
      </c>
      <c r="E12" s="1">
        <v>490996</v>
      </c>
      <c r="F12" s="1">
        <v>5552972.2000000002</v>
      </c>
      <c r="G12" s="1">
        <v>980796.86499999999</v>
      </c>
      <c r="H12">
        <f t="shared" si="0"/>
        <v>980799.08199999994</v>
      </c>
      <c r="I12" s="1">
        <v>981081.85253432393</v>
      </c>
      <c r="J12" s="1">
        <v>-241.06165559999997</v>
      </c>
      <c r="K12">
        <f t="shared" si="1"/>
        <v>-41.708878723994104</v>
      </c>
      <c r="L12">
        <f t="shared" si="2"/>
        <v>-87.389146457999999</v>
      </c>
      <c r="M12" s="1">
        <v>6.7779713208025534</v>
      </c>
      <c r="N12">
        <f t="shared" si="3"/>
        <v>-34.930907403191554</v>
      </c>
      <c r="O12">
        <f t="shared" si="4"/>
        <v>-122.32005386119155</v>
      </c>
    </row>
    <row r="13" spans="1:15">
      <c r="A13" s="2" t="s">
        <v>26</v>
      </c>
      <c r="B13" s="1">
        <v>50.192622616000001</v>
      </c>
      <c r="C13" s="1">
        <v>-123.182867417</v>
      </c>
      <c r="D13" s="1">
        <v>1205.2189999999998</v>
      </c>
      <c r="E13" s="1">
        <v>486946.9</v>
      </c>
      <c r="F13" s="1">
        <v>5560063.7000000002</v>
      </c>
      <c r="G13" s="1">
        <v>980720.08299999998</v>
      </c>
      <c r="H13">
        <f t="shared" si="0"/>
        <v>980722.29999999993</v>
      </c>
      <c r="I13" s="1">
        <v>981087.5296629708</v>
      </c>
      <c r="J13" s="1">
        <v>-371.93058339999993</v>
      </c>
      <c r="K13">
        <f t="shared" si="1"/>
        <v>6.7009204291273363</v>
      </c>
      <c r="L13">
        <f t="shared" si="2"/>
        <v>-134.83146518699999</v>
      </c>
      <c r="M13" s="1">
        <v>5.4590692492504722</v>
      </c>
      <c r="N13">
        <f t="shared" si="3"/>
        <v>12.159989678377809</v>
      </c>
      <c r="O13">
        <f t="shared" si="4"/>
        <v>-122.67147550862219</v>
      </c>
    </row>
    <row r="14" spans="1:15">
      <c r="A14" s="1" t="s">
        <v>27</v>
      </c>
      <c r="B14" s="1">
        <v>50.189647469999997</v>
      </c>
      <c r="C14" s="1">
        <v>-123.17372090000001</v>
      </c>
      <c r="D14" s="1">
        <v>1214.559</v>
      </c>
      <c r="E14" s="1">
        <v>487599</v>
      </c>
      <c r="F14" s="1">
        <v>5559731.2999999998</v>
      </c>
      <c r="G14" s="1">
        <v>980716.86699999997</v>
      </c>
      <c r="H14">
        <f t="shared" si="0"/>
        <v>980719.08399999992</v>
      </c>
      <c r="I14" s="1">
        <v>981087.26457551843</v>
      </c>
      <c r="J14" s="1">
        <v>-374.81290739999997</v>
      </c>
      <c r="K14">
        <f t="shared" si="1"/>
        <v>6.6323318814803542</v>
      </c>
      <c r="L14">
        <f t="shared" si="2"/>
        <v>-135.87635900699999</v>
      </c>
      <c r="M14" s="1">
        <v>6.2775164926781484</v>
      </c>
      <c r="N14">
        <f t="shared" si="3"/>
        <v>12.909848374158504</v>
      </c>
      <c r="O14">
        <f t="shared" si="4"/>
        <v>-122.96651063284148</v>
      </c>
    </row>
    <row r="15" spans="1:15">
      <c r="A15" s="1" t="s">
        <v>28</v>
      </c>
      <c r="B15" s="1">
        <v>50.179298283999998</v>
      </c>
      <c r="C15" s="1">
        <v>-123.16665055599999</v>
      </c>
      <c r="D15" s="1">
        <v>1225.095</v>
      </c>
      <c r="E15" s="1">
        <v>488101.1</v>
      </c>
      <c r="F15" s="1">
        <v>5558579.5</v>
      </c>
      <c r="G15" s="1">
        <v>980713.91799999995</v>
      </c>
      <c r="H15">
        <f t="shared" si="0"/>
        <v>980716.13499999989</v>
      </c>
      <c r="I15" s="1">
        <v>981086.34241795924</v>
      </c>
      <c r="J15" s="1">
        <v>-378.06431700000002</v>
      </c>
      <c r="K15">
        <f t="shared" si="1"/>
        <v>7.8568990406526495</v>
      </c>
      <c r="L15">
        <f t="shared" si="2"/>
        <v>-137.05505293499999</v>
      </c>
      <c r="M15" s="1">
        <v>6.7161366770497555</v>
      </c>
      <c r="N15">
        <f t="shared" si="3"/>
        <v>14.573035717702405</v>
      </c>
      <c r="O15">
        <f t="shared" si="4"/>
        <v>-122.4820172172976</v>
      </c>
    </row>
    <row r="16" spans="1:15">
      <c r="A16" s="1" t="s">
        <v>29</v>
      </c>
      <c r="B16" s="1">
        <v>50.184232629999997</v>
      </c>
      <c r="C16" s="1">
        <v>-123.170591055</v>
      </c>
      <c r="D16" s="1">
        <v>1244.1380000000001</v>
      </c>
      <c r="E16" s="1">
        <v>487821</v>
      </c>
      <c r="F16" s="1">
        <v>5559128.7999999998</v>
      </c>
      <c r="G16" s="1">
        <v>980710.57299999997</v>
      </c>
      <c r="H16">
        <f t="shared" si="0"/>
        <v>980712.78999999992</v>
      </c>
      <c r="I16" s="1">
        <v>981086.78209710633</v>
      </c>
      <c r="J16" s="1">
        <v>-383.94098680000002</v>
      </c>
      <c r="K16">
        <f t="shared" si="1"/>
        <v>9.9488896935870343</v>
      </c>
      <c r="L16">
        <f t="shared" si="2"/>
        <v>-139.18545047400002</v>
      </c>
      <c r="M16" s="1">
        <v>5.9512815471770137</v>
      </c>
      <c r="N16">
        <f t="shared" si="3"/>
        <v>15.900171240764049</v>
      </c>
      <c r="O16">
        <f t="shared" si="4"/>
        <v>-123.28527923323597</v>
      </c>
    </row>
    <row r="17" spans="1:15">
      <c r="A17" s="1" t="s">
        <v>30</v>
      </c>
      <c r="B17" s="1">
        <v>50.169492296000001</v>
      </c>
      <c r="C17" s="1">
        <v>-123.165405475</v>
      </c>
      <c r="D17" s="1">
        <v>1183.7280000000001</v>
      </c>
      <c r="E17" s="1">
        <v>488187.6</v>
      </c>
      <c r="F17" s="1">
        <v>5557489</v>
      </c>
      <c r="G17" s="1">
        <v>980722.76800000004</v>
      </c>
      <c r="H17">
        <f t="shared" si="0"/>
        <v>980724.98499999999</v>
      </c>
      <c r="I17" s="1">
        <v>981085.46860686096</v>
      </c>
      <c r="J17" s="1">
        <v>-365.29846079999999</v>
      </c>
      <c r="K17">
        <f t="shared" si="1"/>
        <v>4.8148539390270457</v>
      </c>
      <c r="L17">
        <f t="shared" si="2"/>
        <v>-132.42720254400001</v>
      </c>
      <c r="M17" s="1">
        <v>5.485267809045129</v>
      </c>
      <c r="N17">
        <f t="shared" si="3"/>
        <v>10.300121748072176</v>
      </c>
      <c r="O17">
        <f t="shared" si="4"/>
        <v>-122.12708079592784</v>
      </c>
    </row>
    <row r="18" spans="1:15">
      <c r="A18" s="1" t="s">
        <v>31</v>
      </c>
      <c r="B18" s="1">
        <v>50.157329519999998</v>
      </c>
      <c r="C18" s="1">
        <v>-123.158610806</v>
      </c>
      <c r="D18" s="1">
        <v>1087.9749999999999</v>
      </c>
      <c r="E18" s="1">
        <v>488670</v>
      </c>
      <c r="F18" s="1">
        <v>5556135.5999999996</v>
      </c>
      <c r="G18" s="1">
        <v>980740.85499999998</v>
      </c>
      <c r="H18">
        <f t="shared" si="0"/>
        <v>980743.07199999993</v>
      </c>
      <c r="I18" s="1">
        <v>981084.38470850827</v>
      </c>
      <c r="J18" s="1">
        <v>-335.74908499999998</v>
      </c>
      <c r="K18">
        <f t="shared" si="1"/>
        <v>-5.563623508339731</v>
      </c>
      <c r="L18">
        <f t="shared" si="2"/>
        <v>-121.71502717499999</v>
      </c>
      <c r="M18" s="1">
        <v>5.3345120660277603</v>
      </c>
      <c r="N18">
        <f t="shared" si="3"/>
        <v>-0.22911144231197067</v>
      </c>
      <c r="O18">
        <f t="shared" si="4"/>
        <v>-121.94413861731196</v>
      </c>
    </row>
    <row r="19" spans="1:15">
      <c r="A19" s="1" t="s">
        <v>32</v>
      </c>
      <c r="B19" s="1">
        <v>50.151207569999997</v>
      </c>
      <c r="C19" s="1">
        <v>-123.151325585</v>
      </c>
      <c r="D19" s="1">
        <v>1054.604</v>
      </c>
      <c r="E19" s="1">
        <v>489189</v>
      </c>
      <c r="F19" s="1">
        <v>5555453.7999999998</v>
      </c>
      <c r="G19" s="1">
        <v>980747.98400000005</v>
      </c>
      <c r="H19">
        <f t="shared" si="0"/>
        <v>980750.201</v>
      </c>
      <c r="I19" s="1">
        <v>981083.83911366574</v>
      </c>
      <c r="J19" s="1">
        <v>-325.45079440000001</v>
      </c>
      <c r="K19">
        <f t="shared" si="1"/>
        <v>-8.1873192657437244</v>
      </c>
      <c r="L19">
        <f t="shared" si="2"/>
        <v>-117.98171329200001</v>
      </c>
      <c r="M19" s="1">
        <v>5.0912546253058908</v>
      </c>
      <c r="N19">
        <f t="shared" si="3"/>
        <v>-3.0960646404378336</v>
      </c>
      <c r="O19">
        <f t="shared" si="4"/>
        <v>-121.07777793243784</v>
      </c>
    </row>
    <row r="20" spans="1:15">
      <c r="A20" s="1" t="s">
        <v>33</v>
      </c>
      <c r="B20" s="1">
        <v>50.143144563</v>
      </c>
      <c r="C20" s="1">
        <v>-123.139660312</v>
      </c>
      <c r="D20" s="1">
        <v>945.86400000000003</v>
      </c>
      <c r="E20" s="1">
        <v>490020.7</v>
      </c>
      <c r="F20" s="1">
        <v>5554555.7000000002</v>
      </c>
      <c r="G20" s="1">
        <v>980768.29</v>
      </c>
      <c r="H20">
        <f t="shared" si="0"/>
        <v>980770.50699999998</v>
      </c>
      <c r="I20" s="1">
        <v>981083.12049815292</v>
      </c>
      <c r="J20" s="1">
        <v>-291.89363040000001</v>
      </c>
      <c r="K20">
        <f t="shared" si="1"/>
        <v>-20.719867752932146</v>
      </c>
      <c r="L20">
        <f t="shared" si="2"/>
        <v>-105.81664327200001</v>
      </c>
      <c r="M20" s="1">
        <v>5.8570616863527869</v>
      </c>
      <c r="N20">
        <f t="shared" si="3"/>
        <v>-14.86280606657936</v>
      </c>
      <c r="O20">
        <f t="shared" si="4"/>
        <v>-120.67944933857936</v>
      </c>
    </row>
    <row r="21" spans="1:15">
      <c r="A21" s="2" t="s">
        <v>34</v>
      </c>
      <c r="B21" s="1">
        <v>50.062897945000003</v>
      </c>
      <c r="C21" s="1">
        <v>-123.112401909</v>
      </c>
      <c r="D21" s="1">
        <v>553.18200000000002</v>
      </c>
      <c r="E21" s="1">
        <v>491955</v>
      </c>
      <c r="F21" s="1">
        <v>5545630.0999999996</v>
      </c>
      <c r="G21" s="1">
        <v>980833.90500000003</v>
      </c>
      <c r="H21">
        <f t="shared" si="0"/>
        <v>980836.12199999997</v>
      </c>
      <c r="I21" s="1">
        <v>981075.96657489252</v>
      </c>
      <c r="J21" s="1">
        <v>-170.71196520000001</v>
      </c>
      <c r="K21">
        <f t="shared" si="1"/>
        <v>-69.132609692544179</v>
      </c>
      <c r="L21">
        <f t="shared" si="2"/>
        <v>-61.886129885999999</v>
      </c>
      <c r="M21" s="1">
        <v>8.097712987349345</v>
      </c>
      <c r="N21">
        <f t="shared" si="3"/>
        <v>-61.034896705194832</v>
      </c>
      <c r="O21">
        <f t="shared" si="4"/>
        <v>-122.92102659119483</v>
      </c>
    </row>
    <row r="22" spans="1:15">
      <c r="A22" s="1" t="s">
        <v>35</v>
      </c>
      <c r="B22" s="1">
        <v>50.078069550999999</v>
      </c>
      <c r="C22" s="1">
        <v>-123.18568899900001</v>
      </c>
      <c r="D22" s="1">
        <v>922.97500000000002</v>
      </c>
      <c r="E22" s="1">
        <v>486713.8</v>
      </c>
      <c r="F22" s="1">
        <v>5547327.4000000004</v>
      </c>
      <c r="G22" s="1">
        <v>980765.46699999995</v>
      </c>
      <c r="H22">
        <f t="shared" si="0"/>
        <v>980767.68399999989</v>
      </c>
      <c r="I22" s="1">
        <v>981077.31938113412</v>
      </c>
      <c r="J22" s="1">
        <v>-284.830085</v>
      </c>
      <c r="K22">
        <f t="shared" si="1"/>
        <v>-24.805296134226921</v>
      </c>
      <c r="L22">
        <f t="shared" si="2"/>
        <v>-103.255982175</v>
      </c>
      <c r="M22" s="1">
        <v>13.424581466395708</v>
      </c>
      <c r="N22">
        <f t="shared" si="3"/>
        <v>-11.380714667831214</v>
      </c>
      <c r="O22">
        <f t="shared" si="4"/>
        <v>-114.63669684283121</v>
      </c>
    </row>
    <row r="23" spans="1:15">
      <c r="A23" s="1" t="s">
        <v>36</v>
      </c>
      <c r="B23" s="1">
        <v>50.072909279000001</v>
      </c>
      <c r="C23" s="1">
        <v>-123.16879948</v>
      </c>
      <c r="D23" s="1">
        <v>796.05799999999999</v>
      </c>
      <c r="E23" s="1">
        <v>487920.9</v>
      </c>
      <c r="F23" s="1">
        <v>5546750.7999999998</v>
      </c>
      <c r="G23" s="1">
        <v>980787.91099999996</v>
      </c>
      <c r="H23">
        <f t="shared" si="0"/>
        <v>980790.12799999991</v>
      </c>
      <c r="I23" s="1">
        <v>981076.85926931212</v>
      </c>
      <c r="J23" s="1">
        <v>-245.66349879999999</v>
      </c>
      <c r="K23">
        <f t="shared" si="1"/>
        <v>-41.067770512207602</v>
      </c>
      <c r="L23">
        <f t="shared" si="2"/>
        <v>-89.057396634</v>
      </c>
      <c r="M23" s="1">
        <v>13.818097408966821</v>
      </c>
      <c r="N23">
        <f t="shared" si="3"/>
        <v>-27.249673103240781</v>
      </c>
      <c r="O23">
        <f t="shared" si="4"/>
        <v>-116.30706973724078</v>
      </c>
    </row>
    <row r="24" spans="1:15">
      <c r="A24" s="1" t="s">
        <v>37</v>
      </c>
      <c r="B24" s="1">
        <v>50.068798125000001</v>
      </c>
      <c r="C24" s="1">
        <v>-123.160980704</v>
      </c>
      <c r="D24" s="1">
        <v>778.62900000000002</v>
      </c>
      <c r="E24" s="1">
        <v>488479.5</v>
      </c>
      <c r="F24" s="1">
        <v>5546292.4000000004</v>
      </c>
      <c r="G24" s="1">
        <v>980791.98100000003</v>
      </c>
      <c r="H24">
        <f t="shared" si="0"/>
        <v>980794.19799999997</v>
      </c>
      <c r="I24" s="1">
        <v>981076.49269096064</v>
      </c>
      <c r="J24" s="1">
        <v>-240.2849094</v>
      </c>
      <c r="K24">
        <f t="shared" si="1"/>
        <v>-42.009781560668955</v>
      </c>
      <c r="L24">
        <f t="shared" si="2"/>
        <v>-87.107562117000001</v>
      </c>
      <c r="M24" s="1">
        <v>11.544379701772144</v>
      </c>
      <c r="N24">
        <f t="shared" si="3"/>
        <v>-30.465401858896811</v>
      </c>
      <c r="O24">
        <f t="shared" si="4"/>
        <v>-117.57296397589681</v>
      </c>
    </row>
    <row r="25" spans="1:15">
      <c r="A25" s="1" t="s">
        <v>38</v>
      </c>
      <c r="B25" s="1">
        <v>50.082719246000003</v>
      </c>
      <c r="C25" s="1">
        <v>-123.165605963</v>
      </c>
      <c r="D25" s="1">
        <v>1291.893</v>
      </c>
      <c r="E25" s="1">
        <v>488151.9</v>
      </c>
      <c r="F25" s="1">
        <v>5547841</v>
      </c>
      <c r="G25" s="1">
        <v>980697.22900000005</v>
      </c>
      <c r="H25">
        <f t="shared" si="0"/>
        <v>980699.446</v>
      </c>
      <c r="I25" s="1">
        <v>981077.73395533115</v>
      </c>
      <c r="J25" s="1">
        <v>-398.67817980000001</v>
      </c>
      <c r="K25">
        <f t="shared" si="1"/>
        <v>20.390224468849567</v>
      </c>
      <c r="L25">
        <f t="shared" si="2"/>
        <v>-144.52794558900001</v>
      </c>
      <c r="M25" s="1">
        <v>11.709757563978226</v>
      </c>
      <c r="N25">
        <f t="shared" si="3"/>
        <v>32.099982032827796</v>
      </c>
      <c r="O25">
        <f t="shared" si="4"/>
        <v>-112.42796355617222</v>
      </c>
    </row>
    <row r="26" spans="1:15">
      <c r="A26" s="1" t="s">
        <v>39</v>
      </c>
      <c r="B26" s="1">
        <v>50.078334259000002</v>
      </c>
      <c r="C26" s="1">
        <v>-123.153917444</v>
      </c>
      <c r="D26" s="1">
        <v>1149.0219999999999</v>
      </c>
      <c r="E26" s="1">
        <v>488987.1</v>
      </c>
      <c r="F26" s="1">
        <v>5547351.7000000002</v>
      </c>
      <c r="G26" s="1">
        <v>980726.87300000002</v>
      </c>
      <c r="H26">
        <f t="shared" si="0"/>
        <v>980729.09</v>
      </c>
      <c r="I26" s="1">
        <v>981077.34298323607</v>
      </c>
      <c r="J26" s="1">
        <v>-354.58818919999999</v>
      </c>
      <c r="K26">
        <f t="shared" si="1"/>
        <v>6.3352059638966693</v>
      </c>
      <c r="L26">
        <f t="shared" si="2"/>
        <v>-128.544538206</v>
      </c>
      <c r="M26" s="1">
        <v>8.3364294604982145</v>
      </c>
      <c r="N26">
        <f t="shared" si="3"/>
        <v>14.671635424394884</v>
      </c>
      <c r="O26">
        <f t="shared" si="4"/>
        <v>-113.87290278160512</v>
      </c>
    </row>
    <row r="27" spans="1:15">
      <c r="A27" s="1" t="s">
        <v>40</v>
      </c>
      <c r="B27" s="1">
        <v>50.077047069000002</v>
      </c>
      <c r="C27" s="1">
        <v>-123.1652046</v>
      </c>
      <c r="D27" s="1">
        <v>1032.19</v>
      </c>
      <c r="E27" s="1">
        <v>488179.20000000001</v>
      </c>
      <c r="F27" s="1">
        <v>5547210.2999999998</v>
      </c>
      <c r="G27" s="1">
        <v>980745.79</v>
      </c>
      <c r="H27">
        <f t="shared" si="0"/>
        <v>980748.00699999998</v>
      </c>
      <c r="I27" s="1">
        <v>981077.22821343597</v>
      </c>
      <c r="J27" s="1">
        <v>-318.53383400000001</v>
      </c>
      <c r="K27">
        <f t="shared" si="1"/>
        <v>-10.687379435986998</v>
      </c>
      <c r="L27">
        <f t="shared" si="2"/>
        <v>-115.47419187000001</v>
      </c>
      <c r="M27" s="1">
        <v>10.378082144433447</v>
      </c>
      <c r="N27">
        <f t="shared" si="3"/>
        <v>-0.30929729155355012</v>
      </c>
      <c r="O27">
        <f t="shared" si="4"/>
        <v>-115.78348916155356</v>
      </c>
    </row>
    <row r="28" spans="1:15">
      <c r="A28" s="1" t="s">
        <v>41</v>
      </c>
      <c r="B28" s="1">
        <v>50.063745994999998</v>
      </c>
      <c r="C28" s="1">
        <v>-123.140794187</v>
      </c>
      <c r="D28" s="1">
        <v>693.81400000000008</v>
      </c>
      <c r="E28" s="1">
        <v>489923</v>
      </c>
      <c r="F28" s="1">
        <v>5545727.7999999998</v>
      </c>
      <c r="G28" s="1">
        <v>980806.60199999996</v>
      </c>
      <c r="H28">
        <f t="shared" si="0"/>
        <v>980808.8189999999</v>
      </c>
      <c r="I28" s="1">
        <v>981076.04219624458</v>
      </c>
      <c r="J28" s="1">
        <v>-214.11100040000002</v>
      </c>
      <c r="K28">
        <f t="shared" si="1"/>
        <v>-53.112195844682162</v>
      </c>
      <c r="L28">
        <f t="shared" si="2"/>
        <v>-77.61905362200001</v>
      </c>
      <c r="M28" s="1">
        <v>10.873475489015387</v>
      </c>
      <c r="N28">
        <f t="shared" si="3"/>
        <v>-42.238720355666771</v>
      </c>
      <c r="O28">
        <f t="shared" si="4"/>
        <v>-119.85777397766678</v>
      </c>
    </row>
    <row r="29" spans="1:15">
      <c r="A29" s="1" t="s">
        <v>42</v>
      </c>
      <c r="B29" s="1">
        <v>50.198473358999998</v>
      </c>
      <c r="C29" s="1">
        <v>-123.354735401</v>
      </c>
      <c r="D29" s="1">
        <v>710.28399999999999</v>
      </c>
      <c r="E29" s="1">
        <v>474682</v>
      </c>
      <c r="F29" s="1">
        <v>5560758.5</v>
      </c>
      <c r="G29" s="1">
        <v>980810.978</v>
      </c>
      <c r="H29">
        <f t="shared" si="0"/>
        <v>980813.19499999995</v>
      </c>
      <c r="I29" s="1">
        <v>981088.05095362477</v>
      </c>
      <c r="J29" s="1">
        <v>-219.19364239999999</v>
      </c>
      <c r="K29">
        <f t="shared" si="1"/>
        <v>-55.662311224821281</v>
      </c>
      <c r="L29">
        <f t="shared" si="2"/>
        <v>-79.461601931999994</v>
      </c>
      <c r="M29" s="1">
        <v>20.573917204210264</v>
      </c>
      <c r="N29">
        <f t="shared" si="3"/>
        <v>-35.08839402061102</v>
      </c>
      <c r="O29">
        <f t="shared" si="4"/>
        <v>-114.54999595261101</v>
      </c>
    </row>
    <row r="30" spans="1:15">
      <c r="A30" s="1" t="s">
        <v>43</v>
      </c>
      <c r="B30" s="1">
        <v>50.195408549</v>
      </c>
      <c r="C30" s="1">
        <v>-123.362473271</v>
      </c>
      <c r="D30" s="1">
        <v>580.85599999999999</v>
      </c>
      <c r="E30" s="1">
        <v>474128.1</v>
      </c>
      <c r="F30" s="1">
        <v>5560420.2999999998</v>
      </c>
      <c r="G30" s="1">
        <v>980834.96</v>
      </c>
      <c r="H30">
        <f t="shared" si="0"/>
        <v>980837.17699999991</v>
      </c>
      <c r="I30" s="1">
        <v>981087.77788695577</v>
      </c>
      <c r="J30" s="1">
        <v>-179.25216159999999</v>
      </c>
      <c r="K30">
        <f t="shared" si="1"/>
        <v>-71.348725355857283</v>
      </c>
      <c r="L30">
        <f t="shared" si="2"/>
        <v>-64.982103288000005</v>
      </c>
      <c r="M30" s="1">
        <v>21.659819495599073</v>
      </c>
      <c r="N30">
        <f t="shared" si="3"/>
        <v>-49.68890586025821</v>
      </c>
      <c r="O30">
        <f t="shared" si="4"/>
        <v>-114.67100914825821</v>
      </c>
    </row>
    <row r="31" spans="1:15">
      <c r="A31" s="1" t="s">
        <v>44</v>
      </c>
      <c r="B31" s="1">
        <v>50.191221321</v>
      </c>
      <c r="C31" s="1">
        <v>-123.368449364</v>
      </c>
      <c r="D31" s="1">
        <v>468.16700000000003</v>
      </c>
      <c r="E31" s="1">
        <v>473699.2</v>
      </c>
      <c r="F31" s="1">
        <v>5559956.9000000004</v>
      </c>
      <c r="G31" s="1">
        <v>980853.51100000006</v>
      </c>
      <c r="H31">
        <f t="shared" si="0"/>
        <v>980855.728</v>
      </c>
      <c r="I31" s="1">
        <v>981087.40480728424</v>
      </c>
      <c r="J31" s="1">
        <v>-144.47633619999999</v>
      </c>
      <c r="K31">
        <f t="shared" si="1"/>
        <v>-87.200471084238757</v>
      </c>
      <c r="L31">
        <f t="shared" si="2"/>
        <v>-52.375246791000002</v>
      </c>
      <c r="M31" s="1">
        <v>22.68158780190744</v>
      </c>
      <c r="N31">
        <f t="shared" si="3"/>
        <v>-64.518883282331316</v>
      </c>
      <c r="O31">
        <f t="shared" si="4"/>
        <v>-116.89413007333133</v>
      </c>
    </row>
    <row r="32" spans="1:15">
      <c r="A32" s="1" t="s">
        <v>45</v>
      </c>
      <c r="B32" s="1">
        <v>50.235376326999997</v>
      </c>
      <c r="C32" s="1">
        <v>-123.331232402</v>
      </c>
      <c r="D32" s="1">
        <v>1055.1380000000001</v>
      </c>
      <c r="E32" s="1">
        <v>476377.7</v>
      </c>
      <c r="F32" s="1">
        <v>5564853.9000000004</v>
      </c>
      <c r="G32" s="1">
        <v>980742.70900000003</v>
      </c>
      <c r="H32">
        <f t="shared" si="0"/>
        <v>980744.92599999998</v>
      </c>
      <c r="I32" s="1">
        <v>981091.33850119053</v>
      </c>
      <c r="J32" s="1">
        <v>-325.61558680000002</v>
      </c>
      <c r="K32">
        <f t="shared" si="1"/>
        <v>-20.796914390556196</v>
      </c>
      <c r="L32">
        <f t="shared" si="2"/>
        <v>-118.04145347400002</v>
      </c>
      <c r="M32" s="1">
        <v>16.589892573065949</v>
      </c>
      <c r="N32">
        <f t="shared" si="3"/>
        <v>-4.2070218174902472</v>
      </c>
      <c r="O32">
        <f t="shared" si="4"/>
        <v>-122.24847529149027</v>
      </c>
    </row>
    <row r="33" spans="1:15">
      <c r="A33" s="1" t="s">
        <v>46</v>
      </c>
      <c r="B33" s="1">
        <v>50.237576416000003</v>
      </c>
      <c r="C33" s="1">
        <v>-123.33890273999999</v>
      </c>
      <c r="D33" s="1">
        <v>895.67</v>
      </c>
      <c r="E33" s="1">
        <v>475831.8</v>
      </c>
      <c r="F33" s="1">
        <v>5565101</v>
      </c>
      <c r="G33" s="1">
        <v>980773.65899999999</v>
      </c>
      <c r="H33">
        <f t="shared" si="0"/>
        <v>980775.87599999993</v>
      </c>
      <c r="I33" s="1">
        <v>981091.53447481932</v>
      </c>
      <c r="J33" s="1">
        <v>-276.40376199999997</v>
      </c>
      <c r="K33">
        <f t="shared" si="1"/>
        <v>-39.254712819385475</v>
      </c>
      <c r="L33">
        <f t="shared" si="2"/>
        <v>-100.20128991</v>
      </c>
      <c r="M33" s="1">
        <v>17.09012094371424</v>
      </c>
      <c r="N33">
        <f t="shared" si="3"/>
        <v>-22.164591875671235</v>
      </c>
      <c r="O33">
        <f t="shared" si="4"/>
        <v>-122.36588178567123</v>
      </c>
    </row>
    <row r="34" spans="1:15">
      <c r="A34" s="1" t="s">
        <v>47</v>
      </c>
      <c r="B34" s="1">
        <v>50.241622864999997</v>
      </c>
      <c r="C34" s="1">
        <v>-123.340786823</v>
      </c>
      <c r="D34" s="1">
        <v>769.35800000000006</v>
      </c>
      <c r="E34" s="1">
        <v>475699.5</v>
      </c>
      <c r="F34" s="1">
        <v>5565551.5</v>
      </c>
      <c r="G34" s="1">
        <v>980794.43299999996</v>
      </c>
      <c r="H34">
        <f t="shared" si="0"/>
        <v>980796.64999999991</v>
      </c>
      <c r="I34" s="1">
        <v>981091.89490645821</v>
      </c>
      <c r="J34" s="1">
        <v>-237.42387880000001</v>
      </c>
      <c r="K34">
        <f t="shared" si="1"/>
        <v>-57.821027658305184</v>
      </c>
      <c r="L34">
        <f t="shared" si="2"/>
        <v>-86.070387534000005</v>
      </c>
      <c r="M34" s="1">
        <v>18.314978480273346</v>
      </c>
      <c r="N34">
        <f t="shared" si="3"/>
        <v>-39.506049178031837</v>
      </c>
      <c r="O34">
        <f t="shared" si="4"/>
        <v>-125.57643671203184</v>
      </c>
    </row>
    <row r="35" spans="1:15">
      <c r="A35" s="1" t="s">
        <v>48</v>
      </c>
      <c r="B35" s="1">
        <v>50.240770544</v>
      </c>
      <c r="C35" s="1">
        <v>-123.347873597</v>
      </c>
      <c r="D35" s="1">
        <v>669.39600000000007</v>
      </c>
      <c r="E35" s="1">
        <v>475193.7</v>
      </c>
      <c r="F35" s="1">
        <v>5565459.0999999996</v>
      </c>
      <c r="G35" s="1">
        <v>980812.777</v>
      </c>
      <c r="H35">
        <f t="shared" si="0"/>
        <v>980814.99399999995</v>
      </c>
      <c r="I35" s="1">
        <v>981091.81898795255</v>
      </c>
      <c r="J35" s="1">
        <v>-206.57560560000002</v>
      </c>
      <c r="K35">
        <f t="shared" si="1"/>
        <v>-70.249382352597422</v>
      </c>
      <c r="L35">
        <f t="shared" si="2"/>
        <v>-74.887338708000001</v>
      </c>
      <c r="M35" s="1">
        <v>20.889010365215285</v>
      </c>
      <c r="N35">
        <f t="shared" si="3"/>
        <v>-49.360371987382138</v>
      </c>
      <c r="O35">
        <f t="shared" si="4"/>
        <v>-124.24771069538214</v>
      </c>
    </row>
    <row r="36" spans="1:15">
      <c r="A36" s="1" t="s">
        <v>49</v>
      </c>
      <c r="B36" s="1">
        <v>50.230918991000003</v>
      </c>
      <c r="C36" s="1">
        <v>-123.34981987800001</v>
      </c>
      <c r="D36" s="1">
        <v>641.94100000000003</v>
      </c>
      <c r="E36" s="1">
        <v>475049.7</v>
      </c>
      <c r="F36" s="1">
        <v>5564364.4000000004</v>
      </c>
      <c r="G36" s="1">
        <v>980818.58200000005</v>
      </c>
      <c r="H36">
        <f t="shared" si="0"/>
        <v>980820.799</v>
      </c>
      <c r="I36" s="1">
        <v>981090.94145424198</v>
      </c>
      <c r="J36" s="1">
        <v>-198.10299259999999</v>
      </c>
      <c r="K36">
        <f t="shared" si="1"/>
        <v>-72.039461641984531</v>
      </c>
      <c r="L36">
        <f t="shared" si="2"/>
        <v>-71.815865493000004</v>
      </c>
      <c r="M36" s="1">
        <v>20.89682482652924</v>
      </c>
      <c r="N36">
        <f t="shared" si="3"/>
        <v>-51.14263681545529</v>
      </c>
      <c r="O36">
        <f t="shared" si="4"/>
        <v>-122.95850230845529</v>
      </c>
    </row>
    <row r="37" spans="1:15">
      <c r="A37" s="1" t="s">
        <v>50</v>
      </c>
      <c r="B37" s="1">
        <v>50.220393049999998</v>
      </c>
      <c r="C37" s="1">
        <v>-123.349787674</v>
      </c>
      <c r="D37" s="1">
        <v>629.42700000000002</v>
      </c>
      <c r="E37" s="1">
        <v>475046.6</v>
      </c>
      <c r="F37" s="1">
        <v>5563194</v>
      </c>
      <c r="G37" s="1">
        <v>980823.35100000002</v>
      </c>
      <c r="H37">
        <f t="shared" si="0"/>
        <v>980825.56799999997</v>
      </c>
      <c r="I37" s="1">
        <v>981090.0037888455</v>
      </c>
      <c r="J37" s="1">
        <v>-194.24117219999999</v>
      </c>
      <c r="K37">
        <f t="shared" si="1"/>
        <v>-70.194616645526992</v>
      </c>
      <c r="L37">
        <f t="shared" si="2"/>
        <v>-70.415886771000004</v>
      </c>
      <c r="M37" s="1">
        <v>21.317469788825242</v>
      </c>
      <c r="N37">
        <f t="shared" si="3"/>
        <v>-48.877146856701749</v>
      </c>
      <c r="O37">
        <f t="shared" si="4"/>
        <v>-119.29303362770176</v>
      </c>
    </row>
    <row r="38" spans="1:15">
      <c r="A38" s="1" t="s">
        <v>51</v>
      </c>
      <c r="B38" s="1">
        <v>50.009546866999997</v>
      </c>
      <c r="C38" s="1">
        <v>-123.330430249</v>
      </c>
      <c r="D38" s="1">
        <v>73.504999999999995</v>
      </c>
      <c r="E38" s="1">
        <v>476323.7</v>
      </c>
      <c r="F38" s="1">
        <v>5539744.5</v>
      </c>
      <c r="G38" s="1">
        <v>980887.94900000002</v>
      </c>
      <c r="H38">
        <f t="shared" si="0"/>
        <v>980890.16599999997</v>
      </c>
      <c r="I38" s="1">
        <v>981071.20843177673</v>
      </c>
      <c r="J38" s="1">
        <v>-22.683642999999996</v>
      </c>
      <c r="K38">
        <f t="shared" si="1"/>
        <v>-158.35878877676109</v>
      </c>
      <c r="L38">
        <f t="shared" si="2"/>
        <v>-8.2232248649999988</v>
      </c>
      <c r="M38" s="1">
        <v>35.702984770643965</v>
      </c>
      <c r="N38">
        <f t="shared" si="3"/>
        <v>-122.65580400611712</v>
      </c>
      <c r="O38">
        <f t="shared" si="4"/>
        <v>-130.87902887111713</v>
      </c>
    </row>
    <row r="39" spans="1:15">
      <c r="A39" s="1" t="s">
        <v>52</v>
      </c>
      <c r="B39" s="1">
        <v>50.087216075999997</v>
      </c>
      <c r="C39" s="1">
        <v>-123.314117788</v>
      </c>
      <c r="D39" s="1">
        <v>566.99399999999991</v>
      </c>
      <c r="E39" s="1">
        <v>477528.9</v>
      </c>
      <c r="F39" s="1">
        <v>5548375.0999999996</v>
      </c>
      <c r="G39" s="1">
        <v>980823.08400000003</v>
      </c>
      <c r="H39">
        <f t="shared" si="0"/>
        <v>980825.30099999998</v>
      </c>
      <c r="I39" s="1">
        <v>981078.13488864433</v>
      </c>
      <c r="J39" s="1">
        <v>-174.97434839999997</v>
      </c>
      <c r="K39">
        <f t="shared" si="1"/>
        <v>-77.859540244352587</v>
      </c>
      <c r="L39">
        <f t="shared" si="2"/>
        <v>-63.431319761999994</v>
      </c>
      <c r="M39" s="1">
        <v>22.890471788621223</v>
      </c>
      <c r="N39">
        <f t="shared" si="3"/>
        <v>-54.96906845573136</v>
      </c>
      <c r="O39">
        <f t="shared" si="4"/>
        <v>-118.40038821773136</v>
      </c>
    </row>
    <row r="40" spans="1:15">
      <c r="A40" s="1" t="s">
        <v>53</v>
      </c>
      <c r="B40" s="1">
        <v>50.083541891000003</v>
      </c>
      <c r="C40" s="1">
        <v>-123.320547744</v>
      </c>
      <c r="D40" s="1">
        <v>424.45299999999997</v>
      </c>
      <c r="E40" s="1">
        <v>477067.1</v>
      </c>
      <c r="F40" s="1">
        <v>5547968.5</v>
      </c>
      <c r="G40" s="1">
        <v>980850.14099999995</v>
      </c>
      <c r="H40">
        <f t="shared" si="0"/>
        <v>980852.35799999989</v>
      </c>
      <c r="I40" s="1">
        <v>981077.80730244156</v>
      </c>
      <c r="J40" s="1">
        <v>-130.98619579999999</v>
      </c>
      <c r="K40">
        <f t="shared" si="1"/>
        <v>-94.463106641673363</v>
      </c>
      <c r="L40">
        <f t="shared" si="2"/>
        <v>-47.484830468999995</v>
      </c>
      <c r="M40" s="1">
        <v>21.142017446043678</v>
      </c>
      <c r="N40">
        <f t="shared" si="3"/>
        <v>-73.321089195629682</v>
      </c>
      <c r="O40">
        <f t="shared" si="4"/>
        <v>-120.80591966462968</v>
      </c>
    </row>
    <row r="41" spans="1:15">
      <c r="A41" s="1" t="s">
        <v>54</v>
      </c>
      <c r="B41" s="1">
        <v>50.082275783</v>
      </c>
      <c r="C41" s="1">
        <v>-123.327169751</v>
      </c>
      <c r="D41" s="1">
        <v>346.32900000000001</v>
      </c>
      <c r="E41" s="1">
        <v>476592.8</v>
      </c>
      <c r="F41" s="1">
        <v>5547829.7999999998</v>
      </c>
      <c r="G41" s="1">
        <v>980865.20299999998</v>
      </c>
      <c r="H41">
        <f t="shared" si="0"/>
        <v>980867.41999999993</v>
      </c>
      <c r="I41" s="1">
        <v>981077.69441597292</v>
      </c>
      <c r="J41" s="1">
        <v>-106.8771294</v>
      </c>
      <c r="K41">
        <f t="shared" si="1"/>
        <v>-103.39728657299185</v>
      </c>
      <c r="L41">
        <f t="shared" si="2"/>
        <v>-38.744864217</v>
      </c>
      <c r="M41" s="1">
        <v>20.02702347989046</v>
      </c>
      <c r="N41">
        <f t="shared" si="3"/>
        <v>-83.370263093101386</v>
      </c>
      <c r="O41">
        <f t="shared" si="4"/>
        <v>-122.11512731010139</v>
      </c>
    </row>
    <row r="42" spans="1:15">
      <c r="A42" s="1" t="s">
        <v>55</v>
      </c>
      <c r="B42" s="1">
        <v>50.092502961000001</v>
      </c>
      <c r="C42" s="1">
        <v>-123.340240532</v>
      </c>
      <c r="D42" s="1">
        <v>468.49900000000002</v>
      </c>
      <c r="E42" s="1">
        <v>475662.8</v>
      </c>
      <c r="F42" s="1">
        <v>5548971.0999999996</v>
      </c>
      <c r="G42" s="1">
        <v>980844.56599999999</v>
      </c>
      <c r="H42">
        <f t="shared" si="0"/>
        <v>980846.78299999994</v>
      </c>
      <c r="I42" s="1">
        <v>981078.60624845466</v>
      </c>
      <c r="J42" s="1">
        <v>-144.5787914</v>
      </c>
      <c r="K42">
        <f t="shared" si="1"/>
        <v>-87.24445705471885</v>
      </c>
      <c r="L42">
        <f t="shared" si="2"/>
        <v>-52.412388627000006</v>
      </c>
      <c r="M42" s="1">
        <v>19.678102031829368</v>
      </c>
      <c r="N42">
        <f t="shared" si="3"/>
        <v>-67.566355022889482</v>
      </c>
      <c r="O42">
        <f t="shared" si="4"/>
        <v>-119.97874364988948</v>
      </c>
    </row>
    <row r="43" spans="1:15">
      <c r="A43" s="1" t="s">
        <v>56</v>
      </c>
      <c r="B43" s="1">
        <v>50.087480405000001</v>
      </c>
      <c r="C43" s="1">
        <v>-123.337186215</v>
      </c>
      <c r="D43" s="1">
        <v>391.298</v>
      </c>
      <c r="E43" s="1">
        <v>475878.8</v>
      </c>
      <c r="F43" s="1">
        <v>5548411.7000000002</v>
      </c>
      <c r="G43" s="1">
        <v>980858.97</v>
      </c>
      <c r="H43">
        <f t="shared" si="0"/>
        <v>980861.18699999992</v>
      </c>
      <c r="I43" s="1">
        <v>981078.15845563705</v>
      </c>
      <c r="J43" s="1">
        <v>-120.75456279999999</v>
      </c>
      <c r="K43">
        <f t="shared" si="1"/>
        <v>-96.216892837132761</v>
      </c>
      <c r="L43">
        <f t="shared" si="2"/>
        <v>-43.775681153999997</v>
      </c>
      <c r="M43" s="1">
        <v>19.283843836436457</v>
      </c>
      <c r="N43">
        <f t="shared" si="3"/>
        <v>-76.9330490006963</v>
      </c>
      <c r="O43">
        <f t="shared" si="4"/>
        <v>-120.7087301546963</v>
      </c>
    </row>
    <row r="44" spans="1:15">
      <c r="A44" s="1" t="s">
        <v>57</v>
      </c>
      <c r="B44" s="1">
        <v>50.077180869999999</v>
      </c>
      <c r="C44" s="1">
        <v>-123.335886925</v>
      </c>
      <c r="D44" s="1">
        <v>237.953</v>
      </c>
      <c r="E44" s="1">
        <v>475966.5</v>
      </c>
      <c r="F44" s="1">
        <v>5547266.0999999996</v>
      </c>
      <c r="G44" s="1">
        <v>980882.12899999996</v>
      </c>
      <c r="H44">
        <f t="shared" si="0"/>
        <v>980884.3459999999</v>
      </c>
      <c r="I44" s="1">
        <v>981077.24014358467</v>
      </c>
      <c r="J44" s="1">
        <v>-73.432295799999991</v>
      </c>
      <c r="K44">
        <f t="shared" si="1"/>
        <v>-119.46184778476643</v>
      </c>
      <c r="L44">
        <f t="shared" si="2"/>
        <v>-26.620515969</v>
      </c>
      <c r="M44" s="1">
        <v>21.434570841169538</v>
      </c>
      <c r="N44">
        <f t="shared" si="3"/>
        <v>-98.027276943596888</v>
      </c>
      <c r="O44">
        <f t="shared" si="4"/>
        <v>-124.6477929125969</v>
      </c>
    </row>
    <row r="45" spans="1:15">
      <c r="A45" s="1" t="s">
        <v>58</v>
      </c>
      <c r="B45" s="1">
        <v>50.071041592</v>
      </c>
      <c r="C45" s="1">
        <v>-123.299163252</v>
      </c>
      <c r="D45" s="1">
        <v>944.71199999999999</v>
      </c>
      <c r="E45" s="1">
        <v>478591.5</v>
      </c>
      <c r="F45" s="1">
        <v>5546572.2999999998</v>
      </c>
      <c r="G45" s="1">
        <v>980754.57</v>
      </c>
      <c r="H45">
        <f t="shared" si="0"/>
        <v>980756.78699999989</v>
      </c>
      <c r="I45" s="1">
        <v>981076.6927348203</v>
      </c>
      <c r="J45" s="1">
        <v>-291.53812319999997</v>
      </c>
      <c r="K45">
        <f t="shared" si="1"/>
        <v>-28.367611620407843</v>
      </c>
      <c r="L45">
        <f t="shared" si="2"/>
        <v>-105.687765576</v>
      </c>
      <c r="M45" s="1">
        <v>17.808424945251296</v>
      </c>
      <c r="N45">
        <f t="shared" si="3"/>
        <v>-10.559186675156546</v>
      </c>
      <c r="O45">
        <f t="shared" si="4"/>
        <v>-116.24695225115656</v>
      </c>
    </row>
    <row r="46" spans="1:15">
      <c r="A46" s="1" t="s">
        <v>59</v>
      </c>
      <c r="B46" s="1">
        <v>50.069431696999999</v>
      </c>
      <c r="C46" s="1">
        <v>-123.311571278</v>
      </c>
      <c r="D46" s="1">
        <v>581.44399999999996</v>
      </c>
      <c r="E46" s="1">
        <v>477702.8</v>
      </c>
      <c r="F46" s="1">
        <v>5546397</v>
      </c>
      <c r="G46" s="1">
        <v>980822.522</v>
      </c>
      <c r="H46">
        <f t="shared" si="0"/>
        <v>980824.73899999994</v>
      </c>
      <c r="I46" s="1">
        <v>981076.54918513226</v>
      </c>
      <c r="J46" s="1">
        <v>-179.43361839999997</v>
      </c>
      <c r="K46">
        <f t="shared" si="1"/>
        <v>-72.37656673231541</v>
      </c>
      <c r="L46">
        <f t="shared" si="2"/>
        <v>-65.04788461199999</v>
      </c>
      <c r="M46" s="1">
        <v>19.715937336838156</v>
      </c>
      <c r="N46">
        <f t="shared" si="3"/>
        <v>-52.660629395477258</v>
      </c>
      <c r="O46">
        <f t="shared" si="4"/>
        <v>-117.70851400747725</v>
      </c>
    </row>
    <row r="47" spans="1:15">
      <c r="A47" s="1" t="s">
        <v>60</v>
      </c>
      <c r="B47" s="1">
        <v>50.069868393999997</v>
      </c>
      <c r="C47" s="1">
        <v>-123.321453838</v>
      </c>
      <c r="D47" s="1">
        <v>382.55400000000003</v>
      </c>
      <c r="E47" s="1">
        <v>476995.8</v>
      </c>
      <c r="F47" s="1">
        <v>5546448.5</v>
      </c>
      <c r="G47" s="1">
        <v>980856.44400000002</v>
      </c>
      <c r="H47">
        <f t="shared" si="0"/>
        <v>980858.66099999996</v>
      </c>
      <c r="I47" s="1">
        <v>981076.58812428138</v>
      </c>
      <c r="J47" s="1">
        <v>-118.0561644</v>
      </c>
      <c r="K47">
        <f t="shared" si="1"/>
        <v>-99.870959881413853</v>
      </c>
      <c r="L47">
        <f t="shared" si="2"/>
        <v>-42.797463642000004</v>
      </c>
      <c r="M47" s="1">
        <v>22.696308409030355</v>
      </c>
      <c r="N47">
        <f t="shared" si="3"/>
        <v>-77.174651472383502</v>
      </c>
      <c r="O47">
        <f t="shared" si="4"/>
        <v>-119.9721151143835</v>
      </c>
    </row>
    <row r="48" spans="1:15">
      <c r="A48" s="1" t="s">
        <v>61</v>
      </c>
      <c r="B48" s="1">
        <v>50.069845608000001</v>
      </c>
      <c r="C48" s="1">
        <v>-123.335094864</v>
      </c>
      <c r="D48" s="1">
        <v>192.69899999999998</v>
      </c>
      <c r="E48" s="1">
        <v>476019.6</v>
      </c>
      <c r="F48" s="1">
        <v>5546450.2999999998</v>
      </c>
      <c r="G48" s="1">
        <v>980886.03099999996</v>
      </c>
      <c r="H48">
        <f t="shared" si="0"/>
        <v>980888.24799999991</v>
      </c>
      <c r="I48" s="1">
        <v>981076.58609251527</v>
      </c>
      <c r="J48" s="1">
        <v>-59.466911399999994</v>
      </c>
      <c r="K48">
        <f t="shared" si="1"/>
        <v>-128.87118111536151</v>
      </c>
      <c r="L48">
        <f t="shared" si="2"/>
        <v>-21.557815226999999</v>
      </c>
      <c r="M48" s="1">
        <v>25.102272069062515</v>
      </c>
      <c r="N48">
        <f t="shared" si="3"/>
        <v>-103.768909046299</v>
      </c>
      <c r="O48">
        <f t="shared" si="4"/>
        <v>-125.32672427329899</v>
      </c>
    </row>
    <row r="49" spans="1:15">
      <c r="A49" s="1" t="s">
        <v>62</v>
      </c>
      <c r="B49" s="1">
        <v>49.967139975999999</v>
      </c>
      <c r="C49" s="1">
        <v>-123.293655689</v>
      </c>
      <c r="D49" s="1">
        <v>447.16399999999999</v>
      </c>
      <c r="E49" s="1">
        <v>478940.2</v>
      </c>
      <c r="F49" s="1">
        <v>5535018.5</v>
      </c>
      <c r="G49" s="1">
        <v>980831.80599999998</v>
      </c>
      <c r="H49">
        <f t="shared" si="0"/>
        <v>980834.02299999993</v>
      </c>
      <c r="I49" s="1">
        <v>981067.42526141345</v>
      </c>
      <c r="J49" s="1">
        <v>-137.99481039999998</v>
      </c>
      <c r="K49">
        <f t="shared" si="1"/>
        <v>-95.407451013517431</v>
      </c>
      <c r="L49">
        <f t="shared" si="2"/>
        <v>-50.025578171999996</v>
      </c>
      <c r="M49" s="1">
        <v>23.857465564902157</v>
      </c>
      <c r="N49">
        <f t="shared" si="3"/>
        <v>-71.549985448615274</v>
      </c>
      <c r="O49">
        <f t="shared" si="4"/>
        <v>-121.57556362061527</v>
      </c>
    </row>
    <row r="50" spans="1:15">
      <c r="A50" s="1" t="s">
        <v>63</v>
      </c>
      <c r="B50" s="1">
        <v>49.979632836999997</v>
      </c>
      <c r="C50" s="1">
        <v>-123.289014194</v>
      </c>
      <c r="D50" s="1">
        <v>677.76</v>
      </c>
      <c r="E50" s="1">
        <v>479278.5</v>
      </c>
      <c r="F50" s="1">
        <v>5536406.2000000002</v>
      </c>
      <c r="G50" s="1">
        <v>980785.321</v>
      </c>
      <c r="H50">
        <f t="shared" si="0"/>
        <v>980787.53799999994</v>
      </c>
      <c r="I50" s="1">
        <v>981068.53986451006</v>
      </c>
      <c r="J50" s="1">
        <v>-209.156736</v>
      </c>
      <c r="K50">
        <f t="shared" si="1"/>
        <v>-71.845128510122692</v>
      </c>
      <c r="L50">
        <f t="shared" si="2"/>
        <v>-75.823044479999993</v>
      </c>
      <c r="M50" s="1">
        <v>24.476399166867655</v>
      </c>
      <c r="N50">
        <f t="shared" si="3"/>
        <v>-47.36872934325504</v>
      </c>
      <c r="O50">
        <f t="shared" si="4"/>
        <v>-123.19177382325503</v>
      </c>
    </row>
    <row r="51" spans="1:15">
      <c r="A51" s="2" t="s">
        <v>25</v>
      </c>
      <c r="B51" s="1">
        <v>50.128918740000003</v>
      </c>
      <c r="C51" s="1">
        <v>-123.12597419700001</v>
      </c>
      <c r="D51" s="1">
        <v>781.14599999999996</v>
      </c>
      <c r="E51" s="1">
        <v>490996</v>
      </c>
      <c r="F51" s="1">
        <v>5552972.2000000002</v>
      </c>
      <c r="G51" s="1">
        <v>980796.82900000003</v>
      </c>
      <c r="H51">
        <f t="shared" si="0"/>
        <v>980799.04599999997</v>
      </c>
      <c r="I51" s="1">
        <v>981081.85253432393</v>
      </c>
      <c r="J51" s="1">
        <v>-241.06165559999997</v>
      </c>
      <c r="K51">
        <f t="shared" si="1"/>
        <v>-41.744878723957783</v>
      </c>
      <c r="L51">
        <f t="shared" si="2"/>
        <v>-87.389146457999999</v>
      </c>
      <c r="M51" s="1">
        <v>6.7779713208025534</v>
      </c>
      <c r="N51">
        <f t="shared" si="3"/>
        <v>-34.966907403155233</v>
      </c>
      <c r="O51">
        <f t="shared" si="4"/>
        <v>-122.35605386115523</v>
      </c>
    </row>
    <row r="52" spans="1:15">
      <c r="A52" s="1" t="s">
        <v>64</v>
      </c>
      <c r="B52" s="1">
        <v>50.121595509999999</v>
      </c>
      <c r="C52" s="1">
        <v>-123.148543633</v>
      </c>
      <c r="D52" s="1">
        <v>873.62599999999998</v>
      </c>
      <c r="E52" s="1">
        <v>489381.2</v>
      </c>
      <c r="F52" s="1">
        <v>5552160.9000000004</v>
      </c>
      <c r="G52" s="1">
        <v>980780.08</v>
      </c>
      <c r="H52">
        <f t="shared" si="0"/>
        <v>980782.2969999999</v>
      </c>
      <c r="I52" s="1">
        <v>981081.19976310269</v>
      </c>
      <c r="J52" s="1">
        <v>-269.60098360000001</v>
      </c>
      <c r="K52">
        <f t="shared" si="1"/>
        <v>-29.301779502785678</v>
      </c>
      <c r="L52">
        <f t="shared" si="2"/>
        <v>-97.735161497999997</v>
      </c>
      <c r="M52" s="1">
        <v>8.6261783875961573</v>
      </c>
      <c r="N52">
        <f t="shared" si="3"/>
        <v>-20.675601115189522</v>
      </c>
      <c r="O52">
        <f t="shared" si="4"/>
        <v>-118.41076261318952</v>
      </c>
    </row>
    <row r="53" spans="1:15">
      <c r="A53" s="1" t="s">
        <v>65</v>
      </c>
      <c r="B53" s="1">
        <v>50.113067821000001</v>
      </c>
      <c r="C53" s="1">
        <v>-123.140064284</v>
      </c>
      <c r="D53" s="1">
        <v>833.62</v>
      </c>
      <c r="E53" s="1">
        <v>489985.6</v>
      </c>
      <c r="F53" s="1">
        <v>5551211.5999999996</v>
      </c>
      <c r="G53" s="1">
        <v>980786.62899999996</v>
      </c>
      <c r="H53">
        <f t="shared" si="0"/>
        <v>980788.8459999999</v>
      </c>
      <c r="I53" s="1">
        <v>981080.43959285971</v>
      </c>
      <c r="J53" s="1">
        <v>-257.255132</v>
      </c>
      <c r="K53">
        <f t="shared" si="1"/>
        <v>-34.338460859804627</v>
      </c>
      <c r="L53">
        <f t="shared" si="2"/>
        <v>-93.259570260000004</v>
      </c>
      <c r="M53" s="1">
        <v>8.6838290820076889</v>
      </c>
      <c r="N53">
        <f t="shared" si="3"/>
        <v>-25.654631777796936</v>
      </c>
      <c r="O53">
        <f t="shared" si="4"/>
        <v>-118.91420203779694</v>
      </c>
    </row>
    <row r="54" spans="1:15">
      <c r="A54" s="1" t="s">
        <v>66</v>
      </c>
      <c r="B54" s="1">
        <v>50.109439661000003</v>
      </c>
      <c r="C54" s="1">
        <v>-123.132562918</v>
      </c>
      <c r="D54" s="1">
        <v>742.20999999999992</v>
      </c>
      <c r="E54" s="1">
        <v>490521.2</v>
      </c>
      <c r="F54" s="1">
        <v>5550807.2000000002</v>
      </c>
      <c r="G54" s="1">
        <v>980802.37899999996</v>
      </c>
      <c r="H54">
        <f t="shared" si="0"/>
        <v>980804.5959999999</v>
      </c>
      <c r="I54" s="1">
        <v>981080.11616146879</v>
      </c>
      <c r="J54" s="1">
        <v>-229.04600599999998</v>
      </c>
      <c r="K54">
        <f t="shared" si="1"/>
        <v>-46.474155468884931</v>
      </c>
      <c r="L54">
        <f t="shared" si="2"/>
        <v>-83.033259329999993</v>
      </c>
      <c r="M54" s="1">
        <v>9.0978013127749637</v>
      </c>
      <c r="N54">
        <f t="shared" si="3"/>
        <v>-37.376354156109969</v>
      </c>
      <c r="O54">
        <f t="shared" si="4"/>
        <v>-120.40961348610996</v>
      </c>
    </row>
    <row r="55" spans="1:15">
      <c r="A55" s="1" t="s">
        <v>67</v>
      </c>
      <c r="B55" s="1">
        <v>50.102619812</v>
      </c>
      <c r="C55" s="1">
        <v>-123.13424794300001</v>
      </c>
      <c r="D55" s="1">
        <v>825.80799999999999</v>
      </c>
      <c r="E55" s="1">
        <v>490399.3</v>
      </c>
      <c r="F55" s="1">
        <v>5550049.2000000002</v>
      </c>
      <c r="G55" s="1">
        <v>980786.36100000003</v>
      </c>
      <c r="H55">
        <f t="shared" si="0"/>
        <v>980788.57799999998</v>
      </c>
      <c r="I55" s="1">
        <v>981079.50818828424</v>
      </c>
      <c r="J55" s="1">
        <v>-254.84434879999998</v>
      </c>
      <c r="K55">
        <f t="shared" si="1"/>
        <v>-36.085839484255587</v>
      </c>
      <c r="L55">
        <f t="shared" si="2"/>
        <v>-92.385618383999997</v>
      </c>
      <c r="M55" s="1">
        <v>10.795242588180603</v>
      </c>
      <c r="N55">
        <f t="shared" si="3"/>
        <v>-25.290596896074984</v>
      </c>
      <c r="O55">
        <f t="shared" si="4"/>
        <v>-117.67621528007498</v>
      </c>
    </row>
    <row r="56" spans="1:15">
      <c r="A56" s="1" t="s">
        <v>68</v>
      </c>
      <c r="B56" s="1">
        <v>50.106495565000003</v>
      </c>
      <c r="C56" s="1">
        <v>-123.124174715</v>
      </c>
      <c r="D56" s="1">
        <v>716.73400000000004</v>
      </c>
      <c r="E56" s="1">
        <v>491120.4</v>
      </c>
      <c r="F56" s="1">
        <v>5550478.7999999998</v>
      </c>
      <c r="G56" s="1">
        <v>980806.50699999998</v>
      </c>
      <c r="H56">
        <f t="shared" si="0"/>
        <v>980808.72399999993</v>
      </c>
      <c r="I56" s="1">
        <v>981079.85370549117</v>
      </c>
      <c r="J56" s="1">
        <v>-221.1841124</v>
      </c>
      <c r="K56">
        <f t="shared" si="1"/>
        <v>-49.945593091242927</v>
      </c>
      <c r="L56">
        <f t="shared" si="2"/>
        <v>-80.183182782000003</v>
      </c>
      <c r="M56" s="1">
        <v>8.2470915805639677</v>
      </c>
      <c r="N56">
        <f t="shared" si="3"/>
        <v>-41.698501510678959</v>
      </c>
      <c r="O56">
        <f t="shared" si="4"/>
        <v>-121.88168429267895</v>
      </c>
    </row>
    <row r="57" spans="1:15">
      <c r="A57" s="1" t="s">
        <v>69</v>
      </c>
      <c r="B57" s="1">
        <v>50.126060314999997</v>
      </c>
      <c r="C57" s="1">
        <v>-123.125171822</v>
      </c>
      <c r="D57" s="1">
        <v>758.04500000000007</v>
      </c>
      <c r="E57" s="1">
        <v>491052.79999999999</v>
      </c>
      <c r="F57" s="1">
        <v>5552654.2999999998</v>
      </c>
      <c r="G57" s="1">
        <v>980800.66099999996</v>
      </c>
      <c r="H57">
        <f t="shared" si="0"/>
        <v>980802.87799999991</v>
      </c>
      <c r="I57" s="1">
        <v>981081.59774621599</v>
      </c>
      <c r="J57" s="1">
        <v>-233.93268700000002</v>
      </c>
      <c r="K57">
        <f t="shared" si="1"/>
        <v>-44.787059216083861</v>
      </c>
      <c r="L57">
        <f t="shared" si="2"/>
        <v>-84.804768285000009</v>
      </c>
      <c r="M57" s="1">
        <v>7.4332845116731638</v>
      </c>
      <c r="N57">
        <f t="shared" si="3"/>
        <v>-37.353774704410696</v>
      </c>
      <c r="O57">
        <f t="shared" si="4"/>
        <v>-122.15854298941071</v>
      </c>
    </row>
    <row r="58" spans="1:15">
      <c r="A58" s="1" t="s">
        <v>70</v>
      </c>
      <c r="B58" s="1">
        <v>50.120947921999999</v>
      </c>
      <c r="C58" s="1">
        <v>-123.122521388</v>
      </c>
      <c r="D58" s="1">
        <v>729.32100000000003</v>
      </c>
      <c r="E58" s="1">
        <v>491241.3</v>
      </c>
      <c r="F58" s="1">
        <v>5552085.5999999996</v>
      </c>
      <c r="G58" s="1">
        <v>980804.723</v>
      </c>
      <c r="H58">
        <f t="shared" si="0"/>
        <v>980806.94</v>
      </c>
      <c r="I58" s="1">
        <v>981081.14203759294</v>
      </c>
      <c r="J58" s="1">
        <v>-225.06846060000001</v>
      </c>
      <c r="K58">
        <f t="shared" si="1"/>
        <v>-49.13357699300056</v>
      </c>
      <c r="L58">
        <f t="shared" si="2"/>
        <v>-81.591328232999999</v>
      </c>
      <c r="M58" s="1">
        <v>8.3733757660930532</v>
      </c>
      <c r="N58">
        <f t="shared" si="3"/>
        <v>-40.760201226907505</v>
      </c>
      <c r="O58">
        <f t="shared" si="4"/>
        <v>-122.35152945990751</v>
      </c>
    </row>
    <row r="59" spans="1:15">
      <c r="A59" s="1" t="s">
        <v>71</v>
      </c>
      <c r="B59" s="1">
        <v>50.117883540000001</v>
      </c>
      <c r="C59" s="1">
        <v>-123.120463739</v>
      </c>
      <c r="D59" s="1">
        <v>697.09199999999998</v>
      </c>
      <c r="E59" s="1">
        <v>491387.8</v>
      </c>
      <c r="F59" s="1">
        <v>5551744.5999999996</v>
      </c>
      <c r="G59" s="1">
        <v>980809.37399999995</v>
      </c>
      <c r="H59">
        <f t="shared" si="0"/>
        <v>980811.5909999999</v>
      </c>
      <c r="I59" s="1">
        <v>981080.86887775396</v>
      </c>
      <c r="J59" s="1">
        <v>-215.12259119999999</v>
      </c>
      <c r="K59">
        <f t="shared" si="1"/>
        <v>-54.155286554066151</v>
      </c>
      <c r="L59">
        <f t="shared" si="2"/>
        <v>-77.985773315999992</v>
      </c>
      <c r="M59" s="1">
        <v>9.5074328258837575</v>
      </c>
      <c r="N59">
        <f t="shared" si="3"/>
        <v>-44.647853728182398</v>
      </c>
      <c r="O59">
        <f t="shared" si="4"/>
        <v>-122.63362704418239</v>
      </c>
    </row>
    <row r="60" spans="1:15">
      <c r="A60" s="1" t="s">
        <v>72</v>
      </c>
      <c r="B60" s="1">
        <v>50.222289486000001</v>
      </c>
      <c r="C60" s="1">
        <v>-123.305875464</v>
      </c>
      <c r="D60" s="1">
        <v>2176.511</v>
      </c>
      <c r="E60" s="1">
        <v>478180.1</v>
      </c>
      <c r="F60" s="1">
        <v>5563391.0999999996</v>
      </c>
      <c r="G60" s="1">
        <v>980502.26</v>
      </c>
      <c r="H60">
        <f t="shared" si="0"/>
        <v>980504.47699999996</v>
      </c>
      <c r="I60" s="1">
        <v>981090.17273057136</v>
      </c>
      <c r="J60" s="1">
        <v>-671.67129460000001</v>
      </c>
      <c r="K60">
        <f t="shared" si="1"/>
        <v>85.975564028597773</v>
      </c>
      <c r="L60">
        <f t="shared" si="2"/>
        <v>-243.492815103</v>
      </c>
      <c r="M60" s="1">
        <v>32.592388723363385</v>
      </c>
      <c r="N60">
        <f t="shared" si="3"/>
        <v>118.56795275196116</v>
      </c>
      <c r="O60">
        <f t="shared" si="4"/>
        <v>-124.92486235103883</v>
      </c>
    </row>
    <row r="61" spans="1:15">
      <c r="A61" s="1" t="s">
        <v>73</v>
      </c>
      <c r="B61" s="1">
        <v>50.190463737999998</v>
      </c>
      <c r="C61" s="1">
        <v>-123.31573481</v>
      </c>
      <c r="D61" s="1">
        <v>2054.3969999999999</v>
      </c>
      <c r="E61" s="1">
        <v>477461.8</v>
      </c>
      <c r="F61" s="1">
        <v>5559855.4000000004</v>
      </c>
      <c r="G61" s="1">
        <v>980543.83900000004</v>
      </c>
      <c r="H61">
        <f t="shared" si="0"/>
        <v>980546.05599999998</v>
      </c>
      <c r="I61" s="1">
        <v>981087.33730602055</v>
      </c>
      <c r="J61" s="1">
        <v>-633.9869142</v>
      </c>
      <c r="K61">
        <f t="shared" si="1"/>
        <v>92.705608179433739</v>
      </c>
      <c r="L61">
        <f t="shared" si="2"/>
        <v>-229.831555581</v>
      </c>
      <c r="M61" s="1">
        <v>23.488609813927873</v>
      </c>
      <c r="N61">
        <f t="shared" si="3"/>
        <v>116.1942179933616</v>
      </c>
      <c r="O61">
        <f t="shared" si="4"/>
        <v>-113.6373375876384</v>
      </c>
    </row>
    <row r="62" spans="1:15">
      <c r="A62" s="1" t="s">
        <v>74</v>
      </c>
      <c r="B62" s="1">
        <v>50.168939332999997</v>
      </c>
      <c r="C62" s="1">
        <v>-123.320705477</v>
      </c>
      <c r="D62" s="1">
        <v>2202.1590000000001</v>
      </c>
      <c r="E62" s="1">
        <v>477096.6</v>
      </c>
      <c r="F62" s="1">
        <v>5557463.5999999996</v>
      </c>
      <c r="G62" s="1">
        <v>980509.94700000004</v>
      </c>
      <c r="H62">
        <f t="shared" si="0"/>
        <v>980512.16399999999</v>
      </c>
      <c r="I62" s="1">
        <v>981085.41933076829</v>
      </c>
      <c r="J62" s="1">
        <v>-679.5862674</v>
      </c>
      <c r="K62">
        <f t="shared" si="1"/>
        <v>106.33093663170257</v>
      </c>
      <c r="L62">
        <f t="shared" si="2"/>
        <v>-246.36213380700002</v>
      </c>
      <c r="M62" s="1">
        <v>27.43346124957576</v>
      </c>
      <c r="N62">
        <f t="shared" si="3"/>
        <v>133.76439788127834</v>
      </c>
      <c r="O62">
        <f t="shared" si="4"/>
        <v>-112.59773592572168</v>
      </c>
    </row>
    <row r="63" spans="1:15">
      <c r="A63" s="1" t="s">
        <v>75</v>
      </c>
      <c r="B63" s="1">
        <v>50.146544165000002</v>
      </c>
      <c r="C63" s="1">
        <v>-123.325182842</v>
      </c>
      <c r="D63" s="1">
        <v>1759.9749999999999</v>
      </c>
      <c r="E63" s="1">
        <v>476766</v>
      </c>
      <c r="F63" s="1">
        <v>5554975</v>
      </c>
      <c r="G63" s="1">
        <v>980608.39199999999</v>
      </c>
      <c r="H63">
        <f t="shared" si="0"/>
        <v>980610.60899999994</v>
      </c>
      <c r="I63" s="1">
        <v>981083.42349205876</v>
      </c>
      <c r="J63" s="1">
        <v>-543.12828499999989</v>
      </c>
      <c r="K63">
        <f t="shared" si="1"/>
        <v>70.313792941176075</v>
      </c>
      <c r="L63">
        <f t="shared" si="2"/>
        <v>-196.89368317499998</v>
      </c>
      <c r="M63" s="1">
        <v>16.43181877308383</v>
      </c>
      <c r="N63">
        <f t="shared" si="3"/>
        <v>86.745611714259908</v>
      </c>
      <c r="O63">
        <f t="shared" si="4"/>
        <v>-110.14807146074008</v>
      </c>
    </row>
    <row r="64" spans="1:15">
      <c r="A64" s="1" t="s">
        <v>76</v>
      </c>
      <c r="B64" s="1">
        <v>50.161127464000003</v>
      </c>
      <c r="C64" s="1">
        <v>-123.318886226</v>
      </c>
      <c r="D64" s="1">
        <v>2202.46</v>
      </c>
      <c r="E64" s="1">
        <v>477222.8</v>
      </c>
      <c r="F64" s="1">
        <v>5556594.5</v>
      </c>
      <c r="G64" s="1">
        <v>980509.91099999996</v>
      </c>
      <c r="H64">
        <f t="shared" si="0"/>
        <v>980512.12799999991</v>
      </c>
      <c r="I64" s="1">
        <v>981084.72317499982</v>
      </c>
      <c r="J64" s="1">
        <v>-679.67915600000003</v>
      </c>
      <c r="K64">
        <f t="shared" si="1"/>
        <v>107.08398100009242</v>
      </c>
      <c r="L64">
        <f t="shared" si="2"/>
        <v>-246.39580758</v>
      </c>
      <c r="M64" s="1">
        <v>21.288539351148639</v>
      </c>
      <c r="N64">
        <f t="shared" si="3"/>
        <v>128.37252035124106</v>
      </c>
      <c r="O64">
        <f t="shared" si="4"/>
        <v>-118.02328722875893</v>
      </c>
    </row>
    <row r="65" spans="1:15">
      <c r="A65" s="1" t="s">
        <v>77</v>
      </c>
      <c r="B65" s="1">
        <v>50.162352153999997</v>
      </c>
      <c r="C65" s="1">
        <v>-123.28553674600001</v>
      </c>
      <c r="D65" s="1">
        <v>2172.2429999999999</v>
      </c>
      <c r="E65" s="1">
        <v>479605.4</v>
      </c>
      <c r="F65" s="1">
        <v>5556721</v>
      </c>
      <c r="G65" s="1">
        <v>980520.68599999999</v>
      </c>
      <c r="H65">
        <f t="shared" si="0"/>
        <v>980522.90299999993</v>
      </c>
      <c r="I65" s="1">
        <v>981084.83231564786</v>
      </c>
      <c r="J65" s="1">
        <v>-670.35418979999997</v>
      </c>
      <c r="K65">
        <f t="shared" si="1"/>
        <v>108.42487415207472</v>
      </c>
      <c r="L65">
        <f t="shared" si="2"/>
        <v>-243.01534113899999</v>
      </c>
      <c r="M65" s="1">
        <v>13.581301150858026</v>
      </c>
      <c r="N65">
        <f t="shared" si="3"/>
        <v>122.00617530293275</v>
      </c>
      <c r="O65">
        <f t="shared" si="4"/>
        <v>-121.00916583606724</v>
      </c>
    </row>
    <row r="66" spans="1:15">
      <c r="A66" s="1" t="s">
        <v>78</v>
      </c>
      <c r="B66" s="1">
        <v>50.121988854999998</v>
      </c>
      <c r="C66" s="1">
        <v>-123.33298792799999</v>
      </c>
      <c r="D66" s="1">
        <v>1735.672</v>
      </c>
      <c r="E66" s="1">
        <v>476196.2</v>
      </c>
      <c r="F66" s="1">
        <v>5552247.2000000002</v>
      </c>
      <c r="G66" s="1">
        <v>980597.83</v>
      </c>
      <c r="H66">
        <f t="shared" si="0"/>
        <v>980600.0469999999</v>
      </c>
      <c r="I66" s="1">
        <v>981081.23482546909</v>
      </c>
      <c r="J66" s="1">
        <v>-535.62837919999993</v>
      </c>
      <c r="K66">
        <f t="shared" si="1"/>
        <v>54.440553730816191</v>
      </c>
      <c r="L66">
        <f t="shared" si="2"/>
        <v>-194.174833656</v>
      </c>
      <c r="M66" s="1">
        <v>23.146146001499318</v>
      </c>
      <c r="N66">
        <f t="shared" si="3"/>
        <v>77.586699732315509</v>
      </c>
      <c r="O66">
        <f t="shared" si="4"/>
        <v>-116.5881339236845</v>
      </c>
    </row>
    <row r="67" spans="1:15">
      <c r="A67" s="1" t="s">
        <v>79</v>
      </c>
      <c r="B67" s="1">
        <v>50.129791400000002</v>
      </c>
      <c r="C67" s="1">
        <v>-123.293459074</v>
      </c>
      <c r="D67" s="1">
        <v>2089.9540000000002</v>
      </c>
      <c r="E67" s="1">
        <v>479025.3</v>
      </c>
      <c r="F67" s="1">
        <v>5553102.9000000004</v>
      </c>
      <c r="G67" s="1">
        <v>980534.80299999996</v>
      </c>
      <c r="H67">
        <f t="shared" ref="H67:H77" si="5">G67+2.217</f>
        <v>980537.0199999999</v>
      </c>
      <c r="I67" s="1">
        <v>981081.93031870993</v>
      </c>
      <c r="J67" s="1">
        <v>-644.95980440000005</v>
      </c>
      <c r="K67">
        <f t="shared" ref="K67:K130" si="6">H67-I67-J67</f>
        <v>100.04948568997372</v>
      </c>
      <c r="L67">
        <f t="shared" ref="L67:L130" si="7">-0.0419*2.67*D67</f>
        <v>-233.80942384200003</v>
      </c>
      <c r="M67" s="1">
        <v>17.179312031275416</v>
      </c>
      <c r="N67">
        <f t="shared" ref="N67:N130" si="8">M67+K67</f>
        <v>117.22879772124914</v>
      </c>
      <c r="O67">
        <f t="shared" ref="O67:O130" si="9">M67+L67+K67</f>
        <v>-116.58062612075088</v>
      </c>
    </row>
    <row r="68" spans="1:15">
      <c r="A68" s="1" t="s">
        <v>80</v>
      </c>
      <c r="B68" s="1">
        <v>50.031354544999999</v>
      </c>
      <c r="C68" s="1">
        <v>-123.272905908</v>
      </c>
      <c r="D68" s="1">
        <v>1649.82</v>
      </c>
      <c r="E68" s="1">
        <v>480454.40000000002</v>
      </c>
      <c r="F68" s="1">
        <v>5542152.5</v>
      </c>
      <c r="G68" s="1">
        <v>980620.34299999999</v>
      </c>
      <c r="H68">
        <f t="shared" si="5"/>
        <v>980622.55999999994</v>
      </c>
      <c r="I68" s="1">
        <v>981073.15354613739</v>
      </c>
      <c r="J68" s="1">
        <v>-509.13445199999995</v>
      </c>
      <c r="K68">
        <f t="shared" si="6"/>
        <v>58.540905862553416</v>
      </c>
      <c r="L68">
        <f t="shared" si="7"/>
        <v>-184.57031286</v>
      </c>
      <c r="M68" s="1">
        <v>11.580057025434796</v>
      </c>
      <c r="N68">
        <f t="shared" si="8"/>
        <v>70.120962887988213</v>
      </c>
      <c r="O68">
        <f t="shared" si="9"/>
        <v>-114.44934997201179</v>
      </c>
    </row>
    <row r="69" spans="1:15">
      <c r="A69" s="1" t="s">
        <v>81</v>
      </c>
      <c r="B69" s="1">
        <v>50.110571438999997</v>
      </c>
      <c r="C69" s="1">
        <v>-123.22011082900001</v>
      </c>
      <c r="D69" s="1">
        <v>2079.127</v>
      </c>
      <c r="E69" s="1">
        <v>484261.5</v>
      </c>
      <c r="F69" s="1">
        <v>5550947.7999999998</v>
      </c>
      <c r="G69" s="1">
        <v>980535.00899999996</v>
      </c>
      <c r="H69">
        <f t="shared" si="5"/>
        <v>980537.22599999991</v>
      </c>
      <c r="I69" s="1">
        <v>981080.21705430129</v>
      </c>
      <c r="J69" s="1">
        <v>-641.61859219999997</v>
      </c>
      <c r="K69">
        <f t="shared" si="6"/>
        <v>98.627537898616993</v>
      </c>
      <c r="L69">
        <f t="shared" si="7"/>
        <v>-232.598174871</v>
      </c>
      <c r="M69" s="1">
        <v>23.21797333825798</v>
      </c>
      <c r="N69">
        <f t="shared" si="8"/>
        <v>121.84551123687497</v>
      </c>
      <c r="O69">
        <f t="shared" si="9"/>
        <v>-110.75266363412501</v>
      </c>
    </row>
    <row r="70" spans="1:15">
      <c r="A70" s="1" t="s">
        <v>82</v>
      </c>
      <c r="B70" s="1">
        <v>50.091269906000001</v>
      </c>
      <c r="C70" s="1">
        <v>-123.24350538900001</v>
      </c>
      <c r="D70" s="1">
        <v>1981.4649999999999</v>
      </c>
      <c r="E70" s="1">
        <v>482581.8</v>
      </c>
      <c r="F70" s="1">
        <v>5548807</v>
      </c>
      <c r="G70" s="1">
        <v>980554.14599999995</v>
      </c>
      <c r="H70">
        <f t="shared" si="5"/>
        <v>980556.3629999999</v>
      </c>
      <c r="I70" s="1">
        <v>981078.49631503155</v>
      </c>
      <c r="J70" s="1">
        <v>-611.480099</v>
      </c>
      <c r="K70">
        <f t="shared" si="6"/>
        <v>89.346783968350451</v>
      </c>
      <c r="L70">
        <f t="shared" si="7"/>
        <v>-221.67243394499999</v>
      </c>
      <c r="M70" s="1">
        <v>22.731570932817771</v>
      </c>
      <c r="N70">
        <f t="shared" si="8"/>
        <v>112.07835490116823</v>
      </c>
      <c r="O70">
        <f t="shared" si="9"/>
        <v>-109.59407904383178</v>
      </c>
    </row>
    <row r="71" spans="1:15">
      <c r="A71" s="1" t="s">
        <v>83</v>
      </c>
      <c r="B71" s="1">
        <v>50.065194443999999</v>
      </c>
      <c r="C71" s="1">
        <v>-123.251555712</v>
      </c>
      <c r="D71" s="1">
        <v>1905.4749999999999</v>
      </c>
      <c r="E71" s="1">
        <v>481996.1</v>
      </c>
      <c r="F71" s="1">
        <v>5545909.7000000002</v>
      </c>
      <c r="G71" s="1">
        <v>980565.3</v>
      </c>
      <c r="H71">
        <f t="shared" si="5"/>
        <v>980567.51699999999</v>
      </c>
      <c r="I71" s="1">
        <v>981076.17135479266</v>
      </c>
      <c r="J71" s="1">
        <v>-588.029585</v>
      </c>
      <c r="K71">
        <f t="shared" si="6"/>
        <v>79.375230207329651</v>
      </c>
      <c r="L71">
        <f t="shared" si="7"/>
        <v>-213.17120467499998</v>
      </c>
      <c r="M71" s="1">
        <v>18.812168745013555</v>
      </c>
      <c r="N71">
        <f t="shared" si="8"/>
        <v>98.187398952343202</v>
      </c>
      <c r="O71">
        <f t="shared" si="9"/>
        <v>-114.98380572265677</v>
      </c>
    </row>
    <row r="72" spans="1:15">
      <c r="A72" s="1" t="s">
        <v>84</v>
      </c>
      <c r="B72" s="1">
        <v>50.047413863000003</v>
      </c>
      <c r="C72" s="1">
        <v>-123.221355593</v>
      </c>
      <c r="D72" s="1">
        <v>1673.3130000000001</v>
      </c>
      <c r="E72" s="1">
        <v>484151.7</v>
      </c>
      <c r="F72" s="1">
        <v>5543925.9000000004</v>
      </c>
      <c r="G72" s="1">
        <v>980612.09400000004</v>
      </c>
      <c r="H72">
        <f t="shared" si="5"/>
        <v>980614.31099999999</v>
      </c>
      <c r="I72" s="1">
        <v>981074.5857773982</v>
      </c>
      <c r="J72" s="1">
        <v>-516.3843918</v>
      </c>
      <c r="K72">
        <f t="shared" si="6"/>
        <v>56.109614401788122</v>
      </c>
      <c r="L72">
        <f t="shared" si="7"/>
        <v>-187.19854524900001</v>
      </c>
      <c r="M72" s="1">
        <v>16.452670586877197</v>
      </c>
      <c r="N72">
        <f t="shared" si="8"/>
        <v>72.562284988665311</v>
      </c>
      <c r="O72">
        <f t="shared" si="9"/>
        <v>-114.63626026033469</v>
      </c>
    </row>
    <row r="73" spans="1:15">
      <c r="A73" s="1" t="s">
        <v>85</v>
      </c>
      <c r="B73" s="1">
        <v>50.037191802999999</v>
      </c>
      <c r="C73" s="1">
        <v>-123.16928702</v>
      </c>
      <c r="D73" s="1">
        <v>1313.87</v>
      </c>
      <c r="E73" s="1">
        <v>487877.1</v>
      </c>
      <c r="F73" s="1">
        <v>5542779.5999999996</v>
      </c>
      <c r="G73" s="1">
        <v>980683.47600000002</v>
      </c>
      <c r="H73">
        <f t="shared" si="5"/>
        <v>980685.69299999997</v>
      </c>
      <c r="I73" s="1">
        <v>981073.67415118183</v>
      </c>
      <c r="J73" s="1">
        <v>-405.46028199999995</v>
      </c>
      <c r="K73">
        <f t="shared" si="6"/>
        <v>17.479130818144711</v>
      </c>
      <c r="L73">
        <f t="shared" si="7"/>
        <v>-146.98657850999999</v>
      </c>
      <c r="M73" s="1">
        <v>16.306353562789162</v>
      </c>
      <c r="N73">
        <f t="shared" si="8"/>
        <v>33.785484380933873</v>
      </c>
      <c r="O73">
        <f t="shared" si="9"/>
        <v>-113.20109412906612</v>
      </c>
    </row>
    <row r="74" spans="1:15">
      <c r="A74" s="1" t="s">
        <v>86</v>
      </c>
      <c r="B74" s="1">
        <v>50.016188284000002</v>
      </c>
      <c r="C74" s="1">
        <v>-123.19559004</v>
      </c>
      <c r="D74" s="1">
        <v>1322.548</v>
      </c>
      <c r="E74" s="1">
        <v>485987.3</v>
      </c>
      <c r="F74" s="1">
        <v>5540448.9000000004</v>
      </c>
      <c r="G74" s="1">
        <v>980678.98800000001</v>
      </c>
      <c r="H74">
        <f t="shared" si="5"/>
        <v>980681.20499999996</v>
      </c>
      <c r="I74" s="1">
        <v>981071.80083349731</v>
      </c>
      <c r="J74" s="1">
        <v>-408.13831279999999</v>
      </c>
      <c r="K74">
        <f t="shared" si="6"/>
        <v>17.542479302645233</v>
      </c>
      <c r="L74">
        <f t="shared" si="7"/>
        <v>-147.957412404</v>
      </c>
      <c r="M74" s="1">
        <v>12.192340550701504</v>
      </c>
      <c r="N74">
        <f t="shared" si="8"/>
        <v>29.734819853346735</v>
      </c>
      <c r="O74">
        <f t="shared" si="9"/>
        <v>-118.22259255065325</v>
      </c>
    </row>
    <row r="75" spans="1:15">
      <c r="A75" s="1" t="s">
        <v>87</v>
      </c>
      <c r="B75" s="1">
        <v>49.997525981000003</v>
      </c>
      <c r="C75" s="1">
        <v>-123.226756502</v>
      </c>
      <c r="D75" s="1">
        <v>1588.521</v>
      </c>
      <c r="E75" s="1">
        <v>483748.2</v>
      </c>
      <c r="F75" s="1">
        <v>5538380.2999999998</v>
      </c>
      <c r="G75" s="1">
        <v>980620.32299999997</v>
      </c>
      <c r="H75">
        <f t="shared" si="5"/>
        <v>980622.53999999992</v>
      </c>
      <c r="I75" s="1">
        <v>981070.1361315297</v>
      </c>
      <c r="J75" s="1">
        <v>-490.21758059999996</v>
      </c>
      <c r="K75">
        <f t="shared" si="6"/>
        <v>42.621449070224514</v>
      </c>
      <c r="L75">
        <f t="shared" si="7"/>
        <v>-177.71260983299999</v>
      </c>
      <c r="M75" s="1">
        <v>17.169762617793317</v>
      </c>
      <c r="N75">
        <f t="shared" si="8"/>
        <v>59.791211688017832</v>
      </c>
      <c r="O75">
        <f t="shared" si="9"/>
        <v>-117.92139814498216</v>
      </c>
    </row>
    <row r="76" spans="1:15">
      <c r="A76" s="1" t="s">
        <v>88</v>
      </c>
      <c r="B76" s="1">
        <v>49.999717103999998</v>
      </c>
      <c r="C76" s="1">
        <v>-123.276385448</v>
      </c>
      <c r="D76" s="1">
        <v>1600.72</v>
      </c>
      <c r="E76" s="1">
        <v>480192.2</v>
      </c>
      <c r="F76" s="1">
        <v>5538635.7999999998</v>
      </c>
      <c r="G76" s="1">
        <v>980618.00699999998</v>
      </c>
      <c r="H76">
        <f t="shared" si="5"/>
        <v>980620.22399999993</v>
      </c>
      <c r="I76" s="1">
        <v>981070.33159225422</v>
      </c>
      <c r="J76" s="1">
        <v>-493.982192</v>
      </c>
      <c r="K76">
        <f t="shared" si="6"/>
        <v>43.874599745704984</v>
      </c>
      <c r="L76">
        <f t="shared" si="7"/>
        <v>-179.07734855999999</v>
      </c>
      <c r="M76" s="1">
        <v>20.76349864719948</v>
      </c>
      <c r="N76">
        <f t="shared" si="8"/>
        <v>64.638098392904467</v>
      </c>
      <c r="O76">
        <f t="shared" si="9"/>
        <v>-114.43925016709554</v>
      </c>
    </row>
    <row r="77" spans="1:15" s="4" customFormat="1">
      <c r="A77" s="3" t="s">
        <v>89</v>
      </c>
      <c r="B77" s="3">
        <v>50.030518418</v>
      </c>
      <c r="C77" s="3">
        <v>-123.30511330500001</v>
      </c>
      <c r="D77" s="3">
        <v>1701.875</v>
      </c>
      <c r="E77" s="3">
        <v>478147.3</v>
      </c>
      <c r="F77" s="3">
        <v>5542068.5</v>
      </c>
      <c r="G77" s="3">
        <v>980593.46699999995</v>
      </c>
      <c r="H77" s="4">
        <f t="shared" si="5"/>
        <v>980595.68399999989</v>
      </c>
      <c r="I77" s="3">
        <v>981073.07897333056</v>
      </c>
      <c r="J77" s="3">
        <v>-525.19862499999999</v>
      </c>
      <c r="K77" s="4">
        <f t="shared" si="6"/>
        <v>47.803651669334613</v>
      </c>
      <c r="L77" s="4">
        <f t="shared" si="7"/>
        <v>-190.393861875</v>
      </c>
      <c r="M77" s="3">
        <v>29.966234287581898</v>
      </c>
      <c r="N77" s="4">
        <f t="shared" si="8"/>
        <v>77.769885956916511</v>
      </c>
      <c r="O77" s="4">
        <f t="shared" si="9"/>
        <v>-112.62397591808349</v>
      </c>
    </row>
    <row r="78" spans="1:15">
      <c r="A78" s="2" t="s">
        <v>25</v>
      </c>
      <c r="B78" s="1">
        <v>50.128918740000003</v>
      </c>
      <c r="C78" s="1">
        <v>-123.12597419700001</v>
      </c>
      <c r="D78" s="1">
        <v>781.14599999999996</v>
      </c>
      <c r="E78" s="1">
        <v>490996</v>
      </c>
      <c r="F78" s="1">
        <v>5552972.2000000002</v>
      </c>
      <c r="G78" s="1">
        <v>980799.049</v>
      </c>
      <c r="H78">
        <f>G78</f>
        <v>980799.049</v>
      </c>
      <c r="I78" s="1">
        <v>981081.85253432393</v>
      </c>
      <c r="J78" s="1">
        <v>-241.06165559999997</v>
      </c>
      <c r="K78">
        <f t="shared" si="6"/>
        <v>-41.741878723931706</v>
      </c>
      <c r="L78">
        <f t="shared" si="7"/>
        <v>-87.389146457999999</v>
      </c>
      <c r="M78" s="1">
        <v>6.7779718797189634</v>
      </c>
      <c r="N78">
        <f t="shared" si="8"/>
        <v>-34.963906844212744</v>
      </c>
      <c r="O78">
        <f t="shared" si="9"/>
        <v>-122.35305330221274</v>
      </c>
    </row>
    <row r="79" spans="1:15">
      <c r="A79" s="2" t="s">
        <v>26</v>
      </c>
      <c r="B79" s="1">
        <v>50.192622616000001</v>
      </c>
      <c r="C79" s="1">
        <v>-123.182867417</v>
      </c>
      <c r="D79" s="1">
        <v>1205.2189999999998</v>
      </c>
      <c r="E79" s="1">
        <v>486946.9</v>
      </c>
      <c r="F79" s="1">
        <v>5560063.7000000002</v>
      </c>
      <c r="G79" s="1">
        <v>980722.50699999998</v>
      </c>
      <c r="H79">
        <f t="shared" ref="H79:H80" si="10">G79</f>
        <v>980722.50699999998</v>
      </c>
      <c r="I79" s="1">
        <v>981087.52966332727</v>
      </c>
      <c r="J79" s="1">
        <v>-371.93058339999999</v>
      </c>
      <c r="K79">
        <f t="shared" si="6"/>
        <v>6.9079200727167631</v>
      </c>
      <c r="L79">
        <f t="shared" si="7"/>
        <v>-134.83146518699999</v>
      </c>
      <c r="M79" s="1">
        <v>5.2463628500796364</v>
      </c>
      <c r="N79">
        <f t="shared" si="8"/>
        <v>12.1542829227964</v>
      </c>
      <c r="O79">
        <f t="shared" si="9"/>
        <v>-122.67718226420359</v>
      </c>
    </row>
    <row r="80" spans="1:15">
      <c r="A80" s="2" t="s">
        <v>34</v>
      </c>
      <c r="B80" s="1">
        <v>50.062897945000003</v>
      </c>
      <c r="C80" s="1">
        <v>-123.112401909</v>
      </c>
      <c r="D80" s="1">
        <v>553.18200000000002</v>
      </c>
      <c r="E80" s="1">
        <v>491955</v>
      </c>
      <c r="F80" s="1">
        <v>5545630.0999999996</v>
      </c>
      <c r="G80" s="1">
        <v>980836.00699999998</v>
      </c>
      <c r="H80">
        <f t="shared" si="10"/>
        <v>980836.00699999998</v>
      </c>
      <c r="I80" s="1">
        <v>981075.96657533827</v>
      </c>
      <c r="J80" s="1">
        <v>-170.71196520000001</v>
      </c>
      <c r="K80">
        <f t="shared" si="6"/>
        <v>-69.247610138289133</v>
      </c>
      <c r="L80">
        <f t="shared" si="7"/>
        <v>-61.886129885999999</v>
      </c>
      <c r="M80" s="1">
        <v>8.0977131396547453</v>
      </c>
      <c r="N80">
        <f t="shared" si="8"/>
        <v>-61.149896998634389</v>
      </c>
      <c r="O80">
        <f t="shared" si="9"/>
        <v>-123.0360268846344</v>
      </c>
    </row>
    <row r="81" spans="1:15">
      <c r="A81" s="1" t="s">
        <v>90</v>
      </c>
      <c r="B81" s="1">
        <v>50.068363789999999</v>
      </c>
      <c r="C81" s="1">
        <v>-123.1097209</v>
      </c>
      <c r="D81" s="1">
        <v>552.56899999999996</v>
      </c>
      <c r="E81" s="1">
        <v>492147.8</v>
      </c>
      <c r="F81" s="1">
        <v>5546237.5</v>
      </c>
      <c r="G81" s="1">
        <v>980835.62800000003</v>
      </c>
      <c r="H81">
        <f>G81</f>
        <v>980835.62800000003</v>
      </c>
      <c r="I81" s="1">
        <v>981076.4539621725</v>
      </c>
      <c r="J81" s="1">
        <v>-170.52279339999998</v>
      </c>
      <c r="K81">
        <f t="shared" si="6"/>
        <v>-70.303168772471935</v>
      </c>
      <c r="L81">
        <f t="shared" si="7"/>
        <v>-61.817551736999995</v>
      </c>
      <c r="M81" s="1">
        <v>7.9176467915881181</v>
      </c>
      <c r="N81">
        <f t="shared" si="8"/>
        <v>-62.385521980883816</v>
      </c>
      <c r="O81">
        <f t="shared" si="9"/>
        <v>-124.20307371788381</v>
      </c>
    </row>
    <row r="82" spans="1:15">
      <c r="A82" s="1" t="s">
        <v>91</v>
      </c>
      <c r="B82" s="1">
        <v>50.073193369999998</v>
      </c>
      <c r="C82" s="1">
        <v>-123.1132235</v>
      </c>
      <c r="D82" s="1">
        <v>603.81500000000005</v>
      </c>
      <c r="E82" s="1">
        <v>491897.9</v>
      </c>
      <c r="F82" s="1">
        <v>5546774.9000000004</v>
      </c>
      <c r="G82" s="1">
        <v>980826.272</v>
      </c>
      <c r="H82">
        <f t="shared" ref="H82:H145" si="11">G82</f>
        <v>980826.272</v>
      </c>
      <c r="I82" s="1">
        <v>981076.88460045203</v>
      </c>
      <c r="J82" s="1">
        <v>-186.337309</v>
      </c>
      <c r="K82">
        <f t="shared" si="6"/>
        <v>-64.275291452033798</v>
      </c>
      <c r="L82">
        <f t="shared" si="7"/>
        <v>-67.55059549500001</v>
      </c>
      <c r="M82" s="1">
        <v>7.7503918271193708</v>
      </c>
      <c r="N82">
        <f t="shared" si="8"/>
        <v>-56.524899624914426</v>
      </c>
      <c r="O82">
        <f t="shared" si="9"/>
        <v>-124.07549511991444</v>
      </c>
    </row>
    <row r="83" spans="1:15">
      <c r="A83" s="1" t="s">
        <v>92</v>
      </c>
      <c r="B83" s="1">
        <v>50.082871959999999</v>
      </c>
      <c r="C83" s="1">
        <v>-123.12314689999999</v>
      </c>
      <c r="D83" s="1">
        <v>646.19200000000001</v>
      </c>
      <c r="E83" s="1">
        <v>491189.6</v>
      </c>
      <c r="F83" s="1">
        <v>5547852.0999999996</v>
      </c>
      <c r="G83" s="1">
        <v>980819.52099999995</v>
      </c>
      <c r="H83">
        <f t="shared" si="11"/>
        <v>980819.52099999995</v>
      </c>
      <c r="I83" s="1">
        <v>981077.74757135438</v>
      </c>
      <c r="J83" s="1">
        <v>-199.41485119999999</v>
      </c>
      <c r="K83">
        <f t="shared" si="6"/>
        <v>-58.811720154432976</v>
      </c>
      <c r="L83">
        <f t="shared" si="7"/>
        <v>-72.291437615999996</v>
      </c>
      <c r="M83" s="1">
        <v>8.574245670118394</v>
      </c>
      <c r="N83">
        <f t="shared" si="8"/>
        <v>-50.237474484314582</v>
      </c>
      <c r="O83">
        <f t="shared" si="9"/>
        <v>-122.52891210031459</v>
      </c>
    </row>
    <row r="84" spans="1:15">
      <c r="A84" s="1" t="s">
        <v>93</v>
      </c>
      <c r="B84" s="1">
        <v>50.089028450000001</v>
      </c>
      <c r="C84" s="1">
        <v>-123.1291086</v>
      </c>
      <c r="D84" s="1">
        <v>659.94200000000001</v>
      </c>
      <c r="E84" s="1">
        <v>490764.3</v>
      </c>
      <c r="F84" s="1">
        <v>5548537.2999999998</v>
      </c>
      <c r="G84" s="1">
        <v>980818.38300000003</v>
      </c>
      <c r="H84">
        <f t="shared" si="11"/>
        <v>980818.38300000003</v>
      </c>
      <c r="I84" s="1">
        <v>981078.2964751625</v>
      </c>
      <c r="J84" s="1">
        <v>-203.6581012</v>
      </c>
      <c r="K84">
        <f t="shared" si="6"/>
        <v>-56.255373962466052</v>
      </c>
      <c r="L84">
        <f t="shared" si="7"/>
        <v>-73.829691366000006</v>
      </c>
      <c r="M84" s="1">
        <v>9.3699604363667248</v>
      </c>
      <c r="N84">
        <f t="shared" si="8"/>
        <v>-46.885413526099327</v>
      </c>
      <c r="O84">
        <f t="shared" si="9"/>
        <v>-120.71510489209933</v>
      </c>
    </row>
    <row r="85" spans="1:15">
      <c r="A85" s="1" t="s">
        <v>94</v>
      </c>
      <c r="B85" s="1">
        <v>50.102257600000002</v>
      </c>
      <c r="C85" s="1">
        <v>-123.126722</v>
      </c>
      <c r="D85" s="1">
        <v>681.65499999999997</v>
      </c>
      <c r="E85" s="1">
        <v>490937.5</v>
      </c>
      <c r="F85" s="1">
        <v>5550007.9000000004</v>
      </c>
      <c r="G85" s="1">
        <v>980814.37800000003</v>
      </c>
      <c r="H85">
        <f t="shared" si="11"/>
        <v>980814.37800000003</v>
      </c>
      <c r="I85" s="1">
        <v>981079.47589724185</v>
      </c>
      <c r="J85" s="1">
        <v>-210.35873299999997</v>
      </c>
      <c r="K85">
        <f t="shared" si="6"/>
        <v>-54.739164241823403</v>
      </c>
      <c r="L85">
        <f t="shared" si="7"/>
        <v>-76.258789815</v>
      </c>
      <c r="M85" s="1">
        <v>8.965685960047912</v>
      </c>
      <c r="N85">
        <f t="shared" si="8"/>
        <v>-45.773478281775489</v>
      </c>
      <c r="O85">
        <f t="shared" si="9"/>
        <v>-122.0322680967755</v>
      </c>
    </row>
    <row r="86" spans="1:15">
      <c r="A86" s="1" t="s">
        <v>95</v>
      </c>
      <c r="B86" s="1">
        <v>50.111671919999999</v>
      </c>
      <c r="C86" s="1">
        <v>-123.12173989999999</v>
      </c>
      <c r="D86" s="1">
        <v>696.73900000000003</v>
      </c>
      <c r="E86" s="1">
        <v>491295.5</v>
      </c>
      <c r="F86" s="1">
        <v>5551054.0999999996</v>
      </c>
      <c r="G86" s="1">
        <v>980810.27399999998</v>
      </c>
      <c r="H86">
        <f t="shared" si="11"/>
        <v>980810.27399999998</v>
      </c>
      <c r="I86" s="1">
        <v>981080.31515647692</v>
      </c>
      <c r="J86" s="1">
        <v>-215.0136554</v>
      </c>
      <c r="K86">
        <f t="shared" si="6"/>
        <v>-55.027501076945612</v>
      </c>
      <c r="L86">
        <f t="shared" si="7"/>
        <v>-77.946282147000005</v>
      </c>
      <c r="M86" s="1">
        <v>9.5568355020240094</v>
      </c>
      <c r="N86">
        <f t="shared" si="8"/>
        <v>-45.470665574921604</v>
      </c>
      <c r="O86">
        <f t="shared" si="9"/>
        <v>-123.4169477219216</v>
      </c>
    </row>
    <row r="87" spans="1:15">
      <c r="A87" s="1" t="s">
        <v>96</v>
      </c>
      <c r="B87" s="1">
        <v>50.095938959999998</v>
      </c>
      <c r="C87" s="1">
        <v>-123.1310252</v>
      </c>
      <c r="D87" s="1">
        <v>664.14700000000005</v>
      </c>
      <c r="E87" s="1">
        <v>490628.5</v>
      </c>
      <c r="F87" s="1">
        <v>5549305.9000000004</v>
      </c>
      <c r="G87" s="1">
        <v>980817.63</v>
      </c>
      <c r="H87">
        <f t="shared" si="11"/>
        <v>980817.63</v>
      </c>
      <c r="I87" s="1">
        <v>981078.91258169583</v>
      </c>
      <c r="J87" s="1">
        <v>-204.9557642</v>
      </c>
      <c r="K87">
        <f t="shared" si="6"/>
        <v>-56.326817495821132</v>
      </c>
      <c r="L87">
        <f t="shared" si="7"/>
        <v>-74.30011733100001</v>
      </c>
      <c r="M87" s="1">
        <v>9.4700513575717995</v>
      </c>
      <c r="N87">
        <f t="shared" si="8"/>
        <v>-46.856766138249334</v>
      </c>
      <c r="O87">
        <f t="shared" si="9"/>
        <v>-121.15688346924934</v>
      </c>
    </row>
    <row r="88" spans="1:15">
      <c r="A88" s="1" t="s">
        <v>97</v>
      </c>
      <c r="B88" s="1">
        <v>50.045755219999997</v>
      </c>
      <c r="C88" s="1">
        <v>-123.12746749999999</v>
      </c>
      <c r="D88" s="1">
        <v>508.15100000000001</v>
      </c>
      <c r="E88" s="1">
        <v>490873.5</v>
      </c>
      <c r="F88" s="1">
        <v>5543725.7999999998</v>
      </c>
      <c r="G88" s="1">
        <v>980841.96</v>
      </c>
      <c r="H88">
        <f t="shared" si="11"/>
        <v>980841.96</v>
      </c>
      <c r="I88" s="1">
        <v>981074.43785973545</v>
      </c>
      <c r="J88" s="1">
        <v>-156.81539860000001</v>
      </c>
      <c r="K88">
        <f t="shared" si="6"/>
        <v>-75.662461135488883</v>
      </c>
      <c r="L88">
        <f t="shared" si="7"/>
        <v>-56.848376823000002</v>
      </c>
      <c r="M88" s="1">
        <v>9.2458266107386198</v>
      </c>
      <c r="N88">
        <f t="shared" si="8"/>
        <v>-66.416634524750265</v>
      </c>
      <c r="O88">
        <f t="shared" si="9"/>
        <v>-123.26501134775026</v>
      </c>
    </row>
    <row r="89" spans="1:15">
      <c r="A89" s="1" t="s">
        <v>98</v>
      </c>
      <c r="B89" s="1">
        <v>50.040690419999997</v>
      </c>
      <c r="C89" s="1">
        <v>-123.1276726</v>
      </c>
      <c r="D89" s="1">
        <v>538.32799999999997</v>
      </c>
      <c r="E89" s="1">
        <v>490857.8</v>
      </c>
      <c r="F89" s="1">
        <v>5543162.7000000002</v>
      </c>
      <c r="G89" s="1">
        <v>980836.54099999997</v>
      </c>
      <c r="H89">
        <f t="shared" si="11"/>
        <v>980836.54099999997</v>
      </c>
      <c r="I89" s="1">
        <v>981073.98617203708</v>
      </c>
      <c r="J89" s="1">
        <v>-166.12802079999997</v>
      </c>
      <c r="K89">
        <f t="shared" si="6"/>
        <v>-71.317151237114416</v>
      </c>
      <c r="L89">
        <f t="shared" si="7"/>
        <v>-60.224368343999998</v>
      </c>
      <c r="M89" s="1">
        <v>7.4731461929441867</v>
      </c>
      <c r="N89">
        <f t="shared" si="8"/>
        <v>-63.844005044170231</v>
      </c>
      <c r="O89">
        <f t="shared" si="9"/>
        <v>-124.06837338817023</v>
      </c>
    </row>
    <row r="90" spans="1:15">
      <c r="A90" s="1" t="s">
        <v>99</v>
      </c>
      <c r="B90" s="1">
        <v>50.038325520000001</v>
      </c>
      <c r="C90" s="1">
        <v>-123.12766259999999</v>
      </c>
      <c r="D90" s="1">
        <v>530.35</v>
      </c>
      <c r="E90" s="1">
        <v>490858.1</v>
      </c>
      <c r="F90" s="1">
        <v>5542899.7000000002</v>
      </c>
      <c r="G90" s="1">
        <v>980838.245</v>
      </c>
      <c r="H90">
        <f t="shared" si="11"/>
        <v>980838.245</v>
      </c>
      <c r="I90" s="1">
        <v>981073.77526138606</v>
      </c>
      <c r="J90" s="1">
        <v>-163.66601</v>
      </c>
      <c r="K90">
        <f t="shared" si="6"/>
        <v>-71.864251386069469</v>
      </c>
      <c r="L90">
        <f t="shared" si="7"/>
        <v>-59.331845550000004</v>
      </c>
      <c r="M90" s="1">
        <v>8.199755989219641</v>
      </c>
      <c r="N90">
        <f t="shared" si="8"/>
        <v>-63.66449539684983</v>
      </c>
      <c r="O90">
        <f t="shared" si="9"/>
        <v>-122.99634094684984</v>
      </c>
    </row>
    <row r="91" spans="1:15">
      <c r="A91" s="1" t="s">
        <v>100</v>
      </c>
      <c r="B91" s="1">
        <v>50.036940600000001</v>
      </c>
      <c r="C91" s="1">
        <v>-123.149169</v>
      </c>
      <c r="D91" s="1">
        <v>698.22500000000002</v>
      </c>
      <c r="E91" s="1">
        <v>489317.7</v>
      </c>
      <c r="F91" s="1">
        <v>5542748.5999999996</v>
      </c>
      <c r="G91" s="1">
        <v>980803.18799999997</v>
      </c>
      <c r="H91">
        <f t="shared" si="11"/>
        <v>980803.18799999997</v>
      </c>
      <c r="I91" s="1">
        <v>981073.6517476252</v>
      </c>
      <c r="J91" s="1">
        <v>-215.47223499999998</v>
      </c>
      <c r="K91">
        <f t="shared" si="6"/>
        <v>-54.99151262523921</v>
      </c>
      <c r="L91">
        <f t="shared" si="7"/>
        <v>-78.112525425000001</v>
      </c>
      <c r="M91" s="1">
        <v>11.99729633022416</v>
      </c>
      <c r="N91">
        <f t="shared" si="8"/>
        <v>-42.99421629501505</v>
      </c>
      <c r="O91">
        <f t="shared" si="9"/>
        <v>-121.10674172001505</v>
      </c>
    </row>
    <row r="92" spans="1:15">
      <c r="A92" s="1" t="s">
        <v>101</v>
      </c>
      <c r="B92" s="1">
        <v>50.042284899999999</v>
      </c>
      <c r="C92" s="1">
        <v>-123.1473443</v>
      </c>
      <c r="D92" s="1">
        <v>695.77200000000005</v>
      </c>
      <c r="E92" s="1">
        <v>489449.5</v>
      </c>
      <c r="F92" s="1">
        <v>5543342.5</v>
      </c>
      <c r="G92" s="1">
        <v>980804.73499999999</v>
      </c>
      <c r="H92">
        <f t="shared" si="11"/>
        <v>980804.73499999999</v>
      </c>
      <c r="I92" s="1">
        <v>981074.12837203906</v>
      </c>
      <c r="J92" s="1">
        <v>-214.71523920000001</v>
      </c>
      <c r="K92">
        <f t="shared" si="6"/>
        <v>-54.67813283907779</v>
      </c>
      <c r="L92">
        <f t="shared" si="7"/>
        <v>-77.838100956000005</v>
      </c>
      <c r="M92" s="1">
        <v>11.253945541991103</v>
      </c>
      <c r="N92">
        <f t="shared" si="8"/>
        <v>-43.424187297086689</v>
      </c>
      <c r="O92">
        <f t="shared" si="9"/>
        <v>-121.26228825308669</v>
      </c>
    </row>
    <row r="93" spans="1:15">
      <c r="A93" s="1" t="s">
        <v>102</v>
      </c>
      <c r="B93" s="1">
        <v>50.034247200000003</v>
      </c>
      <c r="C93" s="1">
        <v>-123.1417493</v>
      </c>
      <c r="D93" s="1">
        <v>550.61900000000003</v>
      </c>
      <c r="E93" s="1">
        <v>489848.5</v>
      </c>
      <c r="F93" s="1">
        <v>5542448.0999999996</v>
      </c>
      <c r="G93" s="1">
        <v>980832.29399999999</v>
      </c>
      <c r="H93">
        <f t="shared" si="11"/>
        <v>980832.29399999999</v>
      </c>
      <c r="I93" s="1">
        <v>981073.41153442394</v>
      </c>
      <c r="J93" s="1">
        <v>-169.9210234</v>
      </c>
      <c r="K93">
        <f t="shared" si="6"/>
        <v>-71.196511023945476</v>
      </c>
      <c r="L93">
        <f t="shared" si="7"/>
        <v>-61.599399387000005</v>
      </c>
      <c r="M93" s="1">
        <v>10.715400163945121</v>
      </c>
      <c r="N93">
        <f t="shared" si="8"/>
        <v>-60.481110860000356</v>
      </c>
      <c r="O93">
        <f t="shared" si="9"/>
        <v>-122.08051024700036</v>
      </c>
    </row>
    <row r="94" spans="1:15">
      <c r="A94" s="1" t="s">
        <v>103</v>
      </c>
      <c r="B94" s="1">
        <v>50.043678409999998</v>
      </c>
      <c r="C94" s="1">
        <v>-123.140348</v>
      </c>
      <c r="D94" s="1">
        <v>564.66399999999999</v>
      </c>
      <c r="E94" s="1">
        <v>489950.8</v>
      </c>
      <c r="F94" s="1">
        <v>5543496.5</v>
      </c>
      <c r="G94" s="1">
        <v>980830.21900000004</v>
      </c>
      <c r="H94">
        <f t="shared" si="11"/>
        <v>980830.21900000004</v>
      </c>
      <c r="I94" s="1">
        <v>981074.25264787325</v>
      </c>
      <c r="J94" s="1">
        <v>-174.25531039999998</v>
      </c>
      <c r="K94">
        <f t="shared" si="6"/>
        <v>-69.778337473206079</v>
      </c>
      <c r="L94">
        <f t="shared" si="7"/>
        <v>-63.170655671999995</v>
      </c>
      <c r="M94" s="1">
        <v>10.758214077228685</v>
      </c>
      <c r="N94">
        <f t="shared" si="8"/>
        <v>-59.020123395977393</v>
      </c>
      <c r="O94">
        <f t="shared" si="9"/>
        <v>-122.19077906797739</v>
      </c>
    </row>
    <row r="95" spans="1:15">
      <c r="A95" s="1" t="s">
        <v>104</v>
      </c>
      <c r="B95" s="1">
        <v>50.041559130000003</v>
      </c>
      <c r="C95" s="1">
        <v>-123.13392810000001</v>
      </c>
      <c r="D95" s="1">
        <v>570.08399999999995</v>
      </c>
      <c r="E95" s="1">
        <v>490410</v>
      </c>
      <c r="F95" s="1">
        <v>5543260</v>
      </c>
      <c r="G95" s="1">
        <v>980831.33200000005</v>
      </c>
      <c r="H95">
        <f t="shared" si="11"/>
        <v>980831.33200000005</v>
      </c>
      <c r="I95" s="1">
        <v>981074.06364609452</v>
      </c>
      <c r="J95" s="1">
        <v>-175.92792239999997</v>
      </c>
      <c r="K95">
        <f t="shared" si="6"/>
        <v>-66.803723694471245</v>
      </c>
      <c r="L95">
        <f t="shared" si="7"/>
        <v>-63.777007331999997</v>
      </c>
      <c r="M95" s="1">
        <v>7.9391291318423729</v>
      </c>
      <c r="N95">
        <f t="shared" si="8"/>
        <v>-58.864594562628874</v>
      </c>
      <c r="O95">
        <f t="shared" si="9"/>
        <v>-122.64160189462888</v>
      </c>
    </row>
    <row r="96" spans="1:15">
      <c r="A96" s="1" t="s">
        <v>105</v>
      </c>
      <c r="B96" s="1">
        <v>50.032064499999997</v>
      </c>
      <c r="C96" s="1">
        <v>-123.1342478</v>
      </c>
      <c r="D96" s="1">
        <v>560.70699999999999</v>
      </c>
      <c r="E96" s="1">
        <v>490385.3</v>
      </c>
      <c r="F96" s="1">
        <v>5542204.4000000004</v>
      </c>
      <c r="G96" s="1">
        <v>980831.38500000001</v>
      </c>
      <c r="H96">
        <f t="shared" si="11"/>
        <v>980831.38500000001</v>
      </c>
      <c r="I96" s="1">
        <v>981073.21686557308</v>
      </c>
      <c r="J96" s="1">
        <v>-173.03418019999998</v>
      </c>
      <c r="K96">
        <f t="shared" si="6"/>
        <v>-68.7976853730691</v>
      </c>
      <c r="L96">
        <f t="shared" si="7"/>
        <v>-62.727974211000003</v>
      </c>
      <c r="M96" s="1">
        <v>8.940136042317766</v>
      </c>
      <c r="N96">
        <f t="shared" si="8"/>
        <v>-59.857549330751333</v>
      </c>
      <c r="O96">
        <f t="shared" si="9"/>
        <v>-122.58552354175134</v>
      </c>
    </row>
    <row r="97" spans="1:15">
      <c r="A97" s="1" t="s">
        <v>106</v>
      </c>
      <c r="B97" s="1">
        <v>50.036574049999999</v>
      </c>
      <c r="C97" s="1">
        <v>-123.1362458</v>
      </c>
      <c r="D97" s="1">
        <v>558.42999999999995</v>
      </c>
      <c r="E97" s="1">
        <v>490243.1</v>
      </c>
      <c r="F97" s="1">
        <v>5542706.0999999996</v>
      </c>
      <c r="G97" s="1">
        <v>980832.22900000005</v>
      </c>
      <c r="H97">
        <f t="shared" si="11"/>
        <v>980832.22900000005</v>
      </c>
      <c r="I97" s="1">
        <v>981073.61905677756</v>
      </c>
      <c r="J97" s="1">
        <v>-172.33149799999998</v>
      </c>
      <c r="K97">
        <f t="shared" si="6"/>
        <v>-69.058558777512673</v>
      </c>
      <c r="L97">
        <f t="shared" si="7"/>
        <v>-62.473239389999996</v>
      </c>
      <c r="M97" s="1">
        <v>9.0810587911597818</v>
      </c>
      <c r="N97">
        <f t="shared" si="8"/>
        <v>-59.977499986352889</v>
      </c>
      <c r="O97">
        <f t="shared" si="9"/>
        <v>-122.45073937635289</v>
      </c>
    </row>
    <row r="98" spans="1:15">
      <c r="A98" s="1" t="s">
        <v>107</v>
      </c>
      <c r="B98" s="1">
        <v>50.013916500000001</v>
      </c>
      <c r="C98" s="1">
        <v>-123.130083</v>
      </c>
      <c r="D98" s="1">
        <v>404.58</v>
      </c>
      <c r="E98" s="1">
        <v>490680</v>
      </c>
      <c r="F98" s="1">
        <v>5540186.0999999996</v>
      </c>
      <c r="G98" s="1">
        <v>980854.04200000002</v>
      </c>
      <c r="H98">
        <f t="shared" si="11"/>
        <v>980854.04200000002</v>
      </c>
      <c r="I98" s="1">
        <v>981071.59819736541</v>
      </c>
      <c r="J98" s="1">
        <v>-124.853388</v>
      </c>
      <c r="K98">
        <f t="shared" si="6"/>
        <v>-92.702809365396661</v>
      </c>
      <c r="L98">
        <f t="shared" si="7"/>
        <v>-45.26157834</v>
      </c>
      <c r="M98" s="1">
        <v>10.385468041069798</v>
      </c>
      <c r="N98">
        <f t="shared" si="8"/>
        <v>-82.317341324326861</v>
      </c>
      <c r="O98">
        <f t="shared" si="9"/>
        <v>-127.57891966432686</v>
      </c>
    </row>
    <row r="99" spans="1:15">
      <c r="A99" s="1" t="s">
        <v>108</v>
      </c>
      <c r="B99" s="1">
        <v>50.009518020000002</v>
      </c>
      <c r="C99" s="1">
        <v>-123.1270578</v>
      </c>
      <c r="D99" s="1">
        <v>402.93</v>
      </c>
      <c r="E99" s="1">
        <v>490895.9</v>
      </c>
      <c r="F99" s="1">
        <v>5539696.7000000002</v>
      </c>
      <c r="G99" s="1">
        <v>980853.58100000001</v>
      </c>
      <c r="H99">
        <f t="shared" si="11"/>
        <v>980853.58100000001</v>
      </c>
      <c r="I99" s="1">
        <v>981071.20585862757</v>
      </c>
      <c r="J99" s="1">
        <v>-124.34419799999999</v>
      </c>
      <c r="K99">
        <f t="shared" si="6"/>
        <v>-93.280660627561488</v>
      </c>
      <c r="L99">
        <f t="shared" si="7"/>
        <v>-45.076987889999998</v>
      </c>
      <c r="M99" s="1">
        <v>10.040333006353679</v>
      </c>
      <c r="N99">
        <f t="shared" si="8"/>
        <v>-83.240327621207811</v>
      </c>
      <c r="O99">
        <f t="shared" si="9"/>
        <v>-128.31731551120782</v>
      </c>
    </row>
    <row r="100" spans="1:15">
      <c r="A100" s="1" t="s">
        <v>109</v>
      </c>
      <c r="B100" s="1">
        <v>50.005317580000003</v>
      </c>
      <c r="C100" s="1">
        <v>-123.1333947</v>
      </c>
      <c r="D100" s="1">
        <v>393.20100000000002</v>
      </c>
      <c r="E100" s="1">
        <v>490441.1</v>
      </c>
      <c r="F100" s="1">
        <v>5539230.4000000004</v>
      </c>
      <c r="G100" s="1">
        <v>980855.61399999994</v>
      </c>
      <c r="H100">
        <f t="shared" si="11"/>
        <v>980855.61399999994</v>
      </c>
      <c r="I100" s="1">
        <v>981070.83117511275</v>
      </c>
      <c r="J100" s="1">
        <v>-121.3418286</v>
      </c>
      <c r="K100">
        <f t="shared" si="6"/>
        <v>-93.875346512804398</v>
      </c>
      <c r="L100">
        <f t="shared" si="7"/>
        <v>-43.988575473000004</v>
      </c>
      <c r="M100" s="1">
        <v>10.409307149042013</v>
      </c>
      <c r="N100">
        <f t="shared" si="8"/>
        <v>-83.466039363762391</v>
      </c>
      <c r="O100">
        <f t="shared" si="9"/>
        <v>-127.45461483676239</v>
      </c>
    </row>
    <row r="101" spans="1:15">
      <c r="A101" s="1" t="s">
        <v>110</v>
      </c>
      <c r="B101" s="1">
        <v>49.994153570000002</v>
      </c>
      <c r="C101" s="1">
        <v>-123.1406741</v>
      </c>
      <c r="D101" s="1">
        <v>406.66800000000001</v>
      </c>
      <c r="E101" s="1">
        <v>489917.1</v>
      </c>
      <c r="F101" s="1">
        <v>5537990.0999999996</v>
      </c>
      <c r="G101" s="1">
        <v>980852.58</v>
      </c>
      <c r="H101">
        <f t="shared" si="11"/>
        <v>980852.58</v>
      </c>
      <c r="I101" s="1">
        <v>981069.83528812777</v>
      </c>
      <c r="J101" s="1">
        <v>-125.49774479999999</v>
      </c>
      <c r="K101">
        <f t="shared" si="6"/>
        <v>-91.757543327809771</v>
      </c>
      <c r="L101">
        <f t="shared" si="7"/>
        <v>-45.495169164000004</v>
      </c>
      <c r="M101" s="1">
        <v>10.213158935688874</v>
      </c>
      <c r="N101">
        <f t="shared" si="8"/>
        <v>-81.54438439212089</v>
      </c>
      <c r="O101">
        <f t="shared" si="9"/>
        <v>-127.03955355612089</v>
      </c>
    </row>
    <row r="102" spans="1:15">
      <c r="A102" s="1" t="s">
        <v>111</v>
      </c>
      <c r="B102" s="1">
        <v>49.999531019999999</v>
      </c>
      <c r="C102" s="1">
        <v>-123.1376989</v>
      </c>
      <c r="D102" s="1">
        <v>404.178</v>
      </c>
      <c r="E102" s="1">
        <v>490131.4</v>
      </c>
      <c r="F102" s="1">
        <v>5538587.5999999996</v>
      </c>
      <c r="G102" s="1">
        <v>980853.01500000001</v>
      </c>
      <c r="H102">
        <f t="shared" si="11"/>
        <v>980853.01500000001</v>
      </c>
      <c r="I102" s="1">
        <v>981070.31499259523</v>
      </c>
      <c r="J102" s="1">
        <v>-124.7293308</v>
      </c>
      <c r="K102">
        <f t="shared" si="6"/>
        <v>-92.570661795217191</v>
      </c>
      <c r="L102">
        <f t="shared" si="7"/>
        <v>-45.216605393999998</v>
      </c>
      <c r="M102" s="1">
        <v>10.066439901354295</v>
      </c>
      <c r="N102">
        <f t="shared" si="8"/>
        <v>-82.504221893862891</v>
      </c>
      <c r="O102">
        <f t="shared" si="9"/>
        <v>-127.7208272878629</v>
      </c>
    </row>
    <row r="103" spans="1:15">
      <c r="A103" s="1" t="s">
        <v>112</v>
      </c>
      <c r="B103" s="1">
        <v>50.111652849999999</v>
      </c>
      <c r="C103" s="1">
        <v>-123.11530329999999</v>
      </c>
      <c r="D103" s="1">
        <v>695.09</v>
      </c>
      <c r="E103" s="1">
        <v>491755.7</v>
      </c>
      <c r="F103" s="1">
        <v>5551051.2000000002</v>
      </c>
      <c r="G103" s="1">
        <v>980811.03099999996</v>
      </c>
      <c r="H103">
        <f t="shared" si="11"/>
        <v>980811.03099999996</v>
      </c>
      <c r="I103" s="1">
        <v>981080.31345649087</v>
      </c>
      <c r="J103" s="1">
        <v>-214.504774</v>
      </c>
      <c r="K103">
        <f t="shared" si="6"/>
        <v>-54.777682490909683</v>
      </c>
      <c r="L103">
        <f t="shared" si="7"/>
        <v>-77.761803569999998</v>
      </c>
      <c r="M103" s="1">
        <v>8.8830249637480705</v>
      </c>
      <c r="N103">
        <f t="shared" si="8"/>
        <v>-45.894657527161613</v>
      </c>
      <c r="O103">
        <f t="shared" si="9"/>
        <v>-123.65646109716161</v>
      </c>
    </row>
    <row r="104" spans="1:15">
      <c r="A104" s="1" t="s">
        <v>113</v>
      </c>
      <c r="B104" s="1">
        <v>50.10405428</v>
      </c>
      <c r="C104" s="1">
        <v>-123.1121267</v>
      </c>
      <c r="D104" s="1">
        <v>683.23099999999999</v>
      </c>
      <c r="E104" s="1">
        <v>491981.6</v>
      </c>
      <c r="F104" s="1">
        <v>5550206</v>
      </c>
      <c r="G104" s="1">
        <v>980812.15099999995</v>
      </c>
      <c r="H104">
        <f t="shared" si="11"/>
        <v>980812.15099999995</v>
      </c>
      <c r="I104" s="1">
        <v>981079.63606977917</v>
      </c>
      <c r="J104" s="1">
        <v>-210.8450866</v>
      </c>
      <c r="K104">
        <f t="shared" si="6"/>
        <v>-56.639983179213516</v>
      </c>
      <c r="L104">
        <f t="shared" si="7"/>
        <v>-76.435101662999998</v>
      </c>
      <c r="M104" s="1">
        <v>9.8152653253804569</v>
      </c>
      <c r="N104">
        <f t="shared" si="8"/>
        <v>-46.824717853833057</v>
      </c>
      <c r="O104">
        <f t="shared" si="9"/>
        <v>-123.25981951683306</v>
      </c>
    </row>
    <row r="105" spans="1:15">
      <c r="A105" s="1" t="s">
        <v>114</v>
      </c>
      <c r="B105" s="1">
        <v>50.09680144</v>
      </c>
      <c r="C105" s="1">
        <v>-123.1131713</v>
      </c>
      <c r="D105" s="1">
        <v>685.59</v>
      </c>
      <c r="E105" s="1">
        <v>491905.6</v>
      </c>
      <c r="F105" s="1">
        <v>5549399.7000000002</v>
      </c>
      <c r="G105" s="1">
        <v>980812.48499999999</v>
      </c>
      <c r="H105">
        <f t="shared" si="11"/>
        <v>980812.48499999999</v>
      </c>
      <c r="I105" s="1">
        <v>981078.9894742727</v>
      </c>
      <c r="J105" s="1">
        <v>-211.57307399999999</v>
      </c>
      <c r="K105">
        <f t="shared" si="6"/>
        <v>-54.931400272718662</v>
      </c>
      <c r="L105">
        <f t="shared" si="7"/>
        <v>-76.69901007</v>
      </c>
      <c r="M105" s="1">
        <v>8.9443347723319295</v>
      </c>
      <c r="N105">
        <f t="shared" si="8"/>
        <v>-45.987065500386734</v>
      </c>
      <c r="O105">
        <f t="shared" si="9"/>
        <v>-122.68607557038673</v>
      </c>
    </row>
    <row r="106" spans="1:15">
      <c r="A106" s="1" t="s">
        <v>115</v>
      </c>
      <c r="B106" s="1">
        <v>50.092344910000001</v>
      </c>
      <c r="C106" s="1">
        <v>-123.112852</v>
      </c>
      <c r="D106" s="1">
        <v>687.86900000000003</v>
      </c>
      <c r="E106" s="1">
        <v>491927.7</v>
      </c>
      <c r="F106" s="1">
        <v>5548904.2000000002</v>
      </c>
      <c r="G106" s="1">
        <v>980811.35199999996</v>
      </c>
      <c r="H106">
        <f t="shared" si="11"/>
        <v>980811.35199999996</v>
      </c>
      <c r="I106" s="1">
        <v>981078.59215741197</v>
      </c>
      <c r="J106" s="1">
        <v>-212.27637340000001</v>
      </c>
      <c r="K106">
        <f t="shared" si="6"/>
        <v>-54.963784012015822</v>
      </c>
      <c r="L106">
        <f t="shared" si="7"/>
        <v>-76.953968637000003</v>
      </c>
      <c r="M106" s="1">
        <v>8.6386571780326342</v>
      </c>
      <c r="N106">
        <f t="shared" si="8"/>
        <v>-46.325126833983191</v>
      </c>
      <c r="O106">
        <f t="shared" si="9"/>
        <v>-123.27909547098319</v>
      </c>
    </row>
    <row r="107" spans="1:15">
      <c r="A107" s="1" t="s">
        <v>116</v>
      </c>
      <c r="B107" s="1">
        <v>50.081930880000002</v>
      </c>
      <c r="C107" s="1">
        <v>-123.1107966</v>
      </c>
      <c r="D107" s="1">
        <v>622.76300000000003</v>
      </c>
      <c r="E107" s="1">
        <v>492073</v>
      </c>
      <c r="F107" s="1">
        <v>5547746.0999999996</v>
      </c>
      <c r="G107" s="1">
        <v>980823.16</v>
      </c>
      <c r="H107">
        <f t="shared" si="11"/>
        <v>980823.16</v>
      </c>
      <c r="I107" s="1">
        <v>981077.66366419394</v>
      </c>
      <c r="J107" s="1">
        <v>-192.18466180000001</v>
      </c>
      <c r="K107">
        <f t="shared" si="6"/>
        <v>-62.319002393907738</v>
      </c>
      <c r="L107">
        <f t="shared" si="7"/>
        <v>-69.670365099000009</v>
      </c>
      <c r="M107" s="1">
        <v>7.946684465415303</v>
      </c>
      <c r="N107">
        <f t="shared" si="8"/>
        <v>-54.372317928492436</v>
      </c>
      <c r="O107">
        <f t="shared" si="9"/>
        <v>-124.04268302749244</v>
      </c>
    </row>
    <row r="108" spans="1:15">
      <c r="A108" s="1" t="s">
        <v>117</v>
      </c>
      <c r="B108" s="1">
        <v>50.069419979999999</v>
      </c>
      <c r="C108" s="1">
        <v>-123.0971108</v>
      </c>
      <c r="D108" s="1">
        <v>516.81799999999998</v>
      </c>
      <c r="E108" s="1">
        <v>493050.4</v>
      </c>
      <c r="F108" s="1">
        <v>5546353.7000000002</v>
      </c>
      <c r="G108" s="1">
        <v>980841.03500000003</v>
      </c>
      <c r="H108">
        <f t="shared" si="11"/>
        <v>980841.03500000003</v>
      </c>
      <c r="I108" s="1">
        <v>981076.54814035608</v>
      </c>
      <c r="J108" s="1">
        <v>-159.49003479999999</v>
      </c>
      <c r="K108">
        <f t="shared" si="6"/>
        <v>-76.023105556051746</v>
      </c>
      <c r="L108">
        <f t="shared" si="7"/>
        <v>-57.817980114000001</v>
      </c>
      <c r="M108" s="1">
        <v>7.9909064802406764</v>
      </c>
      <c r="N108">
        <f t="shared" si="8"/>
        <v>-68.032199075811064</v>
      </c>
      <c r="O108">
        <f t="shared" si="9"/>
        <v>-125.85017918981107</v>
      </c>
    </row>
    <row r="109" spans="1:15">
      <c r="A109" s="1" t="s">
        <v>118</v>
      </c>
      <c r="B109" s="1">
        <v>50.1921447</v>
      </c>
      <c r="C109" s="1">
        <v>-123.2303421</v>
      </c>
      <c r="D109" s="1">
        <v>1352.3810000000001</v>
      </c>
      <c r="E109" s="1">
        <v>483558</v>
      </c>
      <c r="F109" s="1">
        <v>5560020</v>
      </c>
      <c r="G109" s="1">
        <v>980691.61499999999</v>
      </c>
      <c r="H109">
        <f t="shared" si="11"/>
        <v>980691.61499999999</v>
      </c>
      <c r="I109" s="1">
        <v>981087.48708067485</v>
      </c>
      <c r="J109" s="1">
        <v>-417.34477659999999</v>
      </c>
      <c r="K109">
        <f t="shared" si="6"/>
        <v>21.472695925139362</v>
      </c>
      <c r="L109">
        <f t="shared" si="7"/>
        <v>-151.29491961300002</v>
      </c>
      <c r="M109" s="1">
        <v>7.3118570157044367</v>
      </c>
      <c r="N109">
        <f t="shared" si="8"/>
        <v>28.784552940843799</v>
      </c>
      <c r="O109">
        <f t="shared" si="9"/>
        <v>-122.51036667215621</v>
      </c>
    </row>
    <row r="110" spans="1:15">
      <c r="A110" s="1" t="s">
        <v>119</v>
      </c>
      <c r="B110" s="1">
        <v>50.190691209999997</v>
      </c>
      <c r="C110" s="1">
        <v>-123.22149229999999</v>
      </c>
      <c r="D110" s="1">
        <v>1352.193</v>
      </c>
      <c r="E110" s="1">
        <v>484189.2</v>
      </c>
      <c r="F110" s="1">
        <v>5559856.4000000004</v>
      </c>
      <c r="G110" s="1">
        <v>980691.049</v>
      </c>
      <c r="H110">
        <f t="shared" si="11"/>
        <v>980691.049</v>
      </c>
      <c r="I110" s="1">
        <v>981087.35757399502</v>
      </c>
      <c r="J110" s="1">
        <v>-417.28675979999997</v>
      </c>
      <c r="K110">
        <f t="shared" si="6"/>
        <v>20.978185804981592</v>
      </c>
      <c r="L110">
        <f t="shared" si="7"/>
        <v>-151.273887489</v>
      </c>
      <c r="M110" s="1">
        <v>6.3212869677042232</v>
      </c>
      <c r="N110">
        <f t="shared" si="8"/>
        <v>27.299472772685817</v>
      </c>
      <c r="O110">
        <f t="shared" si="9"/>
        <v>-123.97441471631419</v>
      </c>
    </row>
    <row r="111" spans="1:15">
      <c r="A111" s="1" t="s">
        <v>120</v>
      </c>
      <c r="B111" s="1">
        <v>50.186738220000002</v>
      </c>
      <c r="C111" s="1">
        <v>-123.21362999999999</v>
      </c>
      <c r="D111" s="1">
        <v>1301.316</v>
      </c>
      <c r="E111" s="1">
        <v>484749.2</v>
      </c>
      <c r="F111" s="1">
        <v>5559415.2999999998</v>
      </c>
      <c r="G111" s="1">
        <v>980703.24699999997</v>
      </c>
      <c r="H111">
        <f t="shared" si="11"/>
        <v>980703.24699999997</v>
      </c>
      <c r="I111" s="1">
        <v>981087.00535468257</v>
      </c>
      <c r="J111" s="1">
        <v>-401.58611759999997</v>
      </c>
      <c r="K111">
        <f t="shared" si="6"/>
        <v>17.827762917408222</v>
      </c>
      <c r="L111">
        <f t="shared" si="7"/>
        <v>-145.58212486799999</v>
      </c>
      <c r="M111" s="1">
        <v>6.048986871225555</v>
      </c>
      <c r="N111">
        <f t="shared" si="8"/>
        <v>23.876749788633777</v>
      </c>
      <c r="O111">
        <f t="shared" si="9"/>
        <v>-121.70537507936621</v>
      </c>
    </row>
    <row r="112" spans="1:15">
      <c r="A112" s="1" t="s">
        <v>121</v>
      </c>
      <c r="B112" s="1">
        <v>50.185956830000002</v>
      </c>
      <c r="C112" s="1">
        <v>-123.2049243</v>
      </c>
      <c r="D112" s="1">
        <v>1255.1600000000001</v>
      </c>
      <c r="E112" s="1">
        <v>485370.4</v>
      </c>
      <c r="F112" s="1">
        <v>5559326.5999999996</v>
      </c>
      <c r="G112" s="1">
        <v>980713.05</v>
      </c>
      <c r="H112">
        <f t="shared" si="11"/>
        <v>980713.05</v>
      </c>
      <c r="I112" s="1">
        <v>981086.93573024287</v>
      </c>
      <c r="J112" s="1">
        <v>-387.342376</v>
      </c>
      <c r="K112">
        <f t="shared" si="6"/>
        <v>13.456645757177682</v>
      </c>
      <c r="L112">
        <f t="shared" si="7"/>
        <v>-140.41851468000002</v>
      </c>
      <c r="M112" s="1">
        <v>5.875804184420045</v>
      </c>
      <c r="N112">
        <f t="shared" si="8"/>
        <v>19.332449941597726</v>
      </c>
      <c r="O112">
        <f t="shared" si="9"/>
        <v>-121.08606473840229</v>
      </c>
    </row>
    <row r="113" spans="1:15">
      <c r="A113" s="1" t="s">
        <v>122</v>
      </c>
      <c r="B113" s="1">
        <v>50.188809159999998</v>
      </c>
      <c r="C113" s="1">
        <v>-123.1933075</v>
      </c>
      <c r="D113" s="1">
        <v>1216.4680000000001</v>
      </c>
      <c r="E113" s="1">
        <v>486200.5</v>
      </c>
      <c r="F113" s="1">
        <v>5559641.5999999996</v>
      </c>
      <c r="G113" s="1">
        <v>980722.44200000004</v>
      </c>
      <c r="H113">
        <f t="shared" si="11"/>
        <v>980722.44200000004</v>
      </c>
      <c r="I113" s="1">
        <v>981087.18988066074</v>
      </c>
      <c r="J113" s="1">
        <v>-375.40202479999999</v>
      </c>
      <c r="K113">
        <f t="shared" si="6"/>
        <v>10.654144139304037</v>
      </c>
      <c r="L113">
        <f t="shared" si="7"/>
        <v>-136.089924564</v>
      </c>
      <c r="M113" s="1">
        <v>4.7083816356292427</v>
      </c>
      <c r="N113">
        <f t="shared" si="8"/>
        <v>15.36252577493328</v>
      </c>
      <c r="O113">
        <f t="shared" si="9"/>
        <v>-120.72739878906671</v>
      </c>
    </row>
    <row r="114" spans="1:15">
      <c r="A114" s="1" t="s">
        <v>123</v>
      </c>
      <c r="B114" s="1">
        <v>50.065277700000003</v>
      </c>
      <c r="C114" s="1">
        <v>-123.3356294</v>
      </c>
      <c r="D114" s="1">
        <v>165.22</v>
      </c>
      <c r="E114" s="1">
        <v>475979</v>
      </c>
      <c r="F114" s="1">
        <v>5545942.5999999996</v>
      </c>
      <c r="L114">
        <f t="shared" si="7"/>
        <v>-18.483657059999999</v>
      </c>
      <c r="M114" s="1">
        <v>26.812586197849253</v>
      </c>
      <c r="N114">
        <f t="shared" si="8"/>
        <v>26.812586197849253</v>
      </c>
      <c r="O114">
        <f t="shared" si="9"/>
        <v>8.3289291378492543</v>
      </c>
    </row>
    <row r="115" spans="1:15">
      <c r="A115" s="1" t="s">
        <v>124</v>
      </c>
      <c r="B115" s="1">
        <v>50.171127329999997</v>
      </c>
      <c r="C115" s="1">
        <v>-123.3886237</v>
      </c>
      <c r="D115" s="1">
        <v>347.14600000000002</v>
      </c>
      <c r="E115" s="1">
        <v>472247.5</v>
      </c>
      <c r="F115" s="1">
        <v>5557730</v>
      </c>
      <c r="G115" s="1">
        <v>980872.48300000001</v>
      </c>
      <c r="H115">
        <f t="shared" si="11"/>
        <v>980872.48300000001</v>
      </c>
      <c r="I115" s="1">
        <v>981085.61430836143</v>
      </c>
      <c r="J115" s="1">
        <v>-107.12925559999999</v>
      </c>
      <c r="K115">
        <f t="shared" si="6"/>
        <v>-106.00205276142228</v>
      </c>
      <c r="L115">
        <f t="shared" si="7"/>
        <v>-38.836264458000002</v>
      </c>
      <c r="M115" s="1">
        <v>24.978453066344009</v>
      </c>
      <c r="N115">
        <f t="shared" si="8"/>
        <v>-81.023599695078275</v>
      </c>
      <c r="O115">
        <f t="shared" si="9"/>
        <v>-119.85986415307826</v>
      </c>
    </row>
    <row r="116" spans="1:15">
      <c r="A116" s="1" t="s">
        <v>125</v>
      </c>
      <c r="B116" s="1">
        <v>50.148580129999999</v>
      </c>
      <c r="C116" s="1">
        <v>-123.4008408</v>
      </c>
      <c r="D116" s="1">
        <v>270.149</v>
      </c>
      <c r="E116" s="1">
        <v>471361.6</v>
      </c>
      <c r="F116" s="1">
        <v>5555227.5999999996</v>
      </c>
      <c r="G116" s="1">
        <v>980883.30599999998</v>
      </c>
      <c r="H116">
        <f t="shared" si="11"/>
        <v>980883.30599999998</v>
      </c>
      <c r="I116" s="1">
        <v>981083.60494700994</v>
      </c>
      <c r="J116" s="1">
        <v>-83.367981399999991</v>
      </c>
      <c r="K116">
        <f t="shared" si="6"/>
        <v>-116.93096560995647</v>
      </c>
      <c r="L116">
        <f t="shared" si="7"/>
        <v>-30.222379076999999</v>
      </c>
      <c r="M116" s="1">
        <v>27.065371488721247</v>
      </c>
      <c r="N116">
        <f t="shared" si="8"/>
        <v>-89.865594121235233</v>
      </c>
      <c r="O116">
        <f t="shared" si="9"/>
        <v>-120.08797319823523</v>
      </c>
    </row>
    <row r="117" spans="1:15">
      <c r="A117" s="1" t="s">
        <v>126</v>
      </c>
      <c r="B117" s="1">
        <v>50.121697599999997</v>
      </c>
      <c r="C117" s="1">
        <v>-123.39340679999999</v>
      </c>
      <c r="D117" s="1">
        <v>173.292</v>
      </c>
      <c r="E117" s="1">
        <v>471877</v>
      </c>
      <c r="F117" s="1">
        <v>5552235.7999999998</v>
      </c>
      <c r="G117" s="1">
        <v>980898.64</v>
      </c>
      <c r="H117">
        <f t="shared" si="11"/>
        <v>980898.64</v>
      </c>
      <c r="I117" s="1">
        <v>981081.20886330772</v>
      </c>
      <c r="J117" s="1">
        <v>-53.477911200000001</v>
      </c>
      <c r="K117">
        <f t="shared" si="6"/>
        <v>-129.09095210770795</v>
      </c>
      <c r="L117">
        <f t="shared" si="7"/>
        <v>-19.386695916000001</v>
      </c>
      <c r="M117" s="1">
        <v>26.95692744334994</v>
      </c>
      <c r="N117">
        <f t="shared" si="8"/>
        <v>-102.13402466435801</v>
      </c>
      <c r="O117">
        <f t="shared" si="9"/>
        <v>-121.52072058035802</v>
      </c>
    </row>
    <row r="118" spans="1:15">
      <c r="A118" s="1" t="s">
        <v>127</v>
      </c>
      <c r="B118" s="1">
        <v>50.10062267</v>
      </c>
      <c r="C118" s="1">
        <v>-123.365352</v>
      </c>
      <c r="D118" s="1">
        <v>160.65600000000001</v>
      </c>
      <c r="E118" s="1">
        <v>473871</v>
      </c>
      <c r="F118" s="1">
        <v>5549882.4000000004</v>
      </c>
      <c r="G118" s="1">
        <v>980893.09199999995</v>
      </c>
      <c r="H118">
        <f t="shared" si="11"/>
        <v>980893.09199999995</v>
      </c>
      <c r="I118" s="1">
        <v>981079.33014304959</v>
      </c>
      <c r="J118" s="1">
        <v>-49.578441599999998</v>
      </c>
      <c r="K118">
        <f t="shared" si="6"/>
        <v>-136.65970144964618</v>
      </c>
      <c r="L118">
        <f t="shared" si="7"/>
        <v>-17.973068688000001</v>
      </c>
      <c r="M118" s="1">
        <v>27.849143340855569</v>
      </c>
      <c r="N118">
        <f t="shared" si="8"/>
        <v>-108.81055810879062</v>
      </c>
      <c r="O118">
        <f t="shared" si="9"/>
        <v>-126.78362679679061</v>
      </c>
    </row>
    <row r="119" spans="1:15">
      <c r="A119" s="1" t="s">
        <v>128</v>
      </c>
      <c r="B119" s="1">
        <v>50.04632823</v>
      </c>
      <c r="C119" s="1">
        <v>-123.3382782</v>
      </c>
      <c r="D119" s="1">
        <v>105.661</v>
      </c>
      <c r="E119" s="1">
        <v>475779.9</v>
      </c>
      <c r="F119" s="1">
        <v>5543836.5</v>
      </c>
      <c r="G119" s="1">
        <v>980888.353</v>
      </c>
      <c r="H119">
        <f t="shared" si="11"/>
        <v>980888.353</v>
      </c>
      <c r="I119" s="1">
        <v>981074.48896089371</v>
      </c>
      <c r="J119" s="1">
        <v>-32.606984599999997</v>
      </c>
      <c r="K119">
        <f t="shared" si="6"/>
        <v>-153.52897629370548</v>
      </c>
      <c r="L119">
        <f t="shared" si="7"/>
        <v>-11.820613053000001</v>
      </c>
      <c r="M119" s="1">
        <v>40.245824938637128</v>
      </c>
      <c r="N119">
        <f t="shared" si="8"/>
        <v>-113.28315135506836</v>
      </c>
      <c r="O119">
        <f t="shared" si="9"/>
        <v>-125.10376440806836</v>
      </c>
    </row>
    <row r="120" spans="1:15">
      <c r="A120" s="1" t="s">
        <v>129</v>
      </c>
      <c r="B120" s="1">
        <v>50.023546899999999</v>
      </c>
      <c r="C120" s="1">
        <v>-123.3393275</v>
      </c>
      <c r="D120" s="1">
        <v>87.613</v>
      </c>
      <c r="E120" s="1">
        <v>475693.3</v>
      </c>
      <c r="F120" s="1">
        <v>5541303.9000000004</v>
      </c>
      <c r="G120" s="1">
        <v>980888.81299999997</v>
      </c>
      <c r="H120">
        <f t="shared" si="11"/>
        <v>980888.81299999997</v>
      </c>
      <c r="I120" s="1">
        <v>981072.45718032517</v>
      </c>
      <c r="J120" s="1">
        <v>-27.037371799999999</v>
      </c>
      <c r="K120">
        <f t="shared" si="6"/>
        <v>-156.60680852520917</v>
      </c>
      <c r="L120">
        <f t="shared" si="7"/>
        <v>-9.8015291490000003</v>
      </c>
      <c r="M120" s="1">
        <v>38.748226970399244</v>
      </c>
      <c r="N120">
        <f t="shared" si="8"/>
        <v>-117.85858155480993</v>
      </c>
      <c r="O120">
        <f t="shared" si="9"/>
        <v>-127.66011070380993</v>
      </c>
    </row>
    <row r="121" spans="1:15">
      <c r="A121" s="1" t="s">
        <v>130</v>
      </c>
      <c r="B121" s="1">
        <v>49.988543120000003</v>
      </c>
      <c r="C121" s="1">
        <v>-123.3245287</v>
      </c>
      <c r="D121" s="1">
        <v>62.899000000000001</v>
      </c>
      <c r="E121" s="1">
        <v>476736.5</v>
      </c>
      <c r="F121" s="1">
        <v>5537407.2999999998</v>
      </c>
      <c r="G121" s="1">
        <v>980895.89099999995</v>
      </c>
      <c r="H121">
        <f t="shared" si="11"/>
        <v>980895.89099999995</v>
      </c>
      <c r="I121" s="1">
        <v>981069.33478201821</v>
      </c>
      <c r="J121" s="1">
        <v>-19.4106314</v>
      </c>
      <c r="K121">
        <f t="shared" si="6"/>
        <v>-154.03315061826476</v>
      </c>
      <c r="L121">
        <f t="shared" si="7"/>
        <v>-7.0366998270000005</v>
      </c>
      <c r="M121" s="1">
        <v>30.861782552707695</v>
      </c>
      <c r="N121">
        <f t="shared" si="8"/>
        <v>-123.17136806555706</v>
      </c>
      <c r="O121">
        <f t="shared" si="9"/>
        <v>-130.20806789255707</v>
      </c>
    </row>
    <row r="122" spans="1:15">
      <c r="A122" s="1" t="s">
        <v>131</v>
      </c>
      <c r="B122" s="1">
        <v>49.96879234</v>
      </c>
      <c r="C122" s="1">
        <v>-123.30345509999999</v>
      </c>
      <c r="D122" s="1">
        <v>56.597999999999999</v>
      </c>
      <c r="E122" s="1">
        <v>478238.2</v>
      </c>
      <c r="F122" s="1">
        <v>5535205</v>
      </c>
      <c r="G122" s="1">
        <v>980898.55599999998</v>
      </c>
      <c r="H122">
        <f t="shared" si="11"/>
        <v>980898.55599999998</v>
      </c>
      <c r="I122" s="1">
        <v>981067.57268878061</v>
      </c>
      <c r="J122" s="1">
        <v>-17.4661428</v>
      </c>
      <c r="K122">
        <f t="shared" si="6"/>
        <v>-151.55054598062628</v>
      </c>
      <c r="L122">
        <f t="shared" si="7"/>
        <v>-6.3317880539999996</v>
      </c>
      <c r="M122" s="1">
        <v>31.373095547737229</v>
      </c>
      <c r="N122">
        <f t="shared" si="8"/>
        <v>-120.17745043288906</v>
      </c>
      <c r="O122">
        <f t="shared" si="9"/>
        <v>-126.50923848688905</v>
      </c>
    </row>
    <row r="123" spans="1:15">
      <c r="A123" s="1" t="s">
        <v>132</v>
      </c>
      <c r="B123" s="1">
        <v>49.949252729999998</v>
      </c>
      <c r="C123" s="1">
        <v>-123.3033619</v>
      </c>
      <c r="D123" s="1">
        <v>47.491999999999997</v>
      </c>
      <c r="E123" s="1">
        <v>478236.1</v>
      </c>
      <c r="F123" s="1">
        <v>5533032.5</v>
      </c>
      <c r="G123" s="1">
        <v>980901.56400000001</v>
      </c>
      <c r="H123">
        <f t="shared" si="11"/>
        <v>980901.56400000001</v>
      </c>
      <c r="I123" s="1">
        <v>981065.82923112158</v>
      </c>
      <c r="J123" s="1">
        <v>-14.656031199999999</v>
      </c>
      <c r="K123">
        <f t="shared" si="6"/>
        <v>-149.60919992156428</v>
      </c>
      <c r="L123">
        <f t="shared" si="7"/>
        <v>-5.3130725160000001</v>
      </c>
      <c r="M123" s="1">
        <v>28.624682784331728</v>
      </c>
      <c r="N123">
        <f t="shared" si="8"/>
        <v>-120.98451713723256</v>
      </c>
      <c r="O123">
        <f t="shared" si="9"/>
        <v>-126.29758965323256</v>
      </c>
    </row>
    <row r="124" spans="1:15">
      <c r="A124" s="1" t="s">
        <v>133</v>
      </c>
      <c r="B124" s="1">
        <v>49.963162369999999</v>
      </c>
      <c r="C124" s="1">
        <v>-123.2591469</v>
      </c>
      <c r="D124" s="1">
        <v>694.54700000000003</v>
      </c>
      <c r="E124" s="1">
        <v>481413.5</v>
      </c>
      <c r="F124" s="1">
        <v>5534567.0999999996</v>
      </c>
      <c r="G124" s="1">
        <v>980797.63199999998</v>
      </c>
      <c r="H124">
        <f t="shared" si="11"/>
        <v>980797.63199999998</v>
      </c>
      <c r="I124" s="1">
        <v>981067.07036514487</v>
      </c>
      <c r="J124" s="1">
        <v>-214.3372042</v>
      </c>
      <c r="K124">
        <f t="shared" si="6"/>
        <v>-55.101160944887937</v>
      </c>
      <c r="L124">
        <f t="shared" si="7"/>
        <v>-77.701056531000006</v>
      </c>
      <c r="M124" s="1">
        <v>13.515166760936882</v>
      </c>
      <c r="N124">
        <f t="shared" si="8"/>
        <v>-41.585994183951058</v>
      </c>
      <c r="O124">
        <f t="shared" si="9"/>
        <v>-119.28705071495106</v>
      </c>
    </row>
    <row r="125" spans="1:15">
      <c r="A125" s="1" t="s">
        <v>134</v>
      </c>
      <c r="B125" s="1">
        <v>49.964106010000002</v>
      </c>
      <c r="C125" s="1">
        <v>-123.2362138</v>
      </c>
      <c r="D125" s="1">
        <v>835.93100000000004</v>
      </c>
      <c r="E125" s="1">
        <v>483058.7</v>
      </c>
      <c r="F125" s="1">
        <v>5534666.5999999996</v>
      </c>
      <c r="G125" s="1">
        <v>980774.79200000002</v>
      </c>
      <c r="H125">
        <f t="shared" si="11"/>
        <v>980774.79200000002</v>
      </c>
      <c r="I125" s="1">
        <v>981067.15456085</v>
      </c>
      <c r="J125" s="1">
        <v>-257.96830660000001</v>
      </c>
      <c r="K125">
        <f t="shared" si="6"/>
        <v>-34.394254249986034</v>
      </c>
      <c r="L125">
        <f t="shared" si="7"/>
        <v>-93.518108763000001</v>
      </c>
      <c r="M125" s="1">
        <v>7.9011922589904282</v>
      </c>
      <c r="N125">
        <f t="shared" si="8"/>
        <v>-26.493061990995606</v>
      </c>
      <c r="O125">
        <f t="shared" si="9"/>
        <v>-120.0111707539956</v>
      </c>
    </row>
    <row r="126" spans="1:15">
      <c r="A126" s="1" t="s">
        <v>135</v>
      </c>
      <c r="B126" s="1">
        <v>49.963824979999998</v>
      </c>
      <c r="C126" s="1">
        <v>-123.2457981</v>
      </c>
      <c r="D126" s="1">
        <v>872.12</v>
      </c>
      <c r="E126" s="1">
        <v>482371.2</v>
      </c>
      <c r="F126" s="1">
        <v>5534637.5</v>
      </c>
      <c r="G126" s="1">
        <v>980766.79099999997</v>
      </c>
      <c r="H126">
        <f t="shared" si="11"/>
        <v>980766.79099999997</v>
      </c>
      <c r="I126" s="1">
        <v>981067.12948616873</v>
      </c>
      <c r="J126" s="1">
        <v>-269.13623200000001</v>
      </c>
      <c r="K126">
        <f t="shared" si="6"/>
        <v>-31.202254168766387</v>
      </c>
      <c r="L126">
        <f t="shared" si="7"/>
        <v>-97.566680759999997</v>
      </c>
      <c r="M126" s="1">
        <v>9.7347075384798902</v>
      </c>
      <c r="N126">
        <f t="shared" si="8"/>
        <v>-21.467546630286499</v>
      </c>
      <c r="O126">
        <f t="shared" si="9"/>
        <v>-119.03422739028649</v>
      </c>
    </row>
    <row r="127" spans="1:15">
      <c r="A127" s="1" t="s">
        <v>136</v>
      </c>
      <c r="B127" s="1">
        <v>49.965280319999998</v>
      </c>
      <c r="C127" s="1">
        <v>-123.250884</v>
      </c>
      <c r="D127" s="1">
        <v>745.24900000000002</v>
      </c>
      <c r="E127" s="1">
        <v>482006.9</v>
      </c>
      <c r="F127" s="1">
        <v>5534800.5999999996</v>
      </c>
      <c r="G127" s="1">
        <v>980791.02</v>
      </c>
      <c r="H127">
        <f t="shared" si="11"/>
        <v>980791.02</v>
      </c>
      <c r="I127" s="1">
        <v>981067.25933728472</v>
      </c>
      <c r="J127" s="1">
        <v>-229.98384139999999</v>
      </c>
      <c r="K127">
        <f t="shared" si="6"/>
        <v>-46.255495884700025</v>
      </c>
      <c r="L127">
        <f t="shared" si="7"/>
        <v>-83.373241376999999</v>
      </c>
      <c r="M127" s="1">
        <v>12.125769650528639</v>
      </c>
      <c r="N127">
        <f t="shared" si="8"/>
        <v>-34.129726234171386</v>
      </c>
      <c r="O127">
        <f t="shared" si="9"/>
        <v>-117.50296761117139</v>
      </c>
    </row>
    <row r="128" spans="1:15">
      <c r="A128" s="1" t="s">
        <v>137</v>
      </c>
      <c r="B128" s="1">
        <v>49.961328270000003</v>
      </c>
      <c r="C128" s="1">
        <v>-123.2552104</v>
      </c>
      <c r="D128" s="1">
        <v>679.66300000000001</v>
      </c>
      <c r="E128" s="1">
        <v>481695.2</v>
      </c>
      <c r="F128" s="1">
        <v>5534362.2000000002</v>
      </c>
      <c r="G128" s="1">
        <v>980803.32400000002</v>
      </c>
      <c r="H128">
        <f t="shared" si="11"/>
        <v>980803.32400000002</v>
      </c>
      <c r="I128" s="1">
        <v>981066.90671733394</v>
      </c>
      <c r="J128" s="1">
        <v>-209.74400180000001</v>
      </c>
      <c r="K128">
        <f t="shared" si="6"/>
        <v>-53.838715533920293</v>
      </c>
      <c r="L128">
        <f t="shared" si="7"/>
        <v>-76.035938799000007</v>
      </c>
      <c r="M128" s="1">
        <v>12.719686062132247</v>
      </c>
      <c r="N128">
        <f t="shared" si="8"/>
        <v>-41.119029471788046</v>
      </c>
      <c r="O128">
        <f t="shared" si="9"/>
        <v>-117.15496827078806</v>
      </c>
    </row>
    <row r="129" spans="1:15">
      <c r="A129" s="1" t="s">
        <v>138</v>
      </c>
      <c r="B129" s="1">
        <v>49.959761020000002</v>
      </c>
      <c r="C129" s="1">
        <v>-123.26358209999999</v>
      </c>
      <c r="D129" s="1">
        <v>688.20399999999995</v>
      </c>
      <c r="E129" s="1">
        <v>481094.1</v>
      </c>
      <c r="F129" s="1">
        <v>5534190</v>
      </c>
      <c r="G129" s="1">
        <v>980798.45299999998</v>
      </c>
      <c r="H129">
        <f t="shared" si="11"/>
        <v>980798.45299999998</v>
      </c>
      <c r="I129" s="1">
        <v>981066.76687783282</v>
      </c>
      <c r="J129" s="1">
        <v>-212.37975439999997</v>
      </c>
      <c r="K129">
        <f t="shared" si="6"/>
        <v>-55.934123432843023</v>
      </c>
      <c r="L129">
        <f t="shared" si="7"/>
        <v>-76.99144609199999</v>
      </c>
      <c r="M129" s="1">
        <v>12.692344929815624</v>
      </c>
      <c r="N129">
        <f t="shared" si="8"/>
        <v>-43.241778503027398</v>
      </c>
      <c r="O129">
        <f t="shared" si="9"/>
        <v>-120.23322459502739</v>
      </c>
    </row>
    <row r="130" spans="1:15">
      <c r="A130" s="1" t="s">
        <v>139</v>
      </c>
      <c r="B130" s="1">
        <v>49.951307870000001</v>
      </c>
      <c r="C130" s="1">
        <v>-123.2706101</v>
      </c>
      <c r="D130" s="1">
        <v>641.22799999999995</v>
      </c>
      <c r="E130" s="1">
        <v>480586.6</v>
      </c>
      <c r="F130" s="1">
        <v>5533252</v>
      </c>
      <c r="G130" s="1">
        <v>980807.92700000003</v>
      </c>
      <c r="H130">
        <f t="shared" si="11"/>
        <v>980807.92700000003</v>
      </c>
      <c r="I130" s="1">
        <v>981066.01261430525</v>
      </c>
      <c r="J130" s="1">
        <v>-197.88296079999998</v>
      </c>
      <c r="K130">
        <f t="shared" si="6"/>
        <v>-60.202653505222429</v>
      </c>
      <c r="L130">
        <f t="shared" si="7"/>
        <v>-71.736100043999997</v>
      </c>
      <c r="M130" s="1">
        <v>13.547751228436541</v>
      </c>
      <c r="N130">
        <f t="shared" si="8"/>
        <v>-46.65490227678589</v>
      </c>
      <c r="O130">
        <f t="shared" si="9"/>
        <v>-118.39100232078589</v>
      </c>
    </row>
    <row r="131" spans="1:15">
      <c r="A131" s="1" t="s">
        <v>140</v>
      </c>
      <c r="B131" s="1">
        <v>49.949527699999997</v>
      </c>
      <c r="C131" s="1">
        <v>-123.28517739999999</v>
      </c>
      <c r="D131" s="1">
        <v>576.92600000000004</v>
      </c>
      <c r="E131" s="1">
        <v>479540.8</v>
      </c>
      <c r="F131" s="1">
        <v>5533057.9000000004</v>
      </c>
      <c r="G131" s="1">
        <v>980818.41899999999</v>
      </c>
      <c r="H131">
        <f t="shared" si="11"/>
        <v>980818.41899999999</v>
      </c>
      <c r="I131" s="1">
        <v>981065.85376723146</v>
      </c>
      <c r="J131" s="1">
        <v>-178.0393636</v>
      </c>
      <c r="K131">
        <f t="shared" ref="K131:K147" si="12">H131-I131-J131</f>
        <v>-69.395403631461591</v>
      </c>
      <c r="L131">
        <f t="shared" ref="L131:L147" si="13">-0.0419*2.67*D131</f>
        <v>-64.542442398000006</v>
      </c>
      <c r="M131" s="1">
        <v>13.262486137298891</v>
      </c>
      <c r="N131">
        <f t="shared" ref="N131:N147" si="14">M131+K131</f>
        <v>-56.132917494162697</v>
      </c>
      <c r="O131">
        <f t="shared" ref="O131:O147" si="15">M131+L131+K131</f>
        <v>-120.6753598921627</v>
      </c>
    </row>
    <row r="132" spans="1:15">
      <c r="A132" s="1" t="s">
        <v>141</v>
      </c>
      <c r="B132" s="1">
        <v>49.958722960000003</v>
      </c>
      <c r="C132" s="1">
        <v>-123.292777</v>
      </c>
      <c r="D132" s="1">
        <v>321.82400000000001</v>
      </c>
      <c r="E132" s="1">
        <v>478999.6</v>
      </c>
      <c r="F132" s="1">
        <v>5534082.4000000004</v>
      </c>
      <c r="G132" s="1">
        <v>980856.11300000001</v>
      </c>
      <c r="H132">
        <f t="shared" si="11"/>
        <v>980856.11300000001</v>
      </c>
      <c r="I132" s="1">
        <v>981066.6742551385</v>
      </c>
      <c r="J132" s="1">
        <v>-99.314886400000006</v>
      </c>
      <c r="K132">
        <f t="shared" si="12"/>
        <v>-111.24636873848382</v>
      </c>
      <c r="L132">
        <f t="shared" si="13"/>
        <v>-36.003416352000002</v>
      </c>
      <c r="M132" s="1">
        <v>25.410590496481834</v>
      </c>
      <c r="N132">
        <f t="shared" si="14"/>
        <v>-85.835778242001993</v>
      </c>
      <c r="O132">
        <f t="shared" si="15"/>
        <v>-121.839194594002</v>
      </c>
    </row>
    <row r="133" spans="1:15">
      <c r="A133" s="1" t="s">
        <v>142</v>
      </c>
      <c r="B133" s="1">
        <v>50.139134230000003</v>
      </c>
      <c r="C133" s="1">
        <v>-123.2779245</v>
      </c>
      <c r="D133" s="1">
        <v>2268.422</v>
      </c>
      <c r="E133" s="1">
        <v>480139.5</v>
      </c>
      <c r="F133" s="1">
        <v>5554137.4000000004</v>
      </c>
      <c r="G133" s="1">
        <v>980496.62199999997</v>
      </c>
      <c r="H133">
        <f t="shared" si="11"/>
        <v>980496.62199999997</v>
      </c>
      <c r="I133" s="1">
        <v>981082.76306387328</v>
      </c>
      <c r="J133" s="1">
        <v>-700.03502919999994</v>
      </c>
      <c r="K133">
        <f t="shared" si="12"/>
        <v>113.89396532669309</v>
      </c>
      <c r="L133">
        <f t="shared" si="13"/>
        <v>-253.77517440599999</v>
      </c>
      <c r="M133" s="1">
        <v>22.029853144938876</v>
      </c>
      <c r="N133">
        <f t="shared" si="14"/>
        <v>135.92381847163196</v>
      </c>
      <c r="O133">
        <f t="shared" si="15"/>
        <v>-117.85135593436803</v>
      </c>
    </row>
    <row r="134" spans="1:15">
      <c r="A134" s="1" t="s">
        <v>143</v>
      </c>
      <c r="B134" s="1">
        <v>50.178349420000004</v>
      </c>
      <c r="C134" s="1">
        <v>-123.3000431</v>
      </c>
      <c r="D134" s="1">
        <v>2281.8449999999998</v>
      </c>
      <c r="E134" s="1">
        <v>478576.5</v>
      </c>
      <c r="F134" s="1">
        <v>5558503.7999999998</v>
      </c>
      <c r="G134" s="1">
        <v>980497.63399999996</v>
      </c>
      <c r="H134">
        <f t="shared" si="11"/>
        <v>980497.63399999996</v>
      </c>
      <c r="I134" s="1">
        <v>981086.25786706631</v>
      </c>
      <c r="J134" s="1">
        <v>-704.17736699999989</v>
      </c>
      <c r="K134">
        <f t="shared" si="12"/>
        <v>115.55349993365564</v>
      </c>
      <c r="L134">
        <f t="shared" si="13"/>
        <v>-255.27684568499998</v>
      </c>
      <c r="M134" s="1">
        <v>22.121091994641301</v>
      </c>
      <c r="N134">
        <f t="shared" si="14"/>
        <v>137.67459192829693</v>
      </c>
      <c r="O134">
        <f t="shared" si="15"/>
        <v>-117.60225375670305</v>
      </c>
    </row>
    <row r="135" spans="1:15">
      <c r="A135" s="1" t="s">
        <v>144</v>
      </c>
      <c r="B135" s="1">
        <v>50.195247160000001</v>
      </c>
      <c r="C135" s="1">
        <v>-123.2896372</v>
      </c>
      <c r="D135" s="1">
        <v>2138.4499999999998</v>
      </c>
      <c r="E135" s="1">
        <v>479326.7</v>
      </c>
      <c r="F135" s="1">
        <v>5560379.7000000002</v>
      </c>
      <c r="G135" s="1">
        <v>980527.89899999998</v>
      </c>
      <c r="H135">
        <f t="shared" si="11"/>
        <v>980527.89899999998</v>
      </c>
      <c r="I135" s="1">
        <v>981087.763507467</v>
      </c>
      <c r="J135" s="1">
        <v>-659.92566999999997</v>
      </c>
      <c r="K135">
        <f t="shared" si="12"/>
        <v>100.06116253297967</v>
      </c>
      <c r="L135">
        <f t="shared" si="13"/>
        <v>-239.23481684999999</v>
      </c>
      <c r="M135" s="1">
        <v>23.170191196333889</v>
      </c>
      <c r="N135">
        <f t="shared" si="14"/>
        <v>123.23135372931355</v>
      </c>
      <c r="O135">
        <f t="shared" si="15"/>
        <v>-116.00346312068643</v>
      </c>
    </row>
    <row r="136" spans="1:15">
      <c r="A136" s="1" t="s">
        <v>145</v>
      </c>
      <c r="B136" s="1">
        <v>50.222280300000001</v>
      </c>
      <c r="C136" s="1">
        <v>-123.3353674</v>
      </c>
      <c r="D136" s="1">
        <v>1039.124</v>
      </c>
      <c r="E136" s="1">
        <v>476076.2</v>
      </c>
      <c r="F136" s="1">
        <v>5563399.0999999996</v>
      </c>
      <c r="G136" s="1">
        <v>980747.48100000003</v>
      </c>
      <c r="H136">
        <f t="shared" si="11"/>
        <v>980747.48100000003</v>
      </c>
      <c r="I136" s="1">
        <v>981090.17191225244</v>
      </c>
      <c r="J136" s="1">
        <v>-320.6736664</v>
      </c>
      <c r="K136">
        <f t="shared" si="12"/>
        <v>-22.01724585240845</v>
      </c>
      <c r="L136">
        <f t="shared" si="13"/>
        <v>-116.249919252</v>
      </c>
      <c r="M136" s="1">
        <v>19.551799753197901</v>
      </c>
      <c r="N136">
        <f t="shared" si="14"/>
        <v>-2.4654460992105491</v>
      </c>
      <c r="O136">
        <f t="shared" si="15"/>
        <v>-118.71536535121055</v>
      </c>
    </row>
    <row r="137" spans="1:15">
      <c r="A137" s="1" t="s">
        <v>146</v>
      </c>
      <c r="B137" s="1">
        <v>50.151432810000003</v>
      </c>
      <c r="C137" s="1">
        <v>-123.3556095</v>
      </c>
      <c r="D137" s="1">
        <v>1573.046</v>
      </c>
      <c r="E137" s="1">
        <v>474594.7</v>
      </c>
      <c r="F137" s="1">
        <v>5555528.4000000004</v>
      </c>
      <c r="G137" s="1">
        <v>980646.35800000001</v>
      </c>
      <c r="H137">
        <f t="shared" si="11"/>
        <v>980646.35800000001</v>
      </c>
      <c r="I137" s="1">
        <v>981083.85918766633</v>
      </c>
      <c r="J137" s="1">
        <v>-485.44199559999998</v>
      </c>
      <c r="K137">
        <f t="shared" si="12"/>
        <v>47.940807933680674</v>
      </c>
      <c r="L137">
        <f t="shared" si="13"/>
        <v>-175.98137515799999</v>
      </c>
      <c r="M137" s="1">
        <v>16.170576255059636</v>
      </c>
      <c r="N137">
        <f t="shared" si="14"/>
        <v>64.111384188740317</v>
      </c>
      <c r="O137">
        <f t="shared" si="15"/>
        <v>-111.86999096925967</v>
      </c>
    </row>
    <row r="138" spans="1:15">
      <c r="A138" s="1" t="s">
        <v>147</v>
      </c>
      <c r="B138" s="1">
        <v>50.165215160000002</v>
      </c>
      <c r="C138" s="1">
        <v>-123.37542929999999</v>
      </c>
      <c r="D138" s="1">
        <v>903.37400000000002</v>
      </c>
      <c r="E138" s="1">
        <v>473186.4</v>
      </c>
      <c r="F138" s="1">
        <v>5557067.7999999998</v>
      </c>
      <c r="G138" s="1">
        <v>980772.36600000004</v>
      </c>
      <c r="H138">
        <f t="shared" si="11"/>
        <v>980772.36600000004</v>
      </c>
      <c r="I138" s="1">
        <v>981085.0874547977</v>
      </c>
      <c r="J138" s="1">
        <v>-278.78121640000001</v>
      </c>
      <c r="K138">
        <f t="shared" si="12"/>
        <v>-33.940238397661858</v>
      </c>
      <c r="L138">
        <f t="shared" si="13"/>
        <v>-101.063159502</v>
      </c>
      <c r="M138" s="1">
        <v>19.528581868942759</v>
      </c>
      <c r="N138">
        <f t="shared" si="14"/>
        <v>-14.411656528719099</v>
      </c>
      <c r="O138">
        <f t="shared" si="15"/>
        <v>-115.4748160307191</v>
      </c>
    </row>
    <row r="139" spans="1:15">
      <c r="A139" s="1" t="s">
        <v>148</v>
      </c>
      <c r="B139" s="1">
        <v>50.181920480000002</v>
      </c>
      <c r="C139" s="1">
        <v>-123.3297463</v>
      </c>
      <c r="D139" s="1">
        <v>1845.5440000000001</v>
      </c>
      <c r="E139" s="1">
        <v>476457.4</v>
      </c>
      <c r="F139" s="1">
        <v>5558909.7999999998</v>
      </c>
      <c r="G139" s="1">
        <v>980591.04200000002</v>
      </c>
      <c r="H139">
        <f t="shared" si="11"/>
        <v>980591.04200000002</v>
      </c>
      <c r="I139" s="1">
        <v>981086.57607267401</v>
      </c>
      <c r="J139" s="1">
        <v>-569.53487840000003</v>
      </c>
      <c r="K139">
        <f t="shared" si="12"/>
        <v>74.000805726004046</v>
      </c>
      <c r="L139">
        <f t="shared" si="13"/>
        <v>-206.46654391200002</v>
      </c>
      <c r="M139" s="1">
        <v>20.314432621855282</v>
      </c>
      <c r="N139">
        <f t="shared" si="14"/>
        <v>94.315238347859321</v>
      </c>
      <c r="O139">
        <f t="shared" si="15"/>
        <v>-112.1513055641407</v>
      </c>
    </row>
    <row r="140" spans="1:15">
      <c r="A140" s="1" t="s">
        <v>149</v>
      </c>
      <c r="B140" s="1">
        <v>50.025438469999997</v>
      </c>
      <c r="C140" s="1">
        <v>-123.2513976</v>
      </c>
      <c r="D140" s="1">
        <v>1638.643</v>
      </c>
      <c r="E140" s="1">
        <v>481992.6</v>
      </c>
      <c r="F140" s="1">
        <v>5541489.2999999998</v>
      </c>
      <c r="G140" s="1">
        <v>980621.625</v>
      </c>
      <c r="H140">
        <f t="shared" si="11"/>
        <v>980621.625</v>
      </c>
      <c r="I140" s="1">
        <v>981072.62589293951</v>
      </c>
      <c r="J140" s="1">
        <v>-505.6852298</v>
      </c>
      <c r="K140">
        <f t="shared" si="12"/>
        <v>54.684336860488315</v>
      </c>
      <c r="L140">
        <f t="shared" si="13"/>
        <v>-183.31990833899999</v>
      </c>
      <c r="M140" s="1">
        <v>14.247595627278944</v>
      </c>
      <c r="N140">
        <f t="shared" si="14"/>
        <v>68.931932487767256</v>
      </c>
      <c r="O140">
        <f t="shared" si="15"/>
        <v>-114.38797585123274</v>
      </c>
    </row>
    <row r="141" spans="1:15">
      <c r="A141" s="1" t="s">
        <v>150</v>
      </c>
      <c r="B141" s="1">
        <v>50.008789049999997</v>
      </c>
      <c r="C141" s="1">
        <v>-123.1762434</v>
      </c>
      <c r="D141" s="1">
        <v>1208.366</v>
      </c>
      <c r="E141" s="1">
        <v>487371.5</v>
      </c>
      <c r="F141" s="1">
        <v>5539622.7999999998</v>
      </c>
      <c r="G141" s="1">
        <v>980696.49899999995</v>
      </c>
      <c r="H141">
        <f t="shared" si="11"/>
        <v>980696.49899999995</v>
      </c>
      <c r="I141" s="1">
        <v>981071.14083444176</v>
      </c>
      <c r="J141" s="1">
        <v>-372.90174759999996</v>
      </c>
      <c r="K141">
        <f t="shared" si="12"/>
        <v>-1.7400868418052937</v>
      </c>
      <c r="L141">
        <f t="shared" si="13"/>
        <v>-135.183529518</v>
      </c>
      <c r="M141" s="1">
        <v>20.719294187260601</v>
      </c>
      <c r="N141">
        <f t="shared" si="14"/>
        <v>18.979207345455308</v>
      </c>
      <c r="O141">
        <f t="shared" si="15"/>
        <v>-116.20432217254469</v>
      </c>
    </row>
    <row r="142" spans="1:15">
      <c r="A142" s="1" t="s">
        <v>151</v>
      </c>
      <c r="B142" s="1">
        <v>50.091945950000003</v>
      </c>
      <c r="C142" s="1">
        <v>-123.1933136</v>
      </c>
      <c r="D142" s="1">
        <v>1515.5050000000001</v>
      </c>
      <c r="E142" s="1">
        <v>486172.2</v>
      </c>
      <c r="F142" s="1">
        <v>5548871.5999999996</v>
      </c>
      <c r="G142" s="1">
        <v>980659</v>
      </c>
      <c r="H142">
        <f t="shared" si="11"/>
        <v>980659</v>
      </c>
      <c r="I142" s="1">
        <v>981078.55658805883</v>
      </c>
      <c r="J142" s="1">
        <v>-467.684843</v>
      </c>
      <c r="K142">
        <f t="shared" si="12"/>
        <v>48.128254941174418</v>
      </c>
      <c r="L142">
        <f t="shared" si="13"/>
        <v>-169.54409086500002</v>
      </c>
      <c r="M142" s="1">
        <v>10.086405159440886</v>
      </c>
      <c r="N142">
        <f t="shared" si="14"/>
        <v>58.214660100615305</v>
      </c>
      <c r="O142">
        <f t="shared" si="15"/>
        <v>-111.32943076438471</v>
      </c>
    </row>
    <row r="143" spans="1:15">
      <c r="A143" s="1" t="s">
        <v>152</v>
      </c>
      <c r="B143" s="1">
        <v>50.106851550000002</v>
      </c>
      <c r="C143" s="1">
        <v>-123.2762216</v>
      </c>
      <c r="D143" s="1">
        <v>1789.3030000000001</v>
      </c>
      <c r="E143" s="1">
        <v>480247.9</v>
      </c>
      <c r="F143" s="1">
        <v>5550547.5999999996</v>
      </c>
      <c r="G143" s="1">
        <v>980583.47900000005</v>
      </c>
      <c r="H143">
        <f t="shared" si="11"/>
        <v>980583.47900000005</v>
      </c>
      <c r="I143" s="1">
        <v>981079.88544057508</v>
      </c>
      <c r="J143" s="1">
        <v>-552.17890580000005</v>
      </c>
      <c r="K143">
        <f t="shared" si="12"/>
        <v>55.772465224975008</v>
      </c>
      <c r="L143">
        <f t="shared" si="13"/>
        <v>-200.17469451900001</v>
      </c>
      <c r="M143" s="1">
        <v>25.057525919008327</v>
      </c>
      <c r="N143">
        <f t="shared" si="14"/>
        <v>80.829991143983335</v>
      </c>
      <c r="O143">
        <f t="shared" si="15"/>
        <v>-119.34470337501668</v>
      </c>
    </row>
    <row r="144" spans="1:15">
      <c r="A144" s="1" t="s">
        <v>153</v>
      </c>
      <c r="B144" s="1">
        <v>50.047223819999999</v>
      </c>
      <c r="C144" s="1">
        <v>-123.28583860000001</v>
      </c>
      <c r="D144" s="1">
        <v>1638.384</v>
      </c>
      <c r="E144" s="1">
        <v>479534.9</v>
      </c>
      <c r="F144" s="1">
        <v>5543920.4000000004</v>
      </c>
      <c r="G144" s="1">
        <v>980617.473</v>
      </c>
      <c r="H144">
        <f t="shared" si="11"/>
        <v>980617.473</v>
      </c>
      <c r="I144" s="1">
        <v>981074.56882945285</v>
      </c>
      <c r="J144" s="1">
        <v>-505.60530239999997</v>
      </c>
      <c r="K144">
        <f t="shared" si="12"/>
        <v>48.509472947146321</v>
      </c>
      <c r="L144">
        <f t="shared" si="13"/>
        <v>-183.29093323200001</v>
      </c>
      <c r="M144" s="1">
        <v>19.774732097974493</v>
      </c>
      <c r="N144">
        <f t="shared" si="14"/>
        <v>68.284205045120814</v>
      </c>
      <c r="O144">
        <f t="shared" si="15"/>
        <v>-115.0067281868792</v>
      </c>
    </row>
    <row r="145" spans="1:15">
      <c r="A145" s="1" t="s">
        <v>154</v>
      </c>
      <c r="B145" s="1">
        <v>50.044038469999997</v>
      </c>
      <c r="C145" s="1">
        <v>-123.255415</v>
      </c>
      <c r="D145" s="1">
        <v>1861.171</v>
      </c>
      <c r="E145" s="1">
        <v>481711.9</v>
      </c>
      <c r="F145" s="1">
        <v>5543558.4000000004</v>
      </c>
      <c r="G145" s="1">
        <v>980575.91399999999</v>
      </c>
      <c r="H145">
        <f t="shared" si="11"/>
        <v>980575.91399999999</v>
      </c>
      <c r="I145" s="1">
        <v>981074.28475852835</v>
      </c>
      <c r="J145" s="1">
        <v>-574.35737059999997</v>
      </c>
      <c r="K145">
        <f t="shared" si="12"/>
        <v>75.986612071644458</v>
      </c>
      <c r="L145">
        <f t="shared" si="13"/>
        <v>-208.214783283</v>
      </c>
      <c r="M145" s="1">
        <v>15.801213038812168</v>
      </c>
      <c r="N145">
        <f t="shared" si="14"/>
        <v>91.787825110456623</v>
      </c>
      <c r="O145">
        <f t="shared" si="15"/>
        <v>-116.42695817254338</v>
      </c>
    </row>
    <row r="146" spans="1:15">
      <c r="A146" s="1" t="s">
        <v>155</v>
      </c>
      <c r="B146" s="1">
        <v>50.072480259999999</v>
      </c>
      <c r="C146" s="1">
        <v>-123.21264600000001</v>
      </c>
      <c r="D146" s="1">
        <v>1586.4190000000001</v>
      </c>
      <c r="E146" s="1">
        <v>484783.2</v>
      </c>
      <c r="F146" s="1">
        <v>5546711.0999999996</v>
      </c>
      <c r="G146" s="1">
        <v>980632.62</v>
      </c>
      <c r="H146">
        <f t="shared" ref="H146:H147" si="16">G146</f>
        <v>980632.62</v>
      </c>
      <c r="I146" s="1">
        <v>981076.82101550011</v>
      </c>
      <c r="J146" s="1">
        <v>-489.56890340000001</v>
      </c>
      <c r="K146">
        <f t="shared" si="12"/>
        <v>45.367887899881055</v>
      </c>
      <c r="L146">
        <f t="shared" si="13"/>
        <v>-177.477452787</v>
      </c>
      <c r="M146" s="1">
        <v>21.034629608420563</v>
      </c>
      <c r="N146">
        <f t="shared" si="14"/>
        <v>66.402517508301614</v>
      </c>
      <c r="O146">
        <f t="shared" si="15"/>
        <v>-111.07493527869838</v>
      </c>
    </row>
    <row r="147" spans="1:15">
      <c r="A147" s="1" t="s">
        <v>156</v>
      </c>
      <c r="B147" s="1">
        <v>50.008958190000001</v>
      </c>
      <c r="C147" s="1">
        <v>-123.28274690000001</v>
      </c>
      <c r="D147" s="1">
        <v>1901.644</v>
      </c>
      <c r="E147" s="1">
        <v>479740.1</v>
      </c>
      <c r="F147" s="1">
        <v>5539665</v>
      </c>
      <c r="G147" s="1">
        <v>980543.14800000004</v>
      </c>
      <c r="H147">
        <f t="shared" si="16"/>
        <v>980543.14800000004</v>
      </c>
      <c r="I147" s="1">
        <v>981071.15592176933</v>
      </c>
      <c r="J147" s="1">
        <v>-586.84733840000001</v>
      </c>
      <c r="K147">
        <f t="shared" si="12"/>
        <v>58.8394166307163</v>
      </c>
      <c r="L147">
        <f t="shared" si="13"/>
        <v>-212.74261921199999</v>
      </c>
      <c r="M147" s="1">
        <v>44.252650420190655</v>
      </c>
      <c r="N147">
        <f t="shared" si="14"/>
        <v>103.09206705090696</v>
      </c>
      <c r="O147">
        <f t="shared" si="15"/>
        <v>-109.65055216109303</v>
      </c>
    </row>
    <row r="148" spans="1:15">
      <c r="G14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9628CECA600C49BBA017BABB1FC276" ma:contentTypeVersion="20" ma:contentTypeDescription="Create a new document." ma:contentTypeScope="" ma:versionID="63ee2c9c6df4a1933b2fada47acf8922">
  <xsd:schema xmlns:xsd="http://www.w3.org/2001/XMLSchema" xmlns:xs="http://www.w3.org/2001/XMLSchema" xmlns:p="http://schemas.microsoft.com/office/2006/metadata/properties" xmlns:ns2="35cc096b-a317-4ac1-bf71-42b892d87d99" xmlns:ns3="a87690d0-6ad9-4d27-8ea8-7239a9f8fa43" targetNamespace="http://schemas.microsoft.com/office/2006/metadata/properties" ma:root="true" ma:fieldsID="32110917768a1833fbb8ca21612a8816" ns2:_="" ns3:_="">
    <xsd:import namespace="35cc096b-a317-4ac1-bf71-42b892d87d99"/>
    <xsd:import namespace="a87690d0-6ad9-4d27-8ea8-7239a9f8fa4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ProjectNumber"/>
                <xsd:element ref="ns2:ProjectApprovalYear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ObjectDetectorVersions" minOccurs="0"/>
                <xsd:element ref="ns2:Note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c096b-a317-4ac1-bf71-42b892d87d9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40f4bed8-baf7-4505-b387-67c85036d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ProjectApprovalYear" ma:index="16" nillable="true" ma:displayName="Project Approval Year" ma:description="The year a project was approved for funding and a project agreement was made" ma:format="Dropdown" ma:list="a9473c7d-eef3-4e53-905d-7269d82f1ac9" ma:internalName="ProjectApprovalYear" ma:showField="ProjectApprovalYear">
      <xsd:simpleType>
        <xsd:restriction base="dms:Lookup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s" ma:index="24" nillable="true" ma:displayName="Notes" ma:description="Notes about the document, where it came from and what its for" ma:format="Dropdown" ma:internalName="Notes">
      <xsd:simpleType>
        <xsd:restriction base="dms:Note">
          <xsd:maxLength value="255"/>
        </xsd:restriction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690d0-6ad9-4d27-8ea8-7239a9f8fa4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e808ae0-26d2-402b-a014-76c9457858df}" ma:internalName="TaxCatchAll" ma:showField="CatchAllData" ma:web="a87690d0-6ad9-4d27-8ea8-7239a9f8fa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rojectNumber" ma:index="15" ma:displayName="Project Number" ma:list="{A9473C7D-EEF3-4E53-905D-7269D82F1AC9}" ma:internalName="ProjectNumber" ma:showField="ProjectNumber" ma:web="a87690d0-6ad9-4d27-8ea8-7239a9f8fa43">
      <xsd:simpleType>
        <xsd:restriction base="dms:Lookup"/>
      </xsd:simple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35cc096b-a317-4ac1-bf71-42b892d87d99" xsi:nil="true"/>
    <ProjectApprovalYear xmlns="35cc096b-a317-4ac1-bf71-42b892d87d99" xsi:nil="true"/>
    <lcf76f155ced4ddcb4097134ff3c332f xmlns="35cc096b-a317-4ac1-bf71-42b892d87d99">
      <Terms xmlns="http://schemas.microsoft.com/office/infopath/2007/PartnerControls"/>
    </lcf76f155ced4ddcb4097134ff3c332f>
    <_Flow_SignoffStatus xmlns="35cc096b-a317-4ac1-bf71-42b892d87d99" xsi:nil="true"/>
    <ProjectNumber xmlns="a87690d0-6ad9-4d27-8ea8-7239a9f8fa43">229</ProjectNumber>
    <TaxCatchAll xmlns="a87690d0-6ad9-4d27-8ea8-7239a9f8fa43" xsi:nil="true"/>
  </documentManagement>
</p:properties>
</file>

<file path=customXml/itemProps1.xml><?xml version="1.0" encoding="utf-8"?>
<ds:datastoreItem xmlns:ds="http://schemas.openxmlformats.org/officeDocument/2006/customXml" ds:itemID="{AE94092E-BCAF-4D62-BE5E-8835600C6192}"/>
</file>

<file path=customXml/itemProps2.xml><?xml version="1.0" encoding="utf-8"?>
<ds:datastoreItem xmlns:ds="http://schemas.openxmlformats.org/officeDocument/2006/customXml" ds:itemID="{4AD467C1-A28A-4EFA-B4D0-587D39D7D774}"/>
</file>

<file path=customXml/itemProps3.xml><?xml version="1.0" encoding="utf-8"?>
<ds:datastoreItem xmlns:ds="http://schemas.openxmlformats.org/officeDocument/2006/customXml" ds:itemID="{F7988F71-1AD2-4C5A-AE82-711D9F1FE0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 Calahorrano Di Patre</dc:creator>
  <cp:keywords/>
  <dc:description/>
  <cp:lastModifiedBy>Usuario invitado</cp:lastModifiedBy>
  <cp:revision/>
  <dcterms:created xsi:type="dcterms:W3CDTF">2022-12-29T22:34:25Z</dcterms:created>
  <dcterms:modified xsi:type="dcterms:W3CDTF">2023-07-08T22:17:39Z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0x010100A79628CECA600C49BBA017BABB1FC276</vt:lpwstr>
  </property>
</Properties>
</file>