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595"/>
  </bookViews>
  <sheets>
    <sheet name="Ejercicio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4" i="1"/>
  <c r="L12" i="1"/>
  <c r="B31" i="1"/>
  <c r="B30" i="1"/>
  <c r="B29" i="1"/>
  <c r="B28" i="1"/>
  <c r="L11" i="1"/>
  <c r="F18" i="1" l="1"/>
  <c r="L28" i="1"/>
  <c r="K28" i="1"/>
  <c r="I28" i="1"/>
  <c r="L22" i="1"/>
  <c r="I22" i="1"/>
  <c r="L17" i="1"/>
  <c r="I17" i="1"/>
  <c r="F25" i="1"/>
  <c r="F17" i="1"/>
  <c r="L27" i="1"/>
  <c r="L21" i="1"/>
  <c r="I27" i="1"/>
  <c r="I21" i="1"/>
  <c r="L16" i="1"/>
  <c r="I16" i="1"/>
  <c r="F24" i="1"/>
  <c r="B22" i="1"/>
  <c r="N28" i="1"/>
  <c r="O28" i="1" s="1"/>
  <c r="O29" i="1" s="1"/>
  <c r="N29" i="1" s="1"/>
  <c r="L29" i="1" s="1"/>
  <c r="K29" i="1" s="1"/>
  <c r="L23" i="1" s="1"/>
  <c r="H28" i="1"/>
  <c r="K22" i="1"/>
  <c r="H22" i="1"/>
  <c r="K17" i="1"/>
  <c r="H17" i="1"/>
  <c r="E25" i="1"/>
  <c r="E17" i="1"/>
  <c r="K4" i="1"/>
  <c r="K5" i="1"/>
  <c r="K6" i="1"/>
  <c r="K7" i="1"/>
  <c r="K8" i="1"/>
  <c r="K9" i="1"/>
  <c r="K10" i="1"/>
  <c r="K3" i="1"/>
  <c r="F16" i="1" s="1"/>
  <c r="L4" i="1"/>
  <c r="L5" i="1"/>
  <c r="L6" i="1"/>
  <c r="L7" i="1"/>
  <c r="L8" i="1"/>
  <c r="L9" i="1"/>
  <c r="L10" i="1"/>
  <c r="L3" i="1"/>
  <c r="I29" i="1" l="1"/>
  <c r="H29" i="1" s="1"/>
  <c r="F26" i="1" s="1"/>
  <c r="E26" i="1" s="1"/>
  <c r="K23" i="1"/>
  <c r="I23" i="1" s="1"/>
  <c r="H23" i="1" s="1"/>
  <c r="L18" i="1" s="1"/>
  <c r="K18" i="1" s="1"/>
  <c r="I18" i="1" s="1"/>
  <c r="H18" i="1" s="1"/>
  <c r="E18" i="1" l="1"/>
  <c r="C22" i="1"/>
</calcChain>
</file>

<file path=xl/sharedStrings.xml><?xml version="1.0" encoding="utf-8"?>
<sst xmlns="http://schemas.openxmlformats.org/spreadsheetml/2006/main" count="15" uniqueCount="15">
  <si>
    <t>TM</t>
  </si>
  <si>
    <t>O</t>
  </si>
  <si>
    <t>P</t>
  </si>
  <si>
    <t>M</t>
  </si>
  <si>
    <t>Varianza</t>
  </si>
  <si>
    <t>inicio</t>
  </si>
  <si>
    <t>A</t>
  </si>
  <si>
    <t>B</t>
  </si>
  <si>
    <t>C</t>
  </si>
  <si>
    <t>D</t>
  </si>
  <si>
    <t>E</t>
  </si>
  <si>
    <t>F</t>
  </si>
  <si>
    <t>G</t>
  </si>
  <si>
    <t>H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</si>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</sst>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0</xdr:row>
      <xdr:rowOff>161925</xdr:rowOff>
    </xdr:from>
    <xdr:to>
      <xdr:col>6</xdr:col>
      <xdr:colOff>752475</xdr:colOff>
      <xdr:row>10</xdr:row>
      <xdr:rowOff>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3698"/>
        <a:stretch/>
      </xdr:blipFill>
      <xdr:spPr>
        <a:xfrm>
          <a:off x="1276350" y="161925"/>
          <a:ext cx="4048125" cy="1743075"/>
        </a:xfrm>
        <a:prstGeom prst="rect">
          <a:avLst/>
        </a:prstGeom>
      </xdr:spPr>
    </xdr:pic>
    <xdr:clientData/>
  </xdr:twoCellAnchor>
  <xdr:twoCellAnchor>
    <xdr:from>
      <xdr:col>2</xdr:col>
      <xdr:colOff>742950</xdr:colOff>
      <xdr:row>16</xdr:row>
      <xdr:rowOff>123825</xdr:rowOff>
    </xdr:from>
    <xdr:to>
      <xdr:col>3</xdr:col>
      <xdr:colOff>752475</xdr:colOff>
      <xdr:row>20</xdr:row>
      <xdr:rowOff>66675</xdr:rowOff>
    </xdr:to>
    <xdr:cxnSp macro="">
      <xdr:nvCxnSpPr>
        <xdr:cNvPr id="4" name="Conector recto de flecha 3"/>
        <xdr:cNvCxnSpPr/>
      </xdr:nvCxnSpPr>
      <xdr:spPr>
        <a:xfrm flipV="1">
          <a:off x="2266950" y="3171825"/>
          <a:ext cx="771525" cy="7048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20</xdr:row>
      <xdr:rowOff>57151</xdr:rowOff>
    </xdr:from>
    <xdr:to>
      <xdr:col>3</xdr:col>
      <xdr:colOff>752475</xdr:colOff>
      <xdr:row>24</xdr:row>
      <xdr:rowOff>95250</xdr:rowOff>
    </xdr:to>
    <xdr:cxnSp macro="">
      <xdr:nvCxnSpPr>
        <xdr:cNvPr id="5" name="Conector recto de flecha 4"/>
        <xdr:cNvCxnSpPr/>
      </xdr:nvCxnSpPr>
      <xdr:spPr>
        <a:xfrm>
          <a:off x="2295525" y="3867151"/>
          <a:ext cx="742950" cy="800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16</xdr:row>
      <xdr:rowOff>104775</xdr:rowOff>
    </xdr:from>
    <xdr:to>
      <xdr:col>7</xdr:col>
      <xdr:colOff>19050</xdr:colOff>
      <xdr:row>16</xdr:row>
      <xdr:rowOff>104775</xdr:rowOff>
    </xdr:to>
    <xdr:cxnSp macro="">
      <xdr:nvCxnSpPr>
        <xdr:cNvPr id="8" name="Conector recto de flecha 7"/>
        <xdr:cNvCxnSpPr/>
      </xdr:nvCxnSpPr>
      <xdr:spPr>
        <a:xfrm>
          <a:off x="4562475" y="3152775"/>
          <a:ext cx="79057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742950</xdr:colOff>
      <xdr:row>16</xdr:row>
      <xdr:rowOff>104775</xdr:rowOff>
    </xdr:from>
    <xdr:to>
      <xdr:col>10</xdr:col>
      <xdr:colOff>9525</xdr:colOff>
      <xdr:row>16</xdr:row>
      <xdr:rowOff>104775</xdr:rowOff>
    </xdr:to>
    <xdr:cxnSp macro="">
      <xdr:nvCxnSpPr>
        <xdr:cNvPr id="10" name="Conector recto de flecha 9"/>
        <xdr:cNvCxnSpPr/>
      </xdr:nvCxnSpPr>
      <xdr:spPr>
        <a:xfrm>
          <a:off x="6838950" y="3152775"/>
          <a:ext cx="79057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17</xdr:row>
      <xdr:rowOff>47626</xdr:rowOff>
    </xdr:from>
    <xdr:to>
      <xdr:col>7</xdr:col>
      <xdr:colOff>9525</xdr:colOff>
      <xdr:row>21</xdr:row>
      <xdr:rowOff>57150</xdr:rowOff>
    </xdr:to>
    <xdr:cxnSp macro="">
      <xdr:nvCxnSpPr>
        <xdr:cNvPr id="11" name="Conector recto de flecha 10"/>
        <xdr:cNvCxnSpPr/>
      </xdr:nvCxnSpPr>
      <xdr:spPr>
        <a:xfrm>
          <a:off x="4562475" y="3286126"/>
          <a:ext cx="781050" cy="77152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17</xdr:row>
      <xdr:rowOff>28576</xdr:rowOff>
    </xdr:from>
    <xdr:to>
      <xdr:col>9</xdr:col>
      <xdr:colOff>752475</xdr:colOff>
      <xdr:row>20</xdr:row>
      <xdr:rowOff>114300</xdr:rowOff>
    </xdr:to>
    <xdr:cxnSp macro="">
      <xdr:nvCxnSpPr>
        <xdr:cNvPr id="13" name="Conector recto de flecha 12"/>
        <xdr:cNvCxnSpPr/>
      </xdr:nvCxnSpPr>
      <xdr:spPr>
        <a:xfrm flipH="1">
          <a:off x="6867525" y="3267076"/>
          <a:ext cx="742950" cy="6572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24</xdr:row>
      <xdr:rowOff>66676</xdr:rowOff>
    </xdr:from>
    <xdr:to>
      <xdr:col>7</xdr:col>
      <xdr:colOff>0</xdr:colOff>
      <xdr:row>27</xdr:row>
      <xdr:rowOff>123825</xdr:rowOff>
    </xdr:to>
    <xdr:cxnSp macro="">
      <xdr:nvCxnSpPr>
        <xdr:cNvPr id="15" name="Conector recto de flecha 14"/>
        <xdr:cNvCxnSpPr/>
      </xdr:nvCxnSpPr>
      <xdr:spPr>
        <a:xfrm>
          <a:off x="4572000" y="4638676"/>
          <a:ext cx="762000" cy="6286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21</xdr:row>
      <xdr:rowOff>76201</xdr:rowOff>
    </xdr:from>
    <xdr:to>
      <xdr:col>10</xdr:col>
      <xdr:colOff>38100</xdr:colOff>
      <xdr:row>21</xdr:row>
      <xdr:rowOff>85725</xdr:rowOff>
    </xdr:to>
    <xdr:cxnSp macro="">
      <xdr:nvCxnSpPr>
        <xdr:cNvPr id="17" name="Conector recto de flecha 16"/>
        <xdr:cNvCxnSpPr/>
      </xdr:nvCxnSpPr>
      <xdr:spPr>
        <a:xfrm>
          <a:off x="6848475" y="4076701"/>
          <a:ext cx="809625" cy="95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723900</xdr:colOff>
      <xdr:row>27</xdr:row>
      <xdr:rowOff>95250</xdr:rowOff>
    </xdr:from>
    <xdr:to>
      <xdr:col>9</xdr:col>
      <xdr:colOff>752475</xdr:colOff>
      <xdr:row>27</xdr:row>
      <xdr:rowOff>95250</xdr:rowOff>
    </xdr:to>
    <xdr:cxnSp macro="">
      <xdr:nvCxnSpPr>
        <xdr:cNvPr id="19" name="Conector recto de flecha 18"/>
        <xdr:cNvCxnSpPr/>
      </xdr:nvCxnSpPr>
      <xdr:spPr>
        <a:xfrm>
          <a:off x="6819900" y="5238750"/>
          <a:ext cx="7905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23</xdr:row>
      <xdr:rowOff>9526</xdr:rowOff>
    </xdr:from>
    <xdr:to>
      <xdr:col>10</xdr:col>
      <xdr:colOff>609600</xdr:colOff>
      <xdr:row>26</xdr:row>
      <xdr:rowOff>9525</xdr:rowOff>
    </xdr:to>
    <xdr:cxnSp macro="">
      <xdr:nvCxnSpPr>
        <xdr:cNvPr id="20" name="Conector recto de flecha 19"/>
        <xdr:cNvCxnSpPr/>
      </xdr:nvCxnSpPr>
      <xdr:spPr>
        <a:xfrm>
          <a:off x="8210550" y="4391026"/>
          <a:ext cx="19050" cy="57149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742950</xdr:colOff>
      <xdr:row>27</xdr:row>
      <xdr:rowOff>104775</xdr:rowOff>
    </xdr:from>
    <xdr:to>
      <xdr:col>13</xdr:col>
      <xdr:colOff>9525</xdr:colOff>
      <xdr:row>27</xdr:row>
      <xdr:rowOff>104775</xdr:rowOff>
    </xdr:to>
    <xdr:cxnSp macro="">
      <xdr:nvCxnSpPr>
        <xdr:cNvPr id="22" name="Conector recto de flecha 21"/>
        <xdr:cNvCxnSpPr/>
      </xdr:nvCxnSpPr>
      <xdr:spPr>
        <a:xfrm>
          <a:off x="9124950" y="5248275"/>
          <a:ext cx="79057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0</xdr:rowOff>
    </xdr:from>
    <xdr:to>
      <xdr:col>4</xdr:col>
      <xdr:colOff>19050</xdr:colOff>
      <xdr:row>20</xdr:row>
      <xdr:rowOff>133350</xdr:rowOff>
    </xdr:to>
    <xdr:cxnSp macro="">
      <xdr:nvCxnSpPr>
        <xdr:cNvPr id="23" name="Conector recto de flecha 22"/>
        <xdr:cNvCxnSpPr/>
      </xdr:nvCxnSpPr>
      <xdr:spPr>
        <a:xfrm flipV="1">
          <a:off x="2295525" y="3238500"/>
          <a:ext cx="771525" cy="70485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21</xdr:row>
      <xdr:rowOff>180976</xdr:rowOff>
    </xdr:from>
    <xdr:to>
      <xdr:col>10</xdr:col>
      <xdr:colOff>38100</xdr:colOff>
      <xdr:row>22</xdr:row>
      <xdr:rowOff>0</xdr:rowOff>
    </xdr:to>
    <xdr:cxnSp macro="">
      <xdr:nvCxnSpPr>
        <xdr:cNvPr id="24" name="Conector recto de flecha 23"/>
        <xdr:cNvCxnSpPr/>
      </xdr:nvCxnSpPr>
      <xdr:spPr>
        <a:xfrm>
          <a:off x="6848475" y="4181476"/>
          <a:ext cx="809625" cy="952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9526</xdr:rowOff>
    </xdr:from>
    <xdr:to>
      <xdr:col>11</xdr:col>
      <xdr:colOff>19050</xdr:colOff>
      <xdr:row>26</xdr:row>
      <xdr:rowOff>9525</xdr:rowOff>
    </xdr:to>
    <xdr:cxnSp macro="">
      <xdr:nvCxnSpPr>
        <xdr:cNvPr id="25" name="Conector recto de flecha 24"/>
        <xdr:cNvCxnSpPr/>
      </xdr:nvCxnSpPr>
      <xdr:spPr>
        <a:xfrm>
          <a:off x="8382000" y="4391026"/>
          <a:ext cx="19050" cy="5714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752475</xdr:colOff>
      <xdr:row>28</xdr:row>
      <xdr:rowOff>19050</xdr:rowOff>
    </xdr:from>
    <xdr:to>
      <xdr:col>13</xdr:col>
      <xdr:colOff>19050</xdr:colOff>
      <xdr:row>28</xdr:row>
      <xdr:rowOff>19050</xdr:rowOff>
    </xdr:to>
    <xdr:cxnSp macro="">
      <xdr:nvCxnSpPr>
        <xdr:cNvPr id="26" name="Conector recto de flecha 25"/>
        <xdr:cNvCxnSpPr/>
      </xdr:nvCxnSpPr>
      <xdr:spPr>
        <a:xfrm>
          <a:off x="9134475" y="5353050"/>
          <a:ext cx="790575" cy="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tabSelected="1" zoomScaleNormal="100" workbookViewId="0">
      <selection activeCell="N5" sqref="N5"/>
    </sheetView>
  </sheetViews>
  <sheetFormatPr baseColWidth="10" defaultRowHeight="15" x14ac:dyDescent="0.25"/>
  <sheetData>
    <row r="2" spans="5:14" x14ac:dyDescent="0.25">
      <c r="H2" s="2" t="s">
        <v>1</v>
      </c>
      <c r="I2" s="2" t="s">
        <v>2</v>
      </c>
      <c r="J2" s="2" t="s">
        <v>3</v>
      </c>
      <c r="K2" s="2" t="s">
        <v>0</v>
      </c>
      <c r="L2" s="2" t="s">
        <v>4</v>
      </c>
    </row>
    <row r="3" spans="5:14" x14ac:dyDescent="0.25">
      <c r="H3" s="2">
        <v>2</v>
      </c>
      <c r="I3" s="2">
        <v>10</v>
      </c>
      <c r="J3" s="2">
        <v>6</v>
      </c>
      <c r="K3" s="2">
        <f>(H3+4*J3+I3)/6</f>
        <v>6</v>
      </c>
      <c r="L3" s="2">
        <f>POWER((I3-H3)/6,2)</f>
        <v>1.7777777777777777</v>
      </c>
    </row>
    <row r="4" spans="5:14" x14ac:dyDescent="0.25">
      <c r="H4" s="2">
        <v>4</v>
      </c>
      <c r="I4" s="2">
        <v>6</v>
      </c>
      <c r="J4" s="2">
        <v>5</v>
      </c>
      <c r="K4" s="2">
        <f t="shared" ref="K4:K10" si="0">(H4+4*J4+I4)/6</f>
        <v>5</v>
      </c>
      <c r="L4" s="2">
        <f t="shared" ref="L4:L10" si="1">POWER((I4-H4)/6,2)</f>
        <v>0.1111111111111111</v>
      </c>
      <c r="N4">
        <f>L3+L5</f>
        <v>1.8888888888888888</v>
      </c>
    </row>
    <row r="5" spans="5:14" x14ac:dyDescent="0.25">
      <c r="H5" s="2">
        <v>2</v>
      </c>
      <c r="I5" s="2">
        <v>4</v>
      </c>
      <c r="J5" s="2">
        <v>3</v>
      </c>
      <c r="K5" s="2">
        <f t="shared" si="0"/>
        <v>3</v>
      </c>
      <c r="L5" s="2">
        <f t="shared" si="1"/>
        <v>0.1111111111111111</v>
      </c>
      <c r="N5">
        <f>SQRT(N4)</f>
        <v>1.3743685418725535</v>
      </c>
    </row>
    <row r="6" spans="5:14" x14ac:dyDescent="0.25">
      <c r="H6" s="2">
        <v>1</v>
      </c>
      <c r="I6" s="2">
        <v>3</v>
      </c>
      <c r="J6" s="2">
        <v>2</v>
      </c>
      <c r="K6" s="2">
        <f t="shared" si="0"/>
        <v>2</v>
      </c>
      <c r="L6" s="2">
        <f t="shared" si="1"/>
        <v>0.1111111111111111</v>
      </c>
    </row>
    <row r="7" spans="5:14" x14ac:dyDescent="0.25">
      <c r="H7" s="2">
        <v>1</v>
      </c>
      <c r="I7" s="2">
        <v>5</v>
      </c>
      <c r="J7" s="2">
        <v>3</v>
      </c>
      <c r="K7" s="2">
        <f t="shared" si="0"/>
        <v>3</v>
      </c>
      <c r="L7" s="2">
        <f t="shared" si="1"/>
        <v>0.44444444444444442</v>
      </c>
    </row>
    <row r="8" spans="5:14" x14ac:dyDescent="0.25">
      <c r="H8" s="2">
        <v>3</v>
      </c>
      <c r="I8" s="2">
        <v>5</v>
      </c>
      <c r="J8" s="2">
        <v>4</v>
      </c>
      <c r="K8" s="2">
        <f t="shared" si="0"/>
        <v>4</v>
      </c>
      <c r="L8" s="2">
        <f t="shared" si="1"/>
        <v>0.1111111111111111</v>
      </c>
    </row>
    <row r="9" spans="5:14" x14ac:dyDescent="0.25">
      <c r="H9" s="2">
        <v>2</v>
      </c>
      <c r="I9" s="2">
        <v>6</v>
      </c>
      <c r="J9" s="2">
        <v>4</v>
      </c>
      <c r="K9" s="2">
        <f t="shared" si="0"/>
        <v>4</v>
      </c>
      <c r="L9" s="2">
        <f t="shared" si="1"/>
        <v>0.44444444444444442</v>
      </c>
    </row>
    <row r="10" spans="5:14" x14ac:dyDescent="0.25">
      <c r="H10" s="2">
        <v>0</v>
      </c>
      <c r="I10" s="2">
        <v>4</v>
      </c>
      <c r="J10" s="2">
        <v>2</v>
      </c>
      <c r="K10" s="2">
        <f t="shared" si="0"/>
        <v>2</v>
      </c>
      <c r="L10" s="2">
        <f t="shared" si="1"/>
        <v>0.44444444444444442</v>
      </c>
    </row>
    <row r="11" spans="5:14" x14ac:dyDescent="0.25">
      <c r="L11" s="4">
        <f>SUM(L3:L10)</f>
        <v>3.5555555555555554</v>
      </c>
    </row>
    <row r="12" spans="5:14" x14ac:dyDescent="0.25">
      <c r="L12" s="4">
        <f>SQRT(L11)</f>
        <v>1.8856180831641267</v>
      </c>
    </row>
    <row r="16" spans="5:14" x14ac:dyDescent="0.25">
      <c r="E16" s="1" t="s">
        <v>6</v>
      </c>
      <c r="F16" s="1">
        <f>K3</f>
        <v>6</v>
      </c>
      <c r="H16" s="1" t="s">
        <v>8</v>
      </c>
      <c r="I16" s="1">
        <f>K5</f>
        <v>3</v>
      </c>
      <c r="K16" s="1" t="s">
        <v>9</v>
      </c>
      <c r="L16" s="1">
        <f>K6</f>
        <v>2</v>
      </c>
    </row>
    <row r="17" spans="2:15" x14ac:dyDescent="0.25">
      <c r="E17" s="1">
        <f>C21</f>
        <v>0</v>
      </c>
      <c r="F17" s="1">
        <f>E17+F16</f>
        <v>6</v>
      </c>
      <c r="H17" s="1">
        <f>F17</f>
        <v>6</v>
      </c>
      <c r="I17" s="1">
        <f>H17+I16</f>
        <v>9</v>
      </c>
      <c r="K17" s="1">
        <f>I17</f>
        <v>9</v>
      </c>
      <c r="L17" s="1">
        <f>K17+L16</f>
        <v>11</v>
      </c>
    </row>
    <row r="18" spans="2:15" x14ac:dyDescent="0.25">
      <c r="E18" s="1">
        <f>F18-F16</f>
        <v>0</v>
      </c>
      <c r="F18" s="1">
        <f>MIN(H23,H18)</f>
        <v>6</v>
      </c>
      <c r="H18" s="1">
        <f>I18-I16</f>
        <v>6</v>
      </c>
      <c r="I18" s="1">
        <f>K18</f>
        <v>9</v>
      </c>
      <c r="K18" s="1">
        <f>L18-L16</f>
        <v>9</v>
      </c>
      <c r="L18" s="1">
        <f>H23</f>
        <v>11</v>
      </c>
    </row>
    <row r="20" spans="2:15" x14ac:dyDescent="0.25">
      <c r="B20" s="1" t="s">
        <v>5</v>
      </c>
      <c r="C20" s="1">
        <v>0</v>
      </c>
    </row>
    <row r="21" spans="2:15" x14ac:dyDescent="0.25">
      <c r="B21" s="1">
        <v>0</v>
      </c>
      <c r="C21" s="1">
        <v>0</v>
      </c>
      <c r="H21" s="1" t="s">
        <v>10</v>
      </c>
      <c r="I21" s="1">
        <f>K7</f>
        <v>3</v>
      </c>
      <c r="K21" s="1" t="s">
        <v>12</v>
      </c>
      <c r="L21" s="1">
        <f>K9</f>
        <v>4</v>
      </c>
    </row>
    <row r="22" spans="2:15" x14ac:dyDescent="0.25">
      <c r="B22" s="1">
        <f>C23-C20</f>
        <v>0</v>
      </c>
      <c r="C22" s="1">
        <f>MIN(E18,E26)</f>
        <v>0</v>
      </c>
      <c r="H22" s="1">
        <f>MAX(F17,L17)</f>
        <v>11</v>
      </c>
      <c r="I22" s="1">
        <f>H22+I21</f>
        <v>14</v>
      </c>
      <c r="K22" s="1">
        <f>I22</f>
        <v>14</v>
      </c>
      <c r="L22" s="1">
        <f>K22+L21</f>
        <v>18</v>
      </c>
    </row>
    <row r="23" spans="2:15" x14ac:dyDescent="0.25">
      <c r="B23" s="3"/>
      <c r="C23" s="3"/>
      <c r="H23" s="1">
        <f>I23-I21</f>
        <v>11</v>
      </c>
      <c r="I23" s="1">
        <f>K23</f>
        <v>14</v>
      </c>
      <c r="K23" s="1">
        <f>L23-L21</f>
        <v>14</v>
      </c>
      <c r="L23" s="1">
        <f>K29</f>
        <v>18</v>
      </c>
    </row>
    <row r="24" spans="2:15" x14ac:dyDescent="0.25">
      <c r="E24" s="1" t="s">
        <v>7</v>
      </c>
      <c r="F24" s="1">
        <f>K4</f>
        <v>5</v>
      </c>
    </row>
    <row r="25" spans="2:15" x14ac:dyDescent="0.25">
      <c r="E25" s="1">
        <f>C21</f>
        <v>0</v>
      </c>
      <c r="F25" s="1">
        <f>E25+F24</f>
        <v>5</v>
      </c>
    </row>
    <row r="26" spans="2:15" x14ac:dyDescent="0.25">
      <c r="E26" s="1">
        <f>F26-F24</f>
        <v>9</v>
      </c>
      <c r="F26" s="1">
        <f>H29</f>
        <v>14</v>
      </c>
    </row>
    <row r="27" spans="2:15" x14ac:dyDescent="0.25">
      <c r="H27" s="1" t="s">
        <v>11</v>
      </c>
      <c r="I27" s="1">
        <f>K8</f>
        <v>4</v>
      </c>
      <c r="K27" s="1" t="s">
        <v>13</v>
      </c>
      <c r="L27" s="1">
        <f>K10</f>
        <v>2</v>
      </c>
      <c r="N27" s="1" t="s">
        <v>14</v>
      </c>
      <c r="O27" s="1">
        <v>0</v>
      </c>
    </row>
    <row r="28" spans="2:15" x14ac:dyDescent="0.25">
      <c r="B28">
        <f>(0.7131-0.5)*1000</f>
        <v>213.09999999999997</v>
      </c>
      <c r="H28" s="1">
        <f>F25</f>
        <v>5</v>
      </c>
      <c r="I28" s="1">
        <f>H28+I27</f>
        <v>9</v>
      </c>
      <c r="K28" s="1">
        <f>MAX(I28,L22)</f>
        <v>18</v>
      </c>
      <c r="L28" s="1">
        <f>K28+L27</f>
        <v>20</v>
      </c>
      <c r="N28" s="1">
        <f>L28</f>
        <v>20</v>
      </c>
      <c r="O28" s="1">
        <f>N28+O27</f>
        <v>20</v>
      </c>
    </row>
    <row r="29" spans="2:15" x14ac:dyDescent="0.25">
      <c r="B29">
        <f>(0.8697-0.7131)*2000</f>
        <v>313.20000000000016</v>
      </c>
      <c r="H29" s="1">
        <f>I29-I27</f>
        <v>14</v>
      </c>
      <c r="I29" s="1">
        <f>K29</f>
        <v>18</v>
      </c>
      <c r="K29" s="1">
        <f>L29-L27</f>
        <v>18</v>
      </c>
      <c r="L29" s="1">
        <f>N29</f>
        <v>20</v>
      </c>
      <c r="N29" s="1">
        <f>O29-O27</f>
        <v>20</v>
      </c>
      <c r="O29" s="1">
        <f>O28</f>
        <v>20</v>
      </c>
    </row>
    <row r="30" spans="2:15" x14ac:dyDescent="0.25">
      <c r="B30">
        <f>0.1303*3000</f>
        <v>390.9</v>
      </c>
    </row>
    <row r="31" spans="2:15" x14ac:dyDescent="0.25">
      <c r="B31">
        <f>213.1 + 313.2 + 390.9</f>
        <v>917.19999999999993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2017-01-16T20:59:45Z</dcterms:created>
  <dcterms:modified xsi:type="dcterms:W3CDTF">2017-01-16T22:47:13Z</dcterms:modified>
</cp:coreProperties>
</file>