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bot_pow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<sst xmlns="http://schemas.openxmlformats.org/spreadsheetml/2006/main" count="80" uniqueCount="43">
  <si>
    <t xml:space="preserve">Robot</t>
  </si>
  <si>
    <t xml:space="preserve">Watts/Kg</t>
  </si>
  <si>
    <t xml:space="preserve">Weight</t>
  </si>
  <si>
    <t xml:space="preserve">Payload</t>
  </si>
  <si>
    <t xml:space="preserve">Watts</t>
  </si>
  <si>
    <t xml:space="preserve">Payload/Weight</t>
  </si>
  <si>
    <t xml:space="preserve">Watts/kg</t>
  </si>
  <si>
    <t xml:space="preserve">PUMA 200</t>
  </si>
  <si>
    <t xml:space="preserve">AdeptOne-MV</t>
  </si>
  <si>
    <t xml:space="preserve">KUKA iiwa 7</t>
  </si>
  <si>
    <t xml:space="preserve">KUKA LBR4</t>
  </si>
  <si>
    <t xml:space="preserve">KUKA iiiwa 7 R800</t>
  </si>
  <si>
    <t xml:space="preserve">Franka Emika Panda</t>
  </si>
  <si>
    <t xml:space="preserve">Cobot</t>
  </si>
  <si>
    <t xml:space="preserve">Rethink Robotics Sawyer**</t>
  </si>
  <si>
    <t xml:space="preserve">KUKA LBR IIWA R800/820**</t>
  </si>
  <si>
    <t xml:space="preserve">Universal Robots UR3e</t>
  </si>
  <si>
    <t xml:space="preserve">Universal Robots UR5e</t>
  </si>
  <si>
    <t xml:space="preserve">Universal Robots UR10e</t>
  </si>
  <si>
    <t xml:space="preserve">Universal Robots UR16e</t>
  </si>
  <si>
    <t xml:space="preserve">Yuanda</t>
  </si>
  <si>
    <t xml:space="preserve">N/A</t>
  </si>
  <si>
    <t xml:space="preserve">Kinova Ulra</t>
  </si>
  <si>
    <t xml:space="preserve">Kinova Gen3</t>
  </si>
  <si>
    <t xml:space="preserve">Kinova Jaco</t>
  </si>
  <si>
    <t xml:space="preserve">ABB YuMi</t>
  </si>
  <si>
    <t xml:space="preserve">Bosch Apas Assistant</t>
  </si>
  <si>
    <t xml:space="preserve">Festo Bionic CoBot</t>
  </si>
  <si>
    <t xml:space="preserve">Doosan M0609</t>
  </si>
  <si>
    <t xml:space="preserve">Doosan M01509</t>
  </si>
  <si>
    <t xml:space="preserve">Doosan M01013</t>
  </si>
  <si>
    <t xml:space="preserve">Doosan M0617</t>
  </si>
  <si>
    <t xml:space="preserve">FANUC CR-35iA</t>
  </si>
  <si>
    <t xml:space="preserve">FANUC CR-14iA/L</t>
  </si>
  <si>
    <t xml:space="preserve">FANUC CR-4iA
</t>
  </si>
  <si>
    <t xml:space="preserve">FANUC CR-7iA/L</t>
  </si>
  <si>
    <t xml:space="preserve">FANUC CR-15iA/L</t>
  </si>
  <si>
    <t xml:space="preserve">Denso RC8A*</t>
  </si>
  <si>
    <t xml:space="preserve">TM 5-700</t>
  </si>
  <si>
    <t xml:space="preserve">TM 5-900</t>
  </si>
  <si>
    <t xml:space="preserve">KUKA LBR IIWA R800/820</t>
  </si>
  <si>
    <t xml:space="preserve">Rethink Robotics Sawyer</t>
  </si>
  <si>
    <t xml:space="preserve">FANUC CR-4iA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</si>
</sst>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#,##0"/>
  </numFmts>
  <fonts count="10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34"/>
    </font>
    <font>
      <b val="true"/>
      <sz val="10"/>
      <color rgb="FF000000"/>
      <name val="Arial"/>
      <family val="0"/>
      <charset val="134"/>
    </font>
    <font>
      <b val="true"/>
      <sz val="18"/>
      <color rgb="FF808080"/>
      <name val="Arial"/>
      <family val="2"/>
    </font>
    <font>
      <sz val="9"/>
      <color rgb="FF595959"/>
      <name val="Arial"/>
      <family val="2"/>
    </font>
    <font>
      <b val="true"/>
      <sz val="9"/>
      <color rgb="FF595959"/>
      <name val="Arial"/>
      <family val="2"/>
    </font>
    <font>
      <sz val="9.65"/>
      <color rgb="FF000000"/>
      <name val="Basic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145" strike="noStrike">
                <a:solidFill>
                  <a:srgbClr val="808080"/>
                </a:solidFill>
                <a:latin typeface="Arial"/>
                <a:ea typeface="SimSun"/>
              </a:defRPr>
            </a:pPr>
            <a:r>
              <a:rPr b="1" lang="en-US" sz="1800" spc="145" strike="noStrike">
                <a:solidFill>
                  <a:srgbClr val="808080"/>
                </a:solidFill>
                <a:latin typeface="Arial"/>
                <a:ea typeface="SimSun"/>
              </a:rPr>
              <a:t>Typical Power per payload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cobot_power!$C$4</c:f>
              <c:strCache>
                <c:ptCount val="1"/>
                <c:pt idx="0">
                  <c:v>Watts/Kg</c:v>
                </c:pt>
              </c:strCache>
            </c:strRef>
          </c:tx>
          <c:spPr>
            <a:pattFill prst="ltHorz">
              <a:fgClr>
                <a:srgbClr val="4f81bd"/>
              </a:fgClr>
              <a:bgClr>
                <a:srgbClr val="dce6f2"/>
              </a:bgClr>
            </a:patt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cobot_power!$B$5:$B$8</c:f>
              <c:strCache>
                <c:ptCount val="4"/>
                <c:pt idx="0">
                  <c:v>PUMA 200</c:v>
                </c:pt>
                <c:pt idx="1">
                  <c:v>AdeptOne-MV</c:v>
                </c:pt>
                <c:pt idx="2">
                  <c:v>KUKA iiwa 7</c:v>
                </c:pt>
                <c:pt idx="3">
                  <c:v>Franka Emika Panda</c:v>
                </c:pt>
              </c:strCache>
            </c:strRef>
          </c:cat>
          <c:val>
            <c:numRef>
              <c:f>cobot_power!$C$5:$C$8</c:f>
              <c:numCache>
                <c:formatCode>General</c:formatCode>
                <c:ptCount val="4"/>
                <c:pt idx="0">
                  <c:v>500</c:v>
                </c:pt>
                <c:pt idx="1">
                  <c:v>66</c:v>
                </c:pt>
                <c:pt idx="2">
                  <c:v>42.8571428571429</c:v>
                </c:pt>
                <c:pt idx="3">
                  <c:v>20</c:v>
                </c:pt>
              </c:numCache>
            </c:numRef>
          </c:val>
        </c:ser>
        <c:gapWidth val="164"/>
        <c:overlap val="-22"/>
        <c:axId val="61518024"/>
        <c:axId val="37261261"/>
      </c:barChart>
      <c:catAx>
        <c:axId val="6151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Arial"/>
                <a:ea typeface="SimSun"/>
              </a:defRPr>
            </a:pPr>
          </a:p>
        </c:txPr>
        <c:crossAx val="37261261"/>
        <c:crosses val="autoZero"/>
        <c:auto val="1"/>
        <c:lblAlgn val="ctr"/>
        <c:lblOffset val="100"/>
        <c:noMultiLvlLbl val="0"/>
      </c:catAx>
      <c:valAx>
        <c:axId val="3726126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595959"/>
                    </a:solidFill>
                    <a:latin typeface="Arial"/>
                    <a:ea typeface="SimSun"/>
                  </a:defRPr>
                </a:pPr>
                <a:r>
                  <a:rPr b="1" lang="en-US" sz="900" spc="-1" strike="noStrike">
                    <a:solidFill>
                      <a:srgbClr val="595959"/>
                    </a:solidFill>
                    <a:latin typeface="Arial"/>
                    <a:ea typeface="SimSun"/>
                  </a:rPr>
                  <a:t>[Watts/kg]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Arial"/>
                <a:ea typeface="SimSun"/>
              </a:defRPr>
            </a:pPr>
          </a:p>
        </c:txPr>
        <c:crossAx val="615180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cobot_power!$C$42</c:f>
              <c:strCache>
                <c:ptCount val="1"/>
                <c:pt idx="0">
                  <c:v>Watts/Kg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cobot_power!$B$43:$B$59</c:f>
              <c:strCache>
                <c:ptCount val="17"/>
                <c:pt idx="0">
                  <c:v>Kinova Gen3</c:v>
                </c:pt>
                <c:pt idx="1">
                  <c:v>KUKA LBR IIWA R800/820</c:v>
                </c:pt>
                <c:pt idx="2">
                  <c:v>Kinova Jaco</c:v>
                </c:pt>
                <c:pt idx="3">
                  <c:v>Kinova Ulra</c:v>
                </c:pt>
                <c:pt idx="4">
                  <c:v>Franka Emika Panda</c:v>
                </c:pt>
                <c:pt idx="5">
                  <c:v>Universal Robots UR16e</c:v>
                </c:pt>
                <c:pt idx="6">
                  <c:v>FANUC CR-35iA</c:v>
                </c:pt>
                <c:pt idx="7">
                  <c:v>TM 5-700</c:v>
                </c:pt>
                <c:pt idx="8">
                  <c:v>Universal Robots UR3e</c:v>
                </c:pt>
                <c:pt idx="9">
                  <c:v>Universal Robots UR10e</c:v>
                </c:pt>
                <c:pt idx="10">
                  <c:v>FANUC CR-14iA/L</c:v>
                </c:pt>
                <c:pt idx="11">
                  <c:v>Universal Robots UR5e</c:v>
                </c:pt>
                <c:pt idx="12">
                  <c:v>Rethink Robotics Sawyer</c:v>
                </c:pt>
                <c:pt idx="13">
                  <c:v>TM 5-900</c:v>
                </c:pt>
                <c:pt idx="14">
                  <c:v>FANUC CR-15iA/L</c:v>
                </c:pt>
                <c:pt idx="15">
                  <c:v>FANUC CR-7iA/L</c:v>
                </c:pt>
                <c:pt idx="16">
                  <c:v>FANUC CR-4iA</c:v>
                </c:pt>
              </c:strCache>
            </c:strRef>
          </c:cat>
          <c:val>
            <c:numRef>
              <c:f>cobot_power!$C$43:$C$59</c:f>
              <c:numCache>
                <c:formatCode>General</c:formatCode>
                <c:ptCount val="17"/>
                <c:pt idx="0">
                  <c:v>9</c:v>
                </c:pt>
                <c:pt idx="1">
                  <c:v>14.28</c:v>
                </c:pt>
                <c:pt idx="2">
                  <c:v>19.2307692307692</c:v>
                </c:pt>
                <c:pt idx="3">
                  <c:v>19.2307692307692</c:v>
                </c:pt>
                <c:pt idx="4">
                  <c:v>20</c:v>
                </c:pt>
                <c:pt idx="5">
                  <c:v>21.875</c:v>
                </c:pt>
                <c:pt idx="6">
                  <c:v>28.5714285714286</c:v>
                </c:pt>
                <c:pt idx="7">
                  <c:v>33.3333333333333</c:v>
                </c:pt>
                <c:pt idx="8">
                  <c:v>33.3333333333333</c:v>
                </c:pt>
                <c:pt idx="9">
                  <c:v>35</c:v>
                </c:pt>
                <c:pt idx="10">
                  <c:v>35.7142857142857</c:v>
                </c:pt>
                <c:pt idx="11">
                  <c:v>40</c:v>
                </c:pt>
                <c:pt idx="12">
                  <c:v>43.75</c:v>
                </c:pt>
                <c:pt idx="13">
                  <c:v>50</c:v>
                </c:pt>
                <c:pt idx="14">
                  <c:v>66.6666666666667</c:v>
                </c:pt>
                <c:pt idx="15">
                  <c:v>71.4285714285714</c:v>
                </c:pt>
                <c:pt idx="16">
                  <c:v>125</c:v>
                </c:pt>
              </c:numCache>
            </c:numRef>
          </c:val>
        </c:ser>
        <c:gapWidth val="100"/>
        <c:overlap val="0"/>
        <c:axId val="24546556"/>
        <c:axId val="42360028"/>
      </c:barChart>
      <c:catAx>
        <c:axId val="245465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US" sz="964" spc="-1" strike="noStrike">
                <a:solidFill>
                  <a:srgbClr val="000000"/>
                </a:solidFill>
                <a:latin typeface="Basic Sans"/>
                <a:ea typeface="SimSun"/>
              </a:defRPr>
            </a:pPr>
          </a:p>
        </c:txPr>
        <c:crossAx val="42360028"/>
        <c:crosses val="autoZero"/>
        <c:auto val="1"/>
        <c:lblAlgn val="ctr"/>
        <c:lblOffset val="100"/>
        <c:noMultiLvlLbl val="0"/>
      </c:catAx>
      <c:valAx>
        <c:axId val="423600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US" sz="964" spc="-1" strike="noStrike">
                <a:solidFill>
                  <a:srgbClr val="000000"/>
                </a:solidFill>
                <a:latin typeface="Basic Sans"/>
                <a:ea typeface="SimSun"/>
              </a:defRPr>
            </a:pPr>
          </a:p>
        </c:txPr>
        <c:crossAx val="245465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US" sz="964" spc="-1" strike="noStrike">
              <a:solidFill>
                <a:srgbClr val="000000"/>
              </a:solidFill>
              <a:latin typeface="Basic Sans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cobot_power!$C$4</c:f>
              <c:strCache>
                <c:ptCount val="1"/>
                <c:pt idx="0">
                  <c:v>Watts/Kg</c:v>
                </c:pt>
              </c:strCache>
            </c:strRef>
          </c:tx>
          <c:spPr>
            <a:solidFill>
              <a:srgbClr val="4f81bd">
                <a:alpha val="70000"/>
              </a:srgbClr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cobot_power!$B$5:$B$8</c:f>
              <c:strCache>
                <c:ptCount val="4"/>
                <c:pt idx="0">
                  <c:v>PUMA 200</c:v>
                </c:pt>
                <c:pt idx="1">
                  <c:v>AdeptOne-MV</c:v>
                </c:pt>
                <c:pt idx="2">
                  <c:v>KUKA iiwa 7</c:v>
                </c:pt>
                <c:pt idx="3">
                  <c:v>Franka Emika Panda</c:v>
                </c:pt>
              </c:strCache>
            </c:strRef>
          </c:cat>
          <c:val>
            <c:numRef>
              <c:f>cobot_power!$C$5:$C$8</c:f>
              <c:numCache>
                <c:formatCode>General</c:formatCode>
                <c:ptCount val="4"/>
                <c:pt idx="0">
                  <c:v>500</c:v>
                </c:pt>
                <c:pt idx="1">
                  <c:v>66</c:v>
                </c:pt>
                <c:pt idx="2">
                  <c:v>42.8571428571429</c:v>
                </c:pt>
                <c:pt idx="3">
                  <c:v>20</c:v>
                </c:pt>
              </c:numCache>
            </c:numRef>
          </c:val>
        </c:ser>
        <c:gapWidth val="80"/>
        <c:overlap val="25"/>
        <c:axId val="25901470"/>
        <c:axId val="10918121"/>
      </c:barChart>
      <c:catAx>
        <c:axId val="259014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584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15" strike="noStrike">
                <a:solidFill>
                  <a:srgbClr val="595959"/>
                </a:solidFill>
                <a:latin typeface="Arial"/>
                <a:ea typeface="SimSun"/>
              </a:defRPr>
            </a:pPr>
          </a:p>
        </c:txPr>
        <c:crossAx val="10918121"/>
        <c:crosses val="autoZero"/>
        <c:auto val="1"/>
        <c:lblAlgn val="ctr"/>
        <c:lblOffset val="100"/>
        <c:noMultiLvlLbl val="0"/>
      </c:catAx>
      <c:valAx>
        <c:axId val="10918121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Arial"/>
                    <a:ea typeface="SimSun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Arial"/>
                    <a:ea typeface="SimSun"/>
                  </a:rPr>
                  <a:t>[Watts/kg]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en-US" sz="900" spc="15" strike="noStrike">
                <a:solidFill>
                  <a:srgbClr val="595959"/>
                </a:solidFill>
                <a:latin typeface="Arial"/>
                <a:ea typeface="SimSun"/>
              </a:defRPr>
            </a:pPr>
          </a:p>
        </c:txPr>
        <c:crossAx val="2590147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498240</xdr:colOff>
      <xdr:row>4</xdr:row>
      <xdr:rowOff>131760</xdr:rowOff>
    </xdr:from>
    <xdr:to>
      <xdr:col>13</xdr:col>
      <xdr:colOff>271440</xdr:colOff>
      <xdr:row>32</xdr:row>
      <xdr:rowOff>113400</xdr:rowOff>
    </xdr:to>
    <xdr:graphicFrame>
      <xdr:nvGraphicFramePr>
        <xdr:cNvPr id="0" name="Chart1"/>
        <xdr:cNvGraphicFramePr/>
      </xdr:nvGraphicFramePr>
      <xdr:xfrm>
        <a:off x="7042320" y="779400"/>
        <a:ext cx="4010040" cy="45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467280</xdr:colOff>
      <xdr:row>35</xdr:row>
      <xdr:rowOff>123480</xdr:rowOff>
    </xdr:from>
    <xdr:to>
      <xdr:col>17</xdr:col>
      <xdr:colOff>570600</xdr:colOff>
      <xdr:row>60</xdr:row>
      <xdr:rowOff>65520</xdr:rowOff>
    </xdr:to>
    <xdr:graphicFrame>
      <xdr:nvGraphicFramePr>
        <xdr:cNvPr id="1" name="Chart2"/>
        <xdr:cNvGraphicFramePr/>
      </xdr:nvGraphicFramePr>
      <xdr:xfrm>
        <a:off x="4258800" y="5952600"/>
        <a:ext cx="10531080" cy="399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464040</xdr:colOff>
      <xdr:row>5</xdr:row>
      <xdr:rowOff>56160</xdr:rowOff>
    </xdr:from>
    <xdr:to>
      <xdr:col>18</xdr:col>
      <xdr:colOff>37800</xdr:colOff>
      <xdr:row>38</xdr:row>
      <xdr:rowOff>25560</xdr:rowOff>
    </xdr:to>
    <xdr:graphicFrame>
      <xdr:nvGraphicFramePr>
        <xdr:cNvPr id="2" name="Chart1"/>
        <xdr:cNvGraphicFramePr/>
      </xdr:nvGraphicFramePr>
      <xdr:xfrm>
        <a:off x="11244960" y="865440"/>
        <a:ext cx="4020120" cy="547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S5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59" activeCellId="0" sqref="B59"/>
    </sheetView>
  </sheetViews>
  <sheetFormatPr defaultColWidth="10.01953125" defaultRowHeight="12.75" zeroHeight="false" outlineLevelRow="0" outlineLevelCol="0"/>
  <cols>
    <col collapsed="false" customWidth="true" hidden="false" outlineLevel="0" max="2" min="2" style="0" width="23.71"/>
    <col collapsed="false" customWidth="true" hidden="false" outlineLevel="0" max="5" min="5" style="0" width="19"/>
    <col collapsed="false" customWidth="true" hidden="false" outlineLevel="0" max="14" min="14" style="0" width="18.71"/>
    <col collapsed="false" customWidth="true" hidden="false" outlineLevel="0" max="18" min="18" style="0" width="14.28"/>
    <col collapsed="false" customWidth="true" hidden="false" outlineLevel="0" max="19" min="19" style="0" width="12.57"/>
  </cols>
  <sheetData>
    <row r="4" customFormat="false" ht="12.75" hidden="false" customHeight="false" outlineLevel="0" collapsed="false">
      <c r="B4" s="1" t="s">
        <v>0</v>
      </c>
      <c r="C4" s="1" t="s">
        <v>1</v>
      </c>
      <c r="E4" s="1" t="s">
        <v>0</v>
      </c>
      <c r="F4" s="1" t="s">
        <v>1</v>
      </c>
      <c r="N4" s="2" t="s">
        <v>0</v>
      </c>
      <c r="O4" s="2" t="s">
        <v>2</v>
      </c>
      <c r="P4" s="2" t="s">
        <v>3</v>
      </c>
      <c r="Q4" s="2" t="s">
        <v>4</v>
      </c>
      <c r="R4" s="2" t="s">
        <v>5</v>
      </c>
      <c r="S4" s="3" t="s">
        <v>6</v>
      </c>
    </row>
    <row r="5" customFormat="false" ht="12.75" hidden="false" customHeight="false" outlineLevel="0" collapsed="false">
      <c r="B5" s="4" t="s">
        <v>7</v>
      </c>
      <c r="C5" s="5" t="n">
        <f aca="false">500/1</f>
        <v>500</v>
      </c>
      <c r="E5" s="4" t="s">
        <v>7</v>
      </c>
      <c r="F5" s="5" t="n">
        <f aca="false">500/1</f>
        <v>500</v>
      </c>
      <c r="N5" s="4" t="s">
        <v>7</v>
      </c>
      <c r="O5" s="4" t="n">
        <v>13.2</v>
      </c>
      <c r="P5" s="4" t="n">
        <v>1</v>
      </c>
      <c r="Q5" s="4" t="n">
        <v>500</v>
      </c>
      <c r="R5" s="6" t="n">
        <f aca="false">P5/O5</f>
        <v>0.0757575757575758</v>
      </c>
      <c r="S5" s="5" t="n">
        <f aca="false">Q5/P5</f>
        <v>500</v>
      </c>
    </row>
    <row r="6" customFormat="false" ht="12.75" hidden="false" customHeight="false" outlineLevel="0" collapsed="false">
      <c r="B6" s="4" t="s">
        <v>8</v>
      </c>
      <c r="C6" s="5" t="n">
        <f aca="false">1650/25</f>
        <v>66</v>
      </c>
      <c r="E6" s="4" t="s">
        <v>8</v>
      </c>
      <c r="F6" s="5" t="n">
        <f aca="false">1650/25</f>
        <v>66</v>
      </c>
      <c r="N6" s="4" t="s">
        <v>8</v>
      </c>
      <c r="O6" s="4" t="n">
        <v>180</v>
      </c>
      <c r="P6" s="4" t="n">
        <v>9.09</v>
      </c>
      <c r="Q6" s="4" t="n">
        <v>1650</v>
      </c>
      <c r="R6" s="6" t="n">
        <f aca="false">P6/O6</f>
        <v>0.0505</v>
      </c>
      <c r="S6" s="5" t="n">
        <f aca="false">Q6/P6</f>
        <v>181.518151815182</v>
      </c>
    </row>
    <row r="7" customFormat="false" ht="12.75" hidden="false" customHeight="false" outlineLevel="0" collapsed="false">
      <c r="B7" s="4" t="s">
        <v>9</v>
      </c>
      <c r="C7" s="5" t="n">
        <v>42.8571428571429</v>
      </c>
      <c r="E7" s="4" t="s">
        <v>10</v>
      </c>
      <c r="F7" s="5" t="n">
        <f aca="false">170/7</f>
        <v>24.2857142857143</v>
      </c>
      <c r="N7" s="4" t="s">
        <v>11</v>
      </c>
      <c r="O7" s="4" t="n">
        <v>23.09</v>
      </c>
      <c r="P7" s="4" t="n">
        <v>7</v>
      </c>
      <c r="Q7" s="4" t="n">
        <v>300</v>
      </c>
      <c r="R7" s="6" t="n">
        <f aca="false">P7/O7</f>
        <v>0.303161541792984</v>
      </c>
      <c r="S7" s="5" t="n">
        <f aca="false">Q7/P7</f>
        <v>42.8571428571429</v>
      </c>
    </row>
    <row r="8" customFormat="false" ht="12.75" hidden="false" customHeight="false" outlineLevel="0" collapsed="false">
      <c r="B8" s="4" t="s">
        <v>12</v>
      </c>
      <c r="C8" s="5" t="n">
        <f aca="false">60/3</f>
        <v>20</v>
      </c>
      <c r="E8" s="4" t="s">
        <v>12</v>
      </c>
      <c r="F8" s="5" t="n">
        <f aca="false">60/3</f>
        <v>20</v>
      </c>
      <c r="N8" s="4" t="s">
        <v>12</v>
      </c>
      <c r="O8" s="4" t="n">
        <v>18.7</v>
      </c>
      <c r="P8" s="4" t="n">
        <v>3</v>
      </c>
      <c r="Q8" s="4" t="n">
        <v>60</v>
      </c>
      <c r="R8" s="6" t="n">
        <f aca="false">P8/O8</f>
        <v>0.160427807486631</v>
      </c>
      <c r="S8" s="5" t="n">
        <f aca="false">Q8/P8</f>
        <v>20</v>
      </c>
    </row>
    <row r="12" customFormat="false" ht="12.75" hidden="false" customHeight="false" outlineLevel="0" collapsed="false">
      <c r="B12" s="0" t="s">
        <v>13</v>
      </c>
      <c r="C12" s="0" t="s">
        <v>4</v>
      </c>
      <c r="D12" s="0" t="s">
        <v>3</v>
      </c>
      <c r="E12" s="0" t="s">
        <v>1</v>
      </c>
    </row>
    <row r="13" customFormat="false" ht="12.75" hidden="false" customHeight="false" outlineLevel="0" collapsed="false">
      <c r="B13" s="0" t="s">
        <v>12</v>
      </c>
      <c r="C13" s="0" t="n">
        <v>60</v>
      </c>
      <c r="D13" s="0" t="n">
        <v>3</v>
      </c>
      <c r="E13" s="0" t="n">
        <f aca="false">C13/D13</f>
        <v>20</v>
      </c>
    </row>
    <row r="14" customFormat="false" ht="12.75" hidden="false" customHeight="false" outlineLevel="0" collapsed="false">
      <c r="B14" s="0" t="s">
        <v>14</v>
      </c>
      <c r="C14" s="0" t="n">
        <f aca="false">700/4</f>
        <v>175</v>
      </c>
      <c r="D14" s="0" t="n">
        <v>4</v>
      </c>
      <c r="E14" s="0" t="n">
        <f aca="false">C14/D14</f>
        <v>43.75</v>
      </c>
    </row>
    <row r="15" customFormat="false" ht="12.75" hidden="false" customHeight="false" outlineLevel="0" collapsed="false">
      <c r="B15" s="0" t="s">
        <v>15</v>
      </c>
      <c r="C15" s="0" t="n">
        <v>100</v>
      </c>
      <c r="D15" s="0" t="n">
        <v>7</v>
      </c>
      <c r="E15" s="0" t="n">
        <f aca="false">C15/D15</f>
        <v>14.2857142857143</v>
      </c>
    </row>
    <row r="16" customFormat="false" ht="12.75" hidden="false" customHeight="false" outlineLevel="0" collapsed="false">
      <c r="B16" s="0" t="s">
        <v>16</v>
      </c>
      <c r="C16" s="0" t="n">
        <v>100</v>
      </c>
      <c r="D16" s="0" t="n">
        <v>3</v>
      </c>
      <c r="E16" s="0" t="n">
        <f aca="false">C16/D16</f>
        <v>33.3333333333333</v>
      </c>
    </row>
    <row r="17" customFormat="false" ht="12.75" hidden="false" customHeight="false" outlineLevel="0" collapsed="false">
      <c r="B17" s="0" t="s">
        <v>17</v>
      </c>
      <c r="C17" s="0" t="n">
        <v>200</v>
      </c>
      <c r="D17" s="0" t="n">
        <v>5</v>
      </c>
      <c r="E17" s="0" t="n">
        <f aca="false">C17/D17</f>
        <v>40</v>
      </c>
    </row>
    <row r="18" customFormat="false" ht="12.75" hidden="false" customHeight="false" outlineLevel="0" collapsed="false">
      <c r="B18" s="0" t="s">
        <v>18</v>
      </c>
      <c r="C18" s="0" t="n">
        <v>350</v>
      </c>
      <c r="D18" s="0" t="n">
        <v>10</v>
      </c>
      <c r="E18" s="0" t="n">
        <f aca="false">C18/D18</f>
        <v>35</v>
      </c>
    </row>
    <row r="19" customFormat="false" ht="12.75" hidden="false" customHeight="false" outlineLevel="0" collapsed="false">
      <c r="B19" s="0" t="s">
        <v>19</v>
      </c>
      <c r="C19" s="0" t="n">
        <v>350</v>
      </c>
      <c r="D19" s="0" t="n">
        <v>16</v>
      </c>
      <c r="E19" s="0" t="n">
        <f aca="false">C19/D19</f>
        <v>21.875</v>
      </c>
    </row>
    <row r="20" customFormat="false" ht="12.75" hidden="false" customHeight="false" outlineLevel="0" collapsed="false">
      <c r="B20" s="0" t="s">
        <v>20</v>
      </c>
      <c r="C20" s="0" t="s">
        <v>21</v>
      </c>
      <c r="D20" s="0" t="n">
        <v>7</v>
      </c>
      <c r="E20" s="0" t="e">
        <f aca="false">C20/D20</f>
        <v>#VALUE!</v>
      </c>
    </row>
    <row r="21" customFormat="false" ht="12.75" hidden="false" customHeight="false" outlineLevel="0" collapsed="false">
      <c r="B21" s="0" t="s">
        <v>22</v>
      </c>
      <c r="C21" s="0" t="n">
        <v>25</v>
      </c>
      <c r="D21" s="0" t="n">
        <v>1.3</v>
      </c>
      <c r="E21" s="0" t="n">
        <f aca="false">C21/D21</f>
        <v>19.2307692307692</v>
      </c>
    </row>
    <row r="22" customFormat="false" ht="12.75" hidden="false" customHeight="false" outlineLevel="0" collapsed="false">
      <c r="B22" s="0" t="s">
        <v>23</v>
      </c>
      <c r="C22" s="0" t="n">
        <v>36</v>
      </c>
      <c r="D22" s="0" t="n">
        <v>4</v>
      </c>
      <c r="E22" s="0" t="n">
        <f aca="false">C22/D22</f>
        <v>9</v>
      </c>
    </row>
    <row r="23" customFormat="false" ht="12.75" hidden="false" customHeight="false" outlineLevel="0" collapsed="false">
      <c r="B23" s="0" t="s">
        <v>24</v>
      </c>
      <c r="C23" s="0" t="n">
        <v>25</v>
      </c>
      <c r="D23" s="0" t="n">
        <v>1.3</v>
      </c>
      <c r="E23" s="0" t="n">
        <f aca="false">C23/D23</f>
        <v>19.2307692307692</v>
      </c>
    </row>
    <row r="24" customFormat="false" ht="12.75" hidden="false" customHeight="false" outlineLevel="0" collapsed="false">
      <c r="B24" s="0" t="s">
        <v>25</v>
      </c>
      <c r="C24" s="0" t="s">
        <v>21</v>
      </c>
      <c r="D24" s="0" t="n">
        <v>0.5</v>
      </c>
      <c r="E24" s="0" t="e">
        <f aca="false">C24/D24</f>
        <v>#VALUE!</v>
      </c>
    </row>
    <row r="25" customFormat="false" ht="12.75" hidden="false" customHeight="false" outlineLevel="0" collapsed="false">
      <c r="B25" s="0" t="s">
        <v>26</v>
      </c>
      <c r="C25" s="0" t="s">
        <v>21</v>
      </c>
      <c r="D25" s="0" t="n">
        <v>2</v>
      </c>
      <c r="E25" s="0" t="e">
        <f aca="false">C25/D25</f>
        <v>#VALUE!</v>
      </c>
    </row>
    <row r="26" customFormat="false" ht="12.75" hidden="false" customHeight="false" outlineLevel="0" collapsed="false">
      <c r="B26" s="0" t="s">
        <v>27</v>
      </c>
      <c r="C26" s="0" t="s">
        <v>21</v>
      </c>
      <c r="D26" s="0" t="n">
        <v>1.5</v>
      </c>
      <c r="E26" s="0" t="e">
        <f aca="false">C26/D26</f>
        <v>#VALUE!</v>
      </c>
    </row>
    <row r="27" customFormat="false" ht="12.75" hidden="false" customHeight="false" outlineLevel="0" collapsed="false">
      <c r="B27" s="0" t="s">
        <v>28</v>
      </c>
      <c r="C27" s="0" t="s">
        <v>21</v>
      </c>
      <c r="D27" s="0" t="n">
        <v>6</v>
      </c>
      <c r="E27" s="0" t="e">
        <f aca="false">C27/D27</f>
        <v>#VALUE!</v>
      </c>
    </row>
    <row r="28" customFormat="false" ht="12.75" hidden="false" customHeight="false" outlineLevel="0" collapsed="false">
      <c r="B28" s="0" t="s">
        <v>29</v>
      </c>
      <c r="C28" s="0" t="s">
        <v>21</v>
      </c>
      <c r="D28" s="0" t="n">
        <v>15</v>
      </c>
      <c r="E28" s="0" t="e">
        <f aca="false">C28/D28</f>
        <v>#VALUE!</v>
      </c>
    </row>
    <row r="29" customFormat="false" ht="12.75" hidden="false" customHeight="false" outlineLevel="0" collapsed="false">
      <c r="B29" s="0" t="s">
        <v>30</v>
      </c>
      <c r="C29" s="0" t="s">
        <v>21</v>
      </c>
      <c r="D29" s="0" t="n">
        <v>10</v>
      </c>
      <c r="E29" s="0" t="e">
        <f aca="false">C29/D29</f>
        <v>#VALUE!</v>
      </c>
    </row>
    <row r="30" customFormat="false" ht="12.75" hidden="false" customHeight="false" outlineLevel="0" collapsed="false">
      <c r="B30" s="0" t="s">
        <v>31</v>
      </c>
      <c r="C30" s="0" t="s">
        <v>21</v>
      </c>
      <c r="D30" s="0" t="n">
        <v>6</v>
      </c>
      <c r="E30" s="0" t="e">
        <f aca="false">C30/D30</f>
        <v>#VALUE!</v>
      </c>
    </row>
    <row r="31" customFormat="false" ht="12.75" hidden="false" customHeight="false" outlineLevel="0" collapsed="false">
      <c r="B31" s="0" t="s">
        <v>32</v>
      </c>
      <c r="C31" s="0" t="n">
        <v>1000</v>
      </c>
      <c r="D31" s="0" t="n">
        <v>35</v>
      </c>
      <c r="E31" s="0" t="n">
        <f aca="false">C31/D31</f>
        <v>28.5714285714286</v>
      </c>
    </row>
    <row r="32" customFormat="false" ht="12.75" hidden="false" customHeight="false" outlineLevel="0" collapsed="false">
      <c r="B32" s="0" t="s">
        <v>33</v>
      </c>
      <c r="C32" s="0" t="n">
        <v>500</v>
      </c>
      <c r="D32" s="0" t="n">
        <v>14</v>
      </c>
      <c r="E32" s="0" t="n">
        <f aca="false">C32/D32</f>
        <v>35.7142857142857</v>
      </c>
    </row>
    <row r="33" customFormat="false" ht="25.5" hidden="false" customHeight="false" outlineLevel="0" collapsed="false">
      <c r="B33" s="7" t="s">
        <v>34</v>
      </c>
      <c r="C33" s="0" t="n">
        <v>500</v>
      </c>
      <c r="D33" s="0" t="n">
        <v>4</v>
      </c>
      <c r="E33" s="0" t="n">
        <f aca="false">C33/D33</f>
        <v>125</v>
      </c>
    </row>
    <row r="34" customFormat="false" ht="12.75" hidden="false" customHeight="false" outlineLevel="0" collapsed="false">
      <c r="B34" s="0" t="s">
        <v>35</v>
      </c>
      <c r="C34" s="0" t="n">
        <v>500</v>
      </c>
      <c r="D34" s="0" t="n">
        <v>7</v>
      </c>
      <c r="E34" s="0" t="n">
        <f aca="false">C34/D34</f>
        <v>71.4285714285714</v>
      </c>
    </row>
    <row r="35" customFormat="false" ht="12.75" hidden="false" customHeight="false" outlineLevel="0" collapsed="false">
      <c r="B35" s="0" t="s">
        <v>36</v>
      </c>
      <c r="C35" s="0" t="n">
        <v>1000</v>
      </c>
      <c r="D35" s="0" t="n">
        <v>15</v>
      </c>
      <c r="E35" s="0" t="n">
        <f aca="false">C35/D35</f>
        <v>66.6666666666667</v>
      </c>
    </row>
    <row r="36" customFormat="false" ht="12.75" hidden="false" customHeight="false" outlineLevel="0" collapsed="false">
      <c r="B36" s="0" t="s">
        <v>37</v>
      </c>
      <c r="C36" s="0" t="s">
        <v>21</v>
      </c>
      <c r="D36" s="0" t="n">
        <v>7</v>
      </c>
      <c r="E36" s="0" t="e">
        <f aca="false">C36/D36</f>
        <v>#VALUE!</v>
      </c>
    </row>
    <row r="37" customFormat="false" ht="12.75" hidden="false" customHeight="false" outlineLevel="0" collapsed="false">
      <c r="B37" s="0" t="s">
        <v>38</v>
      </c>
      <c r="C37" s="0" t="n">
        <v>200</v>
      </c>
      <c r="D37" s="0" t="n">
        <v>6</v>
      </c>
      <c r="E37" s="0" t="n">
        <f aca="false">C37/D37</f>
        <v>33.3333333333333</v>
      </c>
    </row>
    <row r="38" customFormat="false" ht="12.75" hidden="false" customHeight="false" outlineLevel="0" collapsed="false">
      <c r="B38" s="0" t="s">
        <v>39</v>
      </c>
      <c r="C38" s="0" t="n">
        <v>200</v>
      </c>
      <c r="D38" s="0" t="n">
        <v>4</v>
      </c>
      <c r="E38" s="0" t="n">
        <f aca="false">C38/D38</f>
        <v>50</v>
      </c>
    </row>
    <row r="42" customFormat="false" ht="12.75" hidden="false" customHeight="false" outlineLevel="0" collapsed="false">
      <c r="B42" s="8" t="s">
        <v>13</v>
      </c>
      <c r="C42" s="8" t="s">
        <v>1</v>
      </c>
    </row>
    <row r="43" customFormat="false" ht="12.75" hidden="false" customHeight="false" outlineLevel="0" collapsed="false">
      <c r="B43" s="0" t="s">
        <v>23</v>
      </c>
      <c r="C43" s="9" t="n">
        <v>9</v>
      </c>
    </row>
    <row r="44" customFormat="false" ht="12.75" hidden="false" customHeight="false" outlineLevel="0" collapsed="false">
      <c r="B44" s="0" t="s">
        <v>40</v>
      </c>
      <c r="C44" s="9" t="n">
        <v>14.28</v>
      </c>
    </row>
    <row r="45" customFormat="false" ht="12.75" hidden="false" customHeight="false" outlineLevel="0" collapsed="false">
      <c r="B45" s="0" t="s">
        <v>24</v>
      </c>
      <c r="C45" s="9" t="n">
        <v>19.2307692307692</v>
      </c>
    </row>
    <row r="46" customFormat="false" ht="12.75" hidden="false" customHeight="false" outlineLevel="0" collapsed="false">
      <c r="B46" s="0" t="s">
        <v>22</v>
      </c>
      <c r="C46" s="9" t="n">
        <v>19.2307692307692</v>
      </c>
    </row>
    <row r="47" customFormat="false" ht="12.75" hidden="false" customHeight="false" outlineLevel="0" collapsed="false">
      <c r="B47" s="0" t="s">
        <v>12</v>
      </c>
      <c r="C47" s="9" t="n">
        <v>20</v>
      </c>
    </row>
    <row r="48" customFormat="false" ht="12.75" hidden="false" customHeight="false" outlineLevel="0" collapsed="false">
      <c r="B48" s="0" t="s">
        <v>19</v>
      </c>
      <c r="C48" s="9" t="n">
        <v>21.875</v>
      </c>
    </row>
    <row r="49" customFormat="false" ht="12.75" hidden="false" customHeight="false" outlineLevel="0" collapsed="false">
      <c r="B49" s="0" t="s">
        <v>32</v>
      </c>
      <c r="C49" s="9" t="n">
        <v>28.5714285714286</v>
      </c>
    </row>
    <row r="50" customFormat="false" ht="12.75" hidden="false" customHeight="false" outlineLevel="0" collapsed="false">
      <c r="B50" s="0" t="s">
        <v>38</v>
      </c>
      <c r="C50" s="9" t="n">
        <v>33.3333333333333</v>
      </c>
    </row>
    <row r="51" customFormat="false" ht="12.75" hidden="false" customHeight="false" outlineLevel="0" collapsed="false">
      <c r="B51" s="0" t="s">
        <v>16</v>
      </c>
      <c r="C51" s="9" t="n">
        <v>33.3333333333333</v>
      </c>
    </row>
    <row r="52" customFormat="false" ht="12.75" hidden="false" customHeight="false" outlineLevel="0" collapsed="false">
      <c r="B52" s="0" t="s">
        <v>18</v>
      </c>
      <c r="C52" s="9" t="n">
        <v>35</v>
      </c>
    </row>
    <row r="53" customFormat="false" ht="12.75" hidden="false" customHeight="false" outlineLevel="0" collapsed="false">
      <c r="B53" s="0" t="s">
        <v>33</v>
      </c>
      <c r="C53" s="9" t="n">
        <v>35.7142857142857</v>
      </c>
    </row>
    <row r="54" customFormat="false" ht="12.75" hidden="false" customHeight="false" outlineLevel="0" collapsed="false">
      <c r="B54" s="0" t="s">
        <v>17</v>
      </c>
      <c r="C54" s="9" t="n">
        <v>40</v>
      </c>
    </row>
    <row r="55" customFormat="false" ht="12.75" hidden="false" customHeight="false" outlineLevel="0" collapsed="false">
      <c r="B55" s="0" t="s">
        <v>41</v>
      </c>
      <c r="C55" s="9" t="n">
        <v>43.75</v>
      </c>
    </row>
    <row r="56" customFormat="false" ht="12.75" hidden="false" customHeight="false" outlineLevel="0" collapsed="false">
      <c r="B56" s="0" t="s">
        <v>39</v>
      </c>
      <c r="C56" s="9" t="n">
        <v>50</v>
      </c>
    </row>
    <row r="57" customFormat="false" ht="12.75" hidden="false" customHeight="false" outlineLevel="0" collapsed="false">
      <c r="B57" s="0" t="s">
        <v>36</v>
      </c>
      <c r="C57" s="9" t="n">
        <v>66.6666666666667</v>
      </c>
    </row>
    <row r="58" customFormat="false" ht="12.75" hidden="false" customHeight="false" outlineLevel="0" collapsed="false">
      <c r="B58" s="0" t="s">
        <v>35</v>
      </c>
      <c r="C58" s="9" t="n">
        <v>71.4285714285714</v>
      </c>
    </row>
    <row r="59" customFormat="false" ht="12.8" hidden="false" customHeight="false" outlineLevel="0" collapsed="false">
      <c r="B59" s="7" t="s">
        <v>42</v>
      </c>
      <c r="C59" s="9" t="n">
        <v>125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2020-03-31T15:02:00Z</dcterms:created>
  <dc:creator/>
  <dc:description/>
  <dc:language>en-US</dc:language>
  <cp:lastModifiedBy/>
  <dcterms:modified xsi:type="dcterms:W3CDTF">2023-07-13T17:39:23Z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