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BuisnessAlgo\AlexKopitsa-Data_analysis-main\AlexKopitsa-Data_analysis-main\"/>
    </mc:Choice>
  </mc:AlternateContent>
  <bookViews>
    <workbookView xWindow="-105" yWindow="-105" windowWidth="23250" windowHeight="12450" activeTab="5"/>
  </bookViews>
  <sheets>
    <sheet name="Form Responses 1" sheetId="1" r:id="rId1"/>
    <sheet name="Sheet1" sheetId="2" r:id="rId2"/>
    <sheet name="Лист1" sheetId="4" r:id="rId3"/>
    <sheet name="Sheet2" sheetId="3" r:id="rId4"/>
    <sheet name="FirmRes" sheetId="5" r:id="rId5"/>
    <sheet name="FirmAnalysisRes" sheetId="6" r:id="rId6"/>
    <sheet name="Лист2" sheetId="7" r:id="rId7"/>
  </sheets>
  <definedNames>
    <definedName name="_xlchart.0" hidden="1">FirmRes!$BB$3:$BB$1236</definedName>
    <definedName name="_xlchart.1" hidden="1">FirmAnalysisRes!$V$12:$V$159</definedName>
    <definedName name="_xlchart.2" hidden="1">FirmAnalysisRes!$V$12:$V$159</definedName>
    <definedName name="_xlnm._FilterDatabase" localSheetId="5" hidden="1">FirmAnalysisRes!$B$11:$V$165</definedName>
    <definedName name="_xlnm._FilterDatabase" localSheetId="4" hidden="1">FirmRes!$B$3:$AS$1258</definedName>
    <definedName name="_xlnm.Criteria" localSheetId="5">FirmAnalysisRes!$AB$12</definedName>
  </definedNames>
  <calcPr calcId="162913"/>
</workbook>
</file>

<file path=xl/calcChain.xml><?xml version="1.0" encoding="utf-8"?>
<calcChain xmlns="http://schemas.openxmlformats.org/spreadsheetml/2006/main">
  <c r="AS13" i="5" l="1"/>
  <c r="AS15" i="5"/>
  <c r="AS17" i="5"/>
  <c r="AS28" i="5"/>
  <c r="AS34" i="5"/>
  <c r="AS46" i="5"/>
  <c r="AS50" i="5"/>
  <c r="AS62" i="5"/>
  <c r="AS74" i="5"/>
  <c r="AS81" i="5"/>
  <c r="AS91" i="5"/>
  <c r="AS103" i="5"/>
  <c r="AS116" i="5"/>
  <c r="AS125" i="5"/>
  <c r="AS137" i="5"/>
  <c r="AS139" i="5"/>
  <c r="AS151" i="5"/>
  <c r="AS160" i="5"/>
  <c r="AS172" i="5"/>
  <c r="AS180" i="5"/>
  <c r="AS188" i="5"/>
  <c r="AS196" i="5"/>
  <c r="AS204" i="5"/>
  <c r="AS216" i="5"/>
  <c r="AS228" i="5"/>
  <c r="AS233" i="5"/>
  <c r="AS245" i="5"/>
  <c r="AS254" i="5"/>
  <c r="AS257" i="5"/>
  <c r="AS267" i="5"/>
  <c r="AS271" i="5"/>
  <c r="AS277" i="5"/>
  <c r="AS280" i="5"/>
  <c r="AS292" i="5"/>
  <c r="AS304" i="5"/>
  <c r="AS316" i="5"/>
  <c r="AS320" i="5"/>
  <c r="AS332" i="5"/>
  <c r="AS338" i="5"/>
  <c r="AS350" i="5"/>
  <c r="AS362" i="5"/>
  <c r="AS374" i="5"/>
  <c r="AS377" i="5"/>
  <c r="AS389" i="5"/>
  <c r="AS401" i="5"/>
  <c r="AS410" i="5"/>
  <c r="AS422" i="5"/>
  <c r="AS430" i="5"/>
  <c r="AS442" i="5"/>
  <c r="AS451" i="5"/>
  <c r="AS463" i="5"/>
  <c r="AS472" i="5"/>
  <c r="AS484" i="5"/>
  <c r="AS486" i="5"/>
  <c r="AS492" i="5"/>
  <c r="AS499" i="5"/>
  <c r="AS501" i="5"/>
  <c r="AS504" i="5"/>
  <c r="AS516" i="5"/>
  <c r="AS528" i="5"/>
  <c r="AS535" i="5"/>
  <c r="AS543" i="5"/>
  <c r="AS555" i="5"/>
  <c r="AS558" i="5"/>
  <c r="AS570" i="5"/>
  <c r="AS575" i="5"/>
  <c r="AS586" i="5"/>
  <c r="AS591" i="5"/>
  <c r="AS601" i="5"/>
  <c r="AS605" i="5"/>
  <c r="AS617" i="5"/>
  <c r="AS620" i="5"/>
  <c r="AS626" i="5"/>
  <c r="AS629" i="5"/>
  <c r="AS633" i="5"/>
  <c r="AS645" i="5"/>
  <c r="AS652" i="5"/>
  <c r="AS664" i="5"/>
  <c r="AS666" i="5"/>
  <c r="AS678" i="5"/>
  <c r="AS683" i="5"/>
  <c r="AS695" i="5"/>
  <c r="AS703" i="5"/>
  <c r="AS712" i="5"/>
  <c r="AS718" i="5"/>
  <c r="AS724" i="5"/>
  <c r="AS727" i="5"/>
  <c r="AS739" i="5"/>
  <c r="AS744" i="5"/>
  <c r="AS756" i="5"/>
  <c r="AS768" i="5"/>
  <c r="AS772" i="5"/>
  <c r="AS784" i="5"/>
  <c r="AS787" i="5"/>
  <c r="AS791" i="5"/>
  <c r="AS803" i="5"/>
  <c r="AS812" i="5"/>
  <c r="AS817" i="5"/>
  <c r="AS826" i="5"/>
  <c r="AS835" i="5"/>
  <c r="AS847" i="5"/>
  <c r="AS859" i="5"/>
  <c r="AS871" i="5"/>
  <c r="AS883" i="5"/>
  <c r="AS891" i="5"/>
  <c r="AS903" i="5"/>
  <c r="AS909" i="5"/>
  <c r="AS915" i="5"/>
  <c r="AS925" i="5"/>
  <c r="AS937" i="5"/>
  <c r="AS948" i="5"/>
  <c r="AS953" i="5"/>
  <c r="AS962" i="5"/>
  <c r="AS964" i="5"/>
  <c r="AS972" i="5"/>
  <c r="AS977" i="5"/>
  <c r="AS980" i="5"/>
  <c r="AS987" i="5"/>
  <c r="AS996" i="5"/>
  <c r="AS999" i="5"/>
  <c r="AS1009" i="5"/>
  <c r="AS1018" i="5"/>
  <c r="AS1025" i="5"/>
  <c r="AS1036" i="5"/>
  <c r="AS1048" i="5"/>
  <c r="AS1053" i="5"/>
  <c r="AS1058" i="5"/>
  <c r="AS1070" i="5"/>
  <c r="AS1081" i="5"/>
  <c r="AS1093" i="5"/>
  <c r="AS1105" i="5"/>
  <c r="AS1116" i="5"/>
  <c r="AS1123" i="5"/>
  <c r="AS1134" i="5"/>
  <c r="AS1145" i="5"/>
  <c r="AS1157" i="5"/>
  <c r="AS1163" i="5"/>
  <c r="AS1166" i="5"/>
  <c r="AS1173" i="5"/>
  <c r="AS1185" i="5"/>
  <c r="AS1188" i="5"/>
  <c r="AS1193" i="5"/>
  <c r="AS1201" i="5"/>
  <c r="AS1209" i="5"/>
  <c r="AS1213" i="5"/>
  <c r="AS1224" i="5"/>
  <c r="AS1236" i="5"/>
  <c r="AS3" i="5"/>
  <c r="BK1236" i="5" l="1"/>
  <c r="BJ1236" i="5"/>
  <c r="BI1236" i="5"/>
  <c r="BK1224" i="5"/>
  <c r="BJ1224" i="5"/>
  <c r="BI1224" i="5"/>
  <c r="BK1213" i="5"/>
  <c r="BJ1213" i="5"/>
  <c r="BI1213" i="5"/>
  <c r="BK1209" i="5"/>
  <c r="BJ1209" i="5"/>
  <c r="BI1209" i="5"/>
  <c r="BK1201" i="5"/>
  <c r="BJ1201" i="5"/>
  <c r="BI1201" i="5"/>
  <c r="BK1193" i="5"/>
  <c r="BJ1193" i="5"/>
  <c r="BI1193" i="5"/>
  <c r="BK1188" i="5"/>
  <c r="BJ1188" i="5"/>
  <c r="BI1188" i="5"/>
  <c r="BK1185" i="5"/>
  <c r="BJ1185" i="5"/>
  <c r="BI1185" i="5"/>
  <c r="BK1173" i="5"/>
  <c r="BJ1173" i="5"/>
  <c r="BI1173" i="5"/>
  <c r="BK1166" i="5"/>
  <c r="BJ1166" i="5"/>
  <c r="BI1166" i="5"/>
  <c r="BK1163" i="5"/>
  <c r="BJ1163" i="5"/>
  <c r="BI1163" i="5"/>
  <c r="BK1157" i="5"/>
  <c r="BJ1157" i="5"/>
  <c r="BI1157" i="5"/>
  <c r="BK1145" i="5"/>
  <c r="BJ1145" i="5"/>
  <c r="BI1145" i="5"/>
  <c r="BK1134" i="5"/>
  <c r="BJ1134" i="5"/>
  <c r="BI1134" i="5"/>
  <c r="BK1123" i="5"/>
  <c r="BJ1123" i="5"/>
  <c r="BI1123" i="5"/>
  <c r="BK1116" i="5"/>
  <c r="BJ1116" i="5"/>
  <c r="BI1116" i="5"/>
  <c r="BK1105" i="5"/>
  <c r="BJ1105" i="5"/>
  <c r="BI1105" i="5"/>
  <c r="BK1093" i="5"/>
  <c r="BJ1093" i="5"/>
  <c r="BI1093" i="5"/>
  <c r="BK1081" i="5"/>
  <c r="BJ1081" i="5"/>
  <c r="BI1081" i="5"/>
  <c r="BK1070" i="5"/>
  <c r="BJ1070" i="5"/>
  <c r="BI1070" i="5"/>
  <c r="BK1058" i="5"/>
  <c r="BJ1058" i="5"/>
  <c r="BI1058" i="5"/>
  <c r="BK1053" i="5"/>
  <c r="BJ1053" i="5"/>
  <c r="BI1053" i="5"/>
  <c r="BK1048" i="5"/>
  <c r="BJ1048" i="5"/>
  <c r="BI1048" i="5"/>
  <c r="BK1036" i="5"/>
  <c r="BJ1036" i="5"/>
  <c r="BI1036" i="5"/>
  <c r="BK1025" i="5"/>
  <c r="BJ1025" i="5"/>
  <c r="BI1025" i="5"/>
  <c r="BK1018" i="5"/>
  <c r="BJ1018" i="5"/>
  <c r="BI1018" i="5"/>
  <c r="BK1009" i="5"/>
  <c r="BJ1009" i="5"/>
  <c r="BI1009" i="5"/>
  <c r="BK999" i="5"/>
  <c r="BJ999" i="5"/>
  <c r="BI999" i="5"/>
  <c r="BK996" i="5"/>
  <c r="BJ996" i="5"/>
  <c r="BI996" i="5"/>
  <c r="BK987" i="5"/>
  <c r="BJ987" i="5"/>
  <c r="BI987" i="5"/>
  <c r="BK980" i="5"/>
  <c r="BJ980" i="5"/>
  <c r="BI980" i="5"/>
  <c r="BK977" i="5"/>
  <c r="BJ977" i="5"/>
  <c r="BI977" i="5"/>
  <c r="BK972" i="5"/>
  <c r="BJ972" i="5"/>
  <c r="BI972" i="5"/>
  <c r="BK964" i="5"/>
  <c r="BJ964" i="5"/>
  <c r="BI964" i="5"/>
  <c r="BK962" i="5"/>
  <c r="BJ962" i="5"/>
  <c r="BI962" i="5"/>
  <c r="BK953" i="5"/>
  <c r="BJ953" i="5"/>
  <c r="BI953" i="5"/>
  <c r="BK948" i="5"/>
  <c r="BJ948" i="5"/>
  <c r="BI948" i="5"/>
  <c r="BK937" i="5"/>
  <c r="BJ937" i="5"/>
  <c r="BI937" i="5"/>
  <c r="BK925" i="5"/>
  <c r="BJ925" i="5"/>
  <c r="BI925" i="5"/>
  <c r="BK915" i="5"/>
  <c r="BJ915" i="5"/>
  <c r="BI915" i="5"/>
  <c r="BK909" i="5"/>
  <c r="BJ909" i="5"/>
  <c r="BI909" i="5"/>
  <c r="BK903" i="5"/>
  <c r="BJ903" i="5"/>
  <c r="BI903" i="5"/>
  <c r="BK891" i="5"/>
  <c r="BJ891" i="5"/>
  <c r="BI891" i="5"/>
  <c r="BK883" i="5"/>
  <c r="BJ883" i="5"/>
  <c r="BI883" i="5"/>
  <c r="BK871" i="5"/>
  <c r="BJ871" i="5"/>
  <c r="BI871" i="5"/>
  <c r="BK859" i="5"/>
  <c r="BJ859" i="5"/>
  <c r="BI859" i="5"/>
  <c r="BK847" i="5"/>
  <c r="BJ847" i="5"/>
  <c r="BI847" i="5"/>
  <c r="BK835" i="5"/>
  <c r="BJ835" i="5"/>
  <c r="BI835" i="5"/>
  <c r="BK826" i="5"/>
  <c r="BJ826" i="5"/>
  <c r="BI826" i="5"/>
  <c r="BK817" i="5"/>
  <c r="BJ817" i="5"/>
  <c r="BI817" i="5"/>
  <c r="BK812" i="5"/>
  <c r="BJ812" i="5"/>
  <c r="BI812" i="5"/>
  <c r="BK803" i="5"/>
  <c r="BJ803" i="5"/>
  <c r="BI803" i="5"/>
  <c r="BK791" i="5"/>
  <c r="BJ791" i="5"/>
  <c r="BI791" i="5"/>
  <c r="BK787" i="5"/>
  <c r="BJ787" i="5"/>
  <c r="BI787" i="5"/>
  <c r="BK784" i="5"/>
  <c r="BJ784" i="5"/>
  <c r="BI784" i="5"/>
  <c r="BK772" i="5"/>
  <c r="BJ772" i="5"/>
  <c r="BI772" i="5"/>
  <c r="BK768" i="5"/>
  <c r="BJ768" i="5"/>
  <c r="BI768" i="5"/>
  <c r="BK756" i="5"/>
  <c r="BJ756" i="5"/>
  <c r="BI756" i="5"/>
  <c r="BK744" i="5"/>
  <c r="BJ744" i="5"/>
  <c r="BI744" i="5"/>
  <c r="BK739" i="5"/>
  <c r="BJ739" i="5"/>
  <c r="BI739" i="5"/>
  <c r="BK727" i="5"/>
  <c r="BJ727" i="5"/>
  <c r="BI727" i="5"/>
  <c r="BK724" i="5"/>
  <c r="BJ724" i="5"/>
  <c r="BI724" i="5"/>
  <c r="BK718" i="5"/>
  <c r="BJ718" i="5"/>
  <c r="BI718" i="5"/>
  <c r="BK712" i="5"/>
  <c r="BJ712" i="5"/>
  <c r="BI712" i="5"/>
  <c r="BK703" i="5"/>
  <c r="BJ703" i="5"/>
  <c r="BI703" i="5"/>
  <c r="BK695" i="5"/>
  <c r="BJ695" i="5"/>
  <c r="BI695" i="5"/>
  <c r="BK683" i="5"/>
  <c r="BJ683" i="5"/>
  <c r="BI683" i="5"/>
  <c r="BK678" i="5"/>
  <c r="BJ678" i="5"/>
  <c r="BI678" i="5"/>
  <c r="BK666" i="5"/>
  <c r="BJ666" i="5"/>
  <c r="BI666" i="5"/>
  <c r="BK664" i="5"/>
  <c r="BJ664" i="5"/>
  <c r="BI664" i="5"/>
  <c r="BK652" i="5"/>
  <c r="BJ652" i="5"/>
  <c r="BI652" i="5"/>
  <c r="BK645" i="5"/>
  <c r="BJ645" i="5"/>
  <c r="BI645" i="5"/>
  <c r="BK633" i="5"/>
  <c r="BJ633" i="5"/>
  <c r="BI633" i="5"/>
  <c r="BK629" i="5"/>
  <c r="BJ629" i="5"/>
  <c r="BI629" i="5"/>
  <c r="BK626" i="5"/>
  <c r="BJ626" i="5"/>
  <c r="BI626" i="5"/>
  <c r="BK620" i="5"/>
  <c r="BJ620" i="5"/>
  <c r="BI620" i="5"/>
  <c r="BK617" i="5"/>
  <c r="BJ617" i="5"/>
  <c r="BI617" i="5"/>
  <c r="BK605" i="5"/>
  <c r="BJ605" i="5"/>
  <c r="BI605" i="5"/>
  <c r="BK601" i="5"/>
  <c r="BJ601" i="5"/>
  <c r="BI601" i="5"/>
  <c r="BK591" i="5"/>
  <c r="BJ591" i="5"/>
  <c r="BI591" i="5"/>
  <c r="BK586" i="5"/>
  <c r="BJ586" i="5"/>
  <c r="BI586" i="5"/>
  <c r="BK575" i="5"/>
  <c r="BJ575" i="5"/>
  <c r="BI575" i="5"/>
  <c r="BK570" i="5"/>
  <c r="BJ570" i="5"/>
  <c r="BI570" i="5"/>
  <c r="BK558" i="5"/>
  <c r="BJ558" i="5"/>
  <c r="BI558" i="5"/>
  <c r="BK555" i="5"/>
  <c r="BJ555" i="5"/>
  <c r="BI555" i="5"/>
  <c r="BK543" i="5"/>
  <c r="BJ543" i="5"/>
  <c r="BI543" i="5"/>
  <c r="BK535" i="5"/>
  <c r="BJ535" i="5"/>
  <c r="BI535" i="5"/>
  <c r="BK528" i="5"/>
  <c r="BJ528" i="5"/>
  <c r="BI528" i="5"/>
  <c r="BK516" i="5"/>
  <c r="BJ516" i="5"/>
  <c r="BI516" i="5"/>
  <c r="BK504" i="5"/>
  <c r="BJ504" i="5"/>
  <c r="BI504" i="5"/>
  <c r="BK501" i="5"/>
  <c r="BJ501" i="5"/>
  <c r="BI501" i="5"/>
  <c r="BK499" i="5"/>
  <c r="BJ499" i="5"/>
  <c r="BI499" i="5"/>
  <c r="BK492" i="5"/>
  <c r="BJ492" i="5"/>
  <c r="BI492" i="5"/>
  <c r="BK486" i="5"/>
  <c r="BJ486" i="5"/>
  <c r="BI486" i="5"/>
  <c r="BK484" i="5"/>
  <c r="BJ484" i="5"/>
  <c r="BI484" i="5"/>
  <c r="BK472" i="5"/>
  <c r="BJ472" i="5"/>
  <c r="BI472" i="5"/>
  <c r="BK463" i="5"/>
  <c r="BJ463" i="5"/>
  <c r="BI463" i="5"/>
  <c r="BK451" i="5"/>
  <c r="BJ451" i="5"/>
  <c r="BI451" i="5"/>
  <c r="BK442" i="5"/>
  <c r="BJ442" i="5"/>
  <c r="BI442" i="5"/>
  <c r="BK430" i="5"/>
  <c r="BJ430" i="5"/>
  <c r="BI430" i="5"/>
  <c r="BK422" i="5"/>
  <c r="BJ422" i="5"/>
  <c r="BI422" i="5"/>
  <c r="BK410" i="5"/>
  <c r="BJ410" i="5"/>
  <c r="BI410" i="5"/>
  <c r="BK401" i="5"/>
  <c r="BJ401" i="5"/>
  <c r="BI401" i="5"/>
  <c r="BK389" i="5"/>
  <c r="BJ389" i="5"/>
  <c r="BI389" i="5"/>
  <c r="BK377" i="5"/>
  <c r="BJ377" i="5"/>
  <c r="BI377" i="5"/>
  <c r="BK374" i="5"/>
  <c r="BJ374" i="5"/>
  <c r="BI374" i="5"/>
  <c r="BK362" i="5"/>
  <c r="BJ362" i="5"/>
  <c r="BI362" i="5"/>
  <c r="BK350" i="5"/>
  <c r="BJ350" i="5"/>
  <c r="BI350" i="5"/>
  <c r="BK338" i="5"/>
  <c r="BJ338" i="5"/>
  <c r="BI338" i="5"/>
  <c r="BK332" i="5"/>
  <c r="BJ332" i="5"/>
  <c r="BI332" i="5"/>
  <c r="BK320" i="5"/>
  <c r="BJ320" i="5"/>
  <c r="BI320" i="5"/>
  <c r="BK316" i="5"/>
  <c r="BJ316" i="5"/>
  <c r="BI316" i="5"/>
  <c r="BK304" i="5"/>
  <c r="BJ304" i="5"/>
  <c r="BI304" i="5"/>
  <c r="BK292" i="5"/>
  <c r="BJ292" i="5"/>
  <c r="BI292" i="5"/>
  <c r="BK280" i="5"/>
  <c r="BJ280" i="5"/>
  <c r="BI280" i="5"/>
  <c r="BK277" i="5"/>
  <c r="BJ277" i="5"/>
  <c r="BI277" i="5"/>
  <c r="BK271" i="5"/>
  <c r="BJ271" i="5"/>
  <c r="BI271" i="5"/>
  <c r="BK267" i="5"/>
  <c r="BJ267" i="5"/>
  <c r="BI267" i="5"/>
  <c r="BK257" i="5"/>
  <c r="BJ257" i="5"/>
  <c r="BI257" i="5"/>
  <c r="BK254" i="5"/>
  <c r="BJ254" i="5"/>
  <c r="BI254" i="5"/>
  <c r="BK245" i="5"/>
  <c r="BJ245" i="5"/>
  <c r="BI245" i="5"/>
  <c r="BK233" i="5"/>
  <c r="BJ233" i="5"/>
  <c r="BI233" i="5"/>
  <c r="BK228" i="5"/>
  <c r="BJ228" i="5"/>
  <c r="BI228" i="5"/>
  <c r="BK216" i="5"/>
  <c r="BJ216" i="5"/>
  <c r="BI216" i="5"/>
  <c r="BK204" i="5"/>
  <c r="BJ204" i="5"/>
  <c r="BI204" i="5"/>
  <c r="BK196" i="5"/>
  <c r="BJ196" i="5"/>
  <c r="BI196" i="5"/>
  <c r="BK188" i="5"/>
  <c r="BJ188" i="5"/>
  <c r="BI188" i="5"/>
  <c r="BK180" i="5"/>
  <c r="BJ180" i="5"/>
  <c r="BI180" i="5"/>
  <c r="BK172" i="5"/>
  <c r="BJ172" i="5"/>
  <c r="BI172" i="5"/>
  <c r="BK160" i="5"/>
  <c r="BJ160" i="5"/>
  <c r="BI160" i="5"/>
  <c r="BK151" i="5"/>
  <c r="BJ151" i="5"/>
  <c r="BI151" i="5"/>
  <c r="BK139" i="5"/>
  <c r="BJ139" i="5"/>
  <c r="BI139" i="5"/>
  <c r="BK137" i="5"/>
  <c r="BJ137" i="5"/>
  <c r="BI137" i="5"/>
  <c r="BK125" i="5"/>
  <c r="BJ125" i="5"/>
  <c r="BI125" i="5"/>
  <c r="BK116" i="5"/>
  <c r="BJ116" i="5"/>
  <c r="BI116" i="5"/>
  <c r="BK103" i="5"/>
  <c r="BJ103" i="5"/>
  <c r="BI103" i="5"/>
  <c r="BK91" i="5"/>
  <c r="BJ91" i="5"/>
  <c r="BI91" i="5"/>
  <c r="BK81" i="5"/>
  <c r="BJ81" i="5"/>
  <c r="BI81" i="5"/>
  <c r="BK74" i="5"/>
  <c r="BJ74" i="5"/>
  <c r="BI74" i="5"/>
  <c r="BK62" i="5"/>
  <c r="BJ62" i="5"/>
  <c r="BI62" i="5"/>
  <c r="BK50" i="5"/>
  <c r="BJ50" i="5"/>
  <c r="BI50" i="5"/>
  <c r="BK46" i="5"/>
  <c r="BJ46" i="5"/>
  <c r="BI46" i="5"/>
  <c r="BK34" i="5"/>
  <c r="BJ34" i="5"/>
  <c r="BI34" i="5"/>
  <c r="BK28" i="5"/>
  <c r="BJ28" i="5"/>
  <c r="BI28" i="5"/>
  <c r="BK17" i="5"/>
  <c r="BJ17" i="5"/>
  <c r="BI17" i="5"/>
  <c r="BK15" i="5"/>
  <c r="BJ15" i="5"/>
  <c r="BI15" i="5"/>
  <c r="BK13" i="5"/>
  <c r="BJ13" i="5"/>
  <c r="BI13" i="5"/>
  <c r="BJ3" i="5"/>
  <c r="BK3" i="5"/>
  <c r="BI3" i="5"/>
  <c r="BF1236" i="5"/>
  <c r="BE1236" i="5"/>
  <c r="BD1236" i="5"/>
  <c r="BF1224" i="5"/>
  <c r="BE1224" i="5"/>
  <c r="BD1224" i="5"/>
  <c r="BF1213" i="5"/>
  <c r="BE1213" i="5"/>
  <c r="BD1213" i="5"/>
  <c r="BF1209" i="5"/>
  <c r="BE1209" i="5"/>
  <c r="BD1209" i="5"/>
  <c r="BF1201" i="5"/>
  <c r="BE1201" i="5"/>
  <c r="BD1201" i="5"/>
  <c r="BF1193" i="5"/>
  <c r="BE1193" i="5"/>
  <c r="BD1193" i="5"/>
  <c r="BF1188" i="5"/>
  <c r="BE1188" i="5"/>
  <c r="BD1188" i="5"/>
  <c r="BF1185" i="5"/>
  <c r="BE1185" i="5"/>
  <c r="BD1185" i="5"/>
  <c r="BF1173" i="5"/>
  <c r="BE1173" i="5"/>
  <c r="BD1173" i="5"/>
  <c r="BF1166" i="5"/>
  <c r="BE1166" i="5"/>
  <c r="BD1166" i="5"/>
  <c r="BF1163" i="5"/>
  <c r="BE1163" i="5"/>
  <c r="BD1163" i="5"/>
  <c r="BF1157" i="5"/>
  <c r="BE1157" i="5"/>
  <c r="BD1157" i="5"/>
  <c r="BF1145" i="5"/>
  <c r="BE1145" i="5"/>
  <c r="BD1145" i="5"/>
  <c r="BF1134" i="5"/>
  <c r="BE1134" i="5"/>
  <c r="BD1134" i="5"/>
  <c r="BF1123" i="5"/>
  <c r="BE1123" i="5"/>
  <c r="BD1123" i="5"/>
  <c r="BF1116" i="5"/>
  <c r="BE1116" i="5"/>
  <c r="BD1116" i="5"/>
  <c r="BF1105" i="5"/>
  <c r="BE1105" i="5"/>
  <c r="BD1105" i="5"/>
  <c r="BF1093" i="5"/>
  <c r="BE1093" i="5"/>
  <c r="BD1093" i="5"/>
  <c r="BF1081" i="5"/>
  <c r="BE1081" i="5"/>
  <c r="BD1081" i="5"/>
  <c r="BF1070" i="5"/>
  <c r="BE1070" i="5"/>
  <c r="BD1070" i="5"/>
  <c r="BF1058" i="5"/>
  <c r="BE1058" i="5"/>
  <c r="BD1058" i="5"/>
  <c r="BF1053" i="5"/>
  <c r="BE1053" i="5"/>
  <c r="BD1053" i="5"/>
  <c r="BF1048" i="5"/>
  <c r="BE1048" i="5"/>
  <c r="BD1048" i="5"/>
  <c r="BF1036" i="5"/>
  <c r="BE1036" i="5"/>
  <c r="BD1036" i="5"/>
  <c r="BF1025" i="5"/>
  <c r="BE1025" i="5"/>
  <c r="BD1025" i="5"/>
  <c r="BF1018" i="5"/>
  <c r="BE1018" i="5"/>
  <c r="BD1018" i="5"/>
  <c r="BF1009" i="5"/>
  <c r="BE1009" i="5"/>
  <c r="BD1009" i="5"/>
  <c r="BF999" i="5"/>
  <c r="BE999" i="5"/>
  <c r="BD999" i="5"/>
  <c r="BF996" i="5"/>
  <c r="BE996" i="5"/>
  <c r="BD996" i="5"/>
  <c r="BF987" i="5"/>
  <c r="BE987" i="5"/>
  <c r="BD987" i="5"/>
  <c r="BF980" i="5"/>
  <c r="BE980" i="5"/>
  <c r="BD980" i="5"/>
  <c r="BF977" i="5"/>
  <c r="BE977" i="5"/>
  <c r="BD977" i="5"/>
  <c r="BF972" i="5"/>
  <c r="BE972" i="5"/>
  <c r="BD972" i="5"/>
  <c r="BF964" i="5"/>
  <c r="BE964" i="5"/>
  <c r="BD964" i="5"/>
  <c r="BF962" i="5"/>
  <c r="BE962" i="5"/>
  <c r="BD962" i="5"/>
  <c r="BF953" i="5"/>
  <c r="BE953" i="5"/>
  <c r="BD953" i="5"/>
  <c r="BF948" i="5"/>
  <c r="BE948" i="5"/>
  <c r="BD948" i="5"/>
  <c r="BF937" i="5"/>
  <c r="BE937" i="5"/>
  <c r="BD937" i="5"/>
  <c r="BF925" i="5"/>
  <c r="BE925" i="5"/>
  <c r="BD925" i="5"/>
  <c r="BF915" i="5"/>
  <c r="BE915" i="5"/>
  <c r="BD915" i="5"/>
  <c r="BF909" i="5"/>
  <c r="BE909" i="5"/>
  <c r="BD909" i="5"/>
  <c r="BF903" i="5"/>
  <c r="BE903" i="5"/>
  <c r="BD903" i="5"/>
  <c r="BF891" i="5"/>
  <c r="BE891" i="5"/>
  <c r="BD891" i="5"/>
  <c r="BF883" i="5"/>
  <c r="BE883" i="5"/>
  <c r="BD883" i="5"/>
  <c r="BF871" i="5"/>
  <c r="BE871" i="5"/>
  <c r="BD871" i="5"/>
  <c r="BF859" i="5"/>
  <c r="BE859" i="5"/>
  <c r="BD859" i="5"/>
  <c r="BF847" i="5"/>
  <c r="BE847" i="5"/>
  <c r="BD847" i="5"/>
  <c r="BF835" i="5"/>
  <c r="BE835" i="5"/>
  <c r="BD835" i="5"/>
  <c r="BF826" i="5"/>
  <c r="BE826" i="5"/>
  <c r="BD826" i="5"/>
  <c r="BF817" i="5"/>
  <c r="BE817" i="5"/>
  <c r="BD817" i="5"/>
  <c r="BF812" i="5"/>
  <c r="BE812" i="5"/>
  <c r="BD812" i="5"/>
  <c r="BF803" i="5"/>
  <c r="BE803" i="5"/>
  <c r="BD803" i="5"/>
  <c r="BF791" i="5"/>
  <c r="BE791" i="5"/>
  <c r="BD791" i="5"/>
  <c r="BF787" i="5"/>
  <c r="BE787" i="5"/>
  <c r="BD787" i="5"/>
  <c r="BF784" i="5"/>
  <c r="BE784" i="5"/>
  <c r="BD784" i="5"/>
  <c r="BF772" i="5"/>
  <c r="BE772" i="5"/>
  <c r="BD772" i="5"/>
  <c r="BF768" i="5"/>
  <c r="BE768" i="5"/>
  <c r="BD768" i="5"/>
  <c r="BF756" i="5"/>
  <c r="BE756" i="5"/>
  <c r="BD756" i="5"/>
  <c r="BF744" i="5"/>
  <c r="BE744" i="5"/>
  <c r="BD744" i="5"/>
  <c r="BF739" i="5"/>
  <c r="BE739" i="5"/>
  <c r="BD739" i="5"/>
  <c r="BF727" i="5"/>
  <c r="BE727" i="5"/>
  <c r="BD727" i="5"/>
  <c r="BF724" i="5"/>
  <c r="BE724" i="5"/>
  <c r="BD724" i="5"/>
  <c r="BF718" i="5"/>
  <c r="BE718" i="5"/>
  <c r="BD718" i="5"/>
  <c r="BF712" i="5"/>
  <c r="BE712" i="5"/>
  <c r="BD712" i="5"/>
  <c r="BF703" i="5"/>
  <c r="BE703" i="5"/>
  <c r="BD703" i="5"/>
  <c r="BF695" i="5"/>
  <c r="BE695" i="5"/>
  <c r="BD695" i="5"/>
  <c r="BF683" i="5"/>
  <c r="BE683" i="5"/>
  <c r="BD683" i="5"/>
  <c r="BF678" i="5"/>
  <c r="BE678" i="5"/>
  <c r="BD678" i="5"/>
  <c r="BF666" i="5"/>
  <c r="BE666" i="5"/>
  <c r="BD666" i="5"/>
  <c r="BF664" i="5"/>
  <c r="BE664" i="5"/>
  <c r="BD664" i="5"/>
  <c r="BF652" i="5"/>
  <c r="BE652" i="5"/>
  <c r="BD652" i="5"/>
  <c r="BF645" i="5"/>
  <c r="BE645" i="5"/>
  <c r="BD645" i="5"/>
  <c r="BF633" i="5"/>
  <c r="BE633" i="5"/>
  <c r="BD633" i="5"/>
  <c r="BF629" i="5"/>
  <c r="BE629" i="5"/>
  <c r="BD629" i="5"/>
  <c r="BF626" i="5"/>
  <c r="BE626" i="5"/>
  <c r="BD626" i="5"/>
  <c r="BF620" i="5"/>
  <c r="BE620" i="5"/>
  <c r="BD620" i="5"/>
  <c r="BF617" i="5"/>
  <c r="BE617" i="5"/>
  <c r="BD617" i="5"/>
  <c r="BF605" i="5"/>
  <c r="BE605" i="5"/>
  <c r="BD605" i="5"/>
  <c r="BF601" i="5"/>
  <c r="BE601" i="5"/>
  <c r="BD601" i="5"/>
  <c r="BF591" i="5"/>
  <c r="BE591" i="5"/>
  <c r="BD591" i="5"/>
  <c r="BF586" i="5"/>
  <c r="BE586" i="5"/>
  <c r="BD586" i="5"/>
  <c r="BF575" i="5"/>
  <c r="BE575" i="5"/>
  <c r="BD575" i="5"/>
  <c r="BF570" i="5"/>
  <c r="BE570" i="5"/>
  <c r="BD570" i="5"/>
  <c r="BF558" i="5"/>
  <c r="BE558" i="5"/>
  <c r="BD558" i="5"/>
  <c r="BF555" i="5"/>
  <c r="BE555" i="5"/>
  <c r="BD555" i="5"/>
  <c r="BF543" i="5"/>
  <c r="BE543" i="5"/>
  <c r="BD543" i="5"/>
  <c r="BF535" i="5"/>
  <c r="BE535" i="5"/>
  <c r="BD535" i="5"/>
  <c r="BF528" i="5"/>
  <c r="BE528" i="5"/>
  <c r="BD528" i="5"/>
  <c r="BF516" i="5"/>
  <c r="BE516" i="5"/>
  <c r="BD516" i="5"/>
  <c r="BF504" i="5"/>
  <c r="BE504" i="5"/>
  <c r="BD504" i="5"/>
  <c r="BF501" i="5"/>
  <c r="BE501" i="5"/>
  <c r="BD501" i="5"/>
  <c r="BF499" i="5"/>
  <c r="BE499" i="5"/>
  <c r="BD499" i="5"/>
  <c r="BF492" i="5"/>
  <c r="BE492" i="5"/>
  <c r="BD492" i="5"/>
  <c r="BF486" i="5"/>
  <c r="BE486" i="5"/>
  <c r="BD486" i="5"/>
  <c r="BF484" i="5"/>
  <c r="BE484" i="5"/>
  <c r="BD484" i="5"/>
  <c r="BF472" i="5"/>
  <c r="BE472" i="5"/>
  <c r="BD472" i="5"/>
  <c r="BF463" i="5"/>
  <c r="BE463" i="5"/>
  <c r="BD463" i="5"/>
  <c r="BF451" i="5"/>
  <c r="BE451" i="5"/>
  <c r="BD451" i="5"/>
  <c r="BF442" i="5"/>
  <c r="BE442" i="5"/>
  <c r="BD442" i="5"/>
  <c r="BF430" i="5"/>
  <c r="BE430" i="5"/>
  <c r="BD430" i="5"/>
  <c r="BF422" i="5"/>
  <c r="BE422" i="5"/>
  <c r="BD422" i="5"/>
  <c r="BF410" i="5"/>
  <c r="BE410" i="5"/>
  <c r="BD410" i="5"/>
  <c r="BF401" i="5"/>
  <c r="BE401" i="5"/>
  <c r="BD401" i="5"/>
  <c r="BF389" i="5"/>
  <c r="BE389" i="5"/>
  <c r="BD389" i="5"/>
  <c r="BF377" i="5"/>
  <c r="BE377" i="5"/>
  <c r="BD377" i="5"/>
  <c r="BF374" i="5"/>
  <c r="BE374" i="5"/>
  <c r="BD374" i="5"/>
  <c r="BF362" i="5"/>
  <c r="BE362" i="5"/>
  <c r="BD362" i="5"/>
  <c r="BF350" i="5"/>
  <c r="BE350" i="5"/>
  <c r="BD350" i="5"/>
  <c r="BF338" i="5"/>
  <c r="BE338" i="5"/>
  <c r="BD338" i="5"/>
  <c r="BF332" i="5"/>
  <c r="BE332" i="5"/>
  <c r="BD332" i="5"/>
  <c r="BF320" i="5"/>
  <c r="BE320" i="5"/>
  <c r="BD320" i="5"/>
  <c r="BF316" i="5"/>
  <c r="BE316" i="5"/>
  <c r="BD316" i="5"/>
  <c r="BF304" i="5"/>
  <c r="BE304" i="5"/>
  <c r="BD304" i="5"/>
  <c r="BF292" i="5"/>
  <c r="BE292" i="5"/>
  <c r="BD292" i="5"/>
  <c r="BF280" i="5"/>
  <c r="BE280" i="5"/>
  <c r="BD280" i="5"/>
  <c r="BF277" i="5"/>
  <c r="BE277" i="5"/>
  <c r="BD277" i="5"/>
  <c r="BF271" i="5"/>
  <c r="BE271" i="5"/>
  <c r="BD271" i="5"/>
  <c r="BF267" i="5"/>
  <c r="BE267" i="5"/>
  <c r="BD267" i="5"/>
  <c r="BF257" i="5"/>
  <c r="BE257" i="5"/>
  <c r="BD257" i="5"/>
  <c r="BF254" i="5"/>
  <c r="BE254" i="5"/>
  <c r="BD254" i="5"/>
  <c r="BF245" i="5"/>
  <c r="BE245" i="5"/>
  <c r="BD245" i="5"/>
  <c r="BF233" i="5"/>
  <c r="BE233" i="5"/>
  <c r="BD233" i="5"/>
  <c r="BF228" i="5"/>
  <c r="BE228" i="5"/>
  <c r="BD228" i="5"/>
  <c r="BF216" i="5"/>
  <c r="BE216" i="5"/>
  <c r="BD216" i="5"/>
  <c r="BF204" i="5"/>
  <c r="BE204" i="5"/>
  <c r="BD204" i="5"/>
  <c r="BF196" i="5"/>
  <c r="BE196" i="5"/>
  <c r="BD196" i="5"/>
  <c r="BF188" i="5"/>
  <c r="BE188" i="5"/>
  <c r="BD188" i="5"/>
  <c r="BF180" i="5"/>
  <c r="BE180" i="5"/>
  <c r="BD180" i="5"/>
  <c r="BF172" i="5"/>
  <c r="BE172" i="5"/>
  <c r="BD172" i="5"/>
  <c r="BF160" i="5"/>
  <c r="BE160" i="5"/>
  <c r="BD160" i="5"/>
  <c r="BF151" i="5"/>
  <c r="BE151" i="5"/>
  <c r="BD151" i="5"/>
  <c r="BF139" i="5"/>
  <c r="BE139" i="5"/>
  <c r="BD139" i="5"/>
  <c r="BF137" i="5"/>
  <c r="BE137" i="5"/>
  <c r="BD137" i="5"/>
  <c r="BF125" i="5"/>
  <c r="BE125" i="5"/>
  <c r="BD125" i="5"/>
  <c r="BF116" i="5"/>
  <c r="BE116" i="5"/>
  <c r="BD116" i="5"/>
  <c r="BF103" i="5"/>
  <c r="BE103" i="5"/>
  <c r="BD103" i="5"/>
  <c r="BF91" i="5"/>
  <c r="BE91" i="5"/>
  <c r="BD91" i="5"/>
  <c r="BF81" i="5"/>
  <c r="BE81" i="5"/>
  <c r="BD81" i="5"/>
  <c r="BF74" i="5"/>
  <c r="BE74" i="5"/>
  <c r="BD74" i="5"/>
  <c r="BF62" i="5"/>
  <c r="BE62" i="5"/>
  <c r="BD62" i="5"/>
  <c r="BF50" i="5"/>
  <c r="BE50" i="5"/>
  <c r="BD50" i="5"/>
  <c r="BF46" i="5"/>
  <c r="BE46" i="5"/>
  <c r="BD46" i="5"/>
  <c r="BF34" i="5"/>
  <c r="BE34" i="5"/>
  <c r="BD34" i="5"/>
  <c r="BF28" i="5"/>
  <c r="BE28" i="5"/>
  <c r="BD28" i="5"/>
  <c r="BF17" i="5"/>
  <c r="BE17" i="5"/>
  <c r="BD17" i="5"/>
  <c r="BF15" i="5"/>
  <c r="BE15" i="5"/>
  <c r="BD15" i="5"/>
  <c r="BF13" i="5"/>
  <c r="BE13" i="5"/>
  <c r="BD13" i="5"/>
  <c r="BE3" i="5"/>
  <c r="BF3" i="5"/>
  <c r="BD3" i="5"/>
  <c r="BA1236" i="5"/>
  <c r="AZ1236" i="5"/>
  <c r="AY1236" i="5"/>
  <c r="BA1224" i="5"/>
  <c r="AZ1224" i="5"/>
  <c r="AY1224" i="5"/>
  <c r="BA1213" i="5"/>
  <c r="AZ1213" i="5"/>
  <c r="AY1213" i="5"/>
  <c r="BA1209" i="5"/>
  <c r="AZ1209" i="5"/>
  <c r="AY1209" i="5"/>
  <c r="BA1201" i="5"/>
  <c r="AZ1201" i="5"/>
  <c r="AY1201" i="5"/>
  <c r="BA1193" i="5"/>
  <c r="AZ1193" i="5"/>
  <c r="AY1193" i="5"/>
  <c r="BA1188" i="5"/>
  <c r="AZ1188" i="5"/>
  <c r="AY1188" i="5"/>
  <c r="BA1185" i="5"/>
  <c r="AZ1185" i="5"/>
  <c r="AY1185" i="5"/>
  <c r="BA1173" i="5"/>
  <c r="AZ1173" i="5"/>
  <c r="AY1173" i="5"/>
  <c r="BA1166" i="5"/>
  <c r="AZ1166" i="5"/>
  <c r="AY1166" i="5"/>
  <c r="BA1163" i="5"/>
  <c r="AZ1163" i="5"/>
  <c r="AY1163" i="5"/>
  <c r="BA1157" i="5"/>
  <c r="AZ1157" i="5"/>
  <c r="AY1157" i="5"/>
  <c r="BA1145" i="5"/>
  <c r="AZ1145" i="5"/>
  <c r="AY1145" i="5"/>
  <c r="BA1134" i="5"/>
  <c r="AZ1134" i="5"/>
  <c r="AY1134" i="5"/>
  <c r="BA1123" i="5"/>
  <c r="AZ1123" i="5"/>
  <c r="AY1123" i="5"/>
  <c r="BA1116" i="5"/>
  <c r="AZ1116" i="5"/>
  <c r="AY1116" i="5"/>
  <c r="BA1105" i="5"/>
  <c r="AZ1105" i="5"/>
  <c r="AY1105" i="5"/>
  <c r="BA1093" i="5"/>
  <c r="AZ1093" i="5"/>
  <c r="AY1093" i="5"/>
  <c r="BA1081" i="5"/>
  <c r="AZ1081" i="5"/>
  <c r="AY1081" i="5"/>
  <c r="BA1070" i="5"/>
  <c r="AZ1070" i="5"/>
  <c r="AY1070" i="5"/>
  <c r="BA1058" i="5"/>
  <c r="AZ1058" i="5"/>
  <c r="AY1058" i="5"/>
  <c r="BA1053" i="5"/>
  <c r="AZ1053" i="5"/>
  <c r="AY1053" i="5"/>
  <c r="BA1048" i="5"/>
  <c r="AZ1048" i="5"/>
  <c r="AY1048" i="5"/>
  <c r="BA1036" i="5"/>
  <c r="AZ1036" i="5"/>
  <c r="AY1036" i="5"/>
  <c r="BA1025" i="5"/>
  <c r="AZ1025" i="5"/>
  <c r="AY1025" i="5"/>
  <c r="BA1018" i="5"/>
  <c r="AZ1018" i="5"/>
  <c r="AY1018" i="5"/>
  <c r="BA1009" i="5"/>
  <c r="AZ1009" i="5"/>
  <c r="AY1009" i="5"/>
  <c r="BA999" i="5"/>
  <c r="AZ999" i="5"/>
  <c r="AY999" i="5"/>
  <c r="BA996" i="5"/>
  <c r="AZ996" i="5"/>
  <c r="AY996" i="5"/>
  <c r="BA987" i="5"/>
  <c r="AZ987" i="5"/>
  <c r="AY987" i="5"/>
  <c r="BA980" i="5"/>
  <c r="AZ980" i="5"/>
  <c r="AY980" i="5"/>
  <c r="BA977" i="5"/>
  <c r="AZ977" i="5"/>
  <c r="AY977" i="5"/>
  <c r="BA972" i="5"/>
  <c r="AZ972" i="5"/>
  <c r="AY972" i="5"/>
  <c r="BA964" i="5"/>
  <c r="AZ964" i="5"/>
  <c r="AY964" i="5"/>
  <c r="BA962" i="5"/>
  <c r="AZ962" i="5"/>
  <c r="AY962" i="5"/>
  <c r="BA953" i="5"/>
  <c r="AZ953" i="5"/>
  <c r="AY953" i="5"/>
  <c r="BA948" i="5"/>
  <c r="AZ948" i="5"/>
  <c r="AY948" i="5"/>
  <c r="BA937" i="5"/>
  <c r="AZ937" i="5"/>
  <c r="AY937" i="5"/>
  <c r="BA925" i="5"/>
  <c r="AZ925" i="5"/>
  <c r="AY925" i="5"/>
  <c r="BA915" i="5"/>
  <c r="AZ915" i="5"/>
  <c r="AY915" i="5"/>
  <c r="BA909" i="5"/>
  <c r="AZ909" i="5"/>
  <c r="AY909" i="5"/>
  <c r="BA903" i="5"/>
  <c r="AZ903" i="5"/>
  <c r="AY903" i="5"/>
  <c r="BA891" i="5"/>
  <c r="AZ891" i="5"/>
  <c r="AY891" i="5"/>
  <c r="BA883" i="5"/>
  <c r="AZ883" i="5"/>
  <c r="AY883" i="5"/>
  <c r="BA871" i="5"/>
  <c r="AZ871" i="5"/>
  <c r="AY871" i="5"/>
  <c r="BA859" i="5"/>
  <c r="AZ859" i="5"/>
  <c r="AY859" i="5"/>
  <c r="BA847" i="5"/>
  <c r="AZ847" i="5"/>
  <c r="AY847" i="5"/>
  <c r="BA835" i="5"/>
  <c r="AZ835" i="5"/>
  <c r="AY835" i="5"/>
  <c r="BA826" i="5"/>
  <c r="AZ826" i="5"/>
  <c r="AY826" i="5"/>
  <c r="BA817" i="5"/>
  <c r="AZ817" i="5"/>
  <c r="AY817" i="5"/>
  <c r="BA812" i="5"/>
  <c r="AZ812" i="5"/>
  <c r="AY812" i="5"/>
  <c r="BA803" i="5"/>
  <c r="AZ803" i="5"/>
  <c r="AY803" i="5"/>
  <c r="BA791" i="5"/>
  <c r="AZ791" i="5"/>
  <c r="AY791" i="5"/>
  <c r="BA787" i="5"/>
  <c r="AZ787" i="5"/>
  <c r="AY787" i="5"/>
  <c r="BA784" i="5"/>
  <c r="AZ784" i="5"/>
  <c r="AY784" i="5"/>
  <c r="BA772" i="5"/>
  <c r="AZ772" i="5"/>
  <c r="AY772" i="5"/>
  <c r="BA768" i="5"/>
  <c r="AZ768" i="5"/>
  <c r="AY768" i="5"/>
  <c r="BA756" i="5"/>
  <c r="AZ756" i="5"/>
  <c r="AY756" i="5"/>
  <c r="BA744" i="5"/>
  <c r="AZ744" i="5"/>
  <c r="AY744" i="5"/>
  <c r="BA739" i="5"/>
  <c r="AZ739" i="5"/>
  <c r="AY739" i="5"/>
  <c r="BA727" i="5"/>
  <c r="AZ727" i="5"/>
  <c r="AY727" i="5"/>
  <c r="BA724" i="5"/>
  <c r="AZ724" i="5"/>
  <c r="AY724" i="5"/>
  <c r="BA718" i="5"/>
  <c r="AZ718" i="5"/>
  <c r="AY718" i="5"/>
  <c r="BA712" i="5"/>
  <c r="AZ712" i="5"/>
  <c r="AY712" i="5"/>
  <c r="BA703" i="5"/>
  <c r="AZ703" i="5"/>
  <c r="AY703" i="5"/>
  <c r="BA695" i="5"/>
  <c r="AZ695" i="5"/>
  <c r="AY695" i="5"/>
  <c r="BA683" i="5"/>
  <c r="AZ683" i="5"/>
  <c r="AY683" i="5"/>
  <c r="BA678" i="5"/>
  <c r="AZ678" i="5"/>
  <c r="AY678" i="5"/>
  <c r="BA666" i="5"/>
  <c r="AZ666" i="5"/>
  <c r="AY666" i="5"/>
  <c r="BA664" i="5"/>
  <c r="AZ664" i="5"/>
  <c r="AY664" i="5"/>
  <c r="BA652" i="5"/>
  <c r="AZ652" i="5"/>
  <c r="AY652" i="5"/>
  <c r="BA645" i="5"/>
  <c r="AZ645" i="5"/>
  <c r="AY645" i="5"/>
  <c r="BA633" i="5"/>
  <c r="AZ633" i="5"/>
  <c r="AY633" i="5"/>
  <c r="BA629" i="5"/>
  <c r="AZ629" i="5"/>
  <c r="AY629" i="5"/>
  <c r="BA626" i="5"/>
  <c r="AZ626" i="5"/>
  <c r="AY626" i="5"/>
  <c r="BA620" i="5"/>
  <c r="AZ620" i="5"/>
  <c r="AY620" i="5"/>
  <c r="BA617" i="5"/>
  <c r="AZ617" i="5"/>
  <c r="AY617" i="5"/>
  <c r="BA605" i="5"/>
  <c r="AZ605" i="5"/>
  <c r="AY605" i="5"/>
  <c r="BA601" i="5"/>
  <c r="AZ601" i="5"/>
  <c r="AY601" i="5"/>
  <c r="BA591" i="5"/>
  <c r="AZ591" i="5"/>
  <c r="AY591" i="5"/>
  <c r="BA586" i="5"/>
  <c r="AZ586" i="5"/>
  <c r="AY586" i="5"/>
  <c r="BA575" i="5"/>
  <c r="AZ575" i="5"/>
  <c r="AY575" i="5"/>
  <c r="BA570" i="5"/>
  <c r="AZ570" i="5"/>
  <c r="AY570" i="5"/>
  <c r="BA558" i="5"/>
  <c r="AZ558" i="5"/>
  <c r="AY558" i="5"/>
  <c r="BA555" i="5"/>
  <c r="AZ555" i="5"/>
  <c r="AY555" i="5"/>
  <c r="BA543" i="5"/>
  <c r="AZ543" i="5"/>
  <c r="AY543" i="5"/>
  <c r="BA535" i="5"/>
  <c r="AZ535" i="5"/>
  <c r="AY535" i="5"/>
  <c r="BA528" i="5"/>
  <c r="AZ528" i="5"/>
  <c r="AY528" i="5"/>
  <c r="BA516" i="5"/>
  <c r="AZ516" i="5"/>
  <c r="AY516" i="5"/>
  <c r="BA504" i="5"/>
  <c r="AZ504" i="5"/>
  <c r="AY504" i="5"/>
  <c r="BA501" i="5"/>
  <c r="AZ501" i="5"/>
  <c r="AY501" i="5"/>
  <c r="BA499" i="5"/>
  <c r="AZ499" i="5"/>
  <c r="AY499" i="5"/>
  <c r="BA492" i="5"/>
  <c r="AZ492" i="5"/>
  <c r="AY492" i="5"/>
  <c r="BA486" i="5"/>
  <c r="AZ486" i="5"/>
  <c r="AY486" i="5"/>
  <c r="BA484" i="5"/>
  <c r="AZ484" i="5"/>
  <c r="AY484" i="5"/>
  <c r="BA472" i="5"/>
  <c r="AZ472" i="5"/>
  <c r="AY472" i="5"/>
  <c r="BA463" i="5"/>
  <c r="AZ463" i="5"/>
  <c r="AY463" i="5"/>
  <c r="BA451" i="5"/>
  <c r="AZ451" i="5"/>
  <c r="AY451" i="5"/>
  <c r="BA442" i="5"/>
  <c r="AZ442" i="5"/>
  <c r="AY442" i="5"/>
  <c r="BA430" i="5"/>
  <c r="AZ430" i="5"/>
  <c r="AY430" i="5"/>
  <c r="BA422" i="5"/>
  <c r="AZ422" i="5"/>
  <c r="AY422" i="5"/>
  <c r="BA410" i="5"/>
  <c r="AZ410" i="5"/>
  <c r="AY410" i="5"/>
  <c r="BA401" i="5"/>
  <c r="AZ401" i="5"/>
  <c r="AY401" i="5"/>
  <c r="BA389" i="5"/>
  <c r="AZ389" i="5"/>
  <c r="AY389" i="5"/>
  <c r="BA377" i="5"/>
  <c r="AZ377" i="5"/>
  <c r="AY377" i="5"/>
  <c r="BA374" i="5"/>
  <c r="AZ374" i="5"/>
  <c r="AY374" i="5"/>
  <c r="BA362" i="5"/>
  <c r="AZ362" i="5"/>
  <c r="AY362" i="5"/>
  <c r="BA350" i="5"/>
  <c r="AZ350" i="5"/>
  <c r="AY350" i="5"/>
  <c r="BA338" i="5"/>
  <c r="AZ338" i="5"/>
  <c r="AY338" i="5"/>
  <c r="BA332" i="5"/>
  <c r="AZ332" i="5"/>
  <c r="AY332" i="5"/>
  <c r="BA320" i="5"/>
  <c r="AZ320" i="5"/>
  <c r="AY320" i="5"/>
  <c r="BA316" i="5"/>
  <c r="AZ316" i="5"/>
  <c r="AY316" i="5"/>
  <c r="BA304" i="5"/>
  <c r="AZ304" i="5"/>
  <c r="AY304" i="5"/>
  <c r="BA292" i="5"/>
  <c r="AZ292" i="5"/>
  <c r="AY292" i="5"/>
  <c r="BA280" i="5"/>
  <c r="AZ280" i="5"/>
  <c r="AY280" i="5"/>
  <c r="BA277" i="5"/>
  <c r="AZ277" i="5"/>
  <c r="AY277" i="5"/>
  <c r="BA271" i="5"/>
  <c r="AZ271" i="5"/>
  <c r="AY271" i="5"/>
  <c r="BA267" i="5"/>
  <c r="AZ267" i="5"/>
  <c r="AY267" i="5"/>
  <c r="BA257" i="5"/>
  <c r="AZ257" i="5"/>
  <c r="AY257" i="5"/>
  <c r="BA254" i="5"/>
  <c r="AZ254" i="5"/>
  <c r="AY254" i="5"/>
  <c r="BA245" i="5"/>
  <c r="AZ245" i="5"/>
  <c r="AY245" i="5"/>
  <c r="BA233" i="5"/>
  <c r="AZ233" i="5"/>
  <c r="AY233" i="5"/>
  <c r="BA228" i="5"/>
  <c r="AZ228" i="5"/>
  <c r="AY228" i="5"/>
  <c r="BA216" i="5"/>
  <c r="AZ216" i="5"/>
  <c r="AY216" i="5"/>
  <c r="BA204" i="5"/>
  <c r="AZ204" i="5"/>
  <c r="AY204" i="5"/>
  <c r="BA196" i="5"/>
  <c r="AZ196" i="5"/>
  <c r="AY196" i="5"/>
  <c r="BA188" i="5"/>
  <c r="AZ188" i="5"/>
  <c r="AY188" i="5"/>
  <c r="BA180" i="5"/>
  <c r="AZ180" i="5"/>
  <c r="AY180" i="5"/>
  <c r="BA172" i="5"/>
  <c r="AZ172" i="5"/>
  <c r="AY172" i="5"/>
  <c r="BA160" i="5"/>
  <c r="AZ160" i="5"/>
  <c r="AY160" i="5"/>
  <c r="BA151" i="5"/>
  <c r="AZ151" i="5"/>
  <c r="AY151" i="5"/>
  <c r="BA139" i="5"/>
  <c r="AZ139" i="5"/>
  <c r="AY139" i="5"/>
  <c r="BA137" i="5"/>
  <c r="AZ137" i="5"/>
  <c r="AY137" i="5"/>
  <c r="BA125" i="5"/>
  <c r="AZ125" i="5"/>
  <c r="AY125" i="5"/>
  <c r="BA116" i="5"/>
  <c r="AZ116" i="5"/>
  <c r="AY116" i="5"/>
  <c r="BA103" i="5"/>
  <c r="AZ103" i="5"/>
  <c r="AY103" i="5"/>
  <c r="BA91" i="5"/>
  <c r="AZ91" i="5"/>
  <c r="AY91" i="5"/>
  <c r="BA81" i="5"/>
  <c r="AZ81" i="5"/>
  <c r="AY81" i="5"/>
  <c r="BA74" i="5"/>
  <c r="AZ74" i="5"/>
  <c r="AY74" i="5"/>
  <c r="BA62" i="5"/>
  <c r="AZ62" i="5"/>
  <c r="AY62" i="5"/>
  <c r="BA50" i="5"/>
  <c r="AZ50" i="5"/>
  <c r="AY50" i="5"/>
  <c r="BA46" i="5"/>
  <c r="AZ46" i="5"/>
  <c r="AY46" i="5"/>
  <c r="BA34" i="5"/>
  <c r="AZ34" i="5"/>
  <c r="AY34" i="5"/>
  <c r="BA28" i="5"/>
  <c r="AZ28" i="5"/>
  <c r="AY28" i="5"/>
  <c r="BA17" i="5"/>
  <c r="AZ17" i="5"/>
  <c r="AY17" i="5"/>
  <c r="BA15" i="5"/>
  <c r="AZ15" i="5"/>
  <c r="AY15" i="5"/>
  <c r="BA13" i="5"/>
  <c r="AZ13" i="5"/>
  <c r="AY13" i="5"/>
  <c r="BA3" i="5"/>
  <c r="AZ3" i="5"/>
  <c r="AY3" i="5"/>
  <c r="AU1261" i="5"/>
  <c r="AV1261" i="5"/>
  <c r="AW1261" i="5"/>
  <c r="AS1261" i="5"/>
  <c r="BB1173" i="5" s="1"/>
  <c r="BG1173" i="5" s="1"/>
  <c r="BL1173" i="5" s="1"/>
  <c r="AS1260" i="5"/>
  <c r="AV1260" i="5"/>
  <c r="AW1260" i="5"/>
  <c r="AU1260" i="5"/>
  <c r="AW1236" i="5"/>
  <c r="AV1236" i="5"/>
  <c r="AW1224" i="5"/>
  <c r="AV1224" i="5"/>
  <c r="AW1213" i="5"/>
  <c r="AV1213" i="5"/>
  <c r="AW1209" i="5"/>
  <c r="AV1209" i="5"/>
  <c r="AW1201" i="5"/>
  <c r="AV1201" i="5"/>
  <c r="AW1193" i="5"/>
  <c r="AV1193" i="5"/>
  <c r="AW1188" i="5"/>
  <c r="AV1188" i="5"/>
  <c r="AW1185" i="5"/>
  <c r="AV1185" i="5"/>
  <c r="AW1173" i="5"/>
  <c r="AV1173" i="5"/>
  <c r="AW1166" i="5"/>
  <c r="AV1166" i="5"/>
  <c r="AW1163" i="5"/>
  <c r="AV1163" i="5"/>
  <c r="AW1157" i="5"/>
  <c r="AV1157" i="5"/>
  <c r="AW1145" i="5"/>
  <c r="AV1145" i="5"/>
  <c r="AW1134" i="5"/>
  <c r="AV1134" i="5"/>
  <c r="AW1123" i="5"/>
  <c r="AV1123" i="5"/>
  <c r="AW1116" i="5"/>
  <c r="AV1116" i="5"/>
  <c r="AV1105" i="5"/>
  <c r="AW1093" i="5"/>
  <c r="AV1093" i="5"/>
  <c r="AW1081" i="5"/>
  <c r="AV1081" i="5"/>
  <c r="AW1070" i="5"/>
  <c r="AV1070" i="5"/>
  <c r="AW1058" i="5"/>
  <c r="AV1058" i="5"/>
  <c r="AW1053" i="5"/>
  <c r="AV1053" i="5"/>
  <c r="AW1048" i="5"/>
  <c r="AV1048" i="5"/>
  <c r="AW1036" i="5"/>
  <c r="AV1036" i="5"/>
  <c r="AW1025" i="5"/>
  <c r="AV1025" i="5"/>
  <c r="AW1018" i="5"/>
  <c r="AV1018" i="5"/>
  <c r="AW1009" i="5"/>
  <c r="AV1009" i="5"/>
  <c r="AW999" i="5"/>
  <c r="AV999" i="5"/>
  <c r="AW996" i="5"/>
  <c r="AV996" i="5"/>
  <c r="AW987" i="5"/>
  <c r="AV987" i="5"/>
  <c r="AW980" i="5"/>
  <c r="AV980" i="5"/>
  <c r="AW977" i="5"/>
  <c r="AV977" i="5"/>
  <c r="AW972" i="5"/>
  <c r="AV972" i="5"/>
  <c r="AW962" i="5"/>
  <c r="AV962" i="5"/>
  <c r="AW953" i="5"/>
  <c r="AV953" i="5"/>
  <c r="AW948" i="5"/>
  <c r="AV948" i="5"/>
  <c r="AW937" i="5"/>
  <c r="AV937" i="5"/>
  <c r="AW925" i="5"/>
  <c r="AV925" i="5"/>
  <c r="AW915" i="5"/>
  <c r="AV915" i="5"/>
  <c r="AW909" i="5"/>
  <c r="AV909" i="5"/>
  <c r="AW903" i="5"/>
  <c r="AV903" i="5"/>
  <c r="AW891" i="5"/>
  <c r="AV891" i="5"/>
  <c r="AW883" i="5"/>
  <c r="AV883" i="5"/>
  <c r="AW871" i="5"/>
  <c r="AV871" i="5"/>
  <c r="AW859" i="5"/>
  <c r="AV859" i="5"/>
  <c r="AW847" i="5"/>
  <c r="AV847" i="5"/>
  <c r="AW835" i="5"/>
  <c r="AV835" i="5"/>
  <c r="AW826" i="5"/>
  <c r="AV826" i="5"/>
  <c r="AW817" i="5"/>
  <c r="AV817" i="5"/>
  <c r="AW812" i="5"/>
  <c r="AV812" i="5"/>
  <c r="AW803" i="5"/>
  <c r="AV803" i="5"/>
  <c r="AW791" i="5"/>
  <c r="AV791" i="5"/>
  <c r="AW787" i="5"/>
  <c r="AV787" i="5"/>
  <c r="AW784" i="5"/>
  <c r="AV784" i="5"/>
  <c r="AW772" i="5"/>
  <c r="AV772" i="5"/>
  <c r="AW768" i="5"/>
  <c r="AV768" i="5"/>
  <c r="AW756" i="5"/>
  <c r="AV756" i="5"/>
  <c r="AW744" i="5"/>
  <c r="AV744" i="5"/>
  <c r="AW739" i="5"/>
  <c r="AV739" i="5"/>
  <c r="AW727" i="5"/>
  <c r="AV727" i="5"/>
  <c r="AW724" i="5"/>
  <c r="AV724" i="5"/>
  <c r="AW718" i="5"/>
  <c r="AV718" i="5"/>
  <c r="AW712" i="5"/>
  <c r="AV712" i="5"/>
  <c r="AW703" i="5"/>
  <c r="AV703" i="5"/>
  <c r="AW695" i="5"/>
  <c r="AV695" i="5"/>
  <c r="AW683" i="5"/>
  <c r="AV683" i="5"/>
  <c r="AW678" i="5"/>
  <c r="AV678" i="5"/>
  <c r="AW666" i="5"/>
  <c r="AV666" i="5"/>
  <c r="AW664" i="5"/>
  <c r="AV664" i="5"/>
  <c r="AW652" i="5"/>
  <c r="AV652" i="5"/>
  <c r="AW645" i="5"/>
  <c r="AV645" i="5"/>
  <c r="AW633" i="5"/>
  <c r="AV633" i="5"/>
  <c r="AW629" i="5"/>
  <c r="AV629" i="5"/>
  <c r="AW626" i="5"/>
  <c r="AV626" i="5"/>
  <c r="AW620" i="5"/>
  <c r="AV620" i="5"/>
  <c r="AW617" i="5"/>
  <c r="AV617" i="5"/>
  <c r="AW605" i="5"/>
  <c r="AV605" i="5"/>
  <c r="AW601" i="5"/>
  <c r="AV601" i="5"/>
  <c r="AW591" i="5"/>
  <c r="AV591" i="5"/>
  <c r="AW586" i="5"/>
  <c r="AV586" i="5"/>
  <c r="AW575" i="5"/>
  <c r="AV575" i="5"/>
  <c r="AW570" i="5"/>
  <c r="AV570" i="5"/>
  <c r="AW558" i="5"/>
  <c r="AV558" i="5"/>
  <c r="AW555" i="5"/>
  <c r="AV555" i="5"/>
  <c r="AW543" i="5"/>
  <c r="AV543" i="5"/>
  <c r="AW535" i="5"/>
  <c r="AV535" i="5"/>
  <c r="AW528" i="5"/>
  <c r="AV528" i="5"/>
  <c r="AW516" i="5"/>
  <c r="AV516" i="5"/>
  <c r="AW504" i="5"/>
  <c r="AV504" i="5"/>
  <c r="AV501" i="5"/>
  <c r="AV499" i="5"/>
  <c r="AW492" i="5"/>
  <c r="AV492" i="5"/>
  <c r="AW486" i="5"/>
  <c r="AV486" i="5"/>
  <c r="AV484" i="5"/>
  <c r="AV472" i="5"/>
  <c r="AW463" i="5"/>
  <c r="AV463" i="5"/>
  <c r="AW451" i="5"/>
  <c r="AV451" i="5"/>
  <c r="AW442" i="5"/>
  <c r="AV442" i="5"/>
  <c r="AW430" i="5"/>
  <c r="AV430" i="5"/>
  <c r="AW422" i="5"/>
  <c r="AV422" i="5"/>
  <c r="AW410" i="5"/>
  <c r="AV410" i="5"/>
  <c r="AW401" i="5"/>
  <c r="AV401" i="5"/>
  <c r="AV389" i="5"/>
  <c r="AW377" i="5"/>
  <c r="AV377" i="5"/>
  <c r="AW374" i="5"/>
  <c r="AV374" i="5"/>
  <c r="AW362" i="5"/>
  <c r="AV362" i="5"/>
  <c r="AW350" i="5"/>
  <c r="AV350" i="5"/>
  <c r="AW338" i="5"/>
  <c r="AV338" i="5"/>
  <c r="AW332" i="5"/>
  <c r="AV332" i="5"/>
  <c r="AW320" i="5"/>
  <c r="AV320" i="5"/>
  <c r="AW316" i="5"/>
  <c r="AV316" i="5"/>
  <c r="AW304" i="5"/>
  <c r="AV304" i="5"/>
  <c r="AW292" i="5"/>
  <c r="AV292" i="5"/>
  <c r="AW280" i="5"/>
  <c r="AV280" i="5"/>
  <c r="AW277" i="5"/>
  <c r="AV277" i="5"/>
  <c r="AW271" i="5"/>
  <c r="AV271" i="5"/>
  <c r="AW267" i="5"/>
  <c r="AV267" i="5"/>
  <c r="AW257" i="5"/>
  <c r="AV257" i="5"/>
  <c r="AW254" i="5"/>
  <c r="AV254" i="5"/>
  <c r="AW245" i="5"/>
  <c r="AV245" i="5"/>
  <c r="AW233" i="5"/>
  <c r="AV233" i="5"/>
  <c r="AW228" i="5"/>
  <c r="AV228" i="5"/>
  <c r="AW216" i="5"/>
  <c r="AV216" i="5"/>
  <c r="AW204" i="5"/>
  <c r="AV204" i="5"/>
  <c r="AW196" i="5"/>
  <c r="AV196" i="5"/>
  <c r="AW188" i="5"/>
  <c r="AV188" i="5"/>
  <c r="AW180" i="5"/>
  <c r="AV180" i="5"/>
  <c r="AW172" i="5"/>
  <c r="AV172" i="5"/>
  <c r="AW160" i="5"/>
  <c r="AV160" i="5"/>
  <c r="AW151" i="5"/>
  <c r="AV151" i="5"/>
  <c r="AW139" i="5"/>
  <c r="AV139" i="5"/>
  <c r="AW137" i="5"/>
  <c r="AV137" i="5"/>
  <c r="AW125" i="5"/>
  <c r="AV125" i="5"/>
  <c r="AW116" i="5"/>
  <c r="AV116" i="5"/>
  <c r="AW103" i="5"/>
  <c r="AV103" i="5"/>
  <c r="AW91" i="5"/>
  <c r="AV91" i="5"/>
  <c r="AW81" i="5"/>
  <c r="AV81" i="5"/>
  <c r="AW74" i="5"/>
  <c r="AV74" i="5"/>
  <c r="AW62" i="5"/>
  <c r="AV62" i="5"/>
  <c r="AW50" i="5"/>
  <c r="AV50" i="5"/>
  <c r="AW46" i="5"/>
  <c r="AV46" i="5"/>
  <c r="AW34" i="5"/>
  <c r="AV34" i="5"/>
  <c r="AW28" i="5"/>
  <c r="AV28" i="5"/>
  <c r="AW17" i="5"/>
  <c r="AV17" i="5"/>
  <c r="AW15" i="5"/>
  <c r="AV15" i="5"/>
  <c r="AW13" i="5"/>
  <c r="AV13" i="5"/>
  <c r="AW3" i="5"/>
  <c r="AV3" i="5"/>
  <c r="AU1236" i="5"/>
  <c r="AU1224" i="5"/>
  <c r="AU1213" i="5"/>
  <c r="AU1209" i="5"/>
  <c r="AU1201" i="5"/>
  <c r="AU1193" i="5"/>
  <c r="AU1188" i="5"/>
  <c r="AU1185" i="5"/>
  <c r="AU1173" i="5"/>
  <c r="AU1166" i="5"/>
  <c r="AU1163" i="5"/>
  <c r="AU1157" i="5"/>
  <c r="AU1145" i="5"/>
  <c r="AU1134" i="5"/>
  <c r="AU1123" i="5"/>
  <c r="AU1116" i="5"/>
  <c r="AU1105" i="5"/>
  <c r="AU1093" i="5"/>
  <c r="AU1081" i="5"/>
  <c r="AU1070" i="5"/>
  <c r="AU1058" i="5"/>
  <c r="AU1053" i="5"/>
  <c r="AU1048" i="5"/>
  <c r="AU1036" i="5"/>
  <c r="AU1025" i="5"/>
  <c r="AU1018" i="5"/>
  <c r="AU1009" i="5"/>
  <c r="AU999" i="5"/>
  <c r="AU996" i="5"/>
  <c r="AU987" i="5"/>
  <c r="AU980" i="5"/>
  <c r="AU977" i="5"/>
  <c r="AU972" i="5"/>
  <c r="AU964" i="5"/>
  <c r="AU962" i="5"/>
  <c r="AU953" i="5"/>
  <c r="AU948" i="5"/>
  <c r="AU937" i="5"/>
  <c r="AU925" i="5"/>
  <c r="AU915" i="5"/>
  <c r="AU909" i="5"/>
  <c r="AU903" i="5"/>
  <c r="AU891" i="5"/>
  <c r="AU883" i="5"/>
  <c r="AU871" i="5"/>
  <c r="AU859" i="5"/>
  <c r="AU847" i="5"/>
  <c r="AU835" i="5"/>
  <c r="AU826" i="5"/>
  <c r="AU817" i="5"/>
  <c r="AU812" i="5"/>
  <c r="AU803" i="5"/>
  <c r="AU791" i="5"/>
  <c r="AU787" i="5"/>
  <c r="AU784" i="5"/>
  <c r="AU772" i="5"/>
  <c r="AU768" i="5"/>
  <c r="AU756" i="5"/>
  <c r="AU744" i="5"/>
  <c r="AU739" i="5"/>
  <c r="AU727" i="5"/>
  <c r="AU724" i="5"/>
  <c r="AU718" i="5"/>
  <c r="AU712" i="5"/>
  <c r="AU703" i="5"/>
  <c r="AU695" i="5"/>
  <c r="AU683" i="5"/>
  <c r="AU678" i="5"/>
  <c r="AU666" i="5"/>
  <c r="AU664" i="5"/>
  <c r="AU652" i="5"/>
  <c r="AU645" i="5"/>
  <c r="AU633" i="5"/>
  <c r="AU629" i="5"/>
  <c r="AU626" i="5"/>
  <c r="AU620" i="5"/>
  <c r="AU617" i="5"/>
  <c r="AU605" i="5"/>
  <c r="AU601" i="5"/>
  <c r="AU591" i="5"/>
  <c r="AU586" i="5"/>
  <c r="AU575" i="5"/>
  <c r="AU570" i="5"/>
  <c r="AU558" i="5"/>
  <c r="AU555" i="5"/>
  <c r="AU543" i="5"/>
  <c r="AU535" i="5"/>
  <c r="AU528" i="5"/>
  <c r="AU516" i="5"/>
  <c r="AU504" i="5"/>
  <c r="AU501" i="5"/>
  <c r="AU499" i="5"/>
  <c r="AU492" i="5"/>
  <c r="AU486" i="5"/>
  <c r="AU484" i="5"/>
  <c r="AU472" i="5"/>
  <c r="AU463" i="5"/>
  <c r="AU451" i="5"/>
  <c r="AU442" i="5"/>
  <c r="AU430" i="5"/>
  <c r="AU422" i="5"/>
  <c r="AU410" i="5"/>
  <c r="AU401" i="5"/>
  <c r="AU389" i="5"/>
  <c r="AU377" i="5"/>
  <c r="AU374" i="5"/>
  <c r="AU362" i="5"/>
  <c r="AU350" i="5"/>
  <c r="AU338" i="5"/>
  <c r="AU332" i="5"/>
  <c r="AU320" i="5"/>
  <c r="AU316" i="5"/>
  <c r="AU304" i="5"/>
  <c r="AU292" i="5"/>
  <c r="AU280" i="5"/>
  <c r="AU277" i="5"/>
  <c r="AU271" i="5"/>
  <c r="AU267" i="5"/>
  <c r="AU257" i="5"/>
  <c r="AU254" i="5"/>
  <c r="AU245" i="5"/>
  <c r="AU233" i="5"/>
  <c r="AU228" i="5"/>
  <c r="AU216" i="5"/>
  <c r="AU204" i="5"/>
  <c r="AU196" i="5"/>
  <c r="AU188" i="5"/>
  <c r="AU180" i="5"/>
  <c r="AU172" i="5"/>
  <c r="AU160" i="5"/>
  <c r="AU151" i="5"/>
  <c r="AU139" i="5"/>
  <c r="AU137" i="5"/>
  <c r="AU125" i="5"/>
  <c r="AU116" i="5"/>
  <c r="AU103" i="5"/>
  <c r="AU91" i="5"/>
  <c r="AU81" i="5"/>
  <c r="AU74" i="5"/>
  <c r="AU62" i="5"/>
  <c r="AU50" i="5"/>
  <c r="AU46" i="5"/>
  <c r="AU34" i="5"/>
  <c r="AU28" i="5"/>
  <c r="AU17" i="5"/>
  <c r="AU15" i="5"/>
  <c r="AU13" i="5"/>
  <c r="AU3" i="5"/>
  <c r="K29" i="5"/>
  <c r="AS33" i="5"/>
  <c r="AS73" i="5"/>
  <c r="AS115" i="5"/>
  <c r="AS124" i="5"/>
  <c r="AS136" i="5"/>
  <c r="AS138" i="5"/>
  <c r="AS244" i="5"/>
  <c r="AS256" i="5"/>
  <c r="AS266" i="5"/>
  <c r="AS276" i="5"/>
  <c r="AS279" i="5"/>
  <c r="AS291" i="5"/>
  <c r="AO33" i="5"/>
  <c r="AO49" i="5"/>
  <c r="AO102" i="5"/>
  <c r="AO115" i="5"/>
  <c r="AO124" i="5"/>
  <c r="AO136" i="5"/>
  <c r="AO138" i="5"/>
  <c r="AO150" i="5"/>
  <c r="AO159" i="5"/>
  <c r="AO171" i="5"/>
  <c r="AO179" i="5"/>
  <c r="AO187" i="5"/>
  <c r="AO195" i="5"/>
  <c r="AO203" i="5"/>
  <c r="AO215" i="5"/>
  <c r="AO227" i="5"/>
  <c r="AO244" i="5"/>
  <c r="AO256" i="5"/>
  <c r="AO388" i="5"/>
  <c r="AO400" i="5"/>
  <c r="AO409" i="5"/>
  <c r="AO421" i="5"/>
  <c r="AO429" i="5"/>
  <c r="AO441" i="5"/>
  <c r="AO450" i="5"/>
  <c r="AO462" i="5"/>
  <c r="AO471" i="5"/>
  <c r="AO483" i="5"/>
  <c r="AO485" i="5"/>
  <c r="AO491" i="5"/>
  <c r="AO498" i="5"/>
  <c r="AO500" i="5"/>
  <c r="AO503" i="5"/>
  <c r="AO515" i="5"/>
  <c r="AO527" i="5"/>
  <c r="AO534" i="5"/>
  <c r="AO542" i="5"/>
  <c r="AO554" i="5"/>
  <c r="AO557" i="5"/>
  <c r="AO569" i="5"/>
  <c r="AO574" i="5"/>
  <c r="AO585" i="5"/>
  <c r="AO590" i="5"/>
  <c r="AO600" i="5"/>
  <c r="AO604" i="5"/>
  <c r="AO616" i="5"/>
  <c r="AO619" i="5"/>
  <c r="AO625" i="5"/>
  <c r="AO628" i="5"/>
  <c r="AO632" i="5"/>
  <c r="AO644" i="5"/>
  <c r="AO651" i="5"/>
  <c r="AO663" i="5"/>
  <c r="AO665" i="5"/>
  <c r="AO677" i="5"/>
  <c r="AO682" i="5"/>
  <c r="AO694" i="5"/>
  <c r="AO702" i="5"/>
  <c r="AO711" i="5"/>
  <c r="AO717" i="5"/>
  <c r="AO723" i="5"/>
  <c r="AO726" i="5"/>
  <c r="AO738" i="5"/>
  <c r="AO743" i="5"/>
  <c r="AO755" i="5"/>
  <c r="AO767" i="5"/>
  <c r="AO771" i="5"/>
  <c r="AO783" i="5"/>
  <c r="AO786" i="5"/>
  <c r="AO790" i="5"/>
  <c r="AO802" i="5"/>
  <c r="AO811" i="5"/>
  <c r="AO816" i="5"/>
  <c r="AO825" i="5"/>
  <c r="AO834" i="5"/>
  <c r="AO846" i="5"/>
  <c r="AO858" i="5"/>
  <c r="AO870" i="5"/>
  <c r="AO882" i="5"/>
  <c r="AO890" i="5"/>
  <c r="AO902" i="5"/>
  <c r="AO908" i="5"/>
  <c r="AO914" i="5"/>
  <c r="AO924" i="5"/>
  <c r="AO936" i="5"/>
  <c r="AO947" i="5"/>
  <c r="AO952" i="5"/>
  <c r="AO961" i="5"/>
  <c r="AO963" i="5"/>
  <c r="AO971" i="5"/>
  <c r="AO976" i="5"/>
  <c r="AO979" i="5"/>
  <c r="AO986" i="5"/>
  <c r="AO995" i="5"/>
  <c r="AO998" i="5"/>
  <c r="AO1008" i="5"/>
  <c r="AO1017" i="5"/>
  <c r="AO1024" i="5"/>
  <c r="AO1035" i="5"/>
  <c r="AO1047" i="5"/>
  <c r="AO1052" i="5"/>
  <c r="AO1057" i="5"/>
  <c r="AO1069" i="5"/>
  <c r="AO1080" i="5"/>
  <c r="AO1092" i="5"/>
  <c r="AO1104" i="5"/>
  <c r="AO1115" i="5"/>
  <c r="AO1122" i="5"/>
  <c r="AO1133" i="5"/>
  <c r="AO1144" i="5"/>
  <c r="AO1156" i="5"/>
  <c r="AO1248" i="5"/>
  <c r="AO1249" i="5"/>
  <c r="AO1250" i="5"/>
  <c r="AO1251" i="5"/>
  <c r="AO1252" i="5"/>
  <c r="AO1253" i="5"/>
  <c r="AO1254" i="5"/>
  <c r="AO1255" i="5"/>
  <c r="AO1256" i="5"/>
  <c r="AO1257" i="5"/>
  <c r="AQ244" i="5"/>
  <c r="AQ256" i="5"/>
  <c r="AQ388" i="5"/>
  <c r="AQ400" i="5"/>
  <c r="AQ409" i="5"/>
  <c r="AQ421" i="5"/>
  <c r="AQ429" i="5"/>
  <c r="AQ441" i="5"/>
  <c r="AQ450" i="5"/>
  <c r="AQ462" i="5"/>
  <c r="AQ527" i="5"/>
  <c r="AQ534" i="5"/>
  <c r="AQ542" i="5"/>
  <c r="AQ554" i="5"/>
  <c r="AQ557" i="5"/>
  <c r="AQ569" i="5"/>
  <c r="AQ574" i="5"/>
  <c r="AQ585" i="5"/>
  <c r="AQ590" i="5"/>
  <c r="AQ600" i="5"/>
  <c r="AQ604" i="5"/>
  <c r="AQ616" i="5"/>
  <c r="AQ619" i="5"/>
  <c r="AQ625" i="5"/>
  <c r="AQ628" i="5"/>
  <c r="AQ632" i="5"/>
  <c r="AQ644" i="5"/>
  <c r="AQ651" i="5"/>
  <c r="AQ663" i="5"/>
  <c r="AQ665" i="5"/>
  <c r="AQ677" i="5"/>
  <c r="AQ682" i="5"/>
  <c r="AQ694" i="5"/>
  <c r="AQ702" i="5"/>
  <c r="AQ711" i="5"/>
  <c r="AQ717" i="5"/>
  <c r="AQ723" i="5"/>
  <c r="AQ726" i="5"/>
  <c r="AQ738" i="5"/>
  <c r="AQ743" i="5"/>
  <c r="AQ755" i="5"/>
  <c r="AQ767" i="5"/>
  <c r="AQ771" i="5"/>
  <c r="AQ783" i="5"/>
  <c r="AQ786" i="5"/>
  <c r="AQ790" i="5"/>
  <c r="AQ802" i="5"/>
  <c r="AQ811" i="5"/>
  <c r="AQ816" i="5"/>
  <c r="AQ825" i="5"/>
  <c r="AQ834" i="5"/>
  <c r="AQ846" i="5"/>
  <c r="AQ858" i="5"/>
  <c r="AQ870" i="5"/>
  <c r="AQ882" i="5"/>
  <c r="AQ890" i="5"/>
  <c r="AQ902" i="5"/>
  <c r="AQ908" i="5"/>
  <c r="AQ914" i="5"/>
  <c r="AQ924" i="5"/>
  <c r="AQ936" i="5"/>
  <c r="AQ947" i="5"/>
  <c r="AQ952" i="5"/>
  <c r="AQ961" i="5"/>
  <c r="AQ963" i="5"/>
  <c r="AQ971" i="5"/>
  <c r="AQ976" i="5"/>
  <c r="AQ979" i="5"/>
  <c r="AQ986" i="5"/>
  <c r="AQ995" i="5"/>
  <c r="AQ998" i="5"/>
  <c r="AQ1008" i="5"/>
  <c r="AQ1017" i="5"/>
  <c r="AQ1024" i="5"/>
  <c r="AQ1035" i="5"/>
  <c r="AQ1047" i="5"/>
  <c r="AQ1052" i="5"/>
  <c r="AQ1057" i="5"/>
  <c r="AQ1069" i="5"/>
  <c r="AQ1080" i="5"/>
  <c r="AQ1092" i="5"/>
  <c r="AQ1104" i="5"/>
  <c r="AQ1115" i="5"/>
  <c r="AQ1122" i="5"/>
  <c r="AQ1133" i="5"/>
  <c r="AQ1144" i="5"/>
  <c r="AQ1156" i="5"/>
  <c r="AP189" i="5"/>
  <c r="AP244" i="5"/>
  <c r="AP256" i="5"/>
  <c r="AP388" i="5"/>
  <c r="AP400" i="5"/>
  <c r="AP409" i="5"/>
  <c r="AP421" i="5"/>
  <c r="AP429" i="5"/>
  <c r="AP441" i="5"/>
  <c r="AP450" i="5"/>
  <c r="AP462" i="5"/>
  <c r="AP527" i="5"/>
  <c r="AP534" i="5"/>
  <c r="AP542" i="5"/>
  <c r="AP554" i="5"/>
  <c r="AP557" i="5"/>
  <c r="AP569" i="5"/>
  <c r="AP574" i="5"/>
  <c r="AP585" i="5"/>
  <c r="AP590" i="5"/>
  <c r="AP600" i="5"/>
  <c r="AP604" i="5"/>
  <c r="AP616" i="5"/>
  <c r="AP619" i="5"/>
  <c r="AP625" i="5"/>
  <c r="AP628" i="5"/>
  <c r="AP632" i="5"/>
  <c r="AP644" i="5"/>
  <c r="AP651" i="5"/>
  <c r="AP663" i="5"/>
  <c r="AP665" i="5"/>
  <c r="AP677" i="5"/>
  <c r="AP682" i="5"/>
  <c r="AP694" i="5"/>
  <c r="AP702" i="5"/>
  <c r="AP711" i="5"/>
  <c r="AP717" i="5"/>
  <c r="AP723" i="5"/>
  <c r="AP726" i="5"/>
  <c r="AP738" i="5"/>
  <c r="AP743" i="5"/>
  <c r="AP755" i="5"/>
  <c r="AP767" i="5"/>
  <c r="AP771" i="5"/>
  <c r="AP783" i="5"/>
  <c r="AP786" i="5"/>
  <c r="AP790" i="5"/>
  <c r="AP802" i="5"/>
  <c r="AP811" i="5"/>
  <c r="AP816" i="5"/>
  <c r="AP825" i="5"/>
  <c r="AP834" i="5"/>
  <c r="AP846" i="5"/>
  <c r="AP858" i="5"/>
  <c r="AP870" i="5"/>
  <c r="AP882" i="5"/>
  <c r="AP890" i="5"/>
  <c r="AP902" i="5"/>
  <c r="AP908" i="5"/>
  <c r="AP914" i="5"/>
  <c r="AP924" i="5"/>
  <c r="AP936" i="5"/>
  <c r="AP947" i="5"/>
  <c r="AP952" i="5"/>
  <c r="AP961" i="5"/>
  <c r="AP963" i="5"/>
  <c r="AP971" i="5"/>
  <c r="AP976" i="5"/>
  <c r="AP979" i="5"/>
  <c r="AP986" i="5"/>
  <c r="AP995" i="5"/>
  <c r="AP998" i="5"/>
  <c r="AP1008" i="5"/>
  <c r="AP1017" i="5"/>
  <c r="AP1024" i="5"/>
  <c r="AP1035" i="5"/>
  <c r="AP1047" i="5"/>
  <c r="AP1052" i="5"/>
  <c r="AP1057" i="5"/>
  <c r="AP1069" i="5"/>
  <c r="AP1080" i="5"/>
  <c r="AP1092" i="5"/>
  <c r="AP1104" i="5"/>
  <c r="AP1115" i="5"/>
  <c r="AP1122" i="5"/>
  <c r="AP1133" i="5"/>
  <c r="AP1144" i="5"/>
  <c r="AP1156" i="5"/>
  <c r="AH4" i="5"/>
  <c r="AI4" i="5"/>
  <c r="AJ4" i="5"/>
  <c r="AK4" i="5"/>
  <c r="AL4" i="5"/>
  <c r="AM4" i="5"/>
  <c r="AH5" i="5"/>
  <c r="AI5" i="5"/>
  <c r="AJ5" i="5"/>
  <c r="AK5" i="5"/>
  <c r="AL5" i="5"/>
  <c r="AM5" i="5"/>
  <c r="AH6" i="5"/>
  <c r="AI6" i="5"/>
  <c r="AJ6" i="5"/>
  <c r="AK6" i="5"/>
  <c r="AL6" i="5"/>
  <c r="AM6" i="5"/>
  <c r="AH7" i="5"/>
  <c r="AI7" i="5"/>
  <c r="AJ7" i="5"/>
  <c r="AK7" i="5"/>
  <c r="AL7" i="5"/>
  <c r="AM7" i="5"/>
  <c r="AH8" i="5"/>
  <c r="AI8" i="5"/>
  <c r="AJ8" i="5"/>
  <c r="AK8" i="5"/>
  <c r="AL8" i="5"/>
  <c r="AM8" i="5"/>
  <c r="AH9" i="5"/>
  <c r="AI9" i="5"/>
  <c r="AJ9" i="5"/>
  <c r="AK9" i="5"/>
  <c r="AL9" i="5"/>
  <c r="AM9" i="5"/>
  <c r="AH10" i="5"/>
  <c r="AI10" i="5"/>
  <c r="AJ10" i="5"/>
  <c r="AK10" i="5"/>
  <c r="AL10" i="5"/>
  <c r="AM10" i="5"/>
  <c r="AH11" i="5"/>
  <c r="AI11" i="5"/>
  <c r="AJ11" i="5"/>
  <c r="AK11" i="5"/>
  <c r="AL11" i="5"/>
  <c r="AM11" i="5"/>
  <c r="AH13" i="5"/>
  <c r="AI13" i="5"/>
  <c r="AJ13" i="5"/>
  <c r="AK13" i="5"/>
  <c r="AL13" i="5"/>
  <c r="AM13" i="5"/>
  <c r="AH15" i="5"/>
  <c r="AI15" i="5"/>
  <c r="AJ15" i="5"/>
  <c r="AK15" i="5"/>
  <c r="AL15" i="5"/>
  <c r="AM15" i="5"/>
  <c r="AH17" i="5"/>
  <c r="AI17" i="5"/>
  <c r="AJ17" i="5"/>
  <c r="AK17" i="5"/>
  <c r="AL17" i="5"/>
  <c r="AM17" i="5"/>
  <c r="AH18" i="5"/>
  <c r="AI18" i="5"/>
  <c r="AJ18" i="5"/>
  <c r="AK18" i="5"/>
  <c r="AL18" i="5"/>
  <c r="AM18" i="5"/>
  <c r="AH19" i="5"/>
  <c r="AI19" i="5"/>
  <c r="AJ19" i="5"/>
  <c r="AK19" i="5"/>
  <c r="AL19" i="5"/>
  <c r="AM19" i="5"/>
  <c r="AH20" i="5"/>
  <c r="AI20" i="5"/>
  <c r="AJ20" i="5"/>
  <c r="AK20" i="5"/>
  <c r="AL20" i="5"/>
  <c r="AM20" i="5"/>
  <c r="AH21" i="5"/>
  <c r="AI21" i="5"/>
  <c r="AJ21" i="5"/>
  <c r="AK21" i="5"/>
  <c r="AL21" i="5"/>
  <c r="AM21" i="5"/>
  <c r="AH22" i="5"/>
  <c r="AI22" i="5"/>
  <c r="AJ22" i="5"/>
  <c r="AK22" i="5"/>
  <c r="AL22" i="5"/>
  <c r="AM22" i="5"/>
  <c r="AH23" i="5"/>
  <c r="AI23" i="5"/>
  <c r="AJ23" i="5"/>
  <c r="AK23" i="5"/>
  <c r="AL23" i="5"/>
  <c r="AM23" i="5"/>
  <c r="AH24" i="5"/>
  <c r="AI24" i="5"/>
  <c r="AJ24" i="5"/>
  <c r="AK24" i="5"/>
  <c r="AL24" i="5"/>
  <c r="AM24" i="5"/>
  <c r="AH25" i="5"/>
  <c r="AI25" i="5"/>
  <c r="AJ25" i="5"/>
  <c r="AK25" i="5"/>
  <c r="AL25" i="5"/>
  <c r="AM25" i="5"/>
  <c r="AH26" i="5"/>
  <c r="AI26" i="5"/>
  <c r="AJ26" i="5"/>
  <c r="AK26" i="5"/>
  <c r="AL26" i="5"/>
  <c r="AM26" i="5"/>
  <c r="AH28" i="5"/>
  <c r="AI28" i="5"/>
  <c r="AP28" i="5" s="1"/>
  <c r="AJ28" i="5"/>
  <c r="AK28" i="5"/>
  <c r="AL28" i="5"/>
  <c r="AM28" i="5"/>
  <c r="AH29" i="5"/>
  <c r="AI29" i="5"/>
  <c r="AJ29" i="5"/>
  <c r="AK29" i="5"/>
  <c r="AL29" i="5"/>
  <c r="AM29" i="5"/>
  <c r="AH30" i="5"/>
  <c r="AI30" i="5"/>
  <c r="AJ30" i="5"/>
  <c r="AK30" i="5"/>
  <c r="AL30" i="5"/>
  <c r="AM30" i="5"/>
  <c r="AH31" i="5"/>
  <c r="AI31" i="5"/>
  <c r="AJ31" i="5"/>
  <c r="AK31" i="5"/>
  <c r="AL31" i="5"/>
  <c r="AM31" i="5"/>
  <c r="AH32" i="5"/>
  <c r="AI32" i="5"/>
  <c r="AJ32" i="5"/>
  <c r="AK32" i="5"/>
  <c r="AL32" i="5"/>
  <c r="AM32" i="5"/>
  <c r="AH34" i="5"/>
  <c r="AI34" i="5"/>
  <c r="AJ34" i="5"/>
  <c r="AK34" i="5"/>
  <c r="AL34" i="5"/>
  <c r="AM34" i="5"/>
  <c r="AH35" i="5"/>
  <c r="AI35" i="5"/>
  <c r="AJ35" i="5"/>
  <c r="AK35" i="5"/>
  <c r="AL35" i="5"/>
  <c r="AM35" i="5"/>
  <c r="AH36" i="5"/>
  <c r="AI36" i="5"/>
  <c r="AJ36" i="5"/>
  <c r="AK36" i="5"/>
  <c r="AL36" i="5"/>
  <c r="AM36" i="5"/>
  <c r="AH37" i="5"/>
  <c r="AI37" i="5"/>
  <c r="AJ37" i="5"/>
  <c r="AK37" i="5"/>
  <c r="AL37" i="5"/>
  <c r="AM37" i="5"/>
  <c r="AH38" i="5"/>
  <c r="AI38" i="5"/>
  <c r="AJ38" i="5"/>
  <c r="AK38" i="5"/>
  <c r="AL38" i="5"/>
  <c r="AM38" i="5"/>
  <c r="AH39" i="5"/>
  <c r="AI39" i="5"/>
  <c r="AJ39" i="5"/>
  <c r="AK39" i="5"/>
  <c r="AL39" i="5"/>
  <c r="AM39" i="5"/>
  <c r="AH40" i="5"/>
  <c r="AI40" i="5"/>
  <c r="AJ40" i="5"/>
  <c r="AK40" i="5"/>
  <c r="AL40" i="5"/>
  <c r="AM40" i="5"/>
  <c r="AH41" i="5"/>
  <c r="AI41" i="5"/>
  <c r="AJ41" i="5"/>
  <c r="AK41" i="5"/>
  <c r="AL41" i="5"/>
  <c r="AM41" i="5"/>
  <c r="AH42" i="5"/>
  <c r="AI42" i="5"/>
  <c r="AJ42" i="5"/>
  <c r="AK42" i="5"/>
  <c r="AL42" i="5"/>
  <c r="AM42" i="5"/>
  <c r="AH43" i="5"/>
  <c r="AI43" i="5"/>
  <c r="AJ43" i="5"/>
  <c r="AK43" i="5"/>
  <c r="AL43" i="5"/>
  <c r="AM43" i="5"/>
  <c r="AH44" i="5"/>
  <c r="AI44" i="5"/>
  <c r="AJ44" i="5"/>
  <c r="AK44" i="5"/>
  <c r="AL44" i="5"/>
  <c r="AM44" i="5"/>
  <c r="AH46" i="5"/>
  <c r="AI46" i="5"/>
  <c r="AJ46" i="5"/>
  <c r="AK46" i="5"/>
  <c r="AL46" i="5"/>
  <c r="AM46" i="5"/>
  <c r="AH47" i="5"/>
  <c r="AI47" i="5"/>
  <c r="AJ47" i="5"/>
  <c r="AK47" i="5"/>
  <c r="AL47" i="5"/>
  <c r="AM47" i="5"/>
  <c r="AH48" i="5"/>
  <c r="AI48" i="5"/>
  <c r="AJ48" i="5"/>
  <c r="AK48" i="5"/>
  <c r="AL48" i="5"/>
  <c r="AM48" i="5"/>
  <c r="AH50" i="5"/>
  <c r="AI50" i="5"/>
  <c r="AJ50" i="5"/>
  <c r="AK50" i="5"/>
  <c r="AL50" i="5"/>
  <c r="AM50" i="5"/>
  <c r="AH51" i="5"/>
  <c r="AI51" i="5"/>
  <c r="AJ51" i="5"/>
  <c r="AK51" i="5"/>
  <c r="AL51" i="5"/>
  <c r="AM51" i="5"/>
  <c r="AH52" i="5"/>
  <c r="AI52" i="5"/>
  <c r="AJ52" i="5"/>
  <c r="AK52" i="5"/>
  <c r="AL52" i="5"/>
  <c r="AM52" i="5"/>
  <c r="AH53" i="5"/>
  <c r="AI53" i="5"/>
  <c r="AJ53" i="5"/>
  <c r="AK53" i="5"/>
  <c r="AL53" i="5"/>
  <c r="AM53" i="5"/>
  <c r="AH54" i="5"/>
  <c r="AI54" i="5"/>
  <c r="AJ54" i="5"/>
  <c r="AK54" i="5"/>
  <c r="AL54" i="5"/>
  <c r="AM54" i="5"/>
  <c r="AH55" i="5"/>
  <c r="AI55" i="5"/>
  <c r="AP55" i="5" s="1"/>
  <c r="AJ55" i="5"/>
  <c r="AK55" i="5"/>
  <c r="AL55" i="5"/>
  <c r="AM55" i="5"/>
  <c r="AH56" i="5"/>
  <c r="AI56" i="5"/>
  <c r="AJ56" i="5"/>
  <c r="AK56" i="5"/>
  <c r="AL56" i="5"/>
  <c r="AM56" i="5"/>
  <c r="AH57" i="5"/>
  <c r="AI57" i="5"/>
  <c r="AJ57" i="5"/>
  <c r="AK57" i="5"/>
  <c r="AL57" i="5"/>
  <c r="AM57" i="5"/>
  <c r="AH58" i="5"/>
  <c r="AI58" i="5"/>
  <c r="AJ58" i="5"/>
  <c r="AK58" i="5"/>
  <c r="AL58" i="5"/>
  <c r="AM58" i="5"/>
  <c r="AH59" i="5"/>
  <c r="AI59" i="5"/>
  <c r="AJ59" i="5"/>
  <c r="AK59" i="5"/>
  <c r="AL59" i="5"/>
  <c r="AM59" i="5"/>
  <c r="AH60" i="5"/>
  <c r="AI60" i="5"/>
  <c r="AJ60" i="5"/>
  <c r="AK60" i="5"/>
  <c r="AL60" i="5"/>
  <c r="AM60" i="5"/>
  <c r="AH62" i="5"/>
  <c r="AI62" i="5"/>
  <c r="AJ62" i="5"/>
  <c r="AK62" i="5"/>
  <c r="AL62" i="5"/>
  <c r="AM62" i="5"/>
  <c r="AH63" i="5"/>
  <c r="AI63" i="5"/>
  <c r="AJ63" i="5"/>
  <c r="AK63" i="5"/>
  <c r="AL63" i="5"/>
  <c r="AM63" i="5"/>
  <c r="AH64" i="5"/>
  <c r="AI64" i="5"/>
  <c r="AJ64" i="5"/>
  <c r="AK64" i="5"/>
  <c r="AL64" i="5"/>
  <c r="AM64" i="5"/>
  <c r="AH65" i="5"/>
  <c r="AI65" i="5"/>
  <c r="AJ65" i="5"/>
  <c r="AK65" i="5"/>
  <c r="AL65" i="5"/>
  <c r="AM65" i="5"/>
  <c r="AH66" i="5"/>
  <c r="AI66" i="5"/>
  <c r="AJ66" i="5"/>
  <c r="AK66" i="5"/>
  <c r="AL66" i="5"/>
  <c r="AM66" i="5"/>
  <c r="AH67" i="5"/>
  <c r="AI67" i="5"/>
  <c r="AJ67" i="5"/>
  <c r="AK67" i="5"/>
  <c r="AL67" i="5"/>
  <c r="AM67" i="5"/>
  <c r="AH68" i="5"/>
  <c r="AI68" i="5"/>
  <c r="AJ68" i="5"/>
  <c r="AK68" i="5"/>
  <c r="AL68" i="5"/>
  <c r="AM68" i="5"/>
  <c r="AH69" i="5"/>
  <c r="AI69" i="5"/>
  <c r="AJ69" i="5"/>
  <c r="AK69" i="5"/>
  <c r="AL69" i="5"/>
  <c r="AM69" i="5"/>
  <c r="AH70" i="5"/>
  <c r="AI70" i="5"/>
  <c r="AJ70" i="5"/>
  <c r="AK70" i="5"/>
  <c r="AL70" i="5"/>
  <c r="AM70" i="5"/>
  <c r="AH71" i="5"/>
  <c r="AI71" i="5"/>
  <c r="AJ71" i="5"/>
  <c r="AK71" i="5"/>
  <c r="AL71" i="5"/>
  <c r="AM71" i="5"/>
  <c r="AH72" i="5"/>
  <c r="AI72" i="5"/>
  <c r="AJ72" i="5"/>
  <c r="AK72" i="5"/>
  <c r="AL72" i="5"/>
  <c r="AM72" i="5"/>
  <c r="AH74" i="5"/>
  <c r="AI74" i="5"/>
  <c r="AJ74" i="5"/>
  <c r="AK74" i="5"/>
  <c r="AL74" i="5"/>
  <c r="AM74" i="5"/>
  <c r="AH75" i="5"/>
  <c r="AI75" i="5"/>
  <c r="AJ75" i="5"/>
  <c r="AK75" i="5"/>
  <c r="AL75" i="5"/>
  <c r="AM75" i="5"/>
  <c r="AH76" i="5"/>
  <c r="AI76" i="5"/>
  <c r="AJ76" i="5"/>
  <c r="AK76" i="5"/>
  <c r="AL76" i="5"/>
  <c r="AM76" i="5"/>
  <c r="AH77" i="5"/>
  <c r="AI77" i="5"/>
  <c r="AJ77" i="5"/>
  <c r="AK77" i="5"/>
  <c r="AL77" i="5"/>
  <c r="AM77" i="5"/>
  <c r="AH78" i="5"/>
  <c r="AI78" i="5"/>
  <c r="AJ78" i="5"/>
  <c r="AK78" i="5"/>
  <c r="AL78" i="5"/>
  <c r="AM78" i="5"/>
  <c r="AH79" i="5"/>
  <c r="AI79" i="5"/>
  <c r="AJ79" i="5"/>
  <c r="AK79" i="5"/>
  <c r="AL79" i="5"/>
  <c r="AM79" i="5"/>
  <c r="AH81" i="5"/>
  <c r="AI81" i="5"/>
  <c r="AJ81" i="5"/>
  <c r="AK81" i="5"/>
  <c r="AL81" i="5"/>
  <c r="AM81" i="5"/>
  <c r="AH82" i="5"/>
  <c r="AI82" i="5"/>
  <c r="AP82" i="5" s="1"/>
  <c r="AJ82" i="5"/>
  <c r="AK82" i="5"/>
  <c r="AL82" i="5"/>
  <c r="AM82" i="5"/>
  <c r="AH83" i="5"/>
  <c r="AI83" i="5"/>
  <c r="AJ83" i="5"/>
  <c r="AK83" i="5"/>
  <c r="AL83" i="5"/>
  <c r="AM83" i="5"/>
  <c r="AH84" i="5"/>
  <c r="AI84" i="5"/>
  <c r="AJ84" i="5"/>
  <c r="AK84" i="5"/>
  <c r="AL84" i="5"/>
  <c r="AM84" i="5"/>
  <c r="AH85" i="5"/>
  <c r="AI85" i="5"/>
  <c r="AJ85" i="5"/>
  <c r="AK85" i="5"/>
  <c r="AL85" i="5"/>
  <c r="AM85" i="5"/>
  <c r="AH86" i="5"/>
  <c r="AI86" i="5"/>
  <c r="AJ86" i="5"/>
  <c r="AK86" i="5"/>
  <c r="AL86" i="5"/>
  <c r="AM86" i="5"/>
  <c r="AH87" i="5"/>
  <c r="AI87" i="5"/>
  <c r="AJ87" i="5"/>
  <c r="AK87" i="5"/>
  <c r="AL87" i="5"/>
  <c r="AM87" i="5"/>
  <c r="AH88" i="5"/>
  <c r="AI88" i="5"/>
  <c r="AJ88" i="5"/>
  <c r="AK88" i="5"/>
  <c r="AL88" i="5"/>
  <c r="AM88" i="5"/>
  <c r="AH89" i="5"/>
  <c r="AI89" i="5"/>
  <c r="AJ89" i="5"/>
  <c r="AK89" i="5"/>
  <c r="AL89" i="5"/>
  <c r="AM89" i="5"/>
  <c r="AH91" i="5"/>
  <c r="AI91" i="5"/>
  <c r="AJ91" i="5"/>
  <c r="AK91" i="5"/>
  <c r="AL91" i="5"/>
  <c r="AM91" i="5"/>
  <c r="AH92" i="5"/>
  <c r="AI92" i="5"/>
  <c r="AJ92" i="5"/>
  <c r="AK92" i="5"/>
  <c r="AL92" i="5"/>
  <c r="AM92" i="5"/>
  <c r="AH93" i="5"/>
  <c r="AI93" i="5"/>
  <c r="AJ93" i="5"/>
  <c r="AK93" i="5"/>
  <c r="AL93" i="5"/>
  <c r="AM93" i="5"/>
  <c r="AH94" i="5"/>
  <c r="AI94" i="5"/>
  <c r="AJ94" i="5"/>
  <c r="AK94" i="5"/>
  <c r="AL94" i="5"/>
  <c r="AM94" i="5"/>
  <c r="AH95" i="5"/>
  <c r="AI95" i="5"/>
  <c r="AJ95" i="5"/>
  <c r="AK95" i="5"/>
  <c r="AL95" i="5"/>
  <c r="AM95" i="5"/>
  <c r="AH96" i="5"/>
  <c r="AI96" i="5"/>
  <c r="AJ96" i="5"/>
  <c r="AK96" i="5"/>
  <c r="AL96" i="5"/>
  <c r="AM96" i="5"/>
  <c r="AH97" i="5"/>
  <c r="AI97" i="5"/>
  <c r="AJ97" i="5"/>
  <c r="AK97" i="5"/>
  <c r="AL97" i="5"/>
  <c r="AM97" i="5"/>
  <c r="AH98" i="5"/>
  <c r="AI98" i="5"/>
  <c r="AJ98" i="5"/>
  <c r="AK98" i="5"/>
  <c r="AL98" i="5"/>
  <c r="AM98" i="5"/>
  <c r="AH99" i="5"/>
  <c r="AI99" i="5"/>
  <c r="AJ99" i="5"/>
  <c r="AK99" i="5"/>
  <c r="AL99" i="5"/>
  <c r="AM99" i="5"/>
  <c r="AH100" i="5"/>
  <c r="AI100" i="5"/>
  <c r="AJ100" i="5"/>
  <c r="AK100" i="5"/>
  <c r="AL100" i="5"/>
  <c r="AM100" i="5"/>
  <c r="AH101" i="5"/>
  <c r="AI101" i="5"/>
  <c r="AJ101" i="5"/>
  <c r="AK101" i="5"/>
  <c r="AL101" i="5"/>
  <c r="AM101" i="5"/>
  <c r="AH103" i="5"/>
  <c r="AI103" i="5"/>
  <c r="AJ103" i="5"/>
  <c r="AK103" i="5"/>
  <c r="AL103" i="5"/>
  <c r="AM103" i="5"/>
  <c r="AH104" i="5"/>
  <c r="AI104" i="5"/>
  <c r="AJ104" i="5"/>
  <c r="AK104" i="5"/>
  <c r="AL104" i="5"/>
  <c r="AM104" i="5"/>
  <c r="AH105" i="5"/>
  <c r="AI105" i="5"/>
  <c r="AJ105" i="5"/>
  <c r="AK105" i="5"/>
  <c r="AL105" i="5"/>
  <c r="AM105" i="5"/>
  <c r="AH106" i="5"/>
  <c r="AI106" i="5"/>
  <c r="AJ106" i="5"/>
  <c r="AK106" i="5"/>
  <c r="AL106" i="5"/>
  <c r="AM106" i="5"/>
  <c r="AH107" i="5"/>
  <c r="AI107" i="5"/>
  <c r="AJ107" i="5"/>
  <c r="AK107" i="5"/>
  <c r="AL107" i="5"/>
  <c r="AM107" i="5"/>
  <c r="AH108" i="5"/>
  <c r="AI108" i="5"/>
  <c r="AP108" i="5" s="1"/>
  <c r="AJ108" i="5"/>
  <c r="AK108" i="5"/>
  <c r="AL108" i="5"/>
  <c r="AM108" i="5"/>
  <c r="AH109" i="5"/>
  <c r="AI109" i="5"/>
  <c r="AJ109" i="5"/>
  <c r="AK109" i="5"/>
  <c r="AL109" i="5"/>
  <c r="AM109" i="5"/>
  <c r="AH110" i="5"/>
  <c r="AI110" i="5"/>
  <c r="AJ110" i="5"/>
  <c r="AK110" i="5"/>
  <c r="AL110" i="5"/>
  <c r="AM110" i="5"/>
  <c r="AH111" i="5"/>
  <c r="AI111" i="5"/>
  <c r="AJ111" i="5"/>
  <c r="AK111" i="5"/>
  <c r="AL111" i="5"/>
  <c r="AM111" i="5"/>
  <c r="AH112" i="5"/>
  <c r="AI112" i="5"/>
  <c r="AJ112" i="5"/>
  <c r="AK112" i="5"/>
  <c r="AL112" i="5"/>
  <c r="AM112" i="5"/>
  <c r="AH113" i="5"/>
  <c r="AI113" i="5"/>
  <c r="AJ113" i="5"/>
  <c r="AK113" i="5"/>
  <c r="AL113" i="5"/>
  <c r="AM113" i="5"/>
  <c r="AH114" i="5"/>
  <c r="AI114" i="5"/>
  <c r="AJ114" i="5"/>
  <c r="AK114" i="5"/>
  <c r="AL114" i="5"/>
  <c r="AM114" i="5"/>
  <c r="AH116" i="5"/>
  <c r="AI116" i="5"/>
  <c r="AJ116" i="5"/>
  <c r="AK116" i="5"/>
  <c r="AL116" i="5"/>
  <c r="AM116" i="5"/>
  <c r="AH117" i="5"/>
  <c r="AI117" i="5"/>
  <c r="AJ117" i="5"/>
  <c r="AK117" i="5"/>
  <c r="AL117" i="5"/>
  <c r="AM117" i="5"/>
  <c r="AH118" i="5"/>
  <c r="AI118" i="5"/>
  <c r="AJ118" i="5"/>
  <c r="AK118" i="5"/>
  <c r="AL118" i="5"/>
  <c r="AM118" i="5"/>
  <c r="AH119" i="5"/>
  <c r="AI119" i="5"/>
  <c r="AJ119" i="5"/>
  <c r="AK119" i="5"/>
  <c r="AL119" i="5"/>
  <c r="AM119" i="5"/>
  <c r="AH120" i="5"/>
  <c r="AI120" i="5"/>
  <c r="AJ120" i="5"/>
  <c r="AK120" i="5"/>
  <c r="AL120" i="5"/>
  <c r="AM120" i="5"/>
  <c r="AH121" i="5"/>
  <c r="AI121" i="5"/>
  <c r="AJ121" i="5"/>
  <c r="AK121" i="5"/>
  <c r="AL121" i="5"/>
  <c r="AM121" i="5"/>
  <c r="AH122" i="5"/>
  <c r="AI122" i="5"/>
  <c r="AJ122" i="5"/>
  <c r="AK122" i="5"/>
  <c r="AL122" i="5"/>
  <c r="AM122" i="5"/>
  <c r="AH123" i="5"/>
  <c r="AI123" i="5"/>
  <c r="AJ123" i="5"/>
  <c r="AK123" i="5"/>
  <c r="AL123" i="5"/>
  <c r="AM123" i="5"/>
  <c r="AH125" i="5"/>
  <c r="AI125" i="5"/>
  <c r="AJ125" i="5"/>
  <c r="AK125" i="5"/>
  <c r="AL125" i="5"/>
  <c r="AM125" i="5"/>
  <c r="AH126" i="5"/>
  <c r="AI126" i="5"/>
  <c r="AJ126" i="5"/>
  <c r="AK126" i="5"/>
  <c r="AL126" i="5"/>
  <c r="AM126" i="5"/>
  <c r="AH127" i="5"/>
  <c r="AI127" i="5"/>
  <c r="AJ127" i="5"/>
  <c r="AK127" i="5"/>
  <c r="AL127" i="5"/>
  <c r="AM127" i="5"/>
  <c r="AH128" i="5"/>
  <c r="AI128" i="5"/>
  <c r="AJ128" i="5"/>
  <c r="AK128" i="5"/>
  <c r="AL128" i="5"/>
  <c r="AM128" i="5"/>
  <c r="AH129" i="5"/>
  <c r="AI129" i="5"/>
  <c r="AJ129" i="5"/>
  <c r="AK129" i="5"/>
  <c r="AL129" i="5"/>
  <c r="AM129" i="5"/>
  <c r="AH130" i="5"/>
  <c r="AI130" i="5"/>
  <c r="AJ130" i="5"/>
  <c r="AK130" i="5"/>
  <c r="AL130" i="5"/>
  <c r="AM130" i="5"/>
  <c r="AH131" i="5"/>
  <c r="AI131" i="5"/>
  <c r="AJ131" i="5"/>
  <c r="AK131" i="5"/>
  <c r="AL131" i="5"/>
  <c r="AM131" i="5"/>
  <c r="AH132" i="5"/>
  <c r="AI132" i="5"/>
  <c r="AJ132" i="5"/>
  <c r="AK132" i="5"/>
  <c r="AL132" i="5"/>
  <c r="AM132" i="5"/>
  <c r="AH133" i="5"/>
  <c r="AI133" i="5"/>
  <c r="AJ133" i="5"/>
  <c r="AK133" i="5"/>
  <c r="AL133" i="5"/>
  <c r="AM133" i="5"/>
  <c r="AH134" i="5"/>
  <c r="AI134" i="5"/>
  <c r="AP134" i="5" s="1"/>
  <c r="AJ134" i="5"/>
  <c r="AK134" i="5"/>
  <c r="AL134" i="5"/>
  <c r="AM134" i="5"/>
  <c r="AH135" i="5"/>
  <c r="AI135" i="5"/>
  <c r="AJ135" i="5"/>
  <c r="AK135" i="5"/>
  <c r="AL135" i="5"/>
  <c r="AM135" i="5"/>
  <c r="AH137" i="5"/>
  <c r="AI137" i="5"/>
  <c r="AJ137" i="5"/>
  <c r="AK137" i="5"/>
  <c r="AL137" i="5"/>
  <c r="AM137" i="5"/>
  <c r="AH139" i="5"/>
  <c r="AI139" i="5"/>
  <c r="AJ139" i="5"/>
  <c r="AK139" i="5"/>
  <c r="AL139" i="5"/>
  <c r="AM139" i="5"/>
  <c r="AH140" i="5"/>
  <c r="AI140" i="5"/>
  <c r="AJ140" i="5"/>
  <c r="AK140" i="5"/>
  <c r="AL140" i="5"/>
  <c r="AM140" i="5"/>
  <c r="AH141" i="5"/>
  <c r="AI141" i="5"/>
  <c r="AJ141" i="5"/>
  <c r="AK141" i="5"/>
  <c r="AL141" i="5"/>
  <c r="AM141" i="5"/>
  <c r="AH142" i="5"/>
  <c r="AI142" i="5"/>
  <c r="AJ142" i="5"/>
  <c r="AK142" i="5"/>
  <c r="AL142" i="5"/>
  <c r="AM142" i="5"/>
  <c r="AH143" i="5"/>
  <c r="AI143" i="5"/>
  <c r="AJ143" i="5"/>
  <c r="AK143" i="5"/>
  <c r="AL143" i="5"/>
  <c r="AM143" i="5"/>
  <c r="AH144" i="5"/>
  <c r="AI144" i="5"/>
  <c r="AJ144" i="5"/>
  <c r="AK144" i="5"/>
  <c r="AL144" i="5"/>
  <c r="AM144" i="5"/>
  <c r="AH145" i="5"/>
  <c r="AI145" i="5"/>
  <c r="AJ145" i="5"/>
  <c r="AK145" i="5"/>
  <c r="AL145" i="5"/>
  <c r="AM145" i="5"/>
  <c r="AH146" i="5"/>
  <c r="AI146" i="5"/>
  <c r="AJ146" i="5"/>
  <c r="AK146" i="5"/>
  <c r="AL146" i="5"/>
  <c r="AM146" i="5"/>
  <c r="AH147" i="5"/>
  <c r="AI147" i="5"/>
  <c r="AJ147" i="5"/>
  <c r="AK147" i="5"/>
  <c r="AL147" i="5"/>
  <c r="AM147" i="5"/>
  <c r="AH148" i="5"/>
  <c r="AI148" i="5"/>
  <c r="AJ148" i="5"/>
  <c r="AK148" i="5"/>
  <c r="AL148" i="5"/>
  <c r="AM148" i="5"/>
  <c r="AH149" i="5"/>
  <c r="AI149" i="5"/>
  <c r="AJ149" i="5"/>
  <c r="AK149" i="5"/>
  <c r="AL149" i="5"/>
  <c r="AM149" i="5"/>
  <c r="AH151" i="5"/>
  <c r="AI151" i="5"/>
  <c r="AJ151" i="5"/>
  <c r="AK151" i="5"/>
  <c r="AL151" i="5"/>
  <c r="AM151" i="5"/>
  <c r="AH152" i="5"/>
  <c r="AI152" i="5"/>
  <c r="AJ152" i="5"/>
  <c r="AK152" i="5"/>
  <c r="AL152" i="5"/>
  <c r="AM152" i="5"/>
  <c r="AH153" i="5"/>
  <c r="AI153" i="5"/>
  <c r="AJ153" i="5"/>
  <c r="AK153" i="5"/>
  <c r="AL153" i="5"/>
  <c r="AM153" i="5"/>
  <c r="AH154" i="5"/>
  <c r="AI154" i="5"/>
  <c r="AJ154" i="5"/>
  <c r="AK154" i="5"/>
  <c r="AL154" i="5"/>
  <c r="AM154" i="5"/>
  <c r="AH155" i="5"/>
  <c r="AI155" i="5"/>
  <c r="AJ155" i="5"/>
  <c r="AK155" i="5"/>
  <c r="AL155" i="5"/>
  <c r="AM155" i="5"/>
  <c r="AH156" i="5"/>
  <c r="AI156" i="5"/>
  <c r="AJ156" i="5"/>
  <c r="AK156" i="5"/>
  <c r="AL156" i="5"/>
  <c r="AM156" i="5"/>
  <c r="AH157" i="5"/>
  <c r="AI157" i="5"/>
  <c r="AJ157" i="5"/>
  <c r="AK157" i="5"/>
  <c r="AL157" i="5"/>
  <c r="AM157" i="5"/>
  <c r="AH158" i="5"/>
  <c r="AI158" i="5"/>
  <c r="AJ158" i="5"/>
  <c r="AK158" i="5"/>
  <c r="AL158" i="5"/>
  <c r="AM158" i="5"/>
  <c r="AH160" i="5"/>
  <c r="AI160" i="5"/>
  <c r="AJ160" i="5"/>
  <c r="AK160" i="5"/>
  <c r="AL160" i="5"/>
  <c r="AM160" i="5"/>
  <c r="AH161" i="5"/>
  <c r="AI161" i="5"/>
  <c r="AJ161" i="5"/>
  <c r="AK161" i="5"/>
  <c r="AL161" i="5"/>
  <c r="AM161" i="5"/>
  <c r="AH162" i="5"/>
  <c r="AI162" i="5"/>
  <c r="AP162" i="5" s="1"/>
  <c r="AJ162" i="5"/>
  <c r="AK162" i="5"/>
  <c r="AL162" i="5"/>
  <c r="AM162" i="5"/>
  <c r="AH163" i="5"/>
  <c r="AI163" i="5"/>
  <c r="AJ163" i="5"/>
  <c r="AK163" i="5"/>
  <c r="AL163" i="5"/>
  <c r="AM163" i="5"/>
  <c r="AH164" i="5"/>
  <c r="AI164" i="5"/>
  <c r="AJ164" i="5"/>
  <c r="AK164" i="5"/>
  <c r="AL164" i="5"/>
  <c r="AM164" i="5"/>
  <c r="AH165" i="5"/>
  <c r="AI165" i="5"/>
  <c r="AJ165" i="5"/>
  <c r="AK165" i="5"/>
  <c r="AL165" i="5"/>
  <c r="AM165" i="5"/>
  <c r="AH166" i="5"/>
  <c r="AI166" i="5"/>
  <c r="AJ166" i="5"/>
  <c r="AK166" i="5"/>
  <c r="AL166" i="5"/>
  <c r="AM166" i="5"/>
  <c r="AH167" i="5"/>
  <c r="AI167" i="5"/>
  <c r="AJ167" i="5"/>
  <c r="AK167" i="5"/>
  <c r="AL167" i="5"/>
  <c r="AM167" i="5"/>
  <c r="AH168" i="5"/>
  <c r="AI168" i="5"/>
  <c r="AJ168" i="5"/>
  <c r="AK168" i="5"/>
  <c r="AL168" i="5"/>
  <c r="AM168" i="5"/>
  <c r="AH169" i="5"/>
  <c r="AI169" i="5"/>
  <c r="AJ169" i="5"/>
  <c r="AK169" i="5"/>
  <c r="AL169" i="5"/>
  <c r="AM169" i="5"/>
  <c r="AH170" i="5"/>
  <c r="AI170" i="5"/>
  <c r="AJ170" i="5"/>
  <c r="AK170" i="5"/>
  <c r="AL170" i="5"/>
  <c r="AM170" i="5"/>
  <c r="AH172" i="5"/>
  <c r="AI172" i="5"/>
  <c r="AJ172" i="5"/>
  <c r="AK172" i="5"/>
  <c r="AL172" i="5"/>
  <c r="AM172" i="5"/>
  <c r="AH173" i="5"/>
  <c r="AI173" i="5"/>
  <c r="AJ173" i="5"/>
  <c r="AK173" i="5"/>
  <c r="AL173" i="5"/>
  <c r="AM173" i="5"/>
  <c r="AH174" i="5"/>
  <c r="AI174" i="5"/>
  <c r="AJ174" i="5"/>
  <c r="AK174" i="5"/>
  <c r="AL174" i="5"/>
  <c r="AM174" i="5"/>
  <c r="AH175" i="5"/>
  <c r="AI175" i="5"/>
  <c r="AJ175" i="5"/>
  <c r="AK175" i="5"/>
  <c r="AL175" i="5"/>
  <c r="AM175" i="5"/>
  <c r="AH176" i="5"/>
  <c r="AI176" i="5"/>
  <c r="AJ176" i="5"/>
  <c r="AK176" i="5"/>
  <c r="AL176" i="5"/>
  <c r="AM176" i="5"/>
  <c r="AH177" i="5"/>
  <c r="AI177" i="5"/>
  <c r="AJ177" i="5"/>
  <c r="AK177" i="5"/>
  <c r="AL177" i="5"/>
  <c r="AM177" i="5"/>
  <c r="AH178" i="5"/>
  <c r="AI178" i="5"/>
  <c r="AJ178" i="5"/>
  <c r="AK178" i="5"/>
  <c r="AL178" i="5"/>
  <c r="AM178" i="5"/>
  <c r="AH180" i="5"/>
  <c r="AI180" i="5"/>
  <c r="AJ180" i="5"/>
  <c r="AK180" i="5"/>
  <c r="AL180" i="5"/>
  <c r="AM180" i="5"/>
  <c r="AH181" i="5"/>
  <c r="AI181" i="5"/>
  <c r="AJ181" i="5"/>
  <c r="AK181" i="5"/>
  <c r="AL181" i="5"/>
  <c r="AM181" i="5"/>
  <c r="AH182" i="5"/>
  <c r="AI182" i="5"/>
  <c r="AJ182" i="5"/>
  <c r="AK182" i="5"/>
  <c r="AL182" i="5"/>
  <c r="AM182" i="5"/>
  <c r="AH183" i="5"/>
  <c r="AI183" i="5"/>
  <c r="AJ183" i="5"/>
  <c r="AK183" i="5"/>
  <c r="AL183" i="5"/>
  <c r="AM183" i="5"/>
  <c r="AH184" i="5"/>
  <c r="AI184" i="5"/>
  <c r="AJ184" i="5"/>
  <c r="AK184" i="5"/>
  <c r="AL184" i="5"/>
  <c r="AM184" i="5"/>
  <c r="AH185" i="5"/>
  <c r="AI185" i="5"/>
  <c r="AJ185" i="5"/>
  <c r="AK185" i="5"/>
  <c r="AL185" i="5"/>
  <c r="AM185" i="5"/>
  <c r="AH186" i="5"/>
  <c r="AI186" i="5"/>
  <c r="AJ186" i="5"/>
  <c r="AK186" i="5"/>
  <c r="AL186" i="5"/>
  <c r="AM186" i="5"/>
  <c r="AH188" i="5"/>
  <c r="AI188" i="5"/>
  <c r="AJ188" i="5"/>
  <c r="AK188" i="5"/>
  <c r="AL188" i="5"/>
  <c r="AM188" i="5"/>
  <c r="AH189" i="5"/>
  <c r="AI189" i="5"/>
  <c r="AJ189" i="5"/>
  <c r="AK189" i="5"/>
  <c r="AL189" i="5"/>
  <c r="AM189" i="5"/>
  <c r="AH190" i="5"/>
  <c r="AI190" i="5"/>
  <c r="AJ190" i="5"/>
  <c r="AK190" i="5"/>
  <c r="AL190" i="5"/>
  <c r="AM190" i="5"/>
  <c r="AH191" i="5"/>
  <c r="AI191" i="5"/>
  <c r="AJ191" i="5"/>
  <c r="AK191" i="5"/>
  <c r="AL191" i="5"/>
  <c r="AM191" i="5"/>
  <c r="AH192" i="5"/>
  <c r="AI192" i="5"/>
  <c r="AJ192" i="5"/>
  <c r="AK192" i="5"/>
  <c r="AL192" i="5"/>
  <c r="AM192" i="5"/>
  <c r="AH193" i="5"/>
  <c r="AI193" i="5"/>
  <c r="AJ193" i="5"/>
  <c r="AK193" i="5"/>
  <c r="AL193" i="5"/>
  <c r="AM193" i="5"/>
  <c r="AH194" i="5"/>
  <c r="AI194" i="5"/>
  <c r="AJ194" i="5"/>
  <c r="AK194" i="5"/>
  <c r="AL194" i="5"/>
  <c r="AM194" i="5"/>
  <c r="AH196" i="5"/>
  <c r="AI196" i="5"/>
  <c r="AJ196" i="5"/>
  <c r="AK196" i="5"/>
  <c r="AL196" i="5"/>
  <c r="AM196" i="5"/>
  <c r="AH197" i="5"/>
  <c r="AI197" i="5"/>
  <c r="AJ197" i="5"/>
  <c r="AK197" i="5"/>
  <c r="AL197" i="5"/>
  <c r="AM197" i="5"/>
  <c r="AH198" i="5"/>
  <c r="AI198" i="5"/>
  <c r="AJ198" i="5"/>
  <c r="AK198" i="5"/>
  <c r="AL198" i="5"/>
  <c r="AM198" i="5"/>
  <c r="AH199" i="5"/>
  <c r="AI199" i="5"/>
  <c r="AJ199" i="5"/>
  <c r="AK199" i="5"/>
  <c r="AL199" i="5"/>
  <c r="AM199" i="5"/>
  <c r="AH200" i="5"/>
  <c r="AI200" i="5"/>
  <c r="AJ200" i="5"/>
  <c r="AK200" i="5"/>
  <c r="AL200" i="5"/>
  <c r="AM200" i="5"/>
  <c r="AH201" i="5"/>
  <c r="AI201" i="5"/>
  <c r="AJ201" i="5"/>
  <c r="AK201" i="5"/>
  <c r="AL201" i="5"/>
  <c r="AM201" i="5"/>
  <c r="AH202" i="5"/>
  <c r="AI202" i="5"/>
  <c r="AJ202" i="5"/>
  <c r="AK202" i="5"/>
  <c r="AL202" i="5"/>
  <c r="AM202" i="5"/>
  <c r="AH204" i="5"/>
  <c r="AI204" i="5"/>
  <c r="AJ204" i="5"/>
  <c r="AK204" i="5"/>
  <c r="AL204" i="5"/>
  <c r="AM204" i="5"/>
  <c r="AH205" i="5"/>
  <c r="AI205" i="5"/>
  <c r="AJ205" i="5"/>
  <c r="AK205" i="5"/>
  <c r="AL205" i="5"/>
  <c r="AM205" i="5"/>
  <c r="AH206" i="5"/>
  <c r="AI206" i="5"/>
  <c r="AJ206" i="5"/>
  <c r="AK206" i="5"/>
  <c r="AL206" i="5"/>
  <c r="AM206" i="5"/>
  <c r="AH207" i="5"/>
  <c r="AI207" i="5"/>
  <c r="AJ207" i="5"/>
  <c r="AK207" i="5"/>
  <c r="AL207" i="5"/>
  <c r="AM207" i="5"/>
  <c r="AH208" i="5"/>
  <c r="AI208" i="5"/>
  <c r="AJ208" i="5"/>
  <c r="AK208" i="5"/>
  <c r="AL208" i="5"/>
  <c r="AM208" i="5"/>
  <c r="AH209" i="5"/>
  <c r="AI209" i="5"/>
  <c r="AJ209" i="5"/>
  <c r="AK209" i="5"/>
  <c r="AL209" i="5"/>
  <c r="AM209" i="5"/>
  <c r="AH210" i="5"/>
  <c r="AI210" i="5"/>
  <c r="AJ210" i="5"/>
  <c r="AK210" i="5"/>
  <c r="AL210" i="5"/>
  <c r="AM210" i="5"/>
  <c r="AH211" i="5"/>
  <c r="AI211" i="5"/>
  <c r="AJ211" i="5"/>
  <c r="AK211" i="5"/>
  <c r="AL211" i="5"/>
  <c r="AM211" i="5"/>
  <c r="AH212" i="5"/>
  <c r="AI212" i="5"/>
  <c r="AJ212" i="5"/>
  <c r="AK212" i="5"/>
  <c r="AL212" i="5"/>
  <c r="AM212" i="5"/>
  <c r="AH213" i="5"/>
  <c r="AI213" i="5"/>
  <c r="AJ213" i="5"/>
  <c r="AK213" i="5"/>
  <c r="AL213" i="5"/>
  <c r="AM213" i="5"/>
  <c r="AH214" i="5"/>
  <c r="AI214" i="5"/>
  <c r="AJ214" i="5"/>
  <c r="AK214" i="5"/>
  <c r="AL214" i="5"/>
  <c r="AM214" i="5"/>
  <c r="AH216" i="5"/>
  <c r="AI216" i="5"/>
  <c r="AJ216" i="5"/>
  <c r="AK216" i="5"/>
  <c r="AL216" i="5"/>
  <c r="AM216" i="5"/>
  <c r="AH217" i="5"/>
  <c r="AI217" i="5"/>
  <c r="AJ217" i="5"/>
  <c r="AK217" i="5"/>
  <c r="AL217" i="5"/>
  <c r="AM217" i="5"/>
  <c r="AH218" i="5"/>
  <c r="AI218" i="5"/>
  <c r="AJ218" i="5"/>
  <c r="AK218" i="5"/>
  <c r="AL218" i="5"/>
  <c r="AM218" i="5"/>
  <c r="AH219" i="5"/>
  <c r="AI219" i="5"/>
  <c r="AJ219" i="5"/>
  <c r="AK219" i="5"/>
  <c r="AL219" i="5"/>
  <c r="AM219" i="5"/>
  <c r="AH220" i="5"/>
  <c r="AI220" i="5"/>
  <c r="AJ220" i="5"/>
  <c r="AK220" i="5"/>
  <c r="AL220" i="5"/>
  <c r="AM220" i="5"/>
  <c r="AH221" i="5"/>
  <c r="AI221" i="5"/>
  <c r="AJ221" i="5"/>
  <c r="AK221" i="5"/>
  <c r="AL221" i="5"/>
  <c r="AM221" i="5"/>
  <c r="AH222" i="5"/>
  <c r="AI222" i="5"/>
  <c r="AJ222" i="5"/>
  <c r="AK222" i="5"/>
  <c r="AL222" i="5"/>
  <c r="AM222" i="5"/>
  <c r="AH223" i="5"/>
  <c r="AI223" i="5"/>
  <c r="AJ223" i="5"/>
  <c r="AK223" i="5"/>
  <c r="AL223" i="5"/>
  <c r="AM223" i="5"/>
  <c r="AH224" i="5"/>
  <c r="AI224" i="5"/>
  <c r="AJ224" i="5"/>
  <c r="AK224" i="5"/>
  <c r="AL224" i="5"/>
  <c r="AM224" i="5"/>
  <c r="AH225" i="5"/>
  <c r="AI225" i="5"/>
  <c r="AJ225" i="5"/>
  <c r="AK225" i="5"/>
  <c r="AL225" i="5"/>
  <c r="AM225" i="5"/>
  <c r="AH226" i="5"/>
  <c r="AI226" i="5"/>
  <c r="AJ226" i="5"/>
  <c r="AK226" i="5"/>
  <c r="AL226" i="5"/>
  <c r="AM226" i="5"/>
  <c r="AH228" i="5"/>
  <c r="AI228" i="5"/>
  <c r="AJ228" i="5"/>
  <c r="AK228" i="5"/>
  <c r="AL228" i="5"/>
  <c r="AM228" i="5"/>
  <c r="AH229" i="5"/>
  <c r="AI229" i="5"/>
  <c r="AJ229" i="5"/>
  <c r="AK229" i="5"/>
  <c r="AL229" i="5"/>
  <c r="AM229" i="5"/>
  <c r="AH230" i="5"/>
  <c r="AI230" i="5"/>
  <c r="AJ230" i="5"/>
  <c r="AK230" i="5"/>
  <c r="AL230" i="5"/>
  <c r="AM230" i="5"/>
  <c r="AH231" i="5"/>
  <c r="AI231" i="5"/>
  <c r="AJ231" i="5"/>
  <c r="AK231" i="5"/>
  <c r="AL231" i="5"/>
  <c r="AM231" i="5"/>
  <c r="AH233" i="5"/>
  <c r="AI233" i="5"/>
  <c r="AJ233" i="5"/>
  <c r="AK233" i="5"/>
  <c r="AL233" i="5"/>
  <c r="AM233" i="5"/>
  <c r="AH234" i="5"/>
  <c r="AI234" i="5"/>
  <c r="AJ234" i="5"/>
  <c r="AK234" i="5"/>
  <c r="AL234" i="5"/>
  <c r="AM234" i="5"/>
  <c r="AH235" i="5"/>
  <c r="AI235" i="5"/>
  <c r="AJ235" i="5"/>
  <c r="AK235" i="5"/>
  <c r="AL235" i="5"/>
  <c r="AM235" i="5"/>
  <c r="AH236" i="5"/>
  <c r="AI236" i="5"/>
  <c r="AJ236" i="5"/>
  <c r="AK236" i="5"/>
  <c r="AL236" i="5"/>
  <c r="AM236" i="5"/>
  <c r="AH237" i="5"/>
  <c r="AI237" i="5"/>
  <c r="AJ237" i="5"/>
  <c r="AK237" i="5"/>
  <c r="AL237" i="5"/>
  <c r="AM237" i="5"/>
  <c r="AH238" i="5"/>
  <c r="AI238" i="5"/>
  <c r="AJ238" i="5"/>
  <c r="AK238" i="5"/>
  <c r="AL238" i="5"/>
  <c r="AM238" i="5"/>
  <c r="AH239" i="5"/>
  <c r="AI239" i="5"/>
  <c r="AJ239" i="5"/>
  <c r="AK239" i="5"/>
  <c r="AL239" i="5"/>
  <c r="AM239" i="5"/>
  <c r="AH240" i="5"/>
  <c r="AI240" i="5"/>
  <c r="AJ240" i="5"/>
  <c r="AK240" i="5"/>
  <c r="AL240" i="5"/>
  <c r="AM240" i="5"/>
  <c r="AH241" i="5"/>
  <c r="AI241" i="5"/>
  <c r="AJ241" i="5"/>
  <c r="AK241" i="5"/>
  <c r="AL241" i="5"/>
  <c r="AM241" i="5"/>
  <c r="AH242" i="5"/>
  <c r="AI242" i="5"/>
  <c r="AJ242" i="5"/>
  <c r="AK242" i="5"/>
  <c r="AL242" i="5"/>
  <c r="AM242" i="5"/>
  <c r="AH243" i="5"/>
  <c r="AI243" i="5"/>
  <c r="AJ243" i="5"/>
  <c r="AK243" i="5"/>
  <c r="AL243" i="5"/>
  <c r="AM243" i="5"/>
  <c r="AH245" i="5"/>
  <c r="AI245" i="5"/>
  <c r="AJ245" i="5"/>
  <c r="AK245" i="5"/>
  <c r="AL245" i="5"/>
  <c r="AM245" i="5"/>
  <c r="AH246" i="5"/>
  <c r="AI246" i="5"/>
  <c r="AJ246" i="5"/>
  <c r="AK246" i="5"/>
  <c r="AL246" i="5"/>
  <c r="AM246" i="5"/>
  <c r="AH247" i="5"/>
  <c r="AI247" i="5"/>
  <c r="AJ247" i="5"/>
  <c r="AK247" i="5"/>
  <c r="AL247" i="5"/>
  <c r="AM247" i="5"/>
  <c r="AH248" i="5"/>
  <c r="AI248" i="5"/>
  <c r="AJ248" i="5"/>
  <c r="AK248" i="5"/>
  <c r="AL248" i="5"/>
  <c r="AM248" i="5"/>
  <c r="AH249" i="5"/>
  <c r="AI249" i="5"/>
  <c r="AJ249" i="5"/>
  <c r="AK249" i="5"/>
  <c r="AL249" i="5"/>
  <c r="AM249" i="5"/>
  <c r="AH250" i="5"/>
  <c r="AI250" i="5"/>
  <c r="AJ250" i="5"/>
  <c r="AK250" i="5"/>
  <c r="AL250" i="5"/>
  <c r="AM250" i="5"/>
  <c r="AH251" i="5"/>
  <c r="AI251" i="5"/>
  <c r="AJ251" i="5"/>
  <c r="AK251" i="5"/>
  <c r="AL251" i="5"/>
  <c r="AM251" i="5"/>
  <c r="AH252" i="5"/>
  <c r="AI252" i="5"/>
  <c r="AJ252" i="5"/>
  <c r="AK252" i="5"/>
  <c r="AL252" i="5"/>
  <c r="AM252" i="5"/>
  <c r="AH253" i="5"/>
  <c r="AI253" i="5"/>
  <c r="AJ253" i="5"/>
  <c r="AK253" i="5"/>
  <c r="AL253" i="5"/>
  <c r="AM253" i="5"/>
  <c r="AH254" i="5"/>
  <c r="AI254" i="5"/>
  <c r="AJ254" i="5"/>
  <c r="AK254" i="5"/>
  <c r="AL254" i="5"/>
  <c r="AM254" i="5"/>
  <c r="AH255" i="5"/>
  <c r="AI255" i="5"/>
  <c r="AJ255" i="5"/>
  <c r="AK255" i="5"/>
  <c r="AL255" i="5"/>
  <c r="AM255" i="5"/>
  <c r="AH257" i="5"/>
  <c r="AI257" i="5"/>
  <c r="AJ257" i="5"/>
  <c r="AK257" i="5"/>
  <c r="AL257" i="5"/>
  <c r="AM257" i="5"/>
  <c r="AH258" i="5"/>
  <c r="AI258" i="5"/>
  <c r="AJ258" i="5"/>
  <c r="AK258" i="5"/>
  <c r="AL258" i="5"/>
  <c r="AM258" i="5"/>
  <c r="AH259" i="5"/>
  <c r="AI259" i="5"/>
  <c r="AJ259" i="5"/>
  <c r="AK259" i="5"/>
  <c r="AL259" i="5"/>
  <c r="AM259" i="5"/>
  <c r="AH260" i="5"/>
  <c r="AI260" i="5"/>
  <c r="AJ260" i="5"/>
  <c r="AK260" i="5"/>
  <c r="AL260" i="5"/>
  <c r="AM260" i="5"/>
  <c r="AH261" i="5"/>
  <c r="AI261" i="5"/>
  <c r="AJ261" i="5"/>
  <c r="AK261" i="5"/>
  <c r="AL261" i="5"/>
  <c r="AM261" i="5"/>
  <c r="AH262" i="5"/>
  <c r="AI262" i="5"/>
  <c r="AJ262" i="5"/>
  <c r="AK262" i="5"/>
  <c r="AL262" i="5"/>
  <c r="AM262" i="5"/>
  <c r="AH263" i="5"/>
  <c r="AI263" i="5"/>
  <c r="AJ263" i="5"/>
  <c r="AK263" i="5"/>
  <c r="AL263" i="5"/>
  <c r="AM263" i="5"/>
  <c r="AH264" i="5"/>
  <c r="AI264" i="5"/>
  <c r="AJ264" i="5"/>
  <c r="AK264" i="5"/>
  <c r="AL264" i="5"/>
  <c r="AM264" i="5"/>
  <c r="AH265" i="5"/>
  <c r="AI265" i="5"/>
  <c r="AJ265" i="5"/>
  <c r="AK265" i="5"/>
  <c r="AL265" i="5"/>
  <c r="AM265" i="5"/>
  <c r="AH267" i="5"/>
  <c r="AI267" i="5"/>
  <c r="AJ267" i="5"/>
  <c r="AK267" i="5"/>
  <c r="AL267" i="5"/>
  <c r="AM267" i="5"/>
  <c r="AH268" i="5"/>
  <c r="AI268" i="5"/>
  <c r="AJ268" i="5"/>
  <c r="AK268" i="5"/>
  <c r="AL268" i="5"/>
  <c r="AM268" i="5"/>
  <c r="AH269" i="5"/>
  <c r="AI269" i="5"/>
  <c r="AJ269" i="5"/>
  <c r="AK269" i="5"/>
  <c r="AL269" i="5"/>
  <c r="AM269" i="5"/>
  <c r="AH270" i="5"/>
  <c r="AI270" i="5"/>
  <c r="AJ270" i="5"/>
  <c r="AK270" i="5"/>
  <c r="AL270" i="5"/>
  <c r="AM270" i="5"/>
  <c r="AH271" i="5"/>
  <c r="AI271" i="5"/>
  <c r="AJ271" i="5"/>
  <c r="AK271" i="5"/>
  <c r="AL271" i="5"/>
  <c r="AM271" i="5"/>
  <c r="AH272" i="5"/>
  <c r="AI272" i="5"/>
  <c r="AJ272" i="5"/>
  <c r="AK272" i="5"/>
  <c r="AL272" i="5"/>
  <c r="AM272" i="5"/>
  <c r="AH273" i="5"/>
  <c r="AI273" i="5"/>
  <c r="AJ273" i="5"/>
  <c r="AK273" i="5"/>
  <c r="AL273" i="5"/>
  <c r="AM273" i="5"/>
  <c r="AH274" i="5"/>
  <c r="AI274" i="5"/>
  <c r="AJ274" i="5"/>
  <c r="AK274" i="5"/>
  <c r="AL274" i="5"/>
  <c r="AM274" i="5"/>
  <c r="AH275" i="5"/>
  <c r="AI275" i="5"/>
  <c r="AJ275" i="5"/>
  <c r="AK275" i="5"/>
  <c r="AL275" i="5"/>
  <c r="AM275" i="5"/>
  <c r="AH277" i="5"/>
  <c r="AI277" i="5"/>
  <c r="AJ277" i="5"/>
  <c r="AK277" i="5"/>
  <c r="AL277" i="5"/>
  <c r="AM277" i="5"/>
  <c r="AH278" i="5"/>
  <c r="AI278" i="5"/>
  <c r="AJ278" i="5"/>
  <c r="AK278" i="5"/>
  <c r="AL278" i="5"/>
  <c r="AM278" i="5"/>
  <c r="AH280" i="5"/>
  <c r="AI280" i="5"/>
  <c r="AJ280" i="5"/>
  <c r="AK280" i="5"/>
  <c r="AL280" i="5"/>
  <c r="AM280" i="5"/>
  <c r="AH281" i="5"/>
  <c r="AI281" i="5"/>
  <c r="AJ281" i="5"/>
  <c r="AK281" i="5"/>
  <c r="AL281" i="5"/>
  <c r="AM281" i="5"/>
  <c r="AH282" i="5"/>
  <c r="AI282" i="5"/>
  <c r="AJ282" i="5"/>
  <c r="AK282" i="5"/>
  <c r="AL282" i="5"/>
  <c r="AM282" i="5"/>
  <c r="AH283" i="5"/>
  <c r="AI283" i="5"/>
  <c r="AJ283" i="5"/>
  <c r="AK283" i="5"/>
  <c r="AL283" i="5"/>
  <c r="AM283" i="5"/>
  <c r="AH284" i="5"/>
  <c r="AI284" i="5"/>
  <c r="AJ284" i="5"/>
  <c r="AK284" i="5"/>
  <c r="AL284" i="5"/>
  <c r="AM284" i="5"/>
  <c r="AH285" i="5"/>
  <c r="AI285" i="5"/>
  <c r="AJ285" i="5"/>
  <c r="AK285" i="5"/>
  <c r="AL285" i="5"/>
  <c r="AM285" i="5"/>
  <c r="AH286" i="5"/>
  <c r="AI286" i="5"/>
  <c r="AJ286" i="5"/>
  <c r="AK286" i="5"/>
  <c r="AL286" i="5"/>
  <c r="AM286" i="5"/>
  <c r="AH287" i="5"/>
  <c r="AI287" i="5"/>
  <c r="AJ287" i="5"/>
  <c r="AK287" i="5"/>
  <c r="AL287" i="5"/>
  <c r="AM287" i="5"/>
  <c r="AH288" i="5"/>
  <c r="AI288" i="5"/>
  <c r="AJ288" i="5"/>
  <c r="AK288" i="5"/>
  <c r="AL288" i="5"/>
  <c r="AM288" i="5"/>
  <c r="AH289" i="5"/>
  <c r="AI289" i="5"/>
  <c r="AJ289" i="5"/>
  <c r="AK289" i="5"/>
  <c r="AL289" i="5"/>
  <c r="AM289" i="5"/>
  <c r="AH290" i="5"/>
  <c r="AI290" i="5"/>
  <c r="AJ290" i="5"/>
  <c r="AK290" i="5"/>
  <c r="AL290" i="5"/>
  <c r="AM290" i="5"/>
  <c r="AH292" i="5"/>
  <c r="AI292" i="5"/>
  <c r="AJ292" i="5"/>
  <c r="AK292" i="5"/>
  <c r="AL292" i="5"/>
  <c r="AM292" i="5"/>
  <c r="AH293" i="5"/>
  <c r="AI293" i="5"/>
  <c r="AJ293" i="5"/>
  <c r="AK293" i="5"/>
  <c r="AL293" i="5"/>
  <c r="AM293" i="5"/>
  <c r="AH294" i="5"/>
  <c r="AI294" i="5"/>
  <c r="AJ294" i="5"/>
  <c r="AK294" i="5"/>
  <c r="AL294" i="5"/>
  <c r="AM294" i="5"/>
  <c r="AH295" i="5"/>
  <c r="AI295" i="5"/>
  <c r="AJ295" i="5"/>
  <c r="AK295" i="5"/>
  <c r="AL295" i="5"/>
  <c r="AM295" i="5"/>
  <c r="AH296" i="5"/>
  <c r="AI296" i="5"/>
  <c r="AJ296" i="5"/>
  <c r="AK296" i="5"/>
  <c r="AL296" i="5"/>
  <c r="AM296" i="5"/>
  <c r="AH297" i="5"/>
  <c r="AI297" i="5"/>
  <c r="AJ297" i="5"/>
  <c r="AK297" i="5"/>
  <c r="AL297" i="5"/>
  <c r="AM297" i="5"/>
  <c r="AH298" i="5"/>
  <c r="AO298" i="5" s="1"/>
  <c r="AI298" i="5"/>
  <c r="AJ298" i="5"/>
  <c r="AK298" i="5"/>
  <c r="AL298" i="5"/>
  <c r="AM298" i="5"/>
  <c r="AH299" i="5"/>
  <c r="AI299" i="5"/>
  <c r="AJ299" i="5"/>
  <c r="AK299" i="5"/>
  <c r="AL299" i="5"/>
  <c r="AM299" i="5"/>
  <c r="AH300" i="5"/>
  <c r="AO300" i="5" s="1"/>
  <c r="AI300" i="5"/>
  <c r="AJ300" i="5"/>
  <c r="AK300" i="5"/>
  <c r="AL300" i="5"/>
  <c r="AM300" i="5"/>
  <c r="AH301" i="5"/>
  <c r="AI301" i="5"/>
  <c r="AJ301" i="5"/>
  <c r="AK301" i="5"/>
  <c r="AL301" i="5"/>
  <c r="AM301" i="5"/>
  <c r="AH302" i="5"/>
  <c r="AO302" i="5" s="1"/>
  <c r="AI302" i="5"/>
  <c r="AJ302" i="5"/>
  <c r="AK302" i="5"/>
  <c r="AL302" i="5"/>
  <c r="AM302" i="5"/>
  <c r="AH304" i="5"/>
  <c r="AI304" i="5"/>
  <c r="AJ304" i="5"/>
  <c r="AK304" i="5"/>
  <c r="AL304" i="5"/>
  <c r="AM304" i="5"/>
  <c r="AH305" i="5"/>
  <c r="AO305" i="5" s="1"/>
  <c r="AI305" i="5"/>
  <c r="AJ305" i="5"/>
  <c r="AK305" i="5"/>
  <c r="AL305" i="5"/>
  <c r="AM305" i="5"/>
  <c r="AH306" i="5"/>
  <c r="AI306" i="5"/>
  <c r="AJ306" i="5"/>
  <c r="AK306" i="5"/>
  <c r="AL306" i="5"/>
  <c r="AM306" i="5"/>
  <c r="AH307" i="5"/>
  <c r="AO307" i="5" s="1"/>
  <c r="AI307" i="5"/>
  <c r="AJ307" i="5"/>
  <c r="AK307" i="5"/>
  <c r="AL307" i="5"/>
  <c r="AM307" i="5"/>
  <c r="AH308" i="5"/>
  <c r="AI308" i="5"/>
  <c r="AJ308" i="5"/>
  <c r="AK308" i="5"/>
  <c r="AL308" i="5"/>
  <c r="AM308" i="5"/>
  <c r="AH309" i="5"/>
  <c r="AO309" i="5" s="1"/>
  <c r="AI309" i="5"/>
  <c r="AJ309" i="5"/>
  <c r="AK309" i="5"/>
  <c r="AL309" i="5"/>
  <c r="AM309" i="5"/>
  <c r="AH310" i="5"/>
  <c r="AI310" i="5"/>
  <c r="AJ310" i="5"/>
  <c r="AK310" i="5"/>
  <c r="AL310" i="5"/>
  <c r="AM310" i="5"/>
  <c r="AH311" i="5"/>
  <c r="AO311" i="5" s="1"/>
  <c r="AI311" i="5"/>
  <c r="AJ311" i="5"/>
  <c r="AK311" i="5"/>
  <c r="AL311" i="5"/>
  <c r="AM311" i="5"/>
  <c r="AH312" i="5"/>
  <c r="AI312" i="5"/>
  <c r="AJ312" i="5"/>
  <c r="AK312" i="5"/>
  <c r="AL312" i="5"/>
  <c r="AM312" i="5"/>
  <c r="AH313" i="5"/>
  <c r="AO313" i="5" s="1"/>
  <c r="AI313" i="5"/>
  <c r="AJ313" i="5"/>
  <c r="AK313" i="5"/>
  <c r="AL313" i="5"/>
  <c r="AM313" i="5"/>
  <c r="AH314" i="5"/>
  <c r="AI314" i="5"/>
  <c r="AJ314" i="5"/>
  <c r="AK314" i="5"/>
  <c r="AL314" i="5"/>
  <c r="AM314" i="5"/>
  <c r="AH316" i="5"/>
  <c r="AO316" i="5" s="1"/>
  <c r="AI316" i="5"/>
  <c r="AJ316" i="5"/>
  <c r="AK316" i="5"/>
  <c r="AL316" i="5"/>
  <c r="AM316" i="5"/>
  <c r="AH317" i="5"/>
  <c r="AI317" i="5"/>
  <c r="AJ317" i="5"/>
  <c r="AK317" i="5"/>
  <c r="AL317" i="5"/>
  <c r="AM317" i="5"/>
  <c r="AH318" i="5"/>
  <c r="AO318" i="5" s="1"/>
  <c r="AI318" i="5"/>
  <c r="AJ318" i="5"/>
  <c r="AK318" i="5"/>
  <c r="AL318" i="5"/>
  <c r="AM318" i="5"/>
  <c r="AH320" i="5"/>
  <c r="AI320" i="5"/>
  <c r="AJ320" i="5"/>
  <c r="AK320" i="5"/>
  <c r="AL320" i="5"/>
  <c r="AM320" i="5"/>
  <c r="AH321" i="5"/>
  <c r="AO321" i="5" s="1"/>
  <c r="AI321" i="5"/>
  <c r="AJ321" i="5"/>
  <c r="AK321" i="5"/>
  <c r="AL321" i="5"/>
  <c r="AM321" i="5"/>
  <c r="AH322" i="5"/>
  <c r="AI322" i="5"/>
  <c r="AJ322" i="5"/>
  <c r="AK322" i="5"/>
  <c r="AL322" i="5"/>
  <c r="AM322" i="5"/>
  <c r="AH323" i="5"/>
  <c r="AO323" i="5" s="1"/>
  <c r="AI323" i="5"/>
  <c r="AJ323" i="5"/>
  <c r="AK323" i="5"/>
  <c r="AL323" i="5"/>
  <c r="AM323" i="5"/>
  <c r="AH324" i="5"/>
  <c r="AI324" i="5"/>
  <c r="AJ324" i="5"/>
  <c r="AK324" i="5"/>
  <c r="AL324" i="5"/>
  <c r="AM324" i="5"/>
  <c r="AH325" i="5"/>
  <c r="AO325" i="5" s="1"/>
  <c r="AI325" i="5"/>
  <c r="AJ325" i="5"/>
  <c r="AK325" i="5"/>
  <c r="AL325" i="5"/>
  <c r="AM325" i="5"/>
  <c r="AH326" i="5"/>
  <c r="AI326" i="5"/>
  <c r="AJ326" i="5"/>
  <c r="AK326" i="5"/>
  <c r="AL326" i="5"/>
  <c r="AM326" i="5"/>
  <c r="AH327" i="5"/>
  <c r="AO327" i="5" s="1"/>
  <c r="AI327" i="5"/>
  <c r="AJ327" i="5"/>
  <c r="AK327" i="5"/>
  <c r="AL327" i="5"/>
  <c r="AM327" i="5"/>
  <c r="AH328" i="5"/>
  <c r="AI328" i="5"/>
  <c r="AJ328" i="5"/>
  <c r="AK328" i="5"/>
  <c r="AL328" i="5"/>
  <c r="AM328" i="5"/>
  <c r="AH329" i="5"/>
  <c r="AO329" i="5" s="1"/>
  <c r="AI329" i="5"/>
  <c r="AJ329" i="5"/>
  <c r="AK329" i="5"/>
  <c r="AL329" i="5"/>
  <c r="AM329" i="5"/>
  <c r="AH330" i="5"/>
  <c r="AI330" i="5"/>
  <c r="AJ330" i="5"/>
  <c r="AK330" i="5"/>
  <c r="AL330" i="5"/>
  <c r="AM330" i="5"/>
  <c r="AH332" i="5"/>
  <c r="AO332" i="5" s="1"/>
  <c r="AI332" i="5"/>
  <c r="AJ332" i="5"/>
  <c r="AK332" i="5"/>
  <c r="AL332" i="5"/>
  <c r="AM332" i="5"/>
  <c r="AH333" i="5"/>
  <c r="AI333" i="5"/>
  <c r="AJ333" i="5"/>
  <c r="AK333" i="5"/>
  <c r="AL333" i="5"/>
  <c r="AM333" i="5"/>
  <c r="AH334" i="5"/>
  <c r="AO334" i="5" s="1"/>
  <c r="AI334" i="5"/>
  <c r="AJ334" i="5"/>
  <c r="AK334" i="5"/>
  <c r="AL334" i="5"/>
  <c r="AM334" i="5"/>
  <c r="AH335" i="5"/>
  <c r="AI335" i="5"/>
  <c r="AJ335" i="5"/>
  <c r="AK335" i="5"/>
  <c r="AL335" i="5"/>
  <c r="AM335" i="5"/>
  <c r="AH336" i="5"/>
  <c r="AO336" i="5" s="1"/>
  <c r="AI336" i="5"/>
  <c r="AJ336" i="5"/>
  <c r="AK336" i="5"/>
  <c r="AL336" i="5"/>
  <c r="AM336" i="5"/>
  <c r="AH338" i="5"/>
  <c r="AI338" i="5"/>
  <c r="AJ338" i="5"/>
  <c r="AK338" i="5"/>
  <c r="AL338" i="5"/>
  <c r="AM338" i="5"/>
  <c r="AH339" i="5"/>
  <c r="AO339" i="5" s="1"/>
  <c r="AI339" i="5"/>
  <c r="AJ339" i="5"/>
  <c r="AK339" i="5"/>
  <c r="AL339" i="5"/>
  <c r="AM339" i="5"/>
  <c r="AH340" i="5"/>
  <c r="AI340" i="5"/>
  <c r="AJ340" i="5"/>
  <c r="AK340" i="5"/>
  <c r="AL340" i="5"/>
  <c r="AM340" i="5"/>
  <c r="AH341" i="5"/>
  <c r="AO341" i="5" s="1"/>
  <c r="AI341" i="5"/>
  <c r="AJ341" i="5"/>
  <c r="AK341" i="5"/>
  <c r="AL341" i="5"/>
  <c r="AM341" i="5"/>
  <c r="AH342" i="5"/>
  <c r="AI342" i="5"/>
  <c r="AJ342" i="5"/>
  <c r="AK342" i="5"/>
  <c r="AL342" i="5"/>
  <c r="AM342" i="5"/>
  <c r="AH343" i="5"/>
  <c r="AO343" i="5" s="1"/>
  <c r="AI343" i="5"/>
  <c r="AJ343" i="5"/>
  <c r="AK343" i="5"/>
  <c r="AL343" i="5"/>
  <c r="AM343" i="5"/>
  <c r="AH344" i="5"/>
  <c r="AI344" i="5"/>
  <c r="AJ344" i="5"/>
  <c r="AK344" i="5"/>
  <c r="AL344" i="5"/>
  <c r="AM344" i="5"/>
  <c r="AH345" i="5"/>
  <c r="AO345" i="5" s="1"/>
  <c r="AI345" i="5"/>
  <c r="AJ345" i="5"/>
  <c r="AK345" i="5"/>
  <c r="AL345" i="5"/>
  <c r="AM345" i="5"/>
  <c r="AH346" i="5"/>
  <c r="AI346" i="5"/>
  <c r="AJ346" i="5"/>
  <c r="AK346" i="5"/>
  <c r="AL346" i="5"/>
  <c r="AM346" i="5"/>
  <c r="AH347" i="5"/>
  <c r="AO347" i="5" s="1"/>
  <c r="AI347" i="5"/>
  <c r="AJ347" i="5"/>
  <c r="AK347" i="5"/>
  <c r="AL347" i="5"/>
  <c r="AM347" i="5"/>
  <c r="AH348" i="5"/>
  <c r="AI348" i="5"/>
  <c r="AP348" i="5" s="1"/>
  <c r="AJ348" i="5"/>
  <c r="AK348" i="5"/>
  <c r="AL348" i="5"/>
  <c r="AM348" i="5"/>
  <c r="AH350" i="5"/>
  <c r="AO350" i="5" s="1"/>
  <c r="AI350" i="5"/>
  <c r="AJ350" i="5"/>
  <c r="AK350" i="5"/>
  <c r="AL350" i="5"/>
  <c r="AM350" i="5"/>
  <c r="AH351" i="5"/>
  <c r="AI351" i="5"/>
  <c r="AJ351" i="5"/>
  <c r="AK351" i="5"/>
  <c r="AL351" i="5"/>
  <c r="AM351" i="5"/>
  <c r="AH352" i="5"/>
  <c r="AO352" i="5" s="1"/>
  <c r="AI352" i="5"/>
  <c r="AJ352" i="5"/>
  <c r="AK352" i="5"/>
  <c r="AL352" i="5"/>
  <c r="AM352" i="5"/>
  <c r="AH353" i="5"/>
  <c r="AI353" i="5"/>
  <c r="AJ353" i="5"/>
  <c r="AK353" i="5"/>
  <c r="AL353" i="5"/>
  <c r="AM353" i="5"/>
  <c r="AH354" i="5"/>
  <c r="AO354" i="5" s="1"/>
  <c r="AI354" i="5"/>
  <c r="AJ354" i="5"/>
  <c r="AK354" i="5"/>
  <c r="AL354" i="5"/>
  <c r="AM354" i="5"/>
  <c r="AH355" i="5"/>
  <c r="AI355" i="5"/>
  <c r="AJ355" i="5"/>
  <c r="AK355" i="5"/>
  <c r="AL355" i="5"/>
  <c r="AM355" i="5"/>
  <c r="AH356" i="5"/>
  <c r="AO356" i="5" s="1"/>
  <c r="AI356" i="5"/>
  <c r="AJ356" i="5"/>
  <c r="AK356" i="5"/>
  <c r="AL356" i="5"/>
  <c r="AM356" i="5"/>
  <c r="AH357" i="5"/>
  <c r="AI357" i="5"/>
  <c r="AJ357" i="5"/>
  <c r="AK357" i="5"/>
  <c r="AL357" i="5"/>
  <c r="AM357" i="5"/>
  <c r="AH358" i="5"/>
  <c r="AO358" i="5" s="1"/>
  <c r="AI358" i="5"/>
  <c r="AJ358" i="5"/>
  <c r="AK358" i="5"/>
  <c r="AL358" i="5"/>
  <c r="AM358" i="5"/>
  <c r="AH359" i="5"/>
  <c r="AI359" i="5"/>
  <c r="AJ359" i="5"/>
  <c r="AK359" i="5"/>
  <c r="AL359" i="5"/>
  <c r="AM359" i="5"/>
  <c r="AH360" i="5"/>
  <c r="AO360" i="5" s="1"/>
  <c r="AI360" i="5"/>
  <c r="AJ360" i="5"/>
  <c r="AK360" i="5"/>
  <c r="AL360" i="5"/>
  <c r="AM360" i="5"/>
  <c r="AH362" i="5"/>
  <c r="AI362" i="5"/>
  <c r="AJ362" i="5"/>
  <c r="AK362" i="5"/>
  <c r="AL362" i="5"/>
  <c r="AM362" i="5"/>
  <c r="AH363" i="5"/>
  <c r="AO363" i="5" s="1"/>
  <c r="AI363" i="5"/>
  <c r="AJ363" i="5"/>
  <c r="AK363" i="5"/>
  <c r="AL363" i="5"/>
  <c r="AM363" i="5"/>
  <c r="AH364" i="5"/>
  <c r="AI364" i="5"/>
  <c r="AJ364" i="5"/>
  <c r="AK364" i="5"/>
  <c r="AL364" i="5"/>
  <c r="AM364" i="5"/>
  <c r="AH365" i="5"/>
  <c r="AO365" i="5" s="1"/>
  <c r="AI365" i="5"/>
  <c r="AJ365" i="5"/>
  <c r="AK365" i="5"/>
  <c r="AL365" i="5"/>
  <c r="AM365" i="5"/>
  <c r="AH366" i="5"/>
  <c r="AI366" i="5"/>
  <c r="AJ366" i="5"/>
  <c r="AK366" i="5"/>
  <c r="AL366" i="5"/>
  <c r="AM366" i="5"/>
  <c r="AH367" i="5"/>
  <c r="AO367" i="5" s="1"/>
  <c r="AI367" i="5"/>
  <c r="AJ367" i="5"/>
  <c r="AK367" i="5"/>
  <c r="AL367" i="5"/>
  <c r="AM367" i="5"/>
  <c r="AH368" i="5"/>
  <c r="AI368" i="5"/>
  <c r="AJ368" i="5"/>
  <c r="AK368" i="5"/>
  <c r="AL368" i="5"/>
  <c r="AM368" i="5"/>
  <c r="AH369" i="5"/>
  <c r="AO369" i="5" s="1"/>
  <c r="AI369" i="5"/>
  <c r="AJ369" i="5"/>
  <c r="AK369" i="5"/>
  <c r="AL369" i="5"/>
  <c r="AM369" i="5"/>
  <c r="AH370" i="5"/>
  <c r="AI370" i="5"/>
  <c r="AJ370" i="5"/>
  <c r="AK370" i="5"/>
  <c r="AL370" i="5"/>
  <c r="AM370" i="5"/>
  <c r="AH371" i="5"/>
  <c r="AO371" i="5" s="1"/>
  <c r="AI371" i="5"/>
  <c r="AJ371" i="5"/>
  <c r="AK371" i="5"/>
  <c r="AL371" i="5"/>
  <c r="AM371" i="5"/>
  <c r="AH372" i="5"/>
  <c r="AI372" i="5"/>
  <c r="AJ372" i="5"/>
  <c r="AK372" i="5"/>
  <c r="AL372" i="5"/>
  <c r="AM372" i="5"/>
  <c r="AH374" i="5"/>
  <c r="AO374" i="5" s="1"/>
  <c r="AI374" i="5"/>
  <c r="AJ374" i="5"/>
  <c r="AK374" i="5"/>
  <c r="AL374" i="5"/>
  <c r="AM374" i="5"/>
  <c r="AH375" i="5"/>
  <c r="AI375" i="5"/>
  <c r="AJ375" i="5"/>
  <c r="AK375" i="5"/>
  <c r="AL375" i="5"/>
  <c r="AM375" i="5"/>
  <c r="AH377" i="5"/>
  <c r="AO377" i="5" s="1"/>
  <c r="AI377" i="5"/>
  <c r="AJ377" i="5"/>
  <c r="AK377" i="5"/>
  <c r="AL377" i="5"/>
  <c r="AM377" i="5"/>
  <c r="AH378" i="5"/>
  <c r="AI378" i="5"/>
  <c r="AJ378" i="5"/>
  <c r="AK378" i="5"/>
  <c r="AL378" i="5"/>
  <c r="AM378" i="5"/>
  <c r="AH379" i="5"/>
  <c r="AO379" i="5" s="1"/>
  <c r="AI379" i="5"/>
  <c r="AJ379" i="5"/>
  <c r="AK379" i="5"/>
  <c r="AL379" i="5"/>
  <c r="AM379" i="5"/>
  <c r="AH380" i="5"/>
  <c r="AI380" i="5"/>
  <c r="AJ380" i="5"/>
  <c r="AK380" i="5"/>
  <c r="AL380" i="5"/>
  <c r="AM380" i="5"/>
  <c r="AH381" i="5"/>
  <c r="AO381" i="5" s="1"/>
  <c r="AI381" i="5"/>
  <c r="AJ381" i="5"/>
  <c r="AK381" i="5"/>
  <c r="AL381" i="5"/>
  <c r="AM381" i="5"/>
  <c r="AH382" i="5"/>
  <c r="AI382" i="5"/>
  <c r="AJ382" i="5"/>
  <c r="AK382" i="5"/>
  <c r="AL382" i="5"/>
  <c r="AM382" i="5"/>
  <c r="AH383" i="5"/>
  <c r="AO383" i="5" s="1"/>
  <c r="AI383" i="5"/>
  <c r="AJ383" i="5"/>
  <c r="AK383" i="5"/>
  <c r="AL383" i="5"/>
  <c r="AM383" i="5"/>
  <c r="AH384" i="5"/>
  <c r="AI384" i="5"/>
  <c r="AJ384" i="5"/>
  <c r="AK384" i="5"/>
  <c r="AL384" i="5"/>
  <c r="AM384" i="5"/>
  <c r="AH385" i="5"/>
  <c r="AO385" i="5" s="1"/>
  <c r="AI385" i="5"/>
  <c r="AJ385" i="5"/>
  <c r="AK385" i="5"/>
  <c r="AL385" i="5"/>
  <c r="AM385" i="5"/>
  <c r="AH386" i="5"/>
  <c r="AI386" i="5"/>
  <c r="AJ386" i="5"/>
  <c r="AK386" i="5"/>
  <c r="AL386" i="5"/>
  <c r="AM386" i="5"/>
  <c r="AH387" i="5"/>
  <c r="AO387" i="5" s="1"/>
  <c r="AI387" i="5"/>
  <c r="AJ387" i="5"/>
  <c r="AK387" i="5"/>
  <c r="AL387" i="5"/>
  <c r="AM387" i="5"/>
  <c r="AH389" i="5"/>
  <c r="AI389" i="5"/>
  <c r="AJ389" i="5"/>
  <c r="AK389" i="5"/>
  <c r="AL389" i="5"/>
  <c r="AM389" i="5"/>
  <c r="AH390" i="5"/>
  <c r="AO390" i="5" s="1"/>
  <c r="AI390" i="5"/>
  <c r="AJ390" i="5"/>
  <c r="AK390" i="5"/>
  <c r="AL390" i="5"/>
  <c r="AM390" i="5"/>
  <c r="AH391" i="5"/>
  <c r="AI391" i="5"/>
  <c r="AJ391" i="5"/>
  <c r="AK391" i="5"/>
  <c r="AL391" i="5"/>
  <c r="AM391" i="5"/>
  <c r="AH392" i="5"/>
  <c r="AO392" i="5" s="1"/>
  <c r="AI392" i="5"/>
  <c r="AJ392" i="5"/>
  <c r="AK392" i="5"/>
  <c r="AL392" i="5"/>
  <c r="AM392" i="5"/>
  <c r="AH393" i="5"/>
  <c r="AI393" i="5"/>
  <c r="AJ393" i="5"/>
  <c r="AK393" i="5"/>
  <c r="AL393" i="5"/>
  <c r="AM393" i="5"/>
  <c r="AH394" i="5"/>
  <c r="AO394" i="5" s="1"/>
  <c r="AI394" i="5"/>
  <c r="AJ394" i="5"/>
  <c r="AK394" i="5"/>
  <c r="AL394" i="5"/>
  <c r="AM394" i="5"/>
  <c r="AH395" i="5"/>
  <c r="AI395" i="5"/>
  <c r="AJ395" i="5"/>
  <c r="AK395" i="5"/>
  <c r="AL395" i="5"/>
  <c r="AM395" i="5"/>
  <c r="AH396" i="5"/>
  <c r="AO396" i="5" s="1"/>
  <c r="AI396" i="5"/>
  <c r="AJ396" i="5"/>
  <c r="AK396" i="5"/>
  <c r="AL396" i="5"/>
  <c r="AM396" i="5"/>
  <c r="AH397" i="5"/>
  <c r="AI397" i="5"/>
  <c r="AJ397" i="5"/>
  <c r="AK397" i="5"/>
  <c r="AL397" i="5"/>
  <c r="AM397" i="5"/>
  <c r="AH398" i="5"/>
  <c r="AO398" i="5" s="1"/>
  <c r="AI398" i="5"/>
  <c r="AJ398" i="5"/>
  <c r="AK398" i="5"/>
  <c r="AL398" i="5"/>
  <c r="AM398" i="5"/>
  <c r="AH399" i="5"/>
  <c r="AI399" i="5"/>
  <c r="AJ399" i="5"/>
  <c r="AK399" i="5"/>
  <c r="AL399" i="5"/>
  <c r="AM399" i="5"/>
  <c r="AH401" i="5"/>
  <c r="AO401" i="5" s="1"/>
  <c r="AI401" i="5"/>
  <c r="AJ401" i="5"/>
  <c r="AK401" i="5"/>
  <c r="AL401" i="5"/>
  <c r="AM401" i="5"/>
  <c r="AH402" i="5"/>
  <c r="AI402" i="5"/>
  <c r="AJ402" i="5"/>
  <c r="AK402" i="5"/>
  <c r="AL402" i="5"/>
  <c r="AM402" i="5"/>
  <c r="AH403" i="5"/>
  <c r="AO403" i="5" s="1"/>
  <c r="AI403" i="5"/>
  <c r="AJ403" i="5"/>
  <c r="AK403" i="5"/>
  <c r="AL403" i="5"/>
  <c r="AM403" i="5"/>
  <c r="AH404" i="5"/>
  <c r="AI404" i="5"/>
  <c r="AJ404" i="5"/>
  <c r="AK404" i="5"/>
  <c r="AL404" i="5"/>
  <c r="AM404" i="5"/>
  <c r="AH405" i="5"/>
  <c r="AO405" i="5" s="1"/>
  <c r="AI405" i="5"/>
  <c r="AJ405" i="5"/>
  <c r="AK405" i="5"/>
  <c r="AL405" i="5"/>
  <c r="AM405" i="5"/>
  <c r="AH406" i="5"/>
  <c r="AI406" i="5"/>
  <c r="AJ406" i="5"/>
  <c r="AK406" i="5"/>
  <c r="AL406" i="5"/>
  <c r="AM406" i="5"/>
  <c r="AH407" i="5"/>
  <c r="AO407" i="5" s="1"/>
  <c r="AI407" i="5"/>
  <c r="AJ407" i="5"/>
  <c r="AK407" i="5"/>
  <c r="AL407" i="5"/>
  <c r="AM407" i="5"/>
  <c r="AH408" i="5"/>
  <c r="AI408" i="5"/>
  <c r="AJ408" i="5"/>
  <c r="AK408" i="5"/>
  <c r="AL408" i="5"/>
  <c r="AM408" i="5"/>
  <c r="AH410" i="5"/>
  <c r="AO410" i="5" s="1"/>
  <c r="AI410" i="5"/>
  <c r="AJ410" i="5"/>
  <c r="AK410" i="5"/>
  <c r="AL410" i="5"/>
  <c r="AM410" i="5"/>
  <c r="AH411" i="5"/>
  <c r="AI411" i="5"/>
  <c r="AJ411" i="5"/>
  <c r="AK411" i="5"/>
  <c r="AL411" i="5"/>
  <c r="AM411" i="5"/>
  <c r="AH412" i="5"/>
  <c r="AO412" i="5" s="1"/>
  <c r="AI412" i="5"/>
  <c r="AJ412" i="5"/>
  <c r="AK412" i="5"/>
  <c r="AL412" i="5"/>
  <c r="AM412" i="5"/>
  <c r="AH413" i="5"/>
  <c r="AI413" i="5"/>
  <c r="AJ413" i="5"/>
  <c r="AK413" i="5"/>
  <c r="AL413" i="5"/>
  <c r="AM413" i="5"/>
  <c r="AH414" i="5"/>
  <c r="AO414" i="5" s="1"/>
  <c r="AI414" i="5"/>
  <c r="AJ414" i="5"/>
  <c r="AK414" i="5"/>
  <c r="AL414" i="5"/>
  <c r="AM414" i="5"/>
  <c r="AH415" i="5"/>
  <c r="AI415" i="5"/>
  <c r="AJ415" i="5"/>
  <c r="AK415" i="5"/>
  <c r="AL415" i="5"/>
  <c r="AM415" i="5"/>
  <c r="AH416" i="5"/>
  <c r="AO416" i="5" s="1"/>
  <c r="AI416" i="5"/>
  <c r="AJ416" i="5"/>
  <c r="AK416" i="5"/>
  <c r="AL416" i="5"/>
  <c r="AM416" i="5"/>
  <c r="AH417" i="5"/>
  <c r="AI417" i="5"/>
  <c r="AJ417" i="5"/>
  <c r="AK417" i="5"/>
  <c r="AL417" i="5"/>
  <c r="AM417" i="5"/>
  <c r="AH418" i="5"/>
  <c r="AO418" i="5" s="1"/>
  <c r="AI418" i="5"/>
  <c r="AJ418" i="5"/>
  <c r="AK418" i="5"/>
  <c r="AL418" i="5"/>
  <c r="AM418" i="5"/>
  <c r="AH419" i="5"/>
  <c r="AI419" i="5"/>
  <c r="AJ419" i="5"/>
  <c r="AK419" i="5"/>
  <c r="AL419" i="5"/>
  <c r="AM419" i="5"/>
  <c r="AH420" i="5"/>
  <c r="AO420" i="5" s="1"/>
  <c r="AI420" i="5"/>
  <c r="AJ420" i="5"/>
  <c r="AK420" i="5"/>
  <c r="AL420" i="5"/>
  <c r="AM420" i="5"/>
  <c r="AH422" i="5"/>
  <c r="AI422" i="5"/>
  <c r="AJ422" i="5"/>
  <c r="AK422" i="5"/>
  <c r="AL422" i="5"/>
  <c r="AM422" i="5"/>
  <c r="AH423" i="5"/>
  <c r="AO423" i="5" s="1"/>
  <c r="AI423" i="5"/>
  <c r="AJ423" i="5"/>
  <c r="AK423" i="5"/>
  <c r="AL423" i="5"/>
  <c r="AM423" i="5"/>
  <c r="AH424" i="5"/>
  <c r="AI424" i="5"/>
  <c r="AJ424" i="5"/>
  <c r="AK424" i="5"/>
  <c r="AL424" i="5"/>
  <c r="AM424" i="5"/>
  <c r="AH425" i="5"/>
  <c r="AO425" i="5" s="1"/>
  <c r="AI425" i="5"/>
  <c r="AJ425" i="5"/>
  <c r="AK425" i="5"/>
  <c r="AL425" i="5"/>
  <c r="AM425" i="5"/>
  <c r="AH426" i="5"/>
  <c r="AI426" i="5"/>
  <c r="AJ426" i="5"/>
  <c r="AK426" i="5"/>
  <c r="AL426" i="5"/>
  <c r="AM426" i="5"/>
  <c r="AH427" i="5"/>
  <c r="AO427" i="5" s="1"/>
  <c r="AI427" i="5"/>
  <c r="AJ427" i="5"/>
  <c r="AK427" i="5"/>
  <c r="AL427" i="5"/>
  <c r="AM427" i="5"/>
  <c r="AH428" i="5"/>
  <c r="AI428" i="5"/>
  <c r="AJ428" i="5"/>
  <c r="AK428" i="5"/>
  <c r="AL428" i="5"/>
  <c r="AM428" i="5"/>
  <c r="AH430" i="5"/>
  <c r="AO430" i="5" s="1"/>
  <c r="AI430" i="5"/>
  <c r="AJ430" i="5"/>
  <c r="AK430" i="5"/>
  <c r="AL430" i="5"/>
  <c r="AM430" i="5"/>
  <c r="AH431" i="5"/>
  <c r="AI431" i="5"/>
  <c r="AJ431" i="5"/>
  <c r="AK431" i="5"/>
  <c r="AL431" i="5"/>
  <c r="AM431" i="5"/>
  <c r="AH432" i="5"/>
  <c r="AO432" i="5" s="1"/>
  <c r="AI432" i="5"/>
  <c r="AJ432" i="5"/>
  <c r="AK432" i="5"/>
  <c r="AL432" i="5"/>
  <c r="AM432" i="5"/>
  <c r="AH433" i="5"/>
  <c r="AI433" i="5"/>
  <c r="AJ433" i="5"/>
  <c r="AK433" i="5"/>
  <c r="AL433" i="5"/>
  <c r="AM433" i="5"/>
  <c r="AH434" i="5"/>
  <c r="AO434" i="5" s="1"/>
  <c r="AI434" i="5"/>
  <c r="AJ434" i="5"/>
  <c r="AK434" i="5"/>
  <c r="AL434" i="5"/>
  <c r="AM434" i="5"/>
  <c r="AH435" i="5"/>
  <c r="AI435" i="5"/>
  <c r="AJ435" i="5"/>
  <c r="AK435" i="5"/>
  <c r="AL435" i="5"/>
  <c r="AM435" i="5"/>
  <c r="AH436" i="5"/>
  <c r="AO436" i="5" s="1"/>
  <c r="AI436" i="5"/>
  <c r="AJ436" i="5"/>
  <c r="AK436" i="5"/>
  <c r="AL436" i="5"/>
  <c r="AM436" i="5"/>
  <c r="AH437" i="5"/>
  <c r="AI437" i="5"/>
  <c r="AJ437" i="5"/>
  <c r="AK437" i="5"/>
  <c r="AL437" i="5"/>
  <c r="AM437" i="5"/>
  <c r="AH438" i="5"/>
  <c r="AO438" i="5" s="1"/>
  <c r="AI438" i="5"/>
  <c r="AJ438" i="5"/>
  <c r="AK438" i="5"/>
  <c r="AL438" i="5"/>
  <c r="AM438" i="5"/>
  <c r="AH439" i="5"/>
  <c r="AI439" i="5"/>
  <c r="AJ439" i="5"/>
  <c r="AK439" i="5"/>
  <c r="AL439" i="5"/>
  <c r="AM439" i="5"/>
  <c r="AH440" i="5"/>
  <c r="AO440" i="5" s="1"/>
  <c r="AI440" i="5"/>
  <c r="AJ440" i="5"/>
  <c r="AK440" i="5"/>
  <c r="AL440" i="5"/>
  <c r="AM440" i="5"/>
  <c r="AH442" i="5"/>
  <c r="AI442" i="5"/>
  <c r="AJ442" i="5"/>
  <c r="AK442" i="5"/>
  <c r="AL442" i="5"/>
  <c r="AM442" i="5"/>
  <c r="AH443" i="5"/>
  <c r="AO443" i="5" s="1"/>
  <c r="AI443" i="5"/>
  <c r="AJ443" i="5"/>
  <c r="AK443" i="5"/>
  <c r="AL443" i="5"/>
  <c r="AM443" i="5"/>
  <c r="AH444" i="5"/>
  <c r="AI444" i="5"/>
  <c r="AJ444" i="5"/>
  <c r="AK444" i="5"/>
  <c r="AL444" i="5"/>
  <c r="AM444" i="5"/>
  <c r="AH445" i="5"/>
  <c r="AO445" i="5" s="1"/>
  <c r="AI445" i="5"/>
  <c r="AJ445" i="5"/>
  <c r="AK445" i="5"/>
  <c r="AL445" i="5"/>
  <c r="AM445" i="5"/>
  <c r="AH446" i="5"/>
  <c r="AI446" i="5"/>
  <c r="AJ446" i="5"/>
  <c r="AK446" i="5"/>
  <c r="AL446" i="5"/>
  <c r="AM446" i="5"/>
  <c r="AH447" i="5"/>
  <c r="AO447" i="5" s="1"/>
  <c r="AI447" i="5"/>
  <c r="AJ447" i="5"/>
  <c r="AK447" i="5"/>
  <c r="AL447" i="5"/>
  <c r="AM447" i="5"/>
  <c r="AH448" i="5"/>
  <c r="AI448" i="5"/>
  <c r="AJ448" i="5"/>
  <c r="AK448" i="5"/>
  <c r="AL448" i="5"/>
  <c r="AM448" i="5"/>
  <c r="AH449" i="5"/>
  <c r="AO449" i="5" s="1"/>
  <c r="AI449" i="5"/>
  <c r="AJ449" i="5"/>
  <c r="AK449" i="5"/>
  <c r="AL449" i="5"/>
  <c r="AM449" i="5"/>
  <c r="AH451" i="5"/>
  <c r="AI451" i="5"/>
  <c r="AJ451" i="5"/>
  <c r="AK451" i="5"/>
  <c r="AL451" i="5"/>
  <c r="AM451" i="5"/>
  <c r="AH452" i="5"/>
  <c r="AO452" i="5" s="1"/>
  <c r="AI452" i="5"/>
  <c r="AJ452" i="5"/>
  <c r="AK452" i="5"/>
  <c r="AL452" i="5"/>
  <c r="AM452" i="5"/>
  <c r="AH453" i="5"/>
  <c r="AI453" i="5"/>
  <c r="AJ453" i="5"/>
  <c r="AK453" i="5"/>
  <c r="AL453" i="5"/>
  <c r="AM453" i="5"/>
  <c r="AH454" i="5"/>
  <c r="AO454" i="5" s="1"/>
  <c r="AI454" i="5"/>
  <c r="AJ454" i="5"/>
  <c r="AK454" i="5"/>
  <c r="AL454" i="5"/>
  <c r="AM454" i="5"/>
  <c r="AH455" i="5"/>
  <c r="AI455" i="5"/>
  <c r="AJ455" i="5"/>
  <c r="AK455" i="5"/>
  <c r="AL455" i="5"/>
  <c r="AM455" i="5"/>
  <c r="AH456" i="5"/>
  <c r="AO456" i="5" s="1"/>
  <c r="AI456" i="5"/>
  <c r="AJ456" i="5"/>
  <c r="AK456" i="5"/>
  <c r="AL456" i="5"/>
  <c r="AM456" i="5"/>
  <c r="AH457" i="5"/>
  <c r="AI457" i="5"/>
  <c r="AJ457" i="5"/>
  <c r="AK457" i="5"/>
  <c r="AL457" i="5"/>
  <c r="AM457" i="5"/>
  <c r="AH458" i="5"/>
  <c r="AO458" i="5" s="1"/>
  <c r="AI458" i="5"/>
  <c r="AJ458" i="5"/>
  <c r="AK458" i="5"/>
  <c r="AL458" i="5"/>
  <c r="AM458" i="5"/>
  <c r="AH459" i="5"/>
  <c r="AI459" i="5"/>
  <c r="AJ459" i="5"/>
  <c r="AK459" i="5"/>
  <c r="AL459" i="5"/>
  <c r="AM459" i="5"/>
  <c r="AH460" i="5"/>
  <c r="AO460" i="5" s="1"/>
  <c r="AI460" i="5"/>
  <c r="AJ460" i="5"/>
  <c r="AK460" i="5"/>
  <c r="AL460" i="5"/>
  <c r="AM460" i="5"/>
  <c r="AH461" i="5"/>
  <c r="AI461" i="5"/>
  <c r="AJ461" i="5"/>
  <c r="AK461" i="5"/>
  <c r="AL461" i="5"/>
  <c r="AM461" i="5"/>
  <c r="AH463" i="5"/>
  <c r="AO463" i="5" s="1"/>
  <c r="AI463" i="5"/>
  <c r="AJ463" i="5"/>
  <c r="AK463" i="5"/>
  <c r="AL463" i="5"/>
  <c r="AM463" i="5"/>
  <c r="AH464" i="5"/>
  <c r="AI464" i="5"/>
  <c r="AJ464" i="5"/>
  <c r="AK464" i="5"/>
  <c r="AL464" i="5"/>
  <c r="AM464" i="5"/>
  <c r="AH465" i="5"/>
  <c r="AO465" i="5" s="1"/>
  <c r="AI465" i="5"/>
  <c r="AJ465" i="5"/>
  <c r="AK465" i="5"/>
  <c r="AL465" i="5"/>
  <c r="AM465" i="5"/>
  <c r="AH466" i="5"/>
  <c r="AI466" i="5"/>
  <c r="AJ466" i="5"/>
  <c r="AK466" i="5"/>
  <c r="AL466" i="5"/>
  <c r="AM466" i="5"/>
  <c r="AH467" i="5"/>
  <c r="AO467" i="5" s="1"/>
  <c r="AI467" i="5"/>
  <c r="AJ467" i="5"/>
  <c r="AK467" i="5"/>
  <c r="AL467" i="5"/>
  <c r="AM467" i="5"/>
  <c r="AH468" i="5"/>
  <c r="AI468" i="5"/>
  <c r="AJ468" i="5"/>
  <c r="AK468" i="5"/>
  <c r="AL468" i="5"/>
  <c r="AM468" i="5"/>
  <c r="AH469" i="5"/>
  <c r="AO469" i="5" s="1"/>
  <c r="AI469" i="5"/>
  <c r="AJ469" i="5"/>
  <c r="AK469" i="5"/>
  <c r="AL469" i="5"/>
  <c r="AM469" i="5"/>
  <c r="AH470" i="5"/>
  <c r="AI470" i="5"/>
  <c r="AJ470" i="5"/>
  <c r="AK470" i="5"/>
  <c r="AL470" i="5"/>
  <c r="AM470" i="5"/>
  <c r="AH472" i="5"/>
  <c r="AO472" i="5" s="1"/>
  <c r="AI472" i="5"/>
  <c r="AJ472" i="5"/>
  <c r="AK472" i="5"/>
  <c r="AL472" i="5"/>
  <c r="AM472" i="5"/>
  <c r="AH473" i="5"/>
  <c r="AI473" i="5"/>
  <c r="AJ473" i="5"/>
  <c r="AK473" i="5"/>
  <c r="AL473" i="5"/>
  <c r="AM473" i="5"/>
  <c r="AH474" i="5"/>
  <c r="AO474" i="5" s="1"/>
  <c r="AI474" i="5"/>
  <c r="AJ474" i="5"/>
  <c r="AK474" i="5"/>
  <c r="AL474" i="5"/>
  <c r="AM474" i="5"/>
  <c r="AH475" i="5"/>
  <c r="AI475" i="5"/>
  <c r="AJ475" i="5"/>
  <c r="AK475" i="5"/>
  <c r="AL475" i="5"/>
  <c r="AM475" i="5"/>
  <c r="AH476" i="5"/>
  <c r="AO476" i="5" s="1"/>
  <c r="AI476" i="5"/>
  <c r="AJ476" i="5"/>
  <c r="AK476" i="5"/>
  <c r="AL476" i="5"/>
  <c r="AM476" i="5"/>
  <c r="AH477" i="5"/>
  <c r="AI477" i="5"/>
  <c r="AJ477" i="5"/>
  <c r="AK477" i="5"/>
  <c r="AL477" i="5"/>
  <c r="AM477" i="5"/>
  <c r="AH478" i="5"/>
  <c r="AO478" i="5" s="1"/>
  <c r="AI478" i="5"/>
  <c r="AJ478" i="5"/>
  <c r="AK478" i="5"/>
  <c r="AL478" i="5"/>
  <c r="AM478" i="5"/>
  <c r="AH479" i="5"/>
  <c r="AI479" i="5"/>
  <c r="AJ479" i="5"/>
  <c r="AK479" i="5"/>
  <c r="AL479" i="5"/>
  <c r="AM479" i="5"/>
  <c r="AH480" i="5"/>
  <c r="AO480" i="5" s="1"/>
  <c r="AI480" i="5"/>
  <c r="AJ480" i="5"/>
  <c r="AK480" i="5"/>
  <c r="AL480" i="5"/>
  <c r="AM480" i="5"/>
  <c r="AH481" i="5"/>
  <c r="AI481" i="5"/>
  <c r="AJ481" i="5"/>
  <c r="AK481" i="5"/>
  <c r="AL481" i="5"/>
  <c r="AM481" i="5"/>
  <c r="AH482" i="5"/>
  <c r="AO482" i="5" s="1"/>
  <c r="AI482" i="5"/>
  <c r="AJ482" i="5"/>
  <c r="AK482" i="5"/>
  <c r="AL482" i="5"/>
  <c r="AM482" i="5"/>
  <c r="AH484" i="5"/>
  <c r="AI484" i="5"/>
  <c r="AJ484" i="5"/>
  <c r="AK484" i="5"/>
  <c r="AL484" i="5"/>
  <c r="AM484" i="5"/>
  <c r="AH486" i="5"/>
  <c r="AO486" i="5" s="1"/>
  <c r="AI486" i="5"/>
  <c r="AJ486" i="5"/>
  <c r="AK486" i="5"/>
  <c r="AL486" i="5"/>
  <c r="AM486" i="5"/>
  <c r="AH487" i="5"/>
  <c r="AI487" i="5"/>
  <c r="AJ487" i="5"/>
  <c r="AK487" i="5"/>
  <c r="AL487" i="5"/>
  <c r="AM487" i="5"/>
  <c r="AH488" i="5"/>
  <c r="AO488" i="5" s="1"/>
  <c r="AI488" i="5"/>
  <c r="AJ488" i="5"/>
  <c r="AK488" i="5"/>
  <c r="AL488" i="5"/>
  <c r="AM488" i="5"/>
  <c r="AH489" i="5"/>
  <c r="AI489" i="5"/>
  <c r="AJ489" i="5"/>
  <c r="AK489" i="5"/>
  <c r="AL489" i="5"/>
  <c r="AM489" i="5"/>
  <c r="AH490" i="5"/>
  <c r="AO490" i="5" s="1"/>
  <c r="AI490" i="5"/>
  <c r="AJ490" i="5"/>
  <c r="AK490" i="5"/>
  <c r="AL490" i="5"/>
  <c r="AM490" i="5"/>
  <c r="AH492" i="5"/>
  <c r="AI492" i="5"/>
  <c r="AJ492" i="5"/>
  <c r="AK492" i="5"/>
  <c r="AL492" i="5"/>
  <c r="AM492" i="5"/>
  <c r="AH493" i="5"/>
  <c r="AO493" i="5" s="1"/>
  <c r="AI493" i="5"/>
  <c r="AJ493" i="5"/>
  <c r="AK493" i="5"/>
  <c r="AL493" i="5"/>
  <c r="AM493" i="5"/>
  <c r="AH494" i="5"/>
  <c r="AI494" i="5"/>
  <c r="AJ494" i="5"/>
  <c r="AK494" i="5"/>
  <c r="AL494" i="5"/>
  <c r="AM494" i="5"/>
  <c r="AH495" i="5"/>
  <c r="AO495" i="5" s="1"/>
  <c r="AI495" i="5"/>
  <c r="AJ495" i="5"/>
  <c r="AK495" i="5"/>
  <c r="AL495" i="5"/>
  <c r="AM495" i="5"/>
  <c r="AH496" i="5"/>
  <c r="AI496" i="5"/>
  <c r="AJ496" i="5"/>
  <c r="AK496" i="5"/>
  <c r="AL496" i="5"/>
  <c r="AM496" i="5"/>
  <c r="AH497" i="5"/>
  <c r="AO497" i="5" s="1"/>
  <c r="AI497" i="5"/>
  <c r="AJ497" i="5"/>
  <c r="AK497" i="5"/>
  <c r="AL497" i="5"/>
  <c r="AM497" i="5"/>
  <c r="AH499" i="5"/>
  <c r="AI499" i="5"/>
  <c r="AJ499" i="5"/>
  <c r="AK499" i="5"/>
  <c r="AL499" i="5"/>
  <c r="AM499" i="5"/>
  <c r="AH501" i="5"/>
  <c r="AO501" i="5" s="1"/>
  <c r="AI501" i="5"/>
  <c r="AJ501" i="5"/>
  <c r="AK501" i="5"/>
  <c r="AL501" i="5"/>
  <c r="AM501" i="5"/>
  <c r="AH502" i="5"/>
  <c r="AI502" i="5"/>
  <c r="AJ502" i="5"/>
  <c r="AK502" i="5"/>
  <c r="AL502" i="5"/>
  <c r="AM502" i="5"/>
  <c r="AH504" i="5"/>
  <c r="AO504" i="5" s="1"/>
  <c r="AI504" i="5"/>
  <c r="AJ504" i="5"/>
  <c r="AK504" i="5"/>
  <c r="AL504" i="5"/>
  <c r="AM504" i="5"/>
  <c r="AH505" i="5"/>
  <c r="AI505" i="5"/>
  <c r="AJ505" i="5"/>
  <c r="AK505" i="5"/>
  <c r="AL505" i="5"/>
  <c r="AM505" i="5"/>
  <c r="AH506" i="5"/>
  <c r="AO506" i="5" s="1"/>
  <c r="AI506" i="5"/>
  <c r="AJ506" i="5"/>
  <c r="AK506" i="5"/>
  <c r="AL506" i="5"/>
  <c r="AM506" i="5"/>
  <c r="AH507" i="5"/>
  <c r="AI507" i="5"/>
  <c r="AJ507" i="5"/>
  <c r="AK507" i="5"/>
  <c r="AL507" i="5"/>
  <c r="AM507" i="5"/>
  <c r="AH508" i="5"/>
  <c r="AO508" i="5" s="1"/>
  <c r="AI508" i="5"/>
  <c r="AJ508" i="5"/>
  <c r="AK508" i="5"/>
  <c r="AL508" i="5"/>
  <c r="AM508" i="5"/>
  <c r="AH509" i="5"/>
  <c r="AI509" i="5"/>
  <c r="AJ509" i="5"/>
  <c r="AK509" i="5"/>
  <c r="AL509" i="5"/>
  <c r="AM509" i="5"/>
  <c r="AH510" i="5"/>
  <c r="AO510" i="5" s="1"/>
  <c r="AI510" i="5"/>
  <c r="AJ510" i="5"/>
  <c r="AK510" i="5"/>
  <c r="AL510" i="5"/>
  <c r="AM510" i="5"/>
  <c r="AH511" i="5"/>
  <c r="AI511" i="5"/>
  <c r="AJ511" i="5"/>
  <c r="AK511" i="5"/>
  <c r="AL511" i="5"/>
  <c r="AM511" i="5"/>
  <c r="AH512" i="5"/>
  <c r="AO512" i="5" s="1"/>
  <c r="AI512" i="5"/>
  <c r="AJ512" i="5"/>
  <c r="AK512" i="5"/>
  <c r="AL512" i="5"/>
  <c r="AM512" i="5"/>
  <c r="AH513" i="5"/>
  <c r="AI513" i="5"/>
  <c r="AJ513" i="5"/>
  <c r="AK513" i="5"/>
  <c r="AL513" i="5"/>
  <c r="AM513" i="5"/>
  <c r="AH514" i="5"/>
  <c r="AO514" i="5" s="1"/>
  <c r="AI514" i="5"/>
  <c r="AJ514" i="5"/>
  <c r="AK514" i="5"/>
  <c r="AL514" i="5"/>
  <c r="AM514" i="5"/>
  <c r="AH516" i="5"/>
  <c r="AI516" i="5"/>
  <c r="AJ516" i="5"/>
  <c r="AK516" i="5"/>
  <c r="AL516" i="5"/>
  <c r="AM516" i="5"/>
  <c r="AH517" i="5"/>
  <c r="AO517" i="5" s="1"/>
  <c r="AI517" i="5"/>
  <c r="AJ517" i="5"/>
  <c r="AK517" i="5"/>
  <c r="AL517" i="5"/>
  <c r="AM517" i="5"/>
  <c r="AH518" i="5"/>
  <c r="AI518" i="5"/>
  <c r="AJ518" i="5"/>
  <c r="AK518" i="5"/>
  <c r="AL518" i="5"/>
  <c r="AM518" i="5"/>
  <c r="AH519" i="5"/>
  <c r="AO519" i="5" s="1"/>
  <c r="AI519" i="5"/>
  <c r="AJ519" i="5"/>
  <c r="AK519" i="5"/>
  <c r="AL519" i="5"/>
  <c r="AM519" i="5"/>
  <c r="AH520" i="5"/>
  <c r="AI520" i="5"/>
  <c r="AJ520" i="5"/>
  <c r="AK520" i="5"/>
  <c r="AL520" i="5"/>
  <c r="AM520" i="5"/>
  <c r="AH521" i="5"/>
  <c r="AO521" i="5" s="1"/>
  <c r="AI521" i="5"/>
  <c r="AJ521" i="5"/>
  <c r="AK521" i="5"/>
  <c r="AL521" i="5"/>
  <c r="AM521" i="5"/>
  <c r="AH522" i="5"/>
  <c r="AI522" i="5"/>
  <c r="AJ522" i="5"/>
  <c r="AK522" i="5"/>
  <c r="AL522" i="5"/>
  <c r="AM522" i="5"/>
  <c r="AH523" i="5"/>
  <c r="AO523" i="5" s="1"/>
  <c r="AI523" i="5"/>
  <c r="AJ523" i="5"/>
  <c r="AK523" i="5"/>
  <c r="AL523" i="5"/>
  <c r="AM523" i="5"/>
  <c r="AH524" i="5"/>
  <c r="AI524" i="5"/>
  <c r="AJ524" i="5"/>
  <c r="AK524" i="5"/>
  <c r="AL524" i="5"/>
  <c r="AM524" i="5"/>
  <c r="AH525" i="5"/>
  <c r="AO525" i="5" s="1"/>
  <c r="AI525" i="5"/>
  <c r="AJ525" i="5"/>
  <c r="AK525" i="5"/>
  <c r="AL525" i="5"/>
  <c r="AM525" i="5"/>
  <c r="AH526" i="5"/>
  <c r="AI526" i="5"/>
  <c r="AJ526" i="5"/>
  <c r="AK526" i="5"/>
  <c r="AL526" i="5"/>
  <c r="AM526" i="5"/>
  <c r="AH528" i="5"/>
  <c r="AO528" i="5" s="1"/>
  <c r="AI528" i="5"/>
  <c r="AJ528" i="5"/>
  <c r="AK528" i="5"/>
  <c r="AL528" i="5"/>
  <c r="AM528" i="5"/>
  <c r="AH529" i="5"/>
  <c r="AI529" i="5"/>
  <c r="AJ529" i="5"/>
  <c r="AK529" i="5"/>
  <c r="AL529" i="5"/>
  <c r="AM529" i="5"/>
  <c r="AH530" i="5"/>
  <c r="AO530" i="5" s="1"/>
  <c r="AI530" i="5"/>
  <c r="AJ530" i="5"/>
  <c r="AK530" i="5"/>
  <c r="AL530" i="5"/>
  <c r="AM530" i="5"/>
  <c r="AH531" i="5"/>
  <c r="AI531" i="5"/>
  <c r="AJ531" i="5"/>
  <c r="AK531" i="5"/>
  <c r="AL531" i="5"/>
  <c r="AM531" i="5"/>
  <c r="AH532" i="5"/>
  <c r="AO532" i="5" s="1"/>
  <c r="AI532" i="5"/>
  <c r="AJ532" i="5"/>
  <c r="AK532" i="5"/>
  <c r="AL532" i="5"/>
  <c r="AM532" i="5"/>
  <c r="AH533" i="5"/>
  <c r="AI533" i="5"/>
  <c r="AJ533" i="5"/>
  <c r="AK533" i="5"/>
  <c r="AL533" i="5"/>
  <c r="AM533" i="5"/>
  <c r="AH535" i="5"/>
  <c r="AO535" i="5" s="1"/>
  <c r="AI535" i="5"/>
  <c r="AJ535" i="5"/>
  <c r="AK535" i="5"/>
  <c r="AL535" i="5"/>
  <c r="AM535" i="5"/>
  <c r="AH536" i="5"/>
  <c r="AI536" i="5"/>
  <c r="AJ536" i="5"/>
  <c r="AK536" i="5"/>
  <c r="AL536" i="5"/>
  <c r="AM536" i="5"/>
  <c r="AH537" i="5"/>
  <c r="AO537" i="5" s="1"/>
  <c r="AI537" i="5"/>
  <c r="AJ537" i="5"/>
  <c r="AK537" i="5"/>
  <c r="AL537" i="5"/>
  <c r="AM537" i="5"/>
  <c r="AH538" i="5"/>
  <c r="AI538" i="5"/>
  <c r="AJ538" i="5"/>
  <c r="AK538" i="5"/>
  <c r="AL538" i="5"/>
  <c r="AM538" i="5"/>
  <c r="AH539" i="5"/>
  <c r="AO539" i="5" s="1"/>
  <c r="AI539" i="5"/>
  <c r="AJ539" i="5"/>
  <c r="AK539" i="5"/>
  <c r="AL539" i="5"/>
  <c r="AM539" i="5"/>
  <c r="AH540" i="5"/>
  <c r="AI540" i="5"/>
  <c r="AJ540" i="5"/>
  <c r="AK540" i="5"/>
  <c r="AL540" i="5"/>
  <c r="AM540" i="5"/>
  <c r="AH541" i="5"/>
  <c r="AO541" i="5" s="1"/>
  <c r="AI541" i="5"/>
  <c r="AJ541" i="5"/>
  <c r="AK541" i="5"/>
  <c r="AL541" i="5"/>
  <c r="AM541" i="5"/>
  <c r="AH543" i="5"/>
  <c r="AI543" i="5"/>
  <c r="AJ543" i="5"/>
  <c r="AK543" i="5"/>
  <c r="AL543" i="5"/>
  <c r="AM543" i="5"/>
  <c r="AH544" i="5"/>
  <c r="AO544" i="5" s="1"/>
  <c r="AI544" i="5"/>
  <c r="AJ544" i="5"/>
  <c r="AK544" i="5"/>
  <c r="AL544" i="5"/>
  <c r="AM544" i="5"/>
  <c r="AH545" i="5"/>
  <c r="AI545" i="5"/>
  <c r="AJ545" i="5"/>
  <c r="AK545" i="5"/>
  <c r="AL545" i="5"/>
  <c r="AM545" i="5"/>
  <c r="AH546" i="5"/>
  <c r="AO546" i="5" s="1"/>
  <c r="AI546" i="5"/>
  <c r="AJ546" i="5"/>
  <c r="AK546" i="5"/>
  <c r="AL546" i="5"/>
  <c r="AM546" i="5"/>
  <c r="AH547" i="5"/>
  <c r="AI547" i="5"/>
  <c r="AJ547" i="5"/>
  <c r="AK547" i="5"/>
  <c r="AL547" i="5"/>
  <c r="AM547" i="5"/>
  <c r="AH548" i="5"/>
  <c r="AO548" i="5" s="1"/>
  <c r="AI548" i="5"/>
  <c r="AJ548" i="5"/>
  <c r="AK548" i="5"/>
  <c r="AL548" i="5"/>
  <c r="AM548" i="5"/>
  <c r="AH549" i="5"/>
  <c r="AI549" i="5"/>
  <c r="AJ549" i="5"/>
  <c r="AK549" i="5"/>
  <c r="AL549" i="5"/>
  <c r="AM549" i="5"/>
  <c r="AH550" i="5"/>
  <c r="AO550" i="5" s="1"/>
  <c r="AI550" i="5"/>
  <c r="AJ550" i="5"/>
  <c r="AK550" i="5"/>
  <c r="AL550" i="5"/>
  <c r="AM550" i="5"/>
  <c r="AH551" i="5"/>
  <c r="AI551" i="5"/>
  <c r="AJ551" i="5"/>
  <c r="AK551" i="5"/>
  <c r="AL551" i="5"/>
  <c r="AM551" i="5"/>
  <c r="AH552" i="5"/>
  <c r="AO552" i="5" s="1"/>
  <c r="AI552" i="5"/>
  <c r="AJ552" i="5"/>
  <c r="AK552" i="5"/>
  <c r="AL552" i="5"/>
  <c r="AM552" i="5"/>
  <c r="AH553" i="5"/>
  <c r="AI553" i="5"/>
  <c r="AJ553" i="5"/>
  <c r="AK553" i="5"/>
  <c r="AL553" i="5"/>
  <c r="AM553" i="5"/>
  <c r="AH555" i="5"/>
  <c r="AO555" i="5" s="1"/>
  <c r="AI555" i="5"/>
  <c r="AJ555" i="5"/>
  <c r="AK555" i="5"/>
  <c r="AL555" i="5"/>
  <c r="AM555" i="5"/>
  <c r="AH556" i="5"/>
  <c r="AI556" i="5"/>
  <c r="AJ556" i="5"/>
  <c r="AK556" i="5"/>
  <c r="AL556" i="5"/>
  <c r="AM556" i="5"/>
  <c r="AH558" i="5"/>
  <c r="AO558" i="5" s="1"/>
  <c r="AI558" i="5"/>
  <c r="AJ558" i="5"/>
  <c r="AK558" i="5"/>
  <c r="AL558" i="5"/>
  <c r="AM558" i="5"/>
  <c r="AH559" i="5"/>
  <c r="AI559" i="5"/>
  <c r="AJ559" i="5"/>
  <c r="AK559" i="5"/>
  <c r="AL559" i="5"/>
  <c r="AM559" i="5"/>
  <c r="AH560" i="5"/>
  <c r="AO560" i="5" s="1"/>
  <c r="AI560" i="5"/>
  <c r="AJ560" i="5"/>
  <c r="AK560" i="5"/>
  <c r="AL560" i="5"/>
  <c r="AM560" i="5"/>
  <c r="AH561" i="5"/>
  <c r="AI561" i="5"/>
  <c r="AJ561" i="5"/>
  <c r="AK561" i="5"/>
  <c r="AL561" i="5"/>
  <c r="AM561" i="5"/>
  <c r="AH562" i="5"/>
  <c r="AO562" i="5" s="1"/>
  <c r="AI562" i="5"/>
  <c r="AJ562" i="5"/>
  <c r="AK562" i="5"/>
  <c r="AL562" i="5"/>
  <c r="AM562" i="5"/>
  <c r="AH563" i="5"/>
  <c r="AI563" i="5"/>
  <c r="AJ563" i="5"/>
  <c r="AK563" i="5"/>
  <c r="AL563" i="5"/>
  <c r="AM563" i="5"/>
  <c r="AH564" i="5"/>
  <c r="AO564" i="5" s="1"/>
  <c r="AI564" i="5"/>
  <c r="AJ564" i="5"/>
  <c r="AK564" i="5"/>
  <c r="AL564" i="5"/>
  <c r="AM564" i="5"/>
  <c r="AH565" i="5"/>
  <c r="AI565" i="5"/>
  <c r="AJ565" i="5"/>
  <c r="AK565" i="5"/>
  <c r="AL565" i="5"/>
  <c r="AM565" i="5"/>
  <c r="AH566" i="5"/>
  <c r="AO566" i="5" s="1"/>
  <c r="AI566" i="5"/>
  <c r="AJ566" i="5"/>
  <c r="AK566" i="5"/>
  <c r="AL566" i="5"/>
  <c r="AM566" i="5"/>
  <c r="AH567" i="5"/>
  <c r="AI567" i="5"/>
  <c r="AJ567" i="5"/>
  <c r="AK567" i="5"/>
  <c r="AL567" i="5"/>
  <c r="AM567" i="5"/>
  <c r="AH568" i="5"/>
  <c r="AO568" i="5" s="1"/>
  <c r="AI568" i="5"/>
  <c r="AJ568" i="5"/>
  <c r="AK568" i="5"/>
  <c r="AL568" i="5"/>
  <c r="AM568" i="5"/>
  <c r="AH570" i="5"/>
  <c r="AI570" i="5"/>
  <c r="AJ570" i="5"/>
  <c r="AK570" i="5"/>
  <c r="AL570" i="5"/>
  <c r="AM570" i="5"/>
  <c r="AH571" i="5"/>
  <c r="AO571" i="5" s="1"/>
  <c r="AI571" i="5"/>
  <c r="AJ571" i="5"/>
  <c r="AK571" i="5"/>
  <c r="AL571" i="5"/>
  <c r="AM571" i="5"/>
  <c r="AH572" i="5"/>
  <c r="AI572" i="5"/>
  <c r="AJ572" i="5"/>
  <c r="AK572" i="5"/>
  <c r="AL572" i="5"/>
  <c r="AM572" i="5"/>
  <c r="AH573" i="5"/>
  <c r="AO573" i="5" s="1"/>
  <c r="AI573" i="5"/>
  <c r="AJ573" i="5"/>
  <c r="AK573" i="5"/>
  <c r="AL573" i="5"/>
  <c r="AM573" i="5"/>
  <c r="AH575" i="5"/>
  <c r="AI575" i="5"/>
  <c r="AJ575" i="5"/>
  <c r="AK575" i="5"/>
  <c r="AL575" i="5"/>
  <c r="AM575" i="5"/>
  <c r="AH576" i="5"/>
  <c r="AO576" i="5" s="1"/>
  <c r="AI576" i="5"/>
  <c r="AJ576" i="5"/>
  <c r="AK576" i="5"/>
  <c r="AL576" i="5"/>
  <c r="AM576" i="5"/>
  <c r="AH577" i="5"/>
  <c r="AI577" i="5"/>
  <c r="AJ577" i="5"/>
  <c r="AK577" i="5"/>
  <c r="AL577" i="5"/>
  <c r="AM577" i="5"/>
  <c r="AH578" i="5"/>
  <c r="AO578" i="5" s="1"/>
  <c r="AI578" i="5"/>
  <c r="AJ578" i="5"/>
  <c r="AK578" i="5"/>
  <c r="AL578" i="5"/>
  <c r="AM578" i="5"/>
  <c r="AH579" i="5"/>
  <c r="AI579" i="5"/>
  <c r="AJ579" i="5"/>
  <c r="AK579" i="5"/>
  <c r="AL579" i="5"/>
  <c r="AM579" i="5"/>
  <c r="AH580" i="5"/>
  <c r="AO580" i="5" s="1"/>
  <c r="AI580" i="5"/>
  <c r="AJ580" i="5"/>
  <c r="AK580" i="5"/>
  <c r="AL580" i="5"/>
  <c r="AM580" i="5"/>
  <c r="AH581" i="5"/>
  <c r="AI581" i="5"/>
  <c r="AJ581" i="5"/>
  <c r="AK581" i="5"/>
  <c r="AL581" i="5"/>
  <c r="AM581" i="5"/>
  <c r="AH582" i="5"/>
  <c r="AO582" i="5" s="1"/>
  <c r="AI582" i="5"/>
  <c r="AJ582" i="5"/>
  <c r="AK582" i="5"/>
  <c r="AL582" i="5"/>
  <c r="AM582" i="5"/>
  <c r="AH583" i="5"/>
  <c r="AI583" i="5"/>
  <c r="AJ583" i="5"/>
  <c r="AK583" i="5"/>
  <c r="AL583" i="5"/>
  <c r="AM583" i="5"/>
  <c r="AH584" i="5"/>
  <c r="AO584" i="5" s="1"/>
  <c r="AI584" i="5"/>
  <c r="AJ584" i="5"/>
  <c r="AK584" i="5"/>
  <c r="AL584" i="5"/>
  <c r="AM584" i="5"/>
  <c r="AH586" i="5"/>
  <c r="AI586" i="5"/>
  <c r="AJ586" i="5"/>
  <c r="AK586" i="5"/>
  <c r="AL586" i="5"/>
  <c r="AM586" i="5"/>
  <c r="AH587" i="5"/>
  <c r="AO587" i="5" s="1"/>
  <c r="AI587" i="5"/>
  <c r="AJ587" i="5"/>
  <c r="AK587" i="5"/>
  <c r="AL587" i="5"/>
  <c r="AM587" i="5"/>
  <c r="AH588" i="5"/>
  <c r="AI588" i="5"/>
  <c r="AJ588" i="5"/>
  <c r="AK588" i="5"/>
  <c r="AL588" i="5"/>
  <c r="AM588" i="5"/>
  <c r="AH589" i="5"/>
  <c r="AO589" i="5" s="1"/>
  <c r="AI589" i="5"/>
  <c r="AJ589" i="5"/>
  <c r="AK589" i="5"/>
  <c r="AL589" i="5"/>
  <c r="AM589" i="5"/>
  <c r="AH591" i="5"/>
  <c r="AI591" i="5"/>
  <c r="AJ591" i="5"/>
  <c r="AK591" i="5"/>
  <c r="AL591" i="5"/>
  <c r="AM591" i="5"/>
  <c r="AH592" i="5"/>
  <c r="AO592" i="5" s="1"/>
  <c r="AI592" i="5"/>
  <c r="AJ592" i="5"/>
  <c r="AK592" i="5"/>
  <c r="AL592" i="5"/>
  <c r="AM592" i="5"/>
  <c r="AH593" i="5"/>
  <c r="AI593" i="5"/>
  <c r="AJ593" i="5"/>
  <c r="AK593" i="5"/>
  <c r="AL593" i="5"/>
  <c r="AM593" i="5"/>
  <c r="AH594" i="5"/>
  <c r="AO594" i="5" s="1"/>
  <c r="AI594" i="5"/>
  <c r="AJ594" i="5"/>
  <c r="AK594" i="5"/>
  <c r="AL594" i="5"/>
  <c r="AM594" i="5"/>
  <c r="AH595" i="5"/>
  <c r="AI595" i="5"/>
  <c r="AJ595" i="5"/>
  <c r="AK595" i="5"/>
  <c r="AL595" i="5"/>
  <c r="AM595" i="5"/>
  <c r="AH596" i="5"/>
  <c r="AO596" i="5" s="1"/>
  <c r="AI596" i="5"/>
  <c r="AJ596" i="5"/>
  <c r="AK596" i="5"/>
  <c r="AL596" i="5"/>
  <c r="AM596" i="5"/>
  <c r="AH597" i="5"/>
  <c r="AI597" i="5"/>
  <c r="AJ597" i="5"/>
  <c r="AK597" i="5"/>
  <c r="AL597" i="5"/>
  <c r="AM597" i="5"/>
  <c r="AH598" i="5"/>
  <c r="AO598" i="5" s="1"/>
  <c r="AI598" i="5"/>
  <c r="AJ598" i="5"/>
  <c r="AK598" i="5"/>
  <c r="AL598" i="5"/>
  <c r="AM598" i="5"/>
  <c r="AH599" i="5"/>
  <c r="AI599" i="5"/>
  <c r="AJ599" i="5"/>
  <c r="AK599" i="5"/>
  <c r="AL599" i="5"/>
  <c r="AM599" i="5"/>
  <c r="AH601" i="5"/>
  <c r="AO601" i="5" s="1"/>
  <c r="AI601" i="5"/>
  <c r="AJ601" i="5"/>
  <c r="AK601" i="5"/>
  <c r="AL601" i="5"/>
  <c r="AM601" i="5"/>
  <c r="AH602" i="5"/>
  <c r="AI602" i="5"/>
  <c r="AJ602" i="5"/>
  <c r="AK602" i="5"/>
  <c r="AL602" i="5"/>
  <c r="AM602" i="5"/>
  <c r="AH603" i="5"/>
  <c r="AO603" i="5" s="1"/>
  <c r="AI603" i="5"/>
  <c r="AJ603" i="5"/>
  <c r="AK603" i="5"/>
  <c r="AL603" i="5"/>
  <c r="AM603" i="5"/>
  <c r="AH605" i="5"/>
  <c r="AI605" i="5"/>
  <c r="AJ605" i="5"/>
  <c r="AK605" i="5"/>
  <c r="AL605" i="5"/>
  <c r="AM605" i="5"/>
  <c r="AH606" i="5"/>
  <c r="AO606" i="5" s="1"/>
  <c r="AI606" i="5"/>
  <c r="AJ606" i="5"/>
  <c r="AK606" i="5"/>
  <c r="AL606" i="5"/>
  <c r="AM606" i="5"/>
  <c r="AH607" i="5"/>
  <c r="AI607" i="5"/>
  <c r="AJ607" i="5"/>
  <c r="AK607" i="5"/>
  <c r="AL607" i="5"/>
  <c r="AM607" i="5"/>
  <c r="AH608" i="5"/>
  <c r="AO608" i="5" s="1"/>
  <c r="AI608" i="5"/>
  <c r="AJ608" i="5"/>
  <c r="AK608" i="5"/>
  <c r="AL608" i="5"/>
  <c r="AM608" i="5"/>
  <c r="AH609" i="5"/>
  <c r="AI609" i="5"/>
  <c r="AJ609" i="5"/>
  <c r="AK609" i="5"/>
  <c r="AL609" i="5"/>
  <c r="AM609" i="5"/>
  <c r="AH610" i="5"/>
  <c r="AO610" i="5" s="1"/>
  <c r="AI610" i="5"/>
  <c r="AJ610" i="5"/>
  <c r="AK610" i="5"/>
  <c r="AL610" i="5"/>
  <c r="AM610" i="5"/>
  <c r="AH611" i="5"/>
  <c r="AI611" i="5"/>
  <c r="AJ611" i="5"/>
  <c r="AK611" i="5"/>
  <c r="AL611" i="5"/>
  <c r="AM611" i="5"/>
  <c r="AH612" i="5"/>
  <c r="AO612" i="5" s="1"/>
  <c r="AI612" i="5"/>
  <c r="AJ612" i="5"/>
  <c r="AK612" i="5"/>
  <c r="AL612" i="5"/>
  <c r="AM612" i="5"/>
  <c r="AH613" i="5"/>
  <c r="AI613" i="5"/>
  <c r="AJ613" i="5"/>
  <c r="AK613" i="5"/>
  <c r="AL613" i="5"/>
  <c r="AM613" i="5"/>
  <c r="AH614" i="5"/>
  <c r="AO614" i="5" s="1"/>
  <c r="AI614" i="5"/>
  <c r="AJ614" i="5"/>
  <c r="AK614" i="5"/>
  <c r="AL614" i="5"/>
  <c r="AM614" i="5"/>
  <c r="AH615" i="5"/>
  <c r="AI615" i="5"/>
  <c r="AJ615" i="5"/>
  <c r="AK615" i="5"/>
  <c r="AL615" i="5"/>
  <c r="AM615" i="5"/>
  <c r="AH617" i="5"/>
  <c r="AO617" i="5" s="1"/>
  <c r="AI617" i="5"/>
  <c r="AJ617" i="5"/>
  <c r="AK617" i="5"/>
  <c r="AL617" i="5"/>
  <c r="AM617" i="5"/>
  <c r="AH618" i="5"/>
  <c r="AI618" i="5"/>
  <c r="AJ618" i="5"/>
  <c r="AK618" i="5"/>
  <c r="AL618" i="5"/>
  <c r="AM618" i="5"/>
  <c r="AH620" i="5"/>
  <c r="AO620" i="5" s="1"/>
  <c r="AI620" i="5"/>
  <c r="AJ620" i="5"/>
  <c r="AK620" i="5"/>
  <c r="AL620" i="5"/>
  <c r="AM620" i="5"/>
  <c r="AH621" i="5"/>
  <c r="AI621" i="5"/>
  <c r="AJ621" i="5"/>
  <c r="AK621" i="5"/>
  <c r="AL621" i="5"/>
  <c r="AM621" i="5"/>
  <c r="AH622" i="5"/>
  <c r="AO622" i="5" s="1"/>
  <c r="AI622" i="5"/>
  <c r="AJ622" i="5"/>
  <c r="AK622" i="5"/>
  <c r="AL622" i="5"/>
  <c r="AM622" i="5"/>
  <c r="AH623" i="5"/>
  <c r="AI623" i="5"/>
  <c r="AJ623" i="5"/>
  <c r="AK623" i="5"/>
  <c r="AL623" i="5"/>
  <c r="AM623" i="5"/>
  <c r="AH624" i="5"/>
  <c r="AO624" i="5" s="1"/>
  <c r="AI624" i="5"/>
  <c r="AJ624" i="5"/>
  <c r="AK624" i="5"/>
  <c r="AL624" i="5"/>
  <c r="AM624" i="5"/>
  <c r="AH626" i="5"/>
  <c r="AI626" i="5"/>
  <c r="AJ626" i="5"/>
  <c r="AK626" i="5"/>
  <c r="AL626" i="5"/>
  <c r="AM626" i="5"/>
  <c r="AH627" i="5"/>
  <c r="AO627" i="5" s="1"/>
  <c r="AI627" i="5"/>
  <c r="AJ627" i="5"/>
  <c r="AK627" i="5"/>
  <c r="AL627" i="5"/>
  <c r="AM627" i="5"/>
  <c r="AH629" i="5"/>
  <c r="AI629" i="5"/>
  <c r="AJ629" i="5"/>
  <c r="AK629" i="5"/>
  <c r="AL629" i="5"/>
  <c r="AM629" i="5"/>
  <c r="AH630" i="5"/>
  <c r="AO630" i="5" s="1"/>
  <c r="AI630" i="5"/>
  <c r="AJ630" i="5"/>
  <c r="AK630" i="5"/>
  <c r="AL630" i="5"/>
  <c r="AM630" i="5"/>
  <c r="AH631" i="5"/>
  <c r="AI631" i="5"/>
  <c r="AJ631" i="5"/>
  <c r="AK631" i="5"/>
  <c r="AL631" i="5"/>
  <c r="AM631" i="5"/>
  <c r="AH633" i="5"/>
  <c r="AO633" i="5" s="1"/>
  <c r="AI633" i="5"/>
  <c r="AJ633" i="5"/>
  <c r="AK633" i="5"/>
  <c r="AL633" i="5"/>
  <c r="AM633" i="5"/>
  <c r="AH634" i="5"/>
  <c r="AI634" i="5"/>
  <c r="AJ634" i="5"/>
  <c r="AK634" i="5"/>
  <c r="AL634" i="5"/>
  <c r="AM634" i="5"/>
  <c r="AH635" i="5"/>
  <c r="AO635" i="5" s="1"/>
  <c r="AI635" i="5"/>
  <c r="AJ635" i="5"/>
  <c r="AK635" i="5"/>
  <c r="AL635" i="5"/>
  <c r="AM635" i="5"/>
  <c r="AH636" i="5"/>
  <c r="AI636" i="5"/>
  <c r="AJ636" i="5"/>
  <c r="AK636" i="5"/>
  <c r="AL636" i="5"/>
  <c r="AM636" i="5"/>
  <c r="AH637" i="5"/>
  <c r="AO637" i="5" s="1"/>
  <c r="AI637" i="5"/>
  <c r="AJ637" i="5"/>
  <c r="AK637" i="5"/>
  <c r="AL637" i="5"/>
  <c r="AM637" i="5"/>
  <c r="AH638" i="5"/>
  <c r="AI638" i="5"/>
  <c r="AJ638" i="5"/>
  <c r="AK638" i="5"/>
  <c r="AL638" i="5"/>
  <c r="AM638" i="5"/>
  <c r="AH639" i="5"/>
  <c r="AO639" i="5" s="1"/>
  <c r="AI639" i="5"/>
  <c r="AJ639" i="5"/>
  <c r="AK639" i="5"/>
  <c r="AL639" i="5"/>
  <c r="AM639" i="5"/>
  <c r="AH640" i="5"/>
  <c r="AI640" i="5"/>
  <c r="AJ640" i="5"/>
  <c r="AK640" i="5"/>
  <c r="AL640" i="5"/>
  <c r="AM640" i="5"/>
  <c r="AH641" i="5"/>
  <c r="AO641" i="5" s="1"/>
  <c r="AI641" i="5"/>
  <c r="AJ641" i="5"/>
  <c r="AK641" i="5"/>
  <c r="AL641" i="5"/>
  <c r="AM641" i="5"/>
  <c r="AH642" i="5"/>
  <c r="AI642" i="5"/>
  <c r="AJ642" i="5"/>
  <c r="AK642" i="5"/>
  <c r="AL642" i="5"/>
  <c r="AM642" i="5"/>
  <c r="AH643" i="5"/>
  <c r="AO643" i="5" s="1"/>
  <c r="AI643" i="5"/>
  <c r="AJ643" i="5"/>
  <c r="AK643" i="5"/>
  <c r="AL643" i="5"/>
  <c r="AM643" i="5"/>
  <c r="AH645" i="5"/>
  <c r="AI645" i="5"/>
  <c r="AJ645" i="5"/>
  <c r="AK645" i="5"/>
  <c r="AL645" i="5"/>
  <c r="AM645" i="5"/>
  <c r="AH646" i="5"/>
  <c r="AO646" i="5" s="1"/>
  <c r="AI646" i="5"/>
  <c r="AJ646" i="5"/>
  <c r="AK646" i="5"/>
  <c r="AL646" i="5"/>
  <c r="AM646" i="5"/>
  <c r="AH647" i="5"/>
  <c r="AI647" i="5"/>
  <c r="AJ647" i="5"/>
  <c r="AK647" i="5"/>
  <c r="AL647" i="5"/>
  <c r="AM647" i="5"/>
  <c r="AH648" i="5"/>
  <c r="AO648" i="5" s="1"/>
  <c r="AI648" i="5"/>
  <c r="AJ648" i="5"/>
  <c r="AK648" i="5"/>
  <c r="AL648" i="5"/>
  <c r="AM648" i="5"/>
  <c r="AH649" i="5"/>
  <c r="AI649" i="5"/>
  <c r="AJ649" i="5"/>
  <c r="AK649" i="5"/>
  <c r="AL649" i="5"/>
  <c r="AM649" i="5"/>
  <c r="AH650" i="5"/>
  <c r="AO650" i="5" s="1"/>
  <c r="AI650" i="5"/>
  <c r="AJ650" i="5"/>
  <c r="AK650" i="5"/>
  <c r="AL650" i="5"/>
  <c r="AM650" i="5"/>
  <c r="AH652" i="5"/>
  <c r="AI652" i="5"/>
  <c r="AJ652" i="5"/>
  <c r="AK652" i="5"/>
  <c r="AL652" i="5"/>
  <c r="AM652" i="5"/>
  <c r="AH653" i="5"/>
  <c r="AO653" i="5" s="1"/>
  <c r="AI653" i="5"/>
  <c r="AJ653" i="5"/>
  <c r="AK653" i="5"/>
  <c r="AL653" i="5"/>
  <c r="AM653" i="5"/>
  <c r="AH654" i="5"/>
  <c r="AI654" i="5"/>
  <c r="AJ654" i="5"/>
  <c r="AK654" i="5"/>
  <c r="AL654" i="5"/>
  <c r="AM654" i="5"/>
  <c r="AH655" i="5"/>
  <c r="AO655" i="5" s="1"/>
  <c r="AI655" i="5"/>
  <c r="AJ655" i="5"/>
  <c r="AK655" i="5"/>
  <c r="AL655" i="5"/>
  <c r="AM655" i="5"/>
  <c r="AH656" i="5"/>
  <c r="AI656" i="5"/>
  <c r="AJ656" i="5"/>
  <c r="AK656" i="5"/>
  <c r="AL656" i="5"/>
  <c r="AM656" i="5"/>
  <c r="AH657" i="5"/>
  <c r="AO657" i="5" s="1"/>
  <c r="AI657" i="5"/>
  <c r="AJ657" i="5"/>
  <c r="AK657" i="5"/>
  <c r="AL657" i="5"/>
  <c r="AM657" i="5"/>
  <c r="AH658" i="5"/>
  <c r="AI658" i="5"/>
  <c r="AJ658" i="5"/>
  <c r="AK658" i="5"/>
  <c r="AL658" i="5"/>
  <c r="AM658" i="5"/>
  <c r="AH659" i="5"/>
  <c r="AO659" i="5" s="1"/>
  <c r="AI659" i="5"/>
  <c r="AJ659" i="5"/>
  <c r="AK659" i="5"/>
  <c r="AL659" i="5"/>
  <c r="AM659" i="5"/>
  <c r="AH660" i="5"/>
  <c r="AI660" i="5"/>
  <c r="AJ660" i="5"/>
  <c r="AK660" i="5"/>
  <c r="AL660" i="5"/>
  <c r="AM660" i="5"/>
  <c r="AH661" i="5"/>
  <c r="AO661" i="5" s="1"/>
  <c r="AI661" i="5"/>
  <c r="AJ661" i="5"/>
  <c r="AK661" i="5"/>
  <c r="AL661" i="5"/>
  <c r="AM661" i="5"/>
  <c r="AH662" i="5"/>
  <c r="AI662" i="5"/>
  <c r="AJ662" i="5"/>
  <c r="AK662" i="5"/>
  <c r="AL662" i="5"/>
  <c r="AM662" i="5"/>
  <c r="AH664" i="5"/>
  <c r="AO664" i="5" s="1"/>
  <c r="AI664" i="5"/>
  <c r="AJ664" i="5"/>
  <c r="AK664" i="5"/>
  <c r="AL664" i="5"/>
  <c r="AM664" i="5"/>
  <c r="AH666" i="5"/>
  <c r="AI666" i="5"/>
  <c r="AJ666" i="5"/>
  <c r="AK666" i="5"/>
  <c r="AL666" i="5"/>
  <c r="AM666" i="5"/>
  <c r="AH667" i="5"/>
  <c r="AO667" i="5" s="1"/>
  <c r="AI667" i="5"/>
  <c r="AJ667" i="5"/>
  <c r="AK667" i="5"/>
  <c r="AL667" i="5"/>
  <c r="AM667" i="5"/>
  <c r="AH668" i="5"/>
  <c r="AI668" i="5"/>
  <c r="AJ668" i="5"/>
  <c r="AK668" i="5"/>
  <c r="AL668" i="5"/>
  <c r="AM668" i="5"/>
  <c r="AH669" i="5"/>
  <c r="AO669" i="5" s="1"/>
  <c r="AI669" i="5"/>
  <c r="AJ669" i="5"/>
  <c r="AK669" i="5"/>
  <c r="AL669" i="5"/>
  <c r="AM669" i="5"/>
  <c r="AH670" i="5"/>
  <c r="AI670" i="5"/>
  <c r="AJ670" i="5"/>
  <c r="AK670" i="5"/>
  <c r="AL670" i="5"/>
  <c r="AM670" i="5"/>
  <c r="AH671" i="5"/>
  <c r="AO671" i="5" s="1"/>
  <c r="AI671" i="5"/>
  <c r="AJ671" i="5"/>
  <c r="AK671" i="5"/>
  <c r="AL671" i="5"/>
  <c r="AM671" i="5"/>
  <c r="AH672" i="5"/>
  <c r="AI672" i="5"/>
  <c r="AJ672" i="5"/>
  <c r="AK672" i="5"/>
  <c r="AL672" i="5"/>
  <c r="AM672" i="5"/>
  <c r="AH673" i="5"/>
  <c r="AO673" i="5" s="1"/>
  <c r="AI673" i="5"/>
  <c r="AJ673" i="5"/>
  <c r="AK673" i="5"/>
  <c r="AL673" i="5"/>
  <c r="AM673" i="5"/>
  <c r="AH674" i="5"/>
  <c r="AI674" i="5"/>
  <c r="AJ674" i="5"/>
  <c r="AK674" i="5"/>
  <c r="AL674" i="5"/>
  <c r="AM674" i="5"/>
  <c r="AH675" i="5"/>
  <c r="AO675" i="5" s="1"/>
  <c r="AI675" i="5"/>
  <c r="AJ675" i="5"/>
  <c r="AK675" i="5"/>
  <c r="AL675" i="5"/>
  <c r="AM675" i="5"/>
  <c r="AH676" i="5"/>
  <c r="AI676" i="5"/>
  <c r="AJ676" i="5"/>
  <c r="AK676" i="5"/>
  <c r="AL676" i="5"/>
  <c r="AM676" i="5"/>
  <c r="AH678" i="5"/>
  <c r="AO678" i="5" s="1"/>
  <c r="AI678" i="5"/>
  <c r="AJ678" i="5"/>
  <c r="AK678" i="5"/>
  <c r="AL678" i="5"/>
  <c r="AM678" i="5"/>
  <c r="AH679" i="5"/>
  <c r="AI679" i="5"/>
  <c r="AJ679" i="5"/>
  <c r="AK679" i="5"/>
  <c r="AL679" i="5"/>
  <c r="AM679" i="5"/>
  <c r="AH680" i="5"/>
  <c r="AO680" i="5" s="1"/>
  <c r="AI680" i="5"/>
  <c r="AJ680" i="5"/>
  <c r="AK680" i="5"/>
  <c r="AL680" i="5"/>
  <c r="AM680" i="5"/>
  <c r="AH681" i="5"/>
  <c r="AI681" i="5"/>
  <c r="AJ681" i="5"/>
  <c r="AK681" i="5"/>
  <c r="AL681" i="5"/>
  <c r="AM681" i="5"/>
  <c r="AH683" i="5"/>
  <c r="AO683" i="5" s="1"/>
  <c r="AI683" i="5"/>
  <c r="AJ683" i="5"/>
  <c r="AK683" i="5"/>
  <c r="AL683" i="5"/>
  <c r="AM683" i="5"/>
  <c r="AH684" i="5"/>
  <c r="AI684" i="5"/>
  <c r="AJ684" i="5"/>
  <c r="AK684" i="5"/>
  <c r="AL684" i="5"/>
  <c r="AM684" i="5"/>
  <c r="AH685" i="5"/>
  <c r="AO685" i="5" s="1"/>
  <c r="AI685" i="5"/>
  <c r="AJ685" i="5"/>
  <c r="AK685" i="5"/>
  <c r="AL685" i="5"/>
  <c r="AM685" i="5"/>
  <c r="AH686" i="5"/>
  <c r="AI686" i="5"/>
  <c r="AJ686" i="5"/>
  <c r="AK686" i="5"/>
  <c r="AL686" i="5"/>
  <c r="AM686" i="5"/>
  <c r="AH687" i="5"/>
  <c r="AO687" i="5" s="1"/>
  <c r="AI687" i="5"/>
  <c r="AJ687" i="5"/>
  <c r="AK687" i="5"/>
  <c r="AL687" i="5"/>
  <c r="AM687" i="5"/>
  <c r="AH688" i="5"/>
  <c r="AI688" i="5"/>
  <c r="AJ688" i="5"/>
  <c r="AK688" i="5"/>
  <c r="AL688" i="5"/>
  <c r="AM688" i="5"/>
  <c r="AH689" i="5"/>
  <c r="AO689" i="5" s="1"/>
  <c r="AI689" i="5"/>
  <c r="AJ689" i="5"/>
  <c r="AK689" i="5"/>
  <c r="AL689" i="5"/>
  <c r="AM689" i="5"/>
  <c r="AH690" i="5"/>
  <c r="AI690" i="5"/>
  <c r="AJ690" i="5"/>
  <c r="AK690" i="5"/>
  <c r="AL690" i="5"/>
  <c r="AM690" i="5"/>
  <c r="AH691" i="5"/>
  <c r="AO691" i="5" s="1"/>
  <c r="AI691" i="5"/>
  <c r="AJ691" i="5"/>
  <c r="AK691" i="5"/>
  <c r="AL691" i="5"/>
  <c r="AM691" i="5"/>
  <c r="AH692" i="5"/>
  <c r="AI692" i="5"/>
  <c r="AJ692" i="5"/>
  <c r="AK692" i="5"/>
  <c r="AL692" i="5"/>
  <c r="AM692" i="5"/>
  <c r="AH693" i="5"/>
  <c r="AO693" i="5" s="1"/>
  <c r="AI693" i="5"/>
  <c r="AJ693" i="5"/>
  <c r="AK693" i="5"/>
  <c r="AL693" i="5"/>
  <c r="AM693" i="5"/>
  <c r="AH695" i="5"/>
  <c r="AI695" i="5"/>
  <c r="AJ695" i="5"/>
  <c r="AK695" i="5"/>
  <c r="AL695" i="5"/>
  <c r="AM695" i="5"/>
  <c r="AH696" i="5"/>
  <c r="AO696" i="5" s="1"/>
  <c r="AI696" i="5"/>
  <c r="AJ696" i="5"/>
  <c r="AK696" i="5"/>
  <c r="AL696" i="5"/>
  <c r="AM696" i="5"/>
  <c r="AH697" i="5"/>
  <c r="AI697" i="5"/>
  <c r="AJ697" i="5"/>
  <c r="AK697" i="5"/>
  <c r="AL697" i="5"/>
  <c r="AM697" i="5"/>
  <c r="AH698" i="5"/>
  <c r="AO698" i="5" s="1"/>
  <c r="AI698" i="5"/>
  <c r="AJ698" i="5"/>
  <c r="AK698" i="5"/>
  <c r="AL698" i="5"/>
  <c r="AM698" i="5"/>
  <c r="AH699" i="5"/>
  <c r="AI699" i="5"/>
  <c r="AJ699" i="5"/>
  <c r="AK699" i="5"/>
  <c r="AL699" i="5"/>
  <c r="AM699" i="5"/>
  <c r="AH700" i="5"/>
  <c r="AO700" i="5" s="1"/>
  <c r="AI700" i="5"/>
  <c r="AJ700" i="5"/>
  <c r="AK700" i="5"/>
  <c r="AL700" i="5"/>
  <c r="AM700" i="5"/>
  <c r="AH701" i="5"/>
  <c r="AI701" i="5"/>
  <c r="AJ701" i="5"/>
  <c r="AK701" i="5"/>
  <c r="AL701" i="5"/>
  <c r="AM701" i="5"/>
  <c r="AH703" i="5"/>
  <c r="AO703" i="5" s="1"/>
  <c r="AI703" i="5"/>
  <c r="AJ703" i="5"/>
  <c r="AK703" i="5"/>
  <c r="AL703" i="5"/>
  <c r="AM703" i="5"/>
  <c r="AH704" i="5"/>
  <c r="AI704" i="5"/>
  <c r="AJ704" i="5"/>
  <c r="AK704" i="5"/>
  <c r="AL704" i="5"/>
  <c r="AM704" i="5"/>
  <c r="AH705" i="5"/>
  <c r="AO705" i="5" s="1"/>
  <c r="AI705" i="5"/>
  <c r="AJ705" i="5"/>
  <c r="AK705" i="5"/>
  <c r="AL705" i="5"/>
  <c r="AM705" i="5"/>
  <c r="AH706" i="5"/>
  <c r="AI706" i="5"/>
  <c r="AJ706" i="5"/>
  <c r="AK706" i="5"/>
  <c r="AL706" i="5"/>
  <c r="AM706" i="5"/>
  <c r="AH707" i="5"/>
  <c r="AO707" i="5" s="1"/>
  <c r="AI707" i="5"/>
  <c r="AJ707" i="5"/>
  <c r="AK707" i="5"/>
  <c r="AL707" i="5"/>
  <c r="AM707" i="5"/>
  <c r="AH708" i="5"/>
  <c r="AI708" i="5"/>
  <c r="AJ708" i="5"/>
  <c r="AK708" i="5"/>
  <c r="AL708" i="5"/>
  <c r="AM708" i="5"/>
  <c r="AH709" i="5"/>
  <c r="AO709" i="5" s="1"/>
  <c r="AI709" i="5"/>
  <c r="AJ709" i="5"/>
  <c r="AK709" i="5"/>
  <c r="AL709" i="5"/>
  <c r="AM709" i="5"/>
  <c r="AH710" i="5"/>
  <c r="AI710" i="5"/>
  <c r="AJ710" i="5"/>
  <c r="AK710" i="5"/>
  <c r="AL710" i="5"/>
  <c r="AM710" i="5"/>
  <c r="AH712" i="5"/>
  <c r="AO712" i="5" s="1"/>
  <c r="AI712" i="5"/>
  <c r="AJ712" i="5"/>
  <c r="AK712" i="5"/>
  <c r="AL712" i="5"/>
  <c r="AM712" i="5"/>
  <c r="AH713" i="5"/>
  <c r="AI713" i="5"/>
  <c r="AJ713" i="5"/>
  <c r="AK713" i="5"/>
  <c r="AL713" i="5"/>
  <c r="AM713" i="5"/>
  <c r="AH714" i="5"/>
  <c r="AO714" i="5" s="1"/>
  <c r="AI714" i="5"/>
  <c r="AJ714" i="5"/>
  <c r="AK714" i="5"/>
  <c r="AL714" i="5"/>
  <c r="AM714" i="5"/>
  <c r="AH715" i="5"/>
  <c r="AI715" i="5"/>
  <c r="AJ715" i="5"/>
  <c r="AK715" i="5"/>
  <c r="AL715" i="5"/>
  <c r="AM715" i="5"/>
  <c r="AH716" i="5"/>
  <c r="AO716" i="5" s="1"/>
  <c r="AI716" i="5"/>
  <c r="AJ716" i="5"/>
  <c r="AK716" i="5"/>
  <c r="AL716" i="5"/>
  <c r="AM716" i="5"/>
  <c r="AH718" i="5"/>
  <c r="AI718" i="5"/>
  <c r="AJ718" i="5"/>
  <c r="AK718" i="5"/>
  <c r="AL718" i="5"/>
  <c r="AM718" i="5"/>
  <c r="AH719" i="5"/>
  <c r="AO719" i="5" s="1"/>
  <c r="AI719" i="5"/>
  <c r="AJ719" i="5"/>
  <c r="AK719" i="5"/>
  <c r="AL719" i="5"/>
  <c r="AM719" i="5"/>
  <c r="AH720" i="5"/>
  <c r="AI720" i="5"/>
  <c r="AJ720" i="5"/>
  <c r="AK720" i="5"/>
  <c r="AL720" i="5"/>
  <c r="AM720" i="5"/>
  <c r="AH721" i="5"/>
  <c r="AO721" i="5" s="1"/>
  <c r="AI721" i="5"/>
  <c r="AJ721" i="5"/>
  <c r="AK721" i="5"/>
  <c r="AL721" i="5"/>
  <c r="AM721" i="5"/>
  <c r="AH722" i="5"/>
  <c r="AI722" i="5"/>
  <c r="AJ722" i="5"/>
  <c r="AK722" i="5"/>
  <c r="AL722" i="5"/>
  <c r="AM722" i="5"/>
  <c r="AH724" i="5"/>
  <c r="AO724" i="5" s="1"/>
  <c r="AI724" i="5"/>
  <c r="AJ724" i="5"/>
  <c r="AK724" i="5"/>
  <c r="AL724" i="5"/>
  <c r="AM724" i="5"/>
  <c r="AH725" i="5"/>
  <c r="AI725" i="5"/>
  <c r="AJ725" i="5"/>
  <c r="AK725" i="5"/>
  <c r="AL725" i="5"/>
  <c r="AM725" i="5"/>
  <c r="AH727" i="5"/>
  <c r="AO727" i="5" s="1"/>
  <c r="AI727" i="5"/>
  <c r="AJ727" i="5"/>
  <c r="AK727" i="5"/>
  <c r="AL727" i="5"/>
  <c r="AM727" i="5"/>
  <c r="AH728" i="5"/>
  <c r="AI728" i="5"/>
  <c r="AJ728" i="5"/>
  <c r="AK728" i="5"/>
  <c r="AL728" i="5"/>
  <c r="AM728" i="5"/>
  <c r="AH729" i="5"/>
  <c r="AO729" i="5" s="1"/>
  <c r="AI729" i="5"/>
  <c r="AJ729" i="5"/>
  <c r="AK729" i="5"/>
  <c r="AL729" i="5"/>
  <c r="AM729" i="5"/>
  <c r="AH730" i="5"/>
  <c r="AI730" i="5"/>
  <c r="AJ730" i="5"/>
  <c r="AK730" i="5"/>
  <c r="AL730" i="5"/>
  <c r="AM730" i="5"/>
  <c r="AH731" i="5"/>
  <c r="AO731" i="5" s="1"/>
  <c r="AI731" i="5"/>
  <c r="AJ731" i="5"/>
  <c r="AK731" i="5"/>
  <c r="AL731" i="5"/>
  <c r="AM731" i="5"/>
  <c r="AH732" i="5"/>
  <c r="AI732" i="5"/>
  <c r="AJ732" i="5"/>
  <c r="AK732" i="5"/>
  <c r="AL732" i="5"/>
  <c r="AM732" i="5"/>
  <c r="AH733" i="5"/>
  <c r="AO733" i="5" s="1"/>
  <c r="AI733" i="5"/>
  <c r="AJ733" i="5"/>
  <c r="AK733" i="5"/>
  <c r="AL733" i="5"/>
  <c r="AM733" i="5"/>
  <c r="AH734" i="5"/>
  <c r="AI734" i="5"/>
  <c r="AJ734" i="5"/>
  <c r="AK734" i="5"/>
  <c r="AL734" i="5"/>
  <c r="AM734" i="5"/>
  <c r="AH735" i="5"/>
  <c r="AO735" i="5" s="1"/>
  <c r="AI735" i="5"/>
  <c r="AJ735" i="5"/>
  <c r="AK735" i="5"/>
  <c r="AL735" i="5"/>
  <c r="AM735" i="5"/>
  <c r="AH736" i="5"/>
  <c r="AI736" i="5"/>
  <c r="AJ736" i="5"/>
  <c r="AK736" i="5"/>
  <c r="AL736" i="5"/>
  <c r="AM736" i="5"/>
  <c r="AH737" i="5"/>
  <c r="AO737" i="5" s="1"/>
  <c r="AI737" i="5"/>
  <c r="AJ737" i="5"/>
  <c r="AK737" i="5"/>
  <c r="AL737" i="5"/>
  <c r="AM737" i="5"/>
  <c r="AH739" i="5"/>
  <c r="AI739" i="5"/>
  <c r="AJ739" i="5"/>
  <c r="AK739" i="5"/>
  <c r="AL739" i="5"/>
  <c r="AM739" i="5"/>
  <c r="AH740" i="5"/>
  <c r="AO740" i="5" s="1"/>
  <c r="AI740" i="5"/>
  <c r="AJ740" i="5"/>
  <c r="AK740" i="5"/>
  <c r="AL740" i="5"/>
  <c r="AM740" i="5"/>
  <c r="AH741" i="5"/>
  <c r="AI741" i="5"/>
  <c r="AJ741" i="5"/>
  <c r="AK741" i="5"/>
  <c r="AL741" i="5"/>
  <c r="AM741" i="5"/>
  <c r="AH742" i="5"/>
  <c r="AO742" i="5" s="1"/>
  <c r="AI742" i="5"/>
  <c r="AJ742" i="5"/>
  <c r="AK742" i="5"/>
  <c r="AL742" i="5"/>
  <c r="AM742" i="5"/>
  <c r="AH744" i="5"/>
  <c r="AI744" i="5"/>
  <c r="AJ744" i="5"/>
  <c r="AK744" i="5"/>
  <c r="AL744" i="5"/>
  <c r="AM744" i="5"/>
  <c r="AH745" i="5"/>
  <c r="AO745" i="5" s="1"/>
  <c r="AI745" i="5"/>
  <c r="AJ745" i="5"/>
  <c r="AK745" i="5"/>
  <c r="AL745" i="5"/>
  <c r="AM745" i="5"/>
  <c r="AH746" i="5"/>
  <c r="AI746" i="5"/>
  <c r="AJ746" i="5"/>
  <c r="AK746" i="5"/>
  <c r="AL746" i="5"/>
  <c r="AM746" i="5"/>
  <c r="AH747" i="5"/>
  <c r="AO747" i="5" s="1"/>
  <c r="AI747" i="5"/>
  <c r="AJ747" i="5"/>
  <c r="AK747" i="5"/>
  <c r="AL747" i="5"/>
  <c r="AM747" i="5"/>
  <c r="AH748" i="5"/>
  <c r="AI748" i="5"/>
  <c r="AJ748" i="5"/>
  <c r="AK748" i="5"/>
  <c r="AL748" i="5"/>
  <c r="AM748" i="5"/>
  <c r="AH749" i="5"/>
  <c r="AO749" i="5" s="1"/>
  <c r="AI749" i="5"/>
  <c r="AJ749" i="5"/>
  <c r="AK749" i="5"/>
  <c r="AL749" i="5"/>
  <c r="AM749" i="5"/>
  <c r="AH750" i="5"/>
  <c r="AI750" i="5"/>
  <c r="AJ750" i="5"/>
  <c r="AK750" i="5"/>
  <c r="AL750" i="5"/>
  <c r="AM750" i="5"/>
  <c r="AH751" i="5"/>
  <c r="AO751" i="5" s="1"/>
  <c r="AI751" i="5"/>
  <c r="AJ751" i="5"/>
  <c r="AK751" i="5"/>
  <c r="AL751" i="5"/>
  <c r="AM751" i="5"/>
  <c r="AH752" i="5"/>
  <c r="AI752" i="5"/>
  <c r="AJ752" i="5"/>
  <c r="AK752" i="5"/>
  <c r="AL752" i="5"/>
  <c r="AM752" i="5"/>
  <c r="AH753" i="5"/>
  <c r="AO753" i="5" s="1"/>
  <c r="AI753" i="5"/>
  <c r="AJ753" i="5"/>
  <c r="AK753" i="5"/>
  <c r="AL753" i="5"/>
  <c r="AM753" i="5"/>
  <c r="AH754" i="5"/>
  <c r="AI754" i="5"/>
  <c r="AJ754" i="5"/>
  <c r="AK754" i="5"/>
  <c r="AL754" i="5"/>
  <c r="AM754" i="5"/>
  <c r="AH756" i="5"/>
  <c r="AO756" i="5" s="1"/>
  <c r="AI756" i="5"/>
  <c r="AJ756" i="5"/>
  <c r="AK756" i="5"/>
  <c r="AL756" i="5"/>
  <c r="AM756" i="5"/>
  <c r="AH757" i="5"/>
  <c r="AI757" i="5"/>
  <c r="AJ757" i="5"/>
  <c r="AK757" i="5"/>
  <c r="AL757" i="5"/>
  <c r="AM757" i="5"/>
  <c r="AH758" i="5"/>
  <c r="AO758" i="5" s="1"/>
  <c r="AI758" i="5"/>
  <c r="AJ758" i="5"/>
  <c r="AK758" i="5"/>
  <c r="AL758" i="5"/>
  <c r="AM758" i="5"/>
  <c r="AH759" i="5"/>
  <c r="AI759" i="5"/>
  <c r="AJ759" i="5"/>
  <c r="AK759" i="5"/>
  <c r="AL759" i="5"/>
  <c r="AM759" i="5"/>
  <c r="AH760" i="5"/>
  <c r="AO760" i="5" s="1"/>
  <c r="AI760" i="5"/>
  <c r="AJ760" i="5"/>
  <c r="AK760" i="5"/>
  <c r="AL760" i="5"/>
  <c r="AM760" i="5"/>
  <c r="AH761" i="5"/>
  <c r="AI761" i="5"/>
  <c r="AJ761" i="5"/>
  <c r="AK761" i="5"/>
  <c r="AL761" i="5"/>
  <c r="AM761" i="5"/>
  <c r="AH762" i="5"/>
  <c r="AO762" i="5" s="1"/>
  <c r="AI762" i="5"/>
  <c r="AJ762" i="5"/>
  <c r="AK762" i="5"/>
  <c r="AL762" i="5"/>
  <c r="AM762" i="5"/>
  <c r="AH763" i="5"/>
  <c r="AI763" i="5"/>
  <c r="AJ763" i="5"/>
  <c r="AK763" i="5"/>
  <c r="AL763" i="5"/>
  <c r="AM763" i="5"/>
  <c r="AH764" i="5"/>
  <c r="AO764" i="5" s="1"/>
  <c r="AI764" i="5"/>
  <c r="AJ764" i="5"/>
  <c r="AK764" i="5"/>
  <c r="AL764" i="5"/>
  <c r="AM764" i="5"/>
  <c r="AH765" i="5"/>
  <c r="AI765" i="5"/>
  <c r="AJ765" i="5"/>
  <c r="AK765" i="5"/>
  <c r="AL765" i="5"/>
  <c r="AM765" i="5"/>
  <c r="AH766" i="5"/>
  <c r="AO766" i="5" s="1"/>
  <c r="AI766" i="5"/>
  <c r="AJ766" i="5"/>
  <c r="AK766" i="5"/>
  <c r="AL766" i="5"/>
  <c r="AM766" i="5"/>
  <c r="AH768" i="5"/>
  <c r="AI768" i="5"/>
  <c r="AJ768" i="5"/>
  <c r="AK768" i="5"/>
  <c r="AL768" i="5"/>
  <c r="AM768" i="5"/>
  <c r="AH769" i="5"/>
  <c r="AO769" i="5" s="1"/>
  <c r="AI769" i="5"/>
  <c r="AJ769" i="5"/>
  <c r="AK769" i="5"/>
  <c r="AL769" i="5"/>
  <c r="AM769" i="5"/>
  <c r="AH770" i="5"/>
  <c r="AI770" i="5"/>
  <c r="AJ770" i="5"/>
  <c r="AK770" i="5"/>
  <c r="AL770" i="5"/>
  <c r="AM770" i="5"/>
  <c r="AH772" i="5"/>
  <c r="AO772" i="5" s="1"/>
  <c r="AI772" i="5"/>
  <c r="AJ772" i="5"/>
  <c r="AK772" i="5"/>
  <c r="AL772" i="5"/>
  <c r="AM772" i="5"/>
  <c r="AH773" i="5"/>
  <c r="AI773" i="5"/>
  <c r="AJ773" i="5"/>
  <c r="AK773" i="5"/>
  <c r="AL773" i="5"/>
  <c r="AM773" i="5"/>
  <c r="AH774" i="5"/>
  <c r="AO774" i="5" s="1"/>
  <c r="AI774" i="5"/>
  <c r="AJ774" i="5"/>
  <c r="AK774" i="5"/>
  <c r="AL774" i="5"/>
  <c r="AM774" i="5"/>
  <c r="AH775" i="5"/>
  <c r="AI775" i="5"/>
  <c r="AJ775" i="5"/>
  <c r="AK775" i="5"/>
  <c r="AL775" i="5"/>
  <c r="AM775" i="5"/>
  <c r="AH776" i="5"/>
  <c r="AO776" i="5" s="1"/>
  <c r="AI776" i="5"/>
  <c r="AJ776" i="5"/>
  <c r="AK776" i="5"/>
  <c r="AL776" i="5"/>
  <c r="AM776" i="5"/>
  <c r="AH777" i="5"/>
  <c r="AI777" i="5"/>
  <c r="AJ777" i="5"/>
  <c r="AK777" i="5"/>
  <c r="AL777" i="5"/>
  <c r="AM777" i="5"/>
  <c r="AH778" i="5"/>
  <c r="AO778" i="5" s="1"/>
  <c r="AI778" i="5"/>
  <c r="AJ778" i="5"/>
  <c r="AK778" i="5"/>
  <c r="AL778" i="5"/>
  <c r="AM778" i="5"/>
  <c r="AH779" i="5"/>
  <c r="AI779" i="5"/>
  <c r="AJ779" i="5"/>
  <c r="AK779" i="5"/>
  <c r="AL779" i="5"/>
  <c r="AM779" i="5"/>
  <c r="AH780" i="5"/>
  <c r="AO780" i="5" s="1"/>
  <c r="AI780" i="5"/>
  <c r="AJ780" i="5"/>
  <c r="AK780" i="5"/>
  <c r="AL780" i="5"/>
  <c r="AM780" i="5"/>
  <c r="AH781" i="5"/>
  <c r="AI781" i="5"/>
  <c r="AJ781" i="5"/>
  <c r="AK781" i="5"/>
  <c r="AL781" i="5"/>
  <c r="AM781" i="5"/>
  <c r="AH782" i="5"/>
  <c r="AO782" i="5" s="1"/>
  <c r="AI782" i="5"/>
  <c r="AJ782" i="5"/>
  <c r="AK782" i="5"/>
  <c r="AL782" i="5"/>
  <c r="AM782" i="5"/>
  <c r="AH784" i="5"/>
  <c r="AI784" i="5"/>
  <c r="AJ784" i="5"/>
  <c r="AK784" i="5"/>
  <c r="AL784" i="5"/>
  <c r="AM784" i="5"/>
  <c r="AH785" i="5"/>
  <c r="AO785" i="5" s="1"/>
  <c r="AI785" i="5"/>
  <c r="AJ785" i="5"/>
  <c r="AK785" i="5"/>
  <c r="AL785" i="5"/>
  <c r="AM785" i="5"/>
  <c r="AH787" i="5"/>
  <c r="AI787" i="5"/>
  <c r="AJ787" i="5"/>
  <c r="AK787" i="5"/>
  <c r="AL787" i="5"/>
  <c r="AM787" i="5"/>
  <c r="AH788" i="5"/>
  <c r="AO788" i="5" s="1"/>
  <c r="AI788" i="5"/>
  <c r="AJ788" i="5"/>
  <c r="AK788" i="5"/>
  <c r="AL788" i="5"/>
  <c r="AM788" i="5"/>
  <c r="AH789" i="5"/>
  <c r="AI789" i="5"/>
  <c r="AJ789" i="5"/>
  <c r="AK789" i="5"/>
  <c r="AL789" i="5"/>
  <c r="AM789" i="5"/>
  <c r="AH791" i="5"/>
  <c r="AO791" i="5" s="1"/>
  <c r="AI791" i="5"/>
  <c r="AJ791" i="5"/>
  <c r="AK791" i="5"/>
  <c r="AL791" i="5"/>
  <c r="AM791" i="5"/>
  <c r="AH792" i="5"/>
  <c r="AI792" i="5"/>
  <c r="AJ792" i="5"/>
  <c r="AK792" i="5"/>
  <c r="AL792" i="5"/>
  <c r="AM792" i="5"/>
  <c r="AH793" i="5"/>
  <c r="AO793" i="5" s="1"/>
  <c r="AI793" i="5"/>
  <c r="AJ793" i="5"/>
  <c r="AK793" i="5"/>
  <c r="AL793" i="5"/>
  <c r="AM793" i="5"/>
  <c r="AH794" i="5"/>
  <c r="AI794" i="5"/>
  <c r="AJ794" i="5"/>
  <c r="AK794" i="5"/>
  <c r="AL794" i="5"/>
  <c r="AM794" i="5"/>
  <c r="AH795" i="5"/>
  <c r="AO795" i="5" s="1"/>
  <c r="AI795" i="5"/>
  <c r="AJ795" i="5"/>
  <c r="AK795" i="5"/>
  <c r="AL795" i="5"/>
  <c r="AM795" i="5"/>
  <c r="AH796" i="5"/>
  <c r="AI796" i="5"/>
  <c r="AJ796" i="5"/>
  <c r="AK796" i="5"/>
  <c r="AL796" i="5"/>
  <c r="AM796" i="5"/>
  <c r="AH797" i="5"/>
  <c r="AO797" i="5" s="1"/>
  <c r="AI797" i="5"/>
  <c r="AJ797" i="5"/>
  <c r="AK797" i="5"/>
  <c r="AL797" i="5"/>
  <c r="AM797" i="5"/>
  <c r="AH798" i="5"/>
  <c r="AI798" i="5"/>
  <c r="AJ798" i="5"/>
  <c r="AK798" i="5"/>
  <c r="AL798" i="5"/>
  <c r="AM798" i="5"/>
  <c r="AH799" i="5"/>
  <c r="AO799" i="5" s="1"/>
  <c r="AI799" i="5"/>
  <c r="AJ799" i="5"/>
  <c r="AK799" i="5"/>
  <c r="AL799" i="5"/>
  <c r="AM799" i="5"/>
  <c r="AH800" i="5"/>
  <c r="AI800" i="5"/>
  <c r="AJ800" i="5"/>
  <c r="AK800" i="5"/>
  <c r="AL800" i="5"/>
  <c r="AM800" i="5"/>
  <c r="AH801" i="5"/>
  <c r="AO801" i="5" s="1"/>
  <c r="AI801" i="5"/>
  <c r="AJ801" i="5"/>
  <c r="AK801" i="5"/>
  <c r="AL801" i="5"/>
  <c r="AM801" i="5"/>
  <c r="AH803" i="5"/>
  <c r="AI803" i="5"/>
  <c r="AJ803" i="5"/>
  <c r="AK803" i="5"/>
  <c r="AL803" i="5"/>
  <c r="AM803" i="5"/>
  <c r="AH804" i="5"/>
  <c r="AO804" i="5" s="1"/>
  <c r="AI804" i="5"/>
  <c r="AJ804" i="5"/>
  <c r="AK804" i="5"/>
  <c r="AL804" i="5"/>
  <c r="AM804" i="5"/>
  <c r="AH805" i="5"/>
  <c r="AI805" i="5"/>
  <c r="AJ805" i="5"/>
  <c r="AK805" i="5"/>
  <c r="AL805" i="5"/>
  <c r="AM805" i="5"/>
  <c r="AH806" i="5"/>
  <c r="AO806" i="5" s="1"/>
  <c r="AI806" i="5"/>
  <c r="AJ806" i="5"/>
  <c r="AK806" i="5"/>
  <c r="AL806" i="5"/>
  <c r="AM806" i="5"/>
  <c r="AH807" i="5"/>
  <c r="AI807" i="5"/>
  <c r="AJ807" i="5"/>
  <c r="AK807" i="5"/>
  <c r="AL807" i="5"/>
  <c r="AM807" i="5"/>
  <c r="AH808" i="5"/>
  <c r="AO808" i="5" s="1"/>
  <c r="AI808" i="5"/>
  <c r="AJ808" i="5"/>
  <c r="AK808" i="5"/>
  <c r="AL808" i="5"/>
  <c r="AM808" i="5"/>
  <c r="AH809" i="5"/>
  <c r="AI809" i="5"/>
  <c r="AJ809" i="5"/>
  <c r="AK809" i="5"/>
  <c r="AL809" i="5"/>
  <c r="AM809" i="5"/>
  <c r="AH810" i="5"/>
  <c r="AO810" i="5" s="1"/>
  <c r="AI810" i="5"/>
  <c r="AJ810" i="5"/>
  <c r="AK810" i="5"/>
  <c r="AL810" i="5"/>
  <c r="AM810" i="5"/>
  <c r="AH812" i="5"/>
  <c r="AI812" i="5"/>
  <c r="AJ812" i="5"/>
  <c r="AK812" i="5"/>
  <c r="AL812" i="5"/>
  <c r="AM812" i="5"/>
  <c r="AH813" i="5"/>
  <c r="AO813" i="5" s="1"/>
  <c r="AI813" i="5"/>
  <c r="AJ813" i="5"/>
  <c r="AK813" i="5"/>
  <c r="AL813" i="5"/>
  <c r="AM813" i="5"/>
  <c r="AH814" i="5"/>
  <c r="AI814" i="5"/>
  <c r="AJ814" i="5"/>
  <c r="AK814" i="5"/>
  <c r="AL814" i="5"/>
  <c r="AM814" i="5"/>
  <c r="AH815" i="5"/>
  <c r="AO815" i="5" s="1"/>
  <c r="AI815" i="5"/>
  <c r="AJ815" i="5"/>
  <c r="AK815" i="5"/>
  <c r="AL815" i="5"/>
  <c r="AM815" i="5"/>
  <c r="AH817" i="5"/>
  <c r="AI817" i="5"/>
  <c r="AJ817" i="5"/>
  <c r="AK817" i="5"/>
  <c r="AL817" i="5"/>
  <c r="AM817" i="5"/>
  <c r="AH818" i="5"/>
  <c r="AO818" i="5" s="1"/>
  <c r="AI818" i="5"/>
  <c r="AJ818" i="5"/>
  <c r="AK818" i="5"/>
  <c r="AL818" i="5"/>
  <c r="AM818" i="5"/>
  <c r="AH819" i="5"/>
  <c r="AI819" i="5"/>
  <c r="AJ819" i="5"/>
  <c r="AK819" i="5"/>
  <c r="AL819" i="5"/>
  <c r="AM819" i="5"/>
  <c r="AH820" i="5"/>
  <c r="AO820" i="5" s="1"/>
  <c r="AI820" i="5"/>
  <c r="AJ820" i="5"/>
  <c r="AK820" i="5"/>
  <c r="AL820" i="5"/>
  <c r="AM820" i="5"/>
  <c r="AH821" i="5"/>
  <c r="AI821" i="5"/>
  <c r="AJ821" i="5"/>
  <c r="AK821" i="5"/>
  <c r="AL821" i="5"/>
  <c r="AM821" i="5"/>
  <c r="AH822" i="5"/>
  <c r="AO822" i="5" s="1"/>
  <c r="AI822" i="5"/>
  <c r="AJ822" i="5"/>
  <c r="AK822" i="5"/>
  <c r="AL822" i="5"/>
  <c r="AM822" i="5"/>
  <c r="AH823" i="5"/>
  <c r="AI823" i="5"/>
  <c r="AJ823" i="5"/>
  <c r="AK823" i="5"/>
  <c r="AL823" i="5"/>
  <c r="AM823" i="5"/>
  <c r="AH824" i="5"/>
  <c r="AO824" i="5" s="1"/>
  <c r="AI824" i="5"/>
  <c r="AJ824" i="5"/>
  <c r="AK824" i="5"/>
  <c r="AL824" i="5"/>
  <c r="AM824" i="5"/>
  <c r="AH826" i="5"/>
  <c r="AI826" i="5"/>
  <c r="AJ826" i="5"/>
  <c r="AK826" i="5"/>
  <c r="AL826" i="5"/>
  <c r="AM826" i="5"/>
  <c r="AH827" i="5"/>
  <c r="AO827" i="5" s="1"/>
  <c r="AI827" i="5"/>
  <c r="AJ827" i="5"/>
  <c r="AK827" i="5"/>
  <c r="AL827" i="5"/>
  <c r="AM827" i="5"/>
  <c r="AH828" i="5"/>
  <c r="AI828" i="5"/>
  <c r="AJ828" i="5"/>
  <c r="AK828" i="5"/>
  <c r="AL828" i="5"/>
  <c r="AM828" i="5"/>
  <c r="AH829" i="5"/>
  <c r="AO829" i="5" s="1"/>
  <c r="AI829" i="5"/>
  <c r="AJ829" i="5"/>
  <c r="AK829" i="5"/>
  <c r="AL829" i="5"/>
  <c r="AM829" i="5"/>
  <c r="AH830" i="5"/>
  <c r="AI830" i="5"/>
  <c r="AJ830" i="5"/>
  <c r="AK830" i="5"/>
  <c r="AL830" i="5"/>
  <c r="AM830" i="5"/>
  <c r="AH831" i="5"/>
  <c r="AO831" i="5" s="1"/>
  <c r="AI831" i="5"/>
  <c r="AJ831" i="5"/>
  <c r="AK831" i="5"/>
  <c r="AL831" i="5"/>
  <c r="AM831" i="5"/>
  <c r="AH832" i="5"/>
  <c r="AI832" i="5"/>
  <c r="AJ832" i="5"/>
  <c r="AK832" i="5"/>
  <c r="AL832" i="5"/>
  <c r="AM832" i="5"/>
  <c r="AH833" i="5"/>
  <c r="AO833" i="5" s="1"/>
  <c r="AI833" i="5"/>
  <c r="AJ833" i="5"/>
  <c r="AK833" i="5"/>
  <c r="AL833" i="5"/>
  <c r="AM833" i="5"/>
  <c r="AH835" i="5"/>
  <c r="AI835" i="5"/>
  <c r="AJ835" i="5"/>
  <c r="AK835" i="5"/>
  <c r="AL835" i="5"/>
  <c r="AM835" i="5"/>
  <c r="AH836" i="5"/>
  <c r="AO836" i="5" s="1"/>
  <c r="AI836" i="5"/>
  <c r="AJ836" i="5"/>
  <c r="AK836" i="5"/>
  <c r="AL836" i="5"/>
  <c r="AM836" i="5"/>
  <c r="AH837" i="5"/>
  <c r="AI837" i="5"/>
  <c r="AJ837" i="5"/>
  <c r="AK837" i="5"/>
  <c r="AL837" i="5"/>
  <c r="AM837" i="5"/>
  <c r="AH838" i="5"/>
  <c r="AO838" i="5" s="1"/>
  <c r="AI838" i="5"/>
  <c r="AJ838" i="5"/>
  <c r="AK838" i="5"/>
  <c r="AL838" i="5"/>
  <c r="AM838" i="5"/>
  <c r="AH839" i="5"/>
  <c r="AI839" i="5"/>
  <c r="AJ839" i="5"/>
  <c r="AK839" i="5"/>
  <c r="AL839" i="5"/>
  <c r="AM839" i="5"/>
  <c r="AH840" i="5"/>
  <c r="AO840" i="5" s="1"/>
  <c r="AI840" i="5"/>
  <c r="AJ840" i="5"/>
  <c r="AK840" i="5"/>
  <c r="AL840" i="5"/>
  <c r="AM840" i="5"/>
  <c r="AH841" i="5"/>
  <c r="AI841" i="5"/>
  <c r="AJ841" i="5"/>
  <c r="AK841" i="5"/>
  <c r="AL841" i="5"/>
  <c r="AM841" i="5"/>
  <c r="AH842" i="5"/>
  <c r="AO842" i="5" s="1"/>
  <c r="AI842" i="5"/>
  <c r="AJ842" i="5"/>
  <c r="AK842" i="5"/>
  <c r="AL842" i="5"/>
  <c r="AM842" i="5"/>
  <c r="AH843" i="5"/>
  <c r="AI843" i="5"/>
  <c r="AJ843" i="5"/>
  <c r="AK843" i="5"/>
  <c r="AL843" i="5"/>
  <c r="AM843" i="5"/>
  <c r="AH844" i="5"/>
  <c r="AO844" i="5" s="1"/>
  <c r="AI844" i="5"/>
  <c r="AJ844" i="5"/>
  <c r="AK844" i="5"/>
  <c r="AL844" i="5"/>
  <c r="AM844" i="5"/>
  <c r="AH845" i="5"/>
  <c r="AI845" i="5"/>
  <c r="AJ845" i="5"/>
  <c r="AK845" i="5"/>
  <c r="AL845" i="5"/>
  <c r="AM845" i="5"/>
  <c r="AH847" i="5"/>
  <c r="AO847" i="5" s="1"/>
  <c r="AI847" i="5"/>
  <c r="AJ847" i="5"/>
  <c r="AK847" i="5"/>
  <c r="AL847" i="5"/>
  <c r="AM847" i="5"/>
  <c r="AH848" i="5"/>
  <c r="AI848" i="5"/>
  <c r="AJ848" i="5"/>
  <c r="AK848" i="5"/>
  <c r="AL848" i="5"/>
  <c r="AM848" i="5"/>
  <c r="AH849" i="5"/>
  <c r="AO849" i="5" s="1"/>
  <c r="AI849" i="5"/>
  <c r="AJ849" i="5"/>
  <c r="AK849" i="5"/>
  <c r="AL849" i="5"/>
  <c r="AM849" i="5"/>
  <c r="AH850" i="5"/>
  <c r="AI850" i="5"/>
  <c r="AJ850" i="5"/>
  <c r="AK850" i="5"/>
  <c r="AL850" i="5"/>
  <c r="AM850" i="5"/>
  <c r="AH851" i="5"/>
  <c r="AO851" i="5" s="1"/>
  <c r="AI851" i="5"/>
  <c r="AJ851" i="5"/>
  <c r="AK851" i="5"/>
  <c r="AL851" i="5"/>
  <c r="AM851" i="5"/>
  <c r="AH852" i="5"/>
  <c r="AI852" i="5"/>
  <c r="AJ852" i="5"/>
  <c r="AK852" i="5"/>
  <c r="AL852" i="5"/>
  <c r="AM852" i="5"/>
  <c r="AH853" i="5"/>
  <c r="AO853" i="5" s="1"/>
  <c r="AI853" i="5"/>
  <c r="AJ853" i="5"/>
  <c r="AK853" i="5"/>
  <c r="AL853" i="5"/>
  <c r="AM853" i="5"/>
  <c r="AH854" i="5"/>
  <c r="AI854" i="5"/>
  <c r="AJ854" i="5"/>
  <c r="AK854" i="5"/>
  <c r="AL854" i="5"/>
  <c r="AM854" i="5"/>
  <c r="AH855" i="5"/>
  <c r="AO855" i="5" s="1"/>
  <c r="AI855" i="5"/>
  <c r="AJ855" i="5"/>
  <c r="AK855" i="5"/>
  <c r="AL855" i="5"/>
  <c r="AM855" i="5"/>
  <c r="AH856" i="5"/>
  <c r="AI856" i="5"/>
  <c r="AJ856" i="5"/>
  <c r="AK856" i="5"/>
  <c r="AL856" i="5"/>
  <c r="AM856" i="5"/>
  <c r="AH857" i="5"/>
  <c r="AO857" i="5" s="1"/>
  <c r="AI857" i="5"/>
  <c r="AJ857" i="5"/>
  <c r="AK857" i="5"/>
  <c r="AL857" i="5"/>
  <c r="AM857" i="5"/>
  <c r="AH859" i="5"/>
  <c r="AI859" i="5"/>
  <c r="AJ859" i="5"/>
  <c r="AK859" i="5"/>
  <c r="AL859" i="5"/>
  <c r="AM859" i="5"/>
  <c r="AH860" i="5"/>
  <c r="AO860" i="5" s="1"/>
  <c r="AI860" i="5"/>
  <c r="AJ860" i="5"/>
  <c r="AK860" i="5"/>
  <c r="AL860" i="5"/>
  <c r="AM860" i="5"/>
  <c r="AH861" i="5"/>
  <c r="AI861" i="5"/>
  <c r="AJ861" i="5"/>
  <c r="AK861" i="5"/>
  <c r="AL861" i="5"/>
  <c r="AM861" i="5"/>
  <c r="AH862" i="5"/>
  <c r="AO862" i="5" s="1"/>
  <c r="AI862" i="5"/>
  <c r="AJ862" i="5"/>
  <c r="AK862" i="5"/>
  <c r="AL862" i="5"/>
  <c r="AM862" i="5"/>
  <c r="AH863" i="5"/>
  <c r="AI863" i="5"/>
  <c r="AJ863" i="5"/>
  <c r="AK863" i="5"/>
  <c r="AL863" i="5"/>
  <c r="AM863" i="5"/>
  <c r="AH864" i="5"/>
  <c r="AO864" i="5" s="1"/>
  <c r="AI864" i="5"/>
  <c r="AJ864" i="5"/>
  <c r="AK864" i="5"/>
  <c r="AL864" i="5"/>
  <c r="AM864" i="5"/>
  <c r="AH865" i="5"/>
  <c r="AI865" i="5"/>
  <c r="AJ865" i="5"/>
  <c r="AK865" i="5"/>
  <c r="AL865" i="5"/>
  <c r="AM865" i="5"/>
  <c r="AH866" i="5"/>
  <c r="AO866" i="5" s="1"/>
  <c r="AI866" i="5"/>
  <c r="AJ866" i="5"/>
  <c r="AK866" i="5"/>
  <c r="AL866" i="5"/>
  <c r="AM866" i="5"/>
  <c r="AH867" i="5"/>
  <c r="AI867" i="5"/>
  <c r="AJ867" i="5"/>
  <c r="AK867" i="5"/>
  <c r="AL867" i="5"/>
  <c r="AM867" i="5"/>
  <c r="AH868" i="5"/>
  <c r="AO868" i="5" s="1"/>
  <c r="AI868" i="5"/>
  <c r="AJ868" i="5"/>
  <c r="AK868" i="5"/>
  <c r="AL868" i="5"/>
  <c r="AM868" i="5"/>
  <c r="AH869" i="5"/>
  <c r="AI869" i="5"/>
  <c r="AJ869" i="5"/>
  <c r="AK869" i="5"/>
  <c r="AL869" i="5"/>
  <c r="AM869" i="5"/>
  <c r="AH871" i="5"/>
  <c r="AO871" i="5" s="1"/>
  <c r="AI871" i="5"/>
  <c r="AJ871" i="5"/>
  <c r="AK871" i="5"/>
  <c r="AL871" i="5"/>
  <c r="AM871" i="5"/>
  <c r="AH872" i="5"/>
  <c r="AI872" i="5"/>
  <c r="AJ872" i="5"/>
  <c r="AK872" i="5"/>
  <c r="AL872" i="5"/>
  <c r="AM872" i="5"/>
  <c r="AH873" i="5"/>
  <c r="AO873" i="5" s="1"/>
  <c r="AI873" i="5"/>
  <c r="AJ873" i="5"/>
  <c r="AK873" i="5"/>
  <c r="AL873" i="5"/>
  <c r="AM873" i="5"/>
  <c r="AH874" i="5"/>
  <c r="AI874" i="5"/>
  <c r="AJ874" i="5"/>
  <c r="AK874" i="5"/>
  <c r="AL874" i="5"/>
  <c r="AM874" i="5"/>
  <c r="AH875" i="5"/>
  <c r="AO875" i="5" s="1"/>
  <c r="AI875" i="5"/>
  <c r="AJ875" i="5"/>
  <c r="AK875" i="5"/>
  <c r="AL875" i="5"/>
  <c r="AM875" i="5"/>
  <c r="AH876" i="5"/>
  <c r="AI876" i="5"/>
  <c r="AJ876" i="5"/>
  <c r="AK876" i="5"/>
  <c r="AL876" i="5"/>
  <c r="AM876" i="5"/>
  <c r="AH877" i="5"/>
  <c r="AO877" i="5" s="1"/>
  <c r="AI877" i="5"/>
  <c r="AJ877" i="5"/>
  <c r="AK877" i="5"/>
  <c r="AL877" i="5"/>
  <c r="AM877" i="5"/>
  <c r="AH878" i="5"/>
  <c r="AI878" i="5"/>
  <c r="AJ878" i="5"/>
  <c r="AK878" i="5"/>
  <c r="AL878" i="5"/>
  <c r="AM878" i="5"/>
  <c r="AH879" i="5"/>
  <c r="AO879" i="5" s="1"/>
  <c r="AI879" i="5"/>
  <c r="AJ879" i="5"/>
  <c r="AK879" i="5"/>
  <c r="AL879" i="5"/>
  <c r="AM879" i="5"/>
  <c r="AH880" i="5"/>
  <c r="AI880" i="5"/>
  <c r="AJ880" i="5"/>
  <c r="AK880" i="5"/>
  <c r="AL880" i="5"/>
  <c r="AM880" i="5"/>
  <c r="AH881" i="5"/>
  <c r="AO881" i="5" s="1"/>
  <c r="AI881" i="5"/>
  <c r="AJ881" i="5"/>
  <c r="AK881" i="5"/>
  <c r="AL881" i="5"/>
  <c r="AM881" i="5"/>
  <c r="AH883" i="5"/>
  <c r="AI883" i="5"/>
  <c r="AJ883" i="5"/>
  <c r="AK883" i="5"/>
  <c r="AL883" i="5"/>
  <c r="AM883" i="5"/>
  <c r="AH884" i="5"/>
  <c r="AO884" i="5" s="1"/>
  <c r="AI884" i="5"/>
  <c r="AJ884" i="5"/>
  <c r="AK884" i="5"/>
  <c r="AL884" i="5"/>
  <c r="AM884" i="5"/>
  <c r="AH885" i="5"/>
  <c r="AI885" i="5"/>
  <c r="AJ885" i="5"/>
  <c r="AK885" i="5"/>
  <c r="AL885" i="5"/>
  <c r="AM885" i="5"/>
  <c r="AH886" i="5"/>
  <c r="AO886" i="5" s="1"/>
  <c r="AI886" i="5"/>
  <c r="AJ886" i="5"/>
  <c r="AK886" i="5"/>
  <c r="AL886" i="5"/>
  <c r="AM886" i="5"/>
  <c r="AH887" i="5"/>
  <c r="AI887" i="5"/>
  <c r="AJ887" i="5"/>
  <c r="AK887" i="5"/>
  <c r="AL887" i="5"/>
  <c r="AM887" i="5"/>
  <c r="AH888" i="5"/>
  <c r="AO888" i="5" s="1"/>
  <c r="AI888" i="5"/>
  <c r="AJ888" i="5"/>
  <c r="AK888" i="5"/>
  <c r="AL888" i="5"/>
  <c r="AM888" i="5"/>
  <c r="AH889" i="5"/>
  <c r="AI889" i="5"/>
  <c r="AJ889" i="5"/>
  <c r="AK889" i="5"/>
  <c r="AL889" i="5"/>
  <c r="AM889" i="5"/>
  <c r="AH891" i="5"/>
  <c r="AO891" i="5" s="1"/>
  <c r="AI891" i="5"/>
  <c r="AJ891" i="5"/>
  <c r="AK891" i="5"/>
  <c r="AL891" i="5"/>
  <c r="AM891" i="5"/>
  <c r="AH892" i="5"/>
  <c r="AI892" i="5"/>
  <c r="AJ892" i="5"/>
  <c r="AK892" i="5"/>
  <c r="AL892" i="5"/>
  <c r="AM892" i="5"/>
  <c r="AH893" i="5"/>
  <c r="AO893" i="5" s="1"/>
  <c r="AI893" i="5"/>
  <c r="AJ893" i="5"/>
  <c r="AK893" i="5"/>
  <c r="AL893" i="5"/>
  <c r="AM893" i="5"/>
  <c r="AH894" i="5"/>
  <c r="AI894" i="5"/>
  <c r="AJ894" i="5"/>
  <c r="AK894" i="5"/>
  <c r="AL894" i="5"/>
  <c r="AM894" i="5"/>
  <c r="AH895" i="5"/>
  <c r="AO895" i="5" s="1"/>
  <c r="AI895" i="5"/>
  <c r="AJ895" i="5"/>
  <c r="AK895" i="5"/>
  <c r="AL895" i="5"/>
  <c r="AM895" i="5"/>
  <c r="AH896" i="5"/>
  <c r="AI896" i="5"/>
  <c r="AJ896" i="5"/>
  <c r="AK896" i="5"/>
  <c r="AL896" i="5"/>
  <c r="AM896" i="5"/>
  <c r="AH897" i="5"/>
  <c r="AO897" i="5" s="1"/>
  <c r="AI897" i="5"/>
  <c r="AJ897" i="5"/>
  <c r="AK897" i="5"/>
  <c r="AL897" i="5"/>
  <c r="AM897" i="5"/>
  <c r="AH898" i="5"/>
  <c r="AI898" i="5"/>
  <c r="AJ898" i="5"/>
  <c r="AK898" i="5"/>
  <c r="AL898" i="5"/>
  <c r="AM898" i="5"/>
  <c r="AH899" i="5"/>
  <c r="AO899" i="5" s="1"/>
  <c r="AI899" i="5"/>
  <c r="AJ899" i="5"/>
  <c r="AK899" i="5"/>
  <c r="AL899" i="5"/>
  <c r="AM899" i="5"/>
  <c r="AH900" i="5"/>
  <c r="AI900" i="5"/>
  <c r="AJ900" i="5"/>
  <c r="AK900" i="5"/>
  <c r="AL900" i="5"/>
  <c r="AM900" i="5"/>
  <c r="AH901" i="5"/>
  <c r="AO901" i="5" s="1"/>
  <c r="AI901" i="5"/>
  <c r="AJ901" i="5"/>
  <c r="AK901" i="5"/>
  <c r="AL901" i="5"/>
  <c r="AM901" i="5"/>
  <c r="AH903" i="5"/>
  <c r="AI903" i="5"/>
  <c r="AJ903" i="5"/>
  <c r="AK903" i="5"/>
  <c r="AL903" i="5"/>
  <c r="AM903" i="5"/>
  <c r="AH904" i="5"/>
  <c r="AO904" i="5" s="1"/>
  <c r="AI904" i="5"/>
  <c r="AJ904" i="5"/>
  <c r="AK904" i="5"/>
  <c r="AL904" i="5"/>
  <c r="AM904" i="5"/>
  <c r="AH905" i="5"/>
  <c r="AI905" i="5"/>
  <c r="AJ905" i="5"/>
  <c r="AK905" i="5"/>
  <c r="AL905" i="5"/>
  <c r="AM905" i="5"/>
  <c r="AH906" i="5"/>
  <c r="AO906" i="5" s="1"/>
  <c r="AI906" i="5"/>
  <c r="AJ906" i="5"/>
  <c r="AK906" i="5"/>
  <c r="AL906" i="5"/>
  <c r="AM906" i="5"/>
  <c r="AH907" i="5"/>
  <c r="AI907" i="5"/>
  <c r="AJ907" i="5"/>
  <c r="AK907" i="5"/>
  <c r="AL907" i="5"/>
  <c r="AM907" i="5"/>
  <c r="AH909" i="5"/>
  <c r="AO909" i="5" s="1"/>
  <c r="AI909" i="5"/>
  <c r="AJ909" i="5"/>
  <c r="AK909" i="5"/>
  <c r="AL909" i="5"/>
  <c r="AM909" i="5"/>
  <c r="AH910" i="5"/>
  <c r="AI910" i="5"/>
  <c r="AJ910" i="5"/>
  <c r="AK910" i="5"/>
  <c r="AL910" i="5"/>
  <c r="AM910" i="5"/>
  <c r="AH911" i="5"/>
  <c r="AO911" i="5" s="1"/>
  <c r="AI911" i="5"/>
  <c r="AJ911" i="5"/>
  <c r="AK911" i="5"/>
  <c r="AL911" i="5"/>
  <c r="AM911" i="5"/>
  <c r="AH912" i="5"/>
  <c r="AI912" i="5"/>
  <c r="AJ912" i="5"/>
  <c r="AK912" i="5"/>
  <c r="AL912" i="5"/>
  <c r="AM912" i="5"/>
  <c r="AH913" i="5"/>
  <c r="AO913" i="5" s="1"/>
  <c r="AI913" i="5"/>
  <c r="AJ913" i="5"/>
  <c r="AK913" i="5"/>
  <c r="AL913" i="5"/>
  <c r="AM913" i="5"/>
  <c r="AH915" i="5"/>
  <c r="AI915" i="5"/>
  <c r="AJ915" i="5"/>
  <c r="AK915" i="5"/>
  <c r="AL915" i="5"/>
  <c r="AM915" i="5"/>
  <c r="AH916" i="5"/>
  <c r="AO916" i="5" s="1"/>
  <c r="AI916" i="5"/>
  <c r="AJ916" i="5"/>
  <c r="AK916" i="5"/>
  <c r="AL916" i="5"/>
  <c r="AM916" i="5"/>
  <c r="AH917" i="5"/>
  <c r="AI917" i="5"/>
  <c r="AJ917" i="5"/>
  <c r="AK917" i="5"/>
  <c r="AL917" i="5"/>
  <c r="AM917" i="5"/>
  <c r="AH918" i="5"/>
  <c r="AO918" i="5" s="1"/>
  <c r="AI918" i="5"/>
  <c r="AJ918" i="5"/>
  <c r="AK918" i="5"/>
  <c r="AL918" i="5"/>
  <c r="AM918" i="5"/>
  <c r="AH919" i="5"/>
  <c r="AI919" i="5"/>
  <c r="AJ919" i="5"/>
  <c r="AK919" i="5"/>
  <c r="AL919" i="5"/>
  <c r="AM919" i="5"/>
  <c r="AH920" i="5"/>
  <c r="AO920" i="5" s="1"/>
  <c r="AI920" i="5"/>
  <c r="AJ920" i="5"/>
  <c r="AK920" i="5"/>
  <c r="AL920" i="5"/>
  <c r="AM920" i="5"/>
  <c r="AH921" i="5"/>
  <c r="AI921" i="5"/>
  <c r="AJ921" i="5"/>
  <c r="AK921" i="5"/>
  <c r="AL921" i="5"/>
  <c r="AM921" i="5"/>
  <c r="AH922" i="5"/>
  <c r="AO922" i="5" s="1"/>
  <c r="AI922" i="5"/>
  <c r="AJ922" i="5"/>
  <c r="AK922" i="5"/>
  <c r="AL922" i="5"/>
  <c r="AM922" i="5"/>
  <c r="AH923" i="5"/>
  <c r="AI923" i="5"/>
  <c r="AJ923" i="5"/>
  <c r="AK923" i="5"/>
  <c r="AL923" i="5"/>
  <c r="AM923" i="5"/>
  <c r="AH925" i="5"/>
  <c r="AO925" i="5" s="1"/>
  <c r="AI925" i="5"/>
  <c r="AJ925" i="5"/>
  <c r="AK925" i="5"/>
  <c r="AL925" i="5"/>
  <c r="AM925" i="5"/>
  <c r="AH926" i="5"/>
  <c r="AI926" i="5"/>
  <c r="AJ926" i="5"/>
  <c r="AK926" i="5"/>
  <c r="AL926" i="5"/>
  <c r="AM926" i="5"/>
  <c r="AH927" i="5"/>
  <c r="AO927" i="5" s="1"/>
  <c r="AI927" i="5"/>
  <c r="AJ927" i="5"/>
  <c r="AK927" i="5"/>
  <c r="AL927" i="5"/>
  <c r="AM927" i="5"/>
  <c r="AH928" i="5"/>
  <c r="AI928" i="5"/>
  <c r="AJ928" i="5"/>
  <c r="AK928" i="5"/>
  <c r="AL928" i="5"/>
  <c r="AM928" i="5"/>
  <c r="AH929" i="5"/>
  <c r="AO929" i="5" s="1"/>
  <c r="AI929" i="5"/>
  <c r="AJ929" i="5"/>
  <c r="AK929" i="5"/>
  <c r="AL929" i="5"/>
  <c r="AM929" i="5"/>
  <c r="AH930" i="5"/>
  <c r="AI930" i="5"/>
  <c r="AJ930" i="5"/>
  <c r="AK930" i="5"/>
  <c r="AL930" i="5"/>
  <c r="AM930" i="5"/>
  <c r="AH931" i="5"/>
  <c r="AO931" i="5" s="1"/>
  <c r="AI931" i="5"/>
  <c r="AJ931" i="5"/>
  <c r="AK931" i="5"/>
  <c r="AL931" i="5"/>
  <c r="AM931" i="5"/>
  <c r="AH932" i="5"/>
  <c r="AI932" i="5"/>
  <c r="AJ932" i="5"/>
  <c r="AK932" i="5"/>
  <c r="AL932" i="5"/>
  <c r="AM932" i="5"/>
  <c r="AH933" i="5"/>
  <c r="AO933" i="5" s="1"/>
  <c r="AI933" i="5"/>
  <c r="AJ933" i="5"/>
  <c r="AK933" i="5"/>
  <c r="AL933" i="5"/>
  <c r="AM933" i="5"/>
  <c r="AH934" i="5"/>
  <c r="AI934" i="5"/>
  <c r="AJ934" i="5"/>
  <c r="AK934" i="5"/>
  <c r="AL934" i="5"/>
  <c r="AM934" i="5"/>
  <c r="AH935" i="5"/>
  <c r="AO935" i="5" s="1"/>
  <c r="AI935" i="5"/>
  <c r="AJ935" i="5"/>
  <c r="AK935" i="5"/>
  <c r="AL935" i="5"/>
  <c r="AM935" i="5"/>
  <c r="AH937" i="5"/>
  <c r="AI937" i="5"/>
  <c r="AJ937" i="5"/>
  <c r="AK937" i="5"/>
  <c r="AL937" i="5"/>
  <c r="AM937" i="5"/>
  <c r="AH938" i="5"/>
  <c r="AO938" i="5" s="1"/>
  <c r="AI938" i="5"/>
  <c r="AJ938" i="5"/>
  <c r="AK938" i="5"/>
  <c r="AL938" i="5"/>
  <c r="AM938" i="5"/>
  <c r="AH939" i="5"/>
  <c r="AI939" i="5"/>
  <c r="AJ939" i="5"/>
  <c r="AK939" i="5"/>
  <c r="AL939" i="5"/>
  <c r="AM939" i="5"/>
  <c r="AH940" i="5"/>
  <c r="AO940" i="5" s="1"/>
  <c r="AI940" i="5"/>
  <c r="AJ940" i="5"/>
  <c r="AK940" i="5"/>
  <c r="AL940" i="5"/>
  <c r="AM940" i="5"/>
  <c r="AH941" i="5"/>
  <c r="AI941" i="5"/>
  <c r="AJ941" i="5"/>
  <c r="AK941" i="5"/>
  <c r="AL941" i="5"/>
  <c r="AM941" i="5"/>
  <c r="AH942" i="5"/>
  <c r="AO942" i="5" s="1"/>
  <c r="AI942" i="5"/>
  <c r="AJ942" i="5"/>
  <c r="AK942" i="5"/>
  <c r="AL942" i="5"/>
  <c r="AM942" i="5"/>
  <c r="AH943" i="5"/>
  <c r="AI943" i="5"/>
  <c r="AJ943" i="5"/>
  <c r="AK943" i="5"/>
  <c r="AL943" i="5"/>
  <c r="AM943" i="5"/>
  <c r="AH944" i="5"/>
  <c r="AO944" i="5" s="1"/>
  <c r="AI944" i="5"/>
  <c r="AJ944" i="5"/>
  <c r="AK944" i="5"/>
  <c r="AL944" i="5"/>
  <c r="AM944" i="5"/>
  <c r="AH945" i="5"/>
  <c r="AI945" i="5"/>
  <c r="AJ945" i="5"/>
  <c r="AK945" i="5"/>
  <c r="AL945" i="5"/>
  <c r="AM945" i="5"/>
  <c r="AH946" i="5"/>
  <c r="AO946" i="5" s="1"/>
  <c r="AI946" i="5"/>
  <c r="AJ946" i="5"/>
  <c r="AK946" i="5"/>
  <c r="AL946" i="5"/>
  <c r="AM946" i="5"/>
  <c r="AH948" i="5"/>
  <c r="AI948" i="5"/>
  <c r="AJ948" i="5"/>
  <c r="AK948" i="5"/>
  <c r="AL948" i="5"/>
  <c r="AM948" i="5"/>
  <c r="AH949" i="5"/>
  <c r="AO949" i="5" s="1"/>
  <c r="AI949" i="5"/>
  <c r="AJ949" i="5"/>
  <c r="AK949" i="5"/>
  <c r="AL949" i="5"/>
  <c r="AM949" i="5"/>
  <c r="AH950" i="5"/>
  <c r="AI950" i="5"/>
  <c r="AJ950" i="5"/>
  <c r="AK950" i="5"/>
  <c r="AL950" i="5"/>
  <c r="AM950" i="5"/>
  <c r="AH951" i="5"/>
  <c r="AO951" i="5" s="1"/>
  <c r="AI951" i="5"/>
  <c r="AJ951" i="5"/>
  <c r="AK951" i="5"/>
  <c r="AL951" i="5"/>
  <c r="AM951" i="5"/>
  <c r="AH953" i="5"/>
  <c r="AI953" i="5"/>
  <c r="AJ953" i="5"/>
  <c r="AK953" i="5"/>
  <c r="AL953" i="5"/>
  <c r="AM953" i="5"/>
  <c r="AH954" i="5"/>
  <c r="AO954" i="5" s="1"/>
  <c r="AI954" i="5"/>
  <c r="AJ954" i="5"/>
  <c r="AK954" i="5"/>
  <c r="AL954" i="5"/>
  <c r="AM954" i="5"/>
  <c r="AH955" i="5"/>
  <c r="AI955" i="5"/>
  <c r="AJ955" i="5"/>
  <c r="AK955" i="5"/>
  <c r="AL955" i="5"/>
  <c r="AM955" i="5"/>
  <c r="AH956" i="5"/>
  <c r="AO956" i="5" s="1"/>
  <c r="AI956" i="5"/>
  <c r="AJ956" i="5"/>
  <c r="AK956" i="5"/>
  <c r="AL956" i="5"/>
  <c r="AM956" i="5"/>
  <c r="AH957" i="5"/>
  <c r="AI957" i="5"/>
  <c r="AJ957" i="5"/>
  <c r="AK957" i="5"/>
  <c r="AL957" i="5"/>
  <c r="AM957" i="5"/>
  <c r="AH958" i="5"/>
  <c r="AO958" i="5" s="1"/>
  <c r="AI958" i="5"/>
  <c r="AJ958" i="5"/>
  <c r="AK958" i="5"/>
  <c r="AL958" i="5"/>
  <c r="AM958" i="5"/>
  <c r="AH959" i="5"/>
  <c r="AI959" i="5"/>
  <c r="AJ959" i="5"/>
  <c r="AK959" i="5"/>
  <c r="AL959" i="5"/>
  <c r="AM959" i="5"/>
  <c r="AH960" i="5"/>
  <c r="AO960" i="5" s="1"/>
  <c r="AI960" i="5"/>
  <c r="AJ960" i="5"/>
  <c r="AK960" i="5"/>
  <c r="AL960" i="5"/>
  <c r="AM960" i="5"/>
  <c r="AH962" i="5"/>
  <c r="AI962" i="5"/>
  <c r="AJ962" i="5"/>
  <c r="AK962" i="5"/>
  <c r="AL962" i="5"/>
  <c r="AM962" i="5"/>
  <c r="AH964" i="5"/>
  <c r="AO964" i="5" s="1"/>
  <c r="AI964" i="5"/>
  <c r="AJ964" i="5"/>
  <c r="AK964" i="5"/>
  <c r="AL964" i="5"/>
  <c r="AM964" i="5"/>
  <c r="AH965" i="5"/>
  <c r="AI965" i="5"/>
  <c r="AJ965" i="5"/>
  <c r="AK965" i="5"/>
  <c r="AL965" i="5"/>
  <c r="AM965" i="5"/>
  <c r="AH966" i="5"/>
  <c r="AO966" i="5" s="1"/>
  <c r="AI966" i="5"/>
  <c r="AJ966" i="5"/>
  <c r="AK966" i="5"/>
  <c r="AL966" i="5"/>
  <c r="AM966" i="5"/>
  <c r="AH967" i="5"/>
  <c r="AI967" i="5"/>
  <c r="AJ967" i="5"/>
  <c r="AK967" i="5"/>
  <c r="AL967" i="5"/>
  <c r="AM967" i="5"/>
  <c r="AH968" i="5"/>
  <c r="AO968" i="5" s="1"/>
  <c r="AI968" i="5"/>
  <c r="AJ968" i="5"/>
  <c r="AK968" i="5"/>
  <c r="AL968" i="5"/>
  <c r="AM968" i="5"/>
  <c r="AH969" i="5"/>
  <c r="AI969" i="5"/>
  <c r="AJ969" i="5"/>
  <c r="AK969" i="5"/>
  <c r="AL969" i="5"/>
  <c r="AM969" i="5"/>
  <c r="AH970" i="5"/>
  <c r="AO970" i="5" s="1"/>
  <c r="AI970" i="5"/>
  <c r="AJ970" i="5"/>
  <c r="AK970" i="5"/>
  <c r="AL970" i="5"/>
  <c r="AM970" i="5"/>
  <c r="AH972" i="5"/>
  <c r="AI972" i="5"/>
  <c r="AJ972" i="5"/>
  <c r="AK972" i="5"/>
  <c r="AL972" i="5"/>
  <c r="AM972" i="5"/>
  <c r="AH973" i="5"/>
  <c r="AO973" i="5" s="1"/>
  <c r="AI973" i="5"/>
  <c r="AJ973" i="5"/>
  <c r="AK973" i="5"/>
  <c r="AL973" i="5"/>
  <c r="AM973" i="5"/>
  <c r="AH974" i="5"/>
  <c r="AI974" i="5"/>
  <c r="AJ974" i="5"/>
  <c r="AK974" i="5"/>
  <c r="AL974" i="5"/>
  <c r="AM974" i="5"/>
  <c r="AH975" i="5"/>
  <c r="AO975" i="5" s="1"/>
  <c r="AI975" i="5"/>
  <c r="AJ975" i="5"/>
  <c r="AK975" i="5"/>
  <c r="AL975" i="5"/>
  <c r="AM975" i="5"/>
  <c r="AH977" i="5"/>
  <c r="AI977" i="5"/>
  <c r="AJ977" i="5"/>
  <c r="AK977" i="5"/>
  <c r="AL977" i="5"/>
  <c r="AM977" i="5"/>
  <c r="AH978" i="5"/>
  <c r="AO978" i="5" s="1"/>
  <c r="AI978" i="5"/>
  <c r="AJ978" i="5"/>
  <c r="AK978" i="5"/>
  <c r="AL978" i="5"/>
  <c r="AM978" i="5"/>
  <c r="AH980" i="5"/>
  <c r="AI980" i="5"/>
  <c r="AJ980" i="5"/>
  <c r="AK980" i="5"/>
  <c r="AL980" i="5"/>
  <c r="AM980" i="5"/>
  <c r="AH981" i="5"/>
  <c r="AO981" i="5" s="1"/>
  <c r="AI981" i="5"/>
  <c r="AJ981" i="5"/>
  <c r="AK981" i="5"/>
  <c r="AL981" i="5"/>
  <c r="AM981" i="5"/>
  <c r="AH982" i="5"/>
  <c r="AI982" i="5"/>
  <c r="AJ982" i="5"/>
  <c r="AK982" i="5"/>
  <c r="AL982" i="5"/>
  <c r="AM982" i="5"/>
  <c r="AH983" i="5"/>
  <c r="AO983" i="5" s="1"/>
  <c r="AI983" i="5"/>
  <c r="AJ983" i="5"/>
  <c r="AK983" i="5"/>
  <c r="AL983" i="5"/>
  <c r="AM983" i="5"/>
  <c r="AH984" i="5"/>
  <c r="AI984" i="5"/>
  <c r="AJ984" i="5"/>
  <c r="AK984" i="5"/>
  <c r="AL984" i="5"/>
  <c r="AM984" i="5"/>
  <c r="AH985" i="5"/>
  <c r="AO985" i="5" s="1"/>
  <c r="AI985" i="5"/>
  <c r="AJ985" i="5"/>
  <c r="AK985" i="5"/>
  <c r="AL985" i="5"/>
  <c r="AM985" i="5"/>
  <c r="AH987" i="5"/>
  <c r="AI987" i="5"/>
  <c r="AJ987" i="5"/>
  <c r="AK987" i="5"/>
  <c r="AL987" i="5"/>
  <c r="AM987" i="5"/>
  <c r="AH988" i="5"/>
  <c r="AO988" i="5" s="1"/>
  <c r="AI988" i="5"/>
  <c r="AJ988" i="5"/>
  <c r="AK988" i="5"/>
  <c r="AL988" i="5"/>
  <c r="AM988" i="5"/>
  <c r="AH989" i="5"/>
  <c r="AI989" i="5"/>
  <c r="AJ989" i="5"/>
  <c r="AK989" i="5"/>
  <c r="AL989" i="5"/>
  <c r="AM989" i="5"/>
  <c r="AH990" i="5"/>
  <c r="AO990" i="5" s="1"/>
  <c r="AI990" i="5"/>
  <c r="AJ990" i="5"/>
  <c r="AK990" i="5"/>
  <c r="AL990" i="5"/>
  <c r="AM990" i="5"/>
  <c r="AH991" i="5"/>
  <c r="AI991" i="5"/>
  <c r="AJ991" i="5"/>
  <c r="AK991" i="5"/>
  <c r="AL991" i="5"/>
  <c r="AM991" i="5"/>
  <c r="AH992" i="5"/>
  <c r="AO992" i="5" s="1"/>
  <c r="AI992" i="5"/>
  <c r="AJ992" i="5"/>
  <c r="AK992" i="5"/>
  <c r="AL992" i="5"/>
  <c r="AM992" i="5"/>
  <c r="AH993" i="5"/>
  <c r="AI993" i="5"/>
  <c r="AJ993" i="5"/>
  <c r="AK993" i="5"/>
  <c r="AL993" i="5"/>
  <c r="AM993" i="5"/>
  <c r="AH994" i="5"/>
  <c r="AO994" i="5" s="1"/>
  <c r="AI994" i="5"/>
  <c r="AJ994" i="5"/>
  <c r="AK994" i="5"/>
  <c r="AL994" i="5"/>
  <c r="AM994" i="5"/>
  <c r="AH996" i="5"/>
  <c r="AI996" i="5"/>
  <c r="AJ996" i="5"/>
  <c r="AK996" i="5"/>
  <c r="AL996" i="5"/>
  <c r="AM996" i="5"/>
  <c r="AH997" i="5"/>
  <c r="AO997" i="5" s="1"/>
  <c r="AI997" i="5"/>
  <c r="AJ997" i="5"/>
  <c r="AK997" i="5"/>
  <c r="AL997" i="5"/>
  <c r="AM997" i="5"/>
  <c r="AH999" i="5"/>
  <c r="AI999" i="5"/>
  <c r="AJ999" i="5"/>
  <c r="AK999" i="5"/>
  <c r="AL999" i="5"/>
  <c r="AM999" i="5"/>
  <c r="AH1000" i="5"/>
  <c r="AO1000" i="5" s="1"/>
  <c r="AI1000" i="5"/>
  <c r="AJ1000" i="5"/>
  <c r="AK1000" i="5"/>
  <c r="AL1000" i="5"/>
  <c r="AM1000" i="5"/>
  <c r="AH1001" i="5"/>
  <c r="AI1001" i="5"/>
  <c r="AJ1001" i="5"/>
  <c r="AK1001" i="5"/>
  <c r="AL1001" i="5"/>
  <c r="AM1001" i="5"/>
  <c r="AH1002" i="5"/>
  <c r="AO1002" i="5" s="1"/>
  <c r="AI1002" i="5"/>
  <c r="AJ1002" i="5"/>
  <c r="AK1002" i="5"/>
  <c r="AL1002" i="5"/>
  <c r="AM1002" i="5"/>
  <c r="AH1003" i="5"/>
  <c r="AI1003" i="5"/>
  <c r="AJ1003" i="5"/>
  <c r="AK1003" i="5"/>
  <c r="AL1003" i="5"/>
  <c r="AM1003" i="5"/>
  <c r="AH1004" i="5"/>
  <c r="AO1004" i="5" s="1"/>
  <c r="AI1004" i="5"/>
  <c r="AJ1004" i="5"/>
  <c r="AK1004" i="5"/>
  <c r="AL1004" i="5"/>
  <c r="AM1004" i="5"/>
  <c r="AH1005" i="5"/>
  <c r="AI1005" i="5"/>
  <c r="AJ1005" i="5"/>
  <c r="AK1005" i="5"/>
  <c r="AL1005" i="5"/>
  <c r="AM1005" i="5"/>
  <c r="AH1006" i="5"/>
  <c r="AO1006" i="5" s="1"/>
  <c r="AI1006" i="5"/>
  <c r="AJ1006" i="5"/>
  <c r="AK1006" i="5"/>
  <c r="AL1006" i="5"/>
  <c r="AM1006" i="5"/>
  <c r="AH1007" i="5"/>
  <c r="AI1007" i="5"/>
  <c r="AJ1007" i="5"/>
  <c r="AK1007" i="5"/>
  <c r="AL1007" i="5"/>
  <c r="AM1007" i="5"/>
  <c r="AH1009" i="5"/>
  <c r="AO1009" i="5" s="1"/>
  <c r="AI1009" i="5"/>
  <c r="AJ1009" i="5"/>
  <c r="AK1009" i="5"/>
  <c r="AL1009" i="5"/>
  <c r="AM1009" i="5"/>
  <c r="AH1010" i="5"/>
  <c r="AI1010" i="5"/>
  <c r="AJ1010" i="5"/>
  <c r="AK1010" i="5"/>
  <c r="AL1010" i="5"/>
  <c r="AM1010" i="5"/>
  <c r="AH1011" i="5"/>
  <c r="AO1011" i="5" s="1"/>
  <c r="AI1011" i="5"/>
  <c r="AJ1011" i="5"/>
  <c r="AK1011" i="5"/>
  <c r="AL1011" i="5"/>
  <c r="AM1011" i="5"/>
  <c r="AH1012" i="5"/>
  <c r="AI1012" i="5"/>
  <c r="AJ1012" i="5"/>
  <c r="AK1012" i="5"/>
  <c r="AL1012" i="5"/>
  <c r="AM1012" i="5"/>
  <c r="AH1013" i="5"/>
  <c r="AO1013" i="5" s="1"/>
  <c r="AI1013" i="5"/>
  <c r="AJ1013" i="5"/>
  <c r="AK1013" i="5"/>
  <c r="AL1013" i="5"/>
  <c r="AM1013" i="5"/>
  <c r="AH1014" i="5"/>
  <c r="AI1014" i="5"/>
  <c r="AJ1014" i="5"/>
  <c r="AK1014" i="5"/>
  <c r="AL1014" i="5"/>
  <c r="AM1014" i="5"/>
  <c r="AH1015" i="5"/>
  <c r="AO1015" i="5" s="1"/>
  <c r="AI1015" i="5"/>
  <c r="AJ1015" i="5"/>
  <c r="AK1015" i="5"/>
  <c r="AL1015" i="5"/>
  <c r="AM1015" i="5"/>
  <c r="AH1016" i="5"/>
  <c r="AI1016" i="5"/>
  <c r="AJ1016" i="5"/>
  <c r="AK1016" i="5"/>
  <c r="AL1016" i="5"/>
  <c r="AM1016" i="5"/>
  <c r="AH1018" i="5"/>
  <c r="AO1018" i="5" s="1"/>
  <c r="AI1018" i="5"/>
  <c r="AJ1018" i="5"/>
  <c r="AK1018" i="5"/>
  <c r="AL1018" i="5"/>
  <c r="AM1018" i="5"/>
  <c r="AH1019" i="5"/>
  <c r="AI1019" i="5"/>
  <c r="AJ1019" i="5"/>
  <c r="AK1019" i="5"/>
  <c r="AL1019" i="5"/>
  <c r="AM1019" i="5"/>
  <c r="AH1020" i="5"/>
  <c r="AO1020" i="5" s="1"/>
  <c r="AI1020" i="5"/>
  <c r="AJ1020" i="5"/>
  <c r="AK1020" i="5"/>
  <c r="AL1020" i="5"/>
  <c r="AM1020" i="5"/>
  <c r="AH1021" i="5"/>
  <c r="AI1021" i="5"/>
  <c r="AJ1021" i="5"/>
  <c r="AK1021" i="5"/>
  <c r="AL1021" i="5"/>
  <c r="AM1021" i="5"/>
  <c r="AH1022" i="5"/>
  <c r="AO1022" i="5" s="1"/>
  <c r="AI1022" i="5"/>
  <c r="AJ1022" i="5"/>
  <c r="AK1022" i="5"/>
  <c r="AL1022" i="5"/>
  <c r="AM1022" i="5"/>
  <c r="AH1023" i="5"/>
  <c r="AI1023" i="5"/>
  <c r="AJ1023" i="5"/>
  <c r="AK1023" i="5"/>
  <c r="AL1023" i="5"/>
  <c r="AM1023" i="5"/>
  <c r="AH1025" i="5"/>
  <c r="AO1025" i="5" s="1"/>
  <c r="AI1025" i="5"/>
  <c r="AJ1025" i="5"/>
  <c r="AK1025" i="5"/>
  <c r="AL1025" i="5"/>
  <c r="AM1025" i="5"/>
  <c r="AH1026" i="5"/>
  <c r="AI1026" i="5"/>
  <c r="AJ1026" i="5"/>
  <c r="AK1026" i="5"/>
  <c r="AL1026" i="5"/>
  <c r="AM1026" i="5"/>
  <c r="AH1027" i="5"/>
  <c r="AO1027" i="5" s="1"/>
  <c r="AI1027" i="5"/>
  <c r="AJ1027" i="5"/>
  <c r="AK1027" i="5"/>
  <c r="AL1027" i="5"/>
  <c r="AM1027" i="5"/>
  <c r="AH1028" i="5"/>
  <c r="AI1028" i="5"/>
  <c r="AJ1028" i="5"/>
  <c r="AK1028" i="5"/>
  <c r="AL1028" i="5"/>
  <c r="AM1028" i="5"/>
  <c r="AH1029" i="5"/>
  <c r="AO1029" i="5" s="1"/>
  <c r="AI1029" i="5"/>
  <c r="AJ1029" i="5"/>
  <c r="AK1029" i="5"/>
  <c r="AL1029" i="5"/>
  <c r="AM1029" i="5"/>
  <c r="AH1030" i="5"/>
  <c r="AI1030" i="5"/>
  <c r="AJ1030" i="5"/>
  <c r="AK1030" i="5"/>
  <c r="AL1030" i="5"/>
  <c r="AM1030" i="5"/>
  <c r="AH1031" i="5"/>
  <c r="AO1031" i="5" s="1"/>
  <c r="AI1031" i="5"/>
  <c r="AJ1031" i="5"/>
  <c r="AK1031" i="5"/>
  <c r="AL1031" i="5"/>
  <c r="AM1031" i="5"/>
  <c r="AH1032" i="5"/>
  <c r="AI1032" i="5"/>
  <c r="AJ1032" i="5"/>
  <c r="AK1032" i="5"/>
  <c r="AL1032" i="5"/>
  <c r="AM1032" i="5"/>
  <c r="AH1033" i="5"/>
  <c r="AO1033" i="5" s="1"/>
  <c r="AI1033" i="5"/>
  <c r="AJ1033" i="5"/>
  <c r="AK1033" i="5"/>
  <c r="AL1033" i="5"/>
  <c r="AM1033" i="5"/>
  <c r="AH1034" i="5"/>
  <c r="AI1034" i="5"/>
  <c r="AJ1034" i="5"/>
  <c r="AK1034" i="5"/>
  <c r="AL1034" i="5"/>
  <c r="AM1034" i="5"/>
  <c r="AH1036" i="5"/>
  <c r="AO1036" i="5" s="1"/>
  <c r="AI1036" i="5"/>
  <c r="AJ1036" i="5"/>
  <c r="AK1036" i="5"/>
  <c r="AL1036" i="5"/>
  <c r="AM1036" i="5"/>
  <c r="AH1037" i="5"/>
  <c r="AI1037" i="5"/>
  <c r="AJ1037" i="5"/>
  <c r="AK1037" i="5"/>
  <c r="AL1037" i="5"/>
  <c r="AM1037" i="5"/>
  <c r="AH1038" i="5"/>
  <c r="AO1038" i="5" s="1"/>
  <c r="AI1038" i="5"/>
  <c r="AJ1038" i="5"/>
  <c r="AK1038" i="5"/>
  <c r="AL1038" i="5"/>
  <c r="AM1038" i="5"/>
  <c r="AH1039" i="5"/>
  <c r="AI1039" i="5"/>
  <c r="AJ1039" i="5"/>
  <c r="AK1039" i="5"/>
  <c r="AL1039" i="5"/>
  <c r="AM1039" i="5"/>
  <c r="AH1040" i="5"/>
  <c r="AO1040" i="5" s="1"/>
  <c r="AI1040" i="5"/>
  <c r="AJ1040" i="5"/>
  <c r="AK1040" i="5"/>
  <c r="AL1040" i="5"/>
  <c r="AM1040" i="5"/>
  <c r="AH1041" i="5"/>
  <c r="AI1041" i="5"/>
  <c r="AJ1041" i="5"/>
  <c r="AK1041" i="5"/>
  <c r="AL1041" i="5"/>
  <c r="AM1041" i="5"/>
  <c r="AH1042" i="5"/>
  <c r="AO1042" i="5" s="1"/>
  <c r="AI1042" i="5"/>
  <c r="AJ1042" i="5"/>
  <c r="AK1042" i="5"/>
  <c r="AL1042" i="5"/>
  <c r="AM1042" i="5"/>
  <c r="AH1043" i="5"/>
  <c r="AI1043" i="5"/>
  <c r="AJ1043" i="5"/>
  <c r="AK1043" i="5"/>
  <c r="AL1043" i="5"/>
  <c r="AM1043" i="5"/>
  <c r="AH1044" i="5"/>
  <c r="AO1044" i="5" s="1"/>
  <c r="AI1044" i="5"/>
  <c r="AJ1044" i="5"/>
  <c r="AK1044" i="5"/>
  <c r="AL1044" i="5"/>
  <c r="AM1044" i="5"/>
  <c r="AH1045" i="5"/>
  <c r="AI1045" i="5"/>
  <c r="AJ1045" i="5"/>
  <c r="AK1045" i="5"/>
  <c r="AL1045" i="5"/>
  <c r="AM1045" i="5"/>
  <c r="AH1046" i="5"/>
  <c r="AO1046" i="5" s="1"/>
  <c r="AI1046" i="5"/>
  <c r="AJ1046" i="5"/>
  <c r="AK1046" i="5"/>
  <c r="AL1046" i="5"/>
  <c r="AM1046" i="5"/>
  <c r="AH1048" i="5"/>
  <c r="AI1048" i="5"/>
  <c r="AJ1048" i="5"/>
  <c r="AK1048" i="5"/>
  <c r="AL1048" i="5"/>
  <c r="AM1048" i="5"/>
  <c r="AH1049" i="5"/>
  <c r="AO1049" i="5" s="1"/>
  <c r="AI1049" i="5"/>
  <c r="AJ1049" i="5"/>
  <c r="AK1049" i="5"/>
  <c r="AL1049" i="5"/>
  <c r="AM1049" i="5"/>
  <c r="AH1050" i="5"/>
  <c r="AI1050" i="5"/>
  <c r="AJ1050" i="5"/>
  <c r="AK1050" i="5"/>
  <c r="AL1050" i="5"/>
  <c r="AM1050" i="5"/>
  <c r="AH1051" i="5"/>
  <c r="AO1051" i="5" s="1"/>
  <c r="AI1051" i="5"/>
  <c r="AJ1051" i="5"/>
  <c r="AK1051" i="5"/>
  <c r="AL1051" i="5"/>
  <c r="AM1051" i="5"/>
  <c r="AH1053" i="5"/>
  <c r="AI1053" i="5"/>
  <c r="AJ1053" i="5"/>
  <c r="AK1053" i="5"/>
  <c r="AL1053" i="5"/>
  <c r="AM1053" i="5"/>
  <c r="AH1054" i="5"/>
  <c r="AO1054" i="5" s="1"/>
  <c r="AI1054" i="5"/>
  <c r="AJ1054" i="5"/>
  <c r="AK1054" i="5"/>
  <c r="AL1054" i="5"/>
  <c r="AM1054" i="5"/>
  <c r="AH1055" i="5"/>
  <c r="AI1055" i="5"/>
  <c r="AJ1055" i="5"/>
  <c r="AK1055" i="5"/>
  <c r="AL1055" i="5"/>
  <c r="AM1055" i="5"/>
  <c r="AH1056" i="5"/>
  <c r="AO1056" i="5" s="1"/>
  <c r="AI1056" i="5"/>
  <c r="AJ1056" i="5"/>
  <c r="AK1056" i="5"/>
  <c r="AL1056" i="5"/>
  <c r="AM1056" i="5"/>
  <c r="AH1058" i="5"/>
  <c r="AI1058" i="5"/>
  <c r="AJ1058" i="5"/>
  <c r="AK1058" i="5"/>
  <c r="AL1058" i="5"/>
  <c r="AM1058" i="5"/>
  <c r="AH1059" i="5"/>
  <c r="AO1059" i="5" s="1"/>
  <c r="AI1059" i="5"/>
  <c r="AJ1059" i="5"/>
  <c r="AK1059" i="5"/>
  <c r="AL1059" i="5"/>
  <c r="AM1059" i="5"/>
  <c r="AH1060" i="5"/>
  <c r="AI1060" i="5"/>
  <c r="AJ1060" i="5"/>
  <c r="AK1060" i="5"/>
  <c r="AL1060" i="5"/>
  <c r="AM1060" i="5"/>
  <c r="AH1061" i="5"/>
  <c r="AO1061" i="5" s="1"/>
  <c r="AI1061" i="5"/>
  <c r="AJ1061" i="5"/>
  <c r="AK1061" i="5"/>
  <c r="AL1061" i="5"/>
  <c r="AM1061" i="5"/>
  <c r="AH1062" i="5"/>
  <c r="AI1062" i="5"/>
  <c r="AJ1062" i="5"/>
  <c r="AK1062" i="5"/>
  <c r="AL1062" i="5"/>
  <c r="AM1062" i="5"/>
  <c r="AH1063" i="5"/>
  <c r="AO1063" i="5" s="1"/>
  <c r="AI1063" i="5"/>
  <c r="AJ1063" i="5"/>
  <c r="AK1063" i="5"/>
  <c r="AL1063" i="5"/>
  <c r="AM1063" i="5"/>
  <c r="AH1064" i="5"/>
  <c r="AI1064" i="5"/>
  <c r="AJ1064" i="5"/>
  <c r="AK1064" i="5"/>
  <c r="AL1064" i="5"/>
  <c r="AM1064" i="5"/>
  <c r="AH1065" i="5"/>
  <c r="AO1065" i="5" s="1"/>
  <c r="AI1065" i="5"/>
  <c r="AJ1065" i="5"/>
  <c r="AK1065" i="5"/>
  <c r="AL1065" i="5"/>
  <c r="AM1065" i="5"/>
  <c r="AH1066" i="5"/>
  <c r="AI1066" i="5"/>
  <c r="AJ1066" i="5"/>
  <c r="AK1066" i="5"/>
  <c r="AL1066" i="5"/>
  <c r="AM1066" i="5"/>
  <c r="AH1067" i="5"/>
  <c r="AO1067" i="5" s="1"/>
  <c r="AI1067" i="5"/>
  <c r="AJ1067" i="5"/>
  <c r="AK1067" i="5"/>
  <c r="AL1067" i="5"/>
  <c r="AM1067" i="5"/>
  <c r="AH1068" i="5"/>
  <c r="AI1068" i="5"/>
  <c r="AJ1068" i="5"/>
  <c r="AK1068" i="5"/>
  <c r="AL1068" i="5"/>
  <c r="AM1068" i="5"/>
  <c r="AH1070" i="5"/>
  <c r="AO1070" i="5" s="1"/>
  <c r="AI1070" i="5"/>
  <c r="AJ1070" i="5"/>
  <c r="AK1070" i="5"/>
  <c r="AL1070" i="5"/>
  <c r="AM1070" i="5"/>
  <c r="AH1071" i="5"/>
  <c r="AI1071" i="5"/>
  <c r="AJ1071" i="5"/>
  <c r="AK1071" i="5"/>
  <c r="AL1071" i="5"/>
  <c r="AM1071" i="5"/>
  <c r="AH1072" i="5"/>
  <c r="AO1072" i="5" s="1"/>
  <c r="AI1072" i="5"/>
  <c r="AJ1072" i="5"/>
  <c r="AK1072" i="5"/>
  <c r="AL1072" i="5"/>
  <c r="AM1072" i="5"/>
  <c r="AH1073" i="5"/>
  <c r="AI1073" i="5"/>
  <c r="AJ1073" i="5"/>
  <c r="AK1073" i="5"/>
  <c r="AL1073" i="5"/>
  <c r="AM1073" i="5"/>
  <c r="AH1074" i="5"/>
  <c r="AO1074" i="5" s="1"/>
  <c r="AI1074" i="5"/>
  <c r="AJ1074" i="5"/>
  <c r="AK1074" i="5"/>
  <c r="AL1074" i="5"/>
  <c r="AM1074" i="5"/>
  <c r="AH1075" i="5"/>
  <c r="AI1075" i="5"/>
  <c r="AJ1075" i="5"/>
  <c r="AK1075" i="5"/>
  <c r="AL1075" i="5"/>
  <c r="AM1075" i="5"/>
  <c r="AH1076" i="5"/>
  <c r="AO1076" i="5" s="1"/>
  <c r="AI1076" i="5"/>
  <c r="AJ1076" i="5"/>
  <c r="AK1076" i="5"/>
  <c r="AL1076" i="5"/>
  <c r="AM1076" i="5"/>
  <c r="AH1077" i="5"/>
  <c r="AI1077" i="5"/>
  <c r="AJ1077" i="5"/>
  <c r="AK1077" i="5"/>
  <c r="AL1077" i="5"/>
  <c r="AM1077" i="5"/>
  <c r="AH1078" i="5"/>
  <c r="AO1078" i="5" s="1"/>
  <c r="AI1078" i="5"/>
  <c r="AJ1078" i="5"/>
  <c r="AK1078" i="5"/>
  <c r="AL1078" i="5"/>
  <c r="AM1078" i="5"/>
  <c r="AH1079" i="5"/>
  <c r="AI1079" i="5"/>
  <c r="AJ1079" i="5"/>
  <c r="AK1079" i="5"/>
  <c r="AL1079" i="5"/>
  <c r="AM1079" i="5"/>
  <c r="AH1081" i="5"/>
  <c r="AO1081" i="5" s="1"/>
  <c r="AI1081" i="5"/>
  <c r="AJ1081" i="5"/>
  <c r="AK1081" i="5"/>
  <c r="AL1081" i="5"/>
  <c r="AM1081" i="5"/>
  <c r="AH1082" i="5"/>
  <c r="AI1082" i="5"/>
  <c r="AJ1082" i="5"/>
  <c r="AK1082" i="5"/>
  <c r="AL1082" i="5"/>
  <c r="AM1082" i="5"/>
  <c r="AH1083" i="5"/>
  <c r="AO1083" i="5" s="1"/>
  <c r="AI1083" i="5"/>
  <c r="AJ1083" i="5"/>
  <c r="AK1083" i="5"/>
  <c r="AL1083" i="5"/>
  <c r="AM1083" i="5"/>
  <c r="AH1084" i="5"/>
  <c r="AI1084" i="5"/>
  <c r="AJ1084" i="5"/>
  <c r="AK1084" i="5"/>
  <c r="AL1084" i="5"/>
  <c r="AM1084" i="5"/>
  <c r="AH1085" i="5"/>
  <c r="AO1085" i="5" s="1"/>
  <c r="AI1085" i="5"/>
  <c r="AJ1085" i="5"/>
  <c r="AK1085" i="5"/>
  <c r="AL1085" i="5"/>
  <c r="AM1085" i="5"/>
  <c r="AH1086" i="5"/>
  <c r="AI1086" i="5"/>
  <c r="AJ1086" i="5"/>
  <c r="AK1086" i="5"/>
  <c r="AL1086" i="5"/>
  <c r="AM1086" i="5"/>
  <c r="AH1087" i="5"/>
  <c r="AO1087" i="5" s="1"/>
  <c r="AI1087" i="5"/>
  <c r="AJ1087" i="5"/>
  <c r="AK1087" i="5"/>
  <c r="AL1087" i="5"/>
  <c r="AM1087" i="5"/>
  <c r="AH1088" i="5"/>
  <c r="AI1088" i="5"/>
  <c r="AJ1088" i="5"/>
  <c r="AK1088" i="5"/>
  <c r="AL1088" i="5"/>
  <c r="AM1088" i="5"/>
  <c r="AH1089" i="5"/>
  <c r="AO1089" i="5" s="1"/>
  <c r="AI1089" i="5"/>
  <c r="AJ1089" i="5"/>
  <c r="AK1089" i="5"/>
  <c r="AL1089" i="5"/>
  <c r="AM1089" i="5"/>
  <c r="AH1090" i="5"/>
  <c r="AI1090" i="5"/>
  <c r="AJ1090" i="5"/>
  <c r="AK1090" i="5"/>
  <c r="AL1090" i="5"/>
  <c r="AM1090" i="5"/>
  <c r="AH1091" i="5"/>
  <c r="AO1091" i="5" s="1"/>
  <c r="AI1091" i="5"/>
  <c r="AJ1091" i="5"/>
  <c r="AK1091" i="5"/>
  <c r="AL1091" i="5"/>
  <c r="AM1091" i="5"/>
  <c r="AH1093" i="5"/>
  <c r="AI1093" i="5"/>
  <c r="AJ1093" i="5"/>
  <c r="AK1093" i="5"/>
  <c r="AL1093" i="5"/>
  <c r="AM1093" i="5"/>
  <c r="AH1094" i="5"/>
  <c r="AO1094" i="5" s="1"/>
  <c r="AI1094" i="5"/>
  <c r="AJ1094" i="5"/>
  <c r="AK1094" i="5"/>
  <c r="AL1094" i="5"/>
  <c r="AM1094" i="5"/>
  <c r="AH1095" i="5"/>
  <c r="AI1095" i="5"/>
  <c r="AJ1095" i="5"/>
  <c r="AK1095" i="5"/>
  <c r="AL1095" i="5"/>
  <c r="AM1095" i="5"/>
  <c r="AH1096" i="5"/>
  <c r="AO1096" i="5" s="1"/>
  <c r="AI1096" i="5"/>
  <c r="AJ1096" i="5"/>
  <c r="AK1096" i="5"/>
  <c r="AL1096" i="5"/>
  <c r="AM1096" i="5"/>
  <c r="AH1097" i="5"/>
  <c r="AI1097" i="5"/>
  <c r="AJ1097" i="5"/>
  <c r="AK1097" i="5"/>
  <c r="AL1097" i="5"/>
  <c r="AM1097" i="5"/>
  <c r="AH1098" i="5"/>
  <c r="AO1098" i="5" s="1"/>
  <c r="AI1098" i="5"/>
  <c r="AJ1098" i="5"/>
  <c r="AK1098" i="5"/>
  <c r="AL1098" i="5"/>
  <c r="AM1098" i="5"/>
  <c r="AH1099" i="5"/>
  <c r="AI1099" i="5"/>
  <c r="AJ1099" i="5"/>
  <c r="AK1099" i="5"/>
  <c r="AL1099" i="5"/>
  <c r="AM1099" i="5"/>
  <c r="AH1100" i="5"/>
  <c r="AO1100" i="5" s="1"/>
  <c r="AI1100" i="5"/>
  <c r="AJ1100" i="5"/>
  <c r="AK1100" i="5"/>
  <c r="AL1100" i="5"/>
  <c r="AM1100" i="5"/>
  <c r="AH1101" i="5"/>
  <c r="AI1101" i="5"/>
  <c r="AJ1101" i="5"/>
  <c r="AK1101" i="5"/>
  <c r="AL1101" i="5"/>
  <c r="AM1101" i="5"/>
  <c r="AH1102" i="5"/>
  <c r="AO1102" i="5" s="1"/>
  <c r="AI1102" i="5"/>
  <c r="AJ1102" i="5"/>
  <c r="AK1102" i="5"/>
  <c r="AL1102" i="5"/>
  <c r="AM1102" i="5"/>
  <c r="AH1103" i="5"/>
  <c r="AI1103" i="5"/>
  <c r="AJ1103" i="5"/>
  <c r="AK1103" i="5"/>
  <c r="AL1103" i="5"/>
  <c r="AM1103" i="5"/>
  <c r="AH1105" i="5"/>
  <c r="AO1105" i="5" s="1"/>
  <c r="AI1105" i="5"/>
  <c r="AJ1105" i="5"/>
  <c r="AK1105" i="5"/>
  <c r="AL1105" i="5"/>
  <c r="AM1105" i="5"/>
  <c r="AH1106" i="5"/>
  <c r="AI1106" i="5"/>
  <c r="AJ1106" i="5"/>
  <c r="AK1106" i="5"/>
  <c r="AL1106" i="5"/>
  <c r="AM1106" i="5"/>
  <c r="AH1107" i="5"/>
  <c r="AO1107" i="5" s="1"/>
  <c r="AI1107" i="5"/>
  <c r="AJ1107" i="5"/>
  <c r="AK1107" i="5"/>
  <c r="AL1107" i="5"/>
  <c r="AM1107" i="5"/>
  <c r="AH1108" i="5"/>
  <c r="AI1108" i="5"/>
  <c r="AJ1108" i="5"/>
  <c r="AK1108" i="5"/>
  <c r="AL1108" i="5"/>
  <c r="AM1108" i="5"/>
  <c r="AH1109" i="5"/>
  <c r="AO1109" i="5" s="1"/>
  <c r="AI1109" i="5"/>
  <c r="AJ1109" i="5"/>
  <c r="AK1109" i="5"/>
  <c r="AL1109" i="5"/>
  <c r="AM1109" i="5"/>
  <c r="AH1110" i="5"/>
  <c r="AI1110" i="5"/>
  <c r="AJ1110" i="5"/>
  <c r="AK1110" i="5"/>
  <c r="AL1110" i="5"/>
  <c r="AM1110" i="5"/>
  <c r="AH1111" i="5"/>
  <c r="AO1111" i="5" s="1"/>
  <c r="AI1111" i="5"/>
  <c r="AJ1111" i="5"/>
  <c r="AK1111" i="5"/>
  <c r="AL1111" i="5"/>
  <c r="AM1111" i="5"/>
  <c r="AH1112" i="5"/>
  <c r="AI1112" i="5"/>
  <c r="AJ1112" i="5"/>
  <c r="AK1112" i="5"/>
  <c r="AL1112" i="5"/>
  <c r="AM1112" i="5"/>
  <c r="AH1113" i="5"/>
  <c r="AO1113" i="5" s="1"/>
  <c r="AI1113" i="5"/>
  <c r="AJ1113" i="5"/>
  <c r="AK1113" i="5"/>
  <c r="AL1113" i="5"/>
  <c r="AM1113" i="5"/>
  <c r="AH1114" i="5"/>
  <c r="AI1114" i="5"/>
  <c r="AJ1114" i="5"/>
  <c r="AK1114" i="5"/>
  <c r="AL1114" i="5"/>
  <c r="AM1114" i="5"/>
  <c r="AH1116" i="5"/>
  <c r="AO1116" i="5" s="1"/>
  <c r="AI1116" i="5"/>
  <c r="AJ1116" i="5"/>
  <c r="AK1116" i="5"/>
  <c r="AL1116" i="5"/>
  <c r="AM1116" i="5"/>
  <c r="AH1117" i="5"/>
  <c r="AI1117" i="5"/>
  <c r="AJ1117" i="5"/>
  <c r="AK1117" i="5"/>
  <c r="AL1117" i="5"/>
  <c r="AM1117" i="5"/>
  <c r="AH1118" i="5"/>
  <c r="AO1118" i="5" s="1"/>
  <c r="AI1118" i="5"/>
  <c r="AJ1118" i="5"/>
  <c r="AK1118" i="5"/>
  <c r="AL1118" i="5"/>
  <c r="AM1118" i="5"/>
  <c r="AH1119" i="5"/>
  <c r="AI1119" i="5"/>
  <c r="AJ1119" i="5"/>
  <c r="AK1119" i="5"/>
  <c r="AL1119" i="5"/>
  <c r="AM1119" i="5"/>
  <c r="AH1120" i="5"/>
  <c r="AO1120" i="5" s="1"/>
  <c r="AI1120" i="5"/>
  <c r="AJ1120" i="5"/>
  <c r="AK1120" i="5"/>
  <c r="AL1120" i="5"/>
  <c r="AM1120" i="5"/>
  <c r="AH1121" i="5"/>
  <c r="AI1121" i="5"/>
  <c r="AJ1121" i="5"/>
  <c r="AK1121" i="5"/>
  <c r="AL1121" i="5"/>
  <c r="AM1121" i="5"/>
  <c r="AH1123" i="5"/>
  <c r="AO1123" i="5" s="1"/>
  <c r="AI1123" i="5"/>
  <c r="AJ1123" i="5"/>
  <c r="AK1123" i="5"/>
  <c r="AL1123" i="5"/>
  <c r="AM1123" i="5"/>
  <c r="AH1124" i="5"/>
  <c r="AI1124" i="5"/>
  <c r="AJ1124" i="5"/>
  <c r="AK1124" i="5"/>
  <c r="AL1124" i="5"/>
  <c r="AM1124" i="5"/>
  <c r="AH1125" i="5"/>
  <c r="AO1125" i="5" s="1"/>
  <c r="AI1125" i="5"/>
  <c r="AJ1125" i="5"/>
  <c r="AK1125" i="5"/>
  <c r="AL1125" i="5"/>
  <c r="AM1125" i="5"/>
  <c r="AH1126" i="5"/>
  <c r="AI1126" i="5"/>
  <c r="AJ1126" i="5"/>
  <c r="AK1126" i="5"/>
  <c r="AL1126" i="5"/>
  <c r="AM1126" i="5"/>
  <c r="AH1127" i="5"/>
  <c r="AO1127" i="5" s="1"/>
  <c r="AI1127" i="5"/>
  <c r="AJ1127" i="5"/>
  <c r="AK1127" i="5"/>
  <c r="AL1127" i="5"/>
  <c r="AM1127" i="5"/>
  <c r="AH1128" i="5"/>
  <c r="AI1128" i="5"/>
  <c r="AJ1128" i="5"/>
  <c r="AK1128" i="5"/>
  <c r="AL1128" i="5"/>
  <c r="AM1128" i="5"/>
  <c r="AH1129" i="5"/>
  <c r="AO1129" i="5" s="1"/>
  <c r="AI1129" i="5"/>
  <c r="AJ1129" i="5"/>
  <c r="AK1129" i="5"/>
  <c r="AL1129" i="5"/>
  <c r="AM1129" i="5"/>
  <c r="AH1130" i="5"/>
  <c r="AI1130" i="5"/>
  <c r="AJ1130" i="5"/>
  <c r="AK1130" i="5"/>
  <c r="AL1130" i="5"/>
  <c r="AM1130" i="5"/>
  <c r="AH1131" i="5"/>
  <c r="AO1131" i="5" s="1"/>
  <c r="AI1131" i="5"/>
  <c r="AJ1131" i="5"/>
  <c r="AK1131" i="5"/>
  <c r="AL1131" i="5"/>
  <c r="AM1131" i="5"/>
  <c r="AH1132" i="5"/>
  <c r="AI1132" i="5"/>
  <c r="AJ1132" i="5"/>
  <c r="AK1132" i="5"/>
  <c r="AL1132" i="5"/>
  <c r="AM1132" i="5"/>
  <c r="AH1134" i="5"/>
  <c r="AO1134" i="5" s="1"/>
  <c r="AI1134" i="5"/>
  <c r="AJ1134" i="5"/>
  <c r="AK1134" i="5"/>
  <c r="AL1134" i="5"/>
  <c r="AM1134" i="5"/>
  <c r="AH1135" i="5"/>
  <c r="AI1135" i="5"/>
  <c r="AJ1135" i="5"/>
  <c r="AK1135" i="5"/>
  <c r="AL1135" i="5"/>
  <c r="AM1135" i="5"/>
  <c r="AH1136" i="5"/>
  <c r="AO1136" i="5" s="1"/>
  <c r="AI1136" i="5"/>
  <c r="AJ1136" i="5"/>
  <c r="AK1136" i="5"/>
  <c r="AL1136" i="5"/>
  <c r="AM1136" i="5"/>
  <c r="AH1137" i="5"/>
  <c r="AI1137" i="5"/>
  <c r="AJ1137" i="5"/>
  <c r="AK1137" i="5"/>
  <c r="AL1137" i="5"/>
  <c r="AM1137" i="5"/>
  <c r="AH1138" i="5"/>
  <c r="AO1138" i="5" s="1"/>
  <c r="AI1138" i="5"/>
  <c r="AJ1138" i="5"/>
  <c r="AK1138" i="5"/>
  <c r="AL1138" i="5"/>
  <c r="AM1138" i="5"/>
  <c r="AH1139" i="5"/>
  <c r="AI1139" i="5"/>
  <c r="AJ1139" i="5"/>
  <c r="AK1139" i="5"/>
  <c r="AL1139" i="5"/>
  <c r="AM1139" i="5"/>
  <c r="AH1140" i="5"/>
  <c r="AO1140" i="5" s="1"/>
  <c r="AI1140" i="5"/>
  <c r="AJ1140" i="5"/>
  <c r="AK1140" i="5"/>
  <c r="AL1140" i="5"/>
  <c r="AM1140" i="5"/>
  <c r="AH1141" i="5"/>
  <c r="AI1141" i="5"/>
  <c r="AJ1141" i="5"/>
  <c r="AK1141" i="5"/>
  <c r="AL1141" i="5"/>
  <c r="AM1141" i="5"/>
  <c r="AH1142" i="5"/>
  <c r="AO1142" i="5" s="1"/>
  <c r="AI1142" i="5"/>
  <c r="AJ1142" i="5"/>
  <c r="AK1142" i="5"/>
  <c r="AL1142" i="5"/>
  <c r="AM1142" i="5"/>
  <c r="AH1143" i="5"/>
  <c r="AI1143" i="5"/>
  <c r="AJ1143" i="5"/>
  <c r="AK1143" i="5"/>
  <c r="AL1143" i="5"/>
  <c r="AM1143" i="5"/>
  <c r="AH1145" i="5"/>
  <c r="AO1145" i="5" s="1"/>
  <c r="AI1145" i="5"/>
  <c r="AJ1145" i="5"/>
  <c r="AK1145" i="5"/>
  <c r="AL1145" i="5"/>
  <c r="AM1145" i="5"/>
  <c r="AH1146" i="5"/>
  <c r="AI1146" i="5"/>
  <c r="AJ1146" i="5"/>
  <c r="AK1146" i="5"/>
  <c r="AL1146" i="5"/>
  <c r="AM1146" i="5"/>
  <c r="AH1147" i="5"/>
  <c r="AO1147" i="5" s="1"/>
  <c r="AI1147" i="5"/>
  <c r="AJ1147" i="5"/>
  <c r="AK1147" i="5"/>
  <c r="AL1147" i="5"/>
  <c r="AM1147" i="5"/>
  <c r="AH1148" i="5"/>
  <c r="AI1148" i="5"/>
  <c r="AJ1148" i="5"/>
  <c r="AK1148" i="5"/>
  <c r="AL1148" i="5"/>
  <c r="AM1148" i="5"/>
  <c r="AH1149" i="5"/>
  <c r="AO1149" i="5" s="1"/>
  <c r="AI1149" i="5"/>
  <c r="AJ1149" i="5"/>
  <c r="AK1149" i="5"/>
  <c r="AL1149" i="5"/>
  <c r="AM1149" i="5"/>
  <c r="AH1150" i="5"/>
  <c r="AI1150" i="5"/>
  <c r="AJ1150" i="5"/>
  <c r="AK1150" i="5"/>
  <c r="AL1150" i="5"/>
  <c r="AM1150" i="5"/>
  <c r="AH1151" i="5"/>
  <c r="AO1151" i="5" s="1"/>
  <c r="AI1151" i="5"/>
  <c r="AJ1151" i="5"/>
  <c r="AK1151" i="5"/>
  <c r="AL1151" i="5"/>
  <c r="AM1151" i="5"/>
  <c r="AH1152" i="5"/>
  <c r="AI1152" i="5"/>
  <c r="AJ1152" i="5"/>
  <c r="AK1152" i="5"/>
  <c r="AL1152" i="5"/>
  <c r="AM1152" i="5"/>
  <c r="AH1153" i="5"/>
  <c r="AO1153" i="5" s="1"/>
  <c r="AI1153" i="5"/>
  <c r="AJ1153" i="5"/>
  <c r="AK1153" i="5"/>
  <c r="AL1153" i="5"/>
  <c r="AM1153" i="5"/>
  <c r="AH1154" i="5"/>
  <c r="AI1154" i="5"/>
  <c r="AJ1154" i="5"/>
  <c r="AK1154" i="5"/>
  <c r="AL1154" i="5"/>
  <c r="AM1154" i="5"/>
  <c r="AH1155" i="5"/>
  <c r="AO1155" i="5" s="1"/>
  <c r="AI1155" i="5"/>
  <c r="AJ1155" i="5"/>
  <c r="AK1155" i="5"/>
  <c r="AL1155" i="5"/>
  <c r="AM1155" i="5"/>
  <c r="AH1157" i="5"/>
  <c r="AI1157" i="5"/>
  <c r="AJ1157" i="5"/>
  <c r="AK1157" i="5"/>
  <c r="AL1157" i="5"/>
  <c r="AM1157" i="5"/>
  <c r="AH1158" i="5"/>
  <c r="AO1158" i="5" s="1"/>
  <c r="AI1158" i="5"/>
  <c r="AJ1158" i="5"/>
  <c r="AK1158" i="5"/>
  <c r="AL1158" i="5"/>
  <c r="AM1158" i="5"/>
  <c r="AH1159" i="5"/>
  <c r="AI1159" i="5"/>
  <c r="AJ1159" i="5"/>
  <c r="AK1159" i="5"/>
  <c r="AL1159" i="5"/>
  <c r="AM1159" i="5"/>
  <c r="AH1160" i="5"/>
  <c r="AO1160" i="5" s="1"/>
  <c r="AI1160" i="5"/>
  <c r="AJ1160" i="5"/>
  <c r="AK1160" i="5"/>
  <c r="AL1160" i="5"/>
  <c r="AM1160" i="5"/>
  <c r="AH1161" i="5"/>
  <c r="AI1161" i="5"/>
  <c r="AJ1161" i="5"/>
  <c r="AK1161" i="5"/>
  <c r="AL1161" i="5"/>
  <c r="AM1161" i="5"/>
  <c r="AH1163" i="5"/>
  <c r="AO1163" i="5" s="1"/>
  <c r="AI1163" i="5"/>
  <c r="AJ1163" i="5"/>
  <c r="AK1163" i="5"/>
  <c r="AL1163" i="5"/>
  <c r="AM1163" i="5"/>
  <c r="AH1164" i="5"/>
  <c r="AI1164" i="5"/>
  <c r="AJ1164" i="5"/>
  <c r="AK1164" i="5"/>
  <c r="AL1164" i="5"/>
  <c r="AM1164" i="5"/>
  <c r="AH1166" i="5"/>
  <c r="AO1166" i="5" s="1"/>
  <c r="AI1166" i="5"/>
  <c r="AJ1166" i="5"/>
  <c r="AK1166" i="5"/>
  <c r="AL1166" i="5"/>
  <c r="AM1166" i="5"/>
  <c r="AH1167" i="5"/>
  <c r="AI1167" i="5"/>
  <c r="AJ1167" i="5"/>
  <c r="AK1167" i="5"/>
  <c r="AL1167" i="5"/>
  <c r="AM1167" i="5"/>
  <c r="AH1168" i="5"/>
  <c r="AO1168" i="5" s="1"/>
  <c r="AI1168" i="5"/>
  <c r="AJ1168" i="5"/>
  <c r="AK1168" i="5"/>
  <c r="AL1168" i="5"/>
  <c r="AM1168" i="5"/>
  <c r="AH1169" i="5"/>
  <c r="AI1169" i="5"/>
  <c r="AJ1169" i="5"/>
  <c r="AK1169" i="5"/>
  <c r="AL1169" i="5"/>
  <c r="AM1169" i="5"/>
  <c r="AH1170" i="5"/>
  <c r="AO1170" i="5" s="1"/>
  <c r="AI1170" i="5"/>
  <c r="AJ1170" i="5"/>
  <c r="AK1170" i="5"/>
  <c r="AL1170" i="5"/>
  <c r="AM1170" i="5"/>
  <c r="AH1171" i="5"/>
  <c r="AI1171" i="5"/>
  <c r="AJ1171" i="5"/>
  <c r="AK1171" i="5"/>
  <c r="AL1171" i="5"/>
  <c r="AM1171" i="5"/>
  <c r="AH1173" i="5"/>
  <c r="AO1173" i="5" s="1"/>
  <c r="AI1173" i="5"/>
  <c r="AJ1173" i="5"/>
  <c r="AK1173" i="5"/>
  <c r="AL1173" i="5"/>
  <c r="AM1173" i="5"/>
  <c r="AH1174" i="5"/>
  <c r="AI1174" i="5"/>
  <c r="AJ1174" i="5"/>
  <c r="AK1174" i="5"/>
  <c r="AL1174" i="5"/>
  <c r="AM1174" i="5"/>
  <c r="AH1175" i="5"/>
  <c r="AO1175" i="5" s="1"/>
  <c r="AI1175" i="5"/>
  <c r="AJ1175" i="5"/>
  <c r="AK1175" i="5"/>
  <c r="AL1175" i="5"/>
  <c r="AM1175" i="5"/>
  <c r="AH1176" i="5"/>
  <c r="AI1176" i="5"/>
  <c r="AJ1176" i="5"/>
  <c r="AK1176" i="5"/>
  <c r="AL1176" i="5"/>
  <c r="AM1176" i="5"/>
  <c r="AH1177" i="5"/>
  <c r="AO1177" i="5" s="1"/>
  <c r="AI1177" i="5"/>
  <c r="AJ1177" i="5"/>
  <c r="AK1177" i="5"/>
  <c r="AL1177" i="5"/>
  <c r="AM1177" i="5"/>
  <c r="AH1178" i="5"/>
  <c r="AI1178" i="5"/>
  <c r="AJ1178" i="5"/>
  <c r="AK1178" i="5"/>
  <c r="AL1178" i="5"/>
  <c r="AM1178" i="5"/>
  <c r="AH1179" i="5"/>
  <c r="AO1179" i="5" s="1"/>
  <c r="AI1179" i="5"/>
  <c r="AJ1179" i="5"/>
  <c r="AK1179" i="5"/>
  <c r="AL1179" i="5"/>
  <c r="AM1179" i="5"/>
  <c r="AH1180" i="5"/>
  <c r="AI1180" i="5"/>
  <c r="AJ1180" i="5"/>
  <c r="AK1180" i="5"/>
  <c r="AL1180" i="5"/>
  <c r="AM1180" i="5"/>
  <c r="AH1181" i="5"/>
  <c r="AO1181" i="5" s="1"/>
  <c r="AI1181" i="5"/>
  <c r="AJ1181" i="5"/>
  <c r="AK1181" i="5"/>
  <c r="AL1181" i="5"/>
  <c r="AM1181" i="5"/>
  <c r="AH1182" i="5"/>
  <c r="AI1182" i="5"/>
  <c r="AJ1182" i="5"/>
  <c r="AK1182" i="5"/>
  <c r="AL1182" i="5"/>
  <c r="AM1182" i="5"/>
  <c r="AH1183" i="5"/>
  <c r="AO1183" i="5" s="1"/>
  <c r="AI1183" i="5"/>
  <c r="AJ1183" i="5"/>
  <c r="AK1183" i="5"/>
  <c r="AL1183" i="5"/>
  <c r="AM1183" i="5"/>
  <c r="AH1185" i="5"/>
  <c r="AI1185" i="5"/>
  <c r="AJ1185" i="5"/>
  <c r="AK1185" i="5"/>
  <c r="AL1185" i="5"/>
  <c r="AM1185" i="5"/>
  <c r="AH1186" i="5"/>
  <c r="AO1186" i="5" s="1"/>
  <c r="AI1186" i="5"/>
  <c r="AJ1186" i="5"/>
  <c r="AK1186" i="5"/>
  <c r="AL1186" i="5"/>
  <c r="AM1186" i="5"/>
  <c r="AH1188" i="5"/>
  <c r="AI1188" i="5"/>
  <c r="AJ1188" i="5"/>
  <c r="AK1188" i="5"/>
  <c r="AL1188" i="5"/>
  <c r="AM1188" i="5"/>
  <c r="AH1189" i="5"/>
  <c r="AO1189" i="5" s="1"/>
  <c r="AI1189" i="5"/>
  <c r="AJ1189" i="5"/>
  <c r="AK1189" i="5"/>
  <c r="AL1189" i="5"/>
  <c r="AM1189" i="5"/>
  <c r="AH1190" i="5"/>
  <c r="AI1190" i="5"/>
  <c r="AJ1190" i="5"/>
  <c r="AK1190" i="5"/>
  <c r="AL1190" i="5"/>
  <c r="AM1190" i="5"/>
  <c r="AH1191" i="5"/>
  <c r="AO1191" i="5" s="1"/>
  <c r="AI1191" i="5"/>
  <c r="AJ1191" i="5"/>
  <c r="AK1191" i="5"/>
  <c r="AL1191" i="5"/>
  <c r="AM1191" i="5"/>
  <c r="AH1193" i="5"/>
  <c r="AI1193" i="5"/>
  <c r="AJ1193" i="5"/>
  <c r="AK1193" i="5"/>
  <c r="AL1193" i="5"/>
  <c r="AM1193" i="5"/>
  <c r="AH1194" i="5"/>
  <c r="AO1194" i="5" s="1"/>
  <c r="AI1194" i="5"/>
  <c r="AJ1194" i="5"/>
  <c r="AK1194" i="5"/>
  <c r="AL1194" i="5"/>
  <c r="AM1194" i="5"/>
  <c r="AH1195" i="5"/>
  <c r="AI1195" i="5"/>
  <c r="AJ1195" i="5"/>
  <c r="AK1195" i="5"/>
  <c r="AL1195" i="5"/>
  <c r="AM1195" i="5"/>
  <c r="AH1196" i="5"/>
  <c r="AO1196" i="5" s="1"/>
  <c r="AI1196" i="5"/>
  <c r="AJ1196" i="5"/>
  <c r="AK1196" i="5"/>
  <c r="AL1196" i="5"/>
  <c r="AM1196" i="5"/>
  <c r="AH1197" i="5"/>
  <c r="AI1197" i="5"/>
  <c r="AJ1197" i="5"/>
  <c r="AK1197" i="5"/>
  <c r="AL1197" i="5"/>
  <c r="AM1197" i="5"/>
  <c r="AH1198" i="5"/>
  <c r="AO1198" i="5" s="1"/>
  <c r="AI1198" i="5"/>
  <c r="AJ1198" i="5"/>
  <c r="AK1198" i="5"/>
  <c r="AL1198" i="5"/>
  <c r="AM1198" i="5"/>
  <c r="AH1199" i="5"/>
  <c r="AI1199" i="5"/>
  <c r="AJ1199" i="5"/>
  <c r="AK1199" i="5"/>
  <c r="AL1199" i="5"/>
  <c r="AM1199" i="5"/>
  <c r="AH1201" i="5"/>
  <c r="AO1201" i="5" s="1"/>
  <c r="AI1201" i="5"/>
  <c r="AJ1201" i="5"/>
  <c r="AK1201" i="5"/>
  <c r="AL1201" i="5"/>
  <c r="AM1201" i="5"/>
  <c r="AH1202" i="5"/>
  <c r="AI1202" i="5"/>
  <c r="AJ1202" i="5"/>
  <c r="AK1202" i="5"/>
  <c r="AL1202" i="5"/>
  <c r="AM1202" i="5"/>
  <c r="AH1203" i="5"/>
  <c r="AO1203" i="5" s="1"/>
  <c r="AI1203" i="5"/>
  <c r="AJ1203" i="5"/>
  <c r="AK1203" i="5"/>
  <c r="AL1203" i="5"/>
  <c r="AM1203" i="5"/>
  <c r="AH1204" i="5"/>
  <c r="AI1204" i="5"/>
  <c r="AJ1204" i="5"/>
  <c r="AK1204" i="5"/>
  <c r="AL1204" i="5"/>
  <c r="AM1204" i="5"/>
  <c r="AH1205" i="5"/>
  <c r="AO1205" i="5" s="1"/>
  <c r="AI1205" i="5"/>
  <c r="AJ1205" i="5"/>
  <c r="AK1205" i="5"/>
  <c r="AL1205" i="5"/>
  <c r="AM1205" i="5"/>
  <c r="AH1206" i="5"/>
  <c r="AI1206" i="5"/>
  <c r="AJ1206" i="5"/>
  <c r="AK1206" i="5"/>
  <c r="AL1206" i="5"/>
  <c r="AM1206" i="5"/>
  <c r="AH1207" i="5"/>
  <c r="AO1207" i="5" s="1"/>
  <c r="AI1207" i="5"/>
  <c r="AJ1207" i="5"/>
  <c r="AK1207" i="5"/>
  <c r="AL1207" i="5"/>
  <c r="AM1207" i="5"/>
  <c r="AH1209" i="5"/>
  <c r="AI1209" i="5"/>
  <c r="AJ1209" i="5"/>
  <c r="AK1209" i="5"/>
  <c r="AL1209" i="5"/>
  <c r="AM1209" i="5"/>
  <c r="AH1210" i="5"/>
  <c r="AO1210" i="5" s="1"/>
  <c r="AI1210" i="5"/>
  <c r="AJ1210" i="5"/>
  <c r="AK1210" i="5"/>
  <c r="AL1210" i="5"/>
  <c r="AM1210" i="5"/>
  <c r="AH1211" i="5"/>
  <c r="AI1211" i="5"/>
  <c r="AJ1211" i="5"/>
  <c r="AK1211" i="5"/>
  <c r="AL1211" i="5"/>
  <c r="AM1211" i="5"/>
  <c r="AH1213" i="5"/>
  <c r="AO1213" i="5" s="1"/>
  <c r="AI1213" i="5"/>
  <c r="AJ1213" i="5"/>
  <c r="AK1213" i="5"/>
  <c r="AL1213" i="5"/>
  <c r="AM1213" i="5"/>
  <c r="AH1214" i="5"/>
  <c r="AI1214" i="5"/>
  <c r="AJ1214" i="5"/>
  <c r="AK1214" i="5"/>
  <c r="AL1214" i="5"/>
  <c r="AM1214" i="5"/>
  <c r="AH1215" i="5"/>
  <c r="AO1215" i="5" s="1"/>
  <c r="AI1215" i="5"/>
  <c r="AJ1215" i="5"/>
  <c r="AK1215" i="5"/>
  <c r="AL1215" i="5"/>
  <c r="AM1215" i="5"/>
  <c r="AH1216" i="5"/>
  <c r="AI1216" i="5"/>
  <c r="AJ1216" i="5"/>
  <c r="AK1216" i="5"/>
  <c r="AL1216" i="5"/>
  <c r="AM1216" i="5"/>
  <c r="AH1217" i="5"/>
  <c r="AO1217" i="5" s="1"/>
  <c r="AI1217" i="5"/>
  <c r="AJ1217" i="5"/>
  <c r="AK1217" i="5"/>
  <c r="AL1217" i="5"/>
  <c r="AM1217" i="5"/>
  <c r="AH1218" i="5"/>
  <c r="AI1218" i="5"/>
  <c r="AJ1218" i="5"/>
  <c r="AK1218" i="5"/>
  <c r="AL1218" i="5"/>
  <c r="AM1218" i="5"/>
  <c r="AH1219" i="5"/>
  <c r="AO1219" i="5" s="1"/>
  <c r="AI1219" i="5"/>
  <c r="AJ1219" i="5"/>
  <c r="AK1219" i="5"/>
  <c r="AL1219" i="5"/>
  <c r="AM1219" i="5"/>
  <c r="AH1220" i="5"/>
  <c r="AI1220" i="5"/>
  <c r="AJ1220" i="5"/>
  <c r="AK1220" i="5"/>
  <c r="AL1220" i="5"/>
  <c r="AM1220" i="5"/>
  <c r="AH1221" i="5"/>
  <c r="AO1221" i="5" s="1"/>
  <c r="AI1221" i="5"/>
  <c r="AJ1221" i="5"/>
  <c r="AK1221" i="5"/>
  <c r="AL1221" i="5"/>
  <c r="AM1221" i="5"/>
  <c r="AH1222" i="5"/>
  <c r="AI1222" i="5"/>
  <c r="AJ1222" i="5"/>
  <c r="AK1222" i="5"/>
  <c r="AL1222" i="5"/>
  <c r="AM1222" i="5"/>
  <c r="AH1224" i="5"/>
  <c r="AO1224" i="5" s="1"/>
  <c r="AI1224" i="5"/>
  <c r="AJ1224" i="5"/>
  <c r="AK1224" i="5"/>
  <c r="AL1224" i="5"/>
  <c r="AM1224" i="5"/>
  <c r="AH1225" i="5"/>
  <c r="AI1225" i="5"/>
  <c r="AJ1225" i="5"/>
  <c r="AK1225" i="5"/>
  <c r="AL1225" i="5"/>
  <c r="AM1225" i="5"/>
  <c r="AH1226" i="5"/>
  <c r="AO1226" i="5" s="1"/>
  <c r="AI1226" i="5"/>
  <c r="AJ1226" i="5"/>
  <c r="AK1226" i="5"/>
  <c r="AL1226" i="5"/>
  <c r="AM1226" i="5"/>
  <c r="AH1227" i="5"/>
  <c r="AI1227" i="5"/>
  <c r="AJ1227" i="5"/>
  <c r="AK1227" i="5"/>
  <c r="AL1227" i="5"/>
  <c r="AM1227" i="5"/>
  <c r="AH1228" i="5"/>
  <c r="AO1228" i="5" s="1"/>
  <c r="AI1228" i="5"/>
  <c r="AJ1228" i="5"/>
  <c r="AK1228" i="5"/>
  <c r="AL1228" i="5"/>
  <c r="AM1228" i="5"/>
  <c r="AH1229" i="5"/>
  <c r="AI1229" i="5"/>
  <c r="AJ1229" i="5"/>
  <c r="AK1229" i="5"/>
  <c r="AL1229" i="5"/>
  <c r="AM1229" i="5"/>
  <c r="AH1230" i="5"/>
  <c r="AO1230" i="5" s="1"/>
  <c r="AI1230" i="5"/>
  <c r="AJ1230" i="5"/>
  <c r="AK1230" i="5"/>
  <c r="AL1230" i="5"/>
  <c r="AM1230" i="5"/>
  <c r="AH1231" i="5"/>
  <c r="AI1231" i="5"/>
  <c r="AJ1231" i="5"/>
  <c r="AK1231" i="5"/>
  <c r="AL1231" i="5"/>
  <c r="AM1231" i="5"/>
  <c r="AH1232" i="5"/>
  <c r="AO1232" i="5" s="1"/>
  <c r="AI1232" i="5"/>
  <c r="AJ1232" i="5"/>
  <c r="AK1232" i="5"/>
  <c r="AL1232" i="5"/>
  <c r="AM1232" i="5"/>
  <c r="AH1233" i="5"/>
  <c r="AI1233" i="5"/>
  <c r="AJ1233" i="5"/>
  <c r="AK1233" i="5"/>
  <c r="AL1233" i="5"/>
  <c r="AM1233" i="5"/>
  <c r="AH1234" i="5"/>
  <c r="AO1234" i="5" s="1"/>
  <c r="AI1234" i="5"/>
  <c r="AJ1234" i="5"/>
  <c r="AK1234" i="5"/>
  <c r="AL1234" i="5"/>
  <c r="AM1234" i="5"/>
  <c r="AH1236" i="5"/>
  <c r="AI1236" i="5"/>
  <c r="AJ1236" i="5"/>
  <c r="AK1236" i="5"/>
  <c r="AL1236" i="5"/>
  <c r="AM1236" i="5"/>
  <c r="AH1237" i="5"/>
  <c r="AO1237" i="5" s="1"/>
  <c r="AI1237" i="5"/>
  <c r="AJ1237" i="5"/>
  <c r="AK1237" i="5"/>
  <c r="AL1237" i="5"/>
  <c r="AM1237" i="5"/>
  <c r="AH1238" i="5"/>
  <c r="AI1238" i="5"/>
  <c r="AJ1238" i="5"/>
  <c r="AK1238" i="5"/>
  <c r="AL1238" i="5"/>
  <c r="AM1238" i="5"/>
  <c r="AH1239" i="5"/>
  <c r="AO1239" i="5" s="1"/>
  <c r="AI1239" i="5"/>
  <c r="AJ1239" i="5"/>
  <c r="AK1239" i="5"/>
  <c r="AL1239" i="5"/>
  <c r="AM1239" i="5"/>
  <c r="AH1240" i="5"/>
  <c r="AI1240" i="5"/>
  <c r="AJ1240" i="5"/>
  <c r="AK1240" i="5"/>
  <c r="AL1240" i="5"/>
  <c r="AM1240" i="5"/>
  <c r="AH1241" i="5"/>
  <c r="AO1241" i="5" s="1"/>
  <c r="AI1241" i="5"/>
  <c r="AJ1241" i="5"/>
  <c r="AK1241" i="5"/>
  <c r="AL1241" i="5"/>
  <c r="AM1241" i="5"/>
  <c r="AH1242" i="5"/>
  <c r="AI1242" i="5"/>
  <c r="AJ1242" i="5"/>
  <c r="AK1242" i="5"/>
  <c r="AL1242" i="5"/>
  <c r="AM1242" i="5"/>
  <c r="AH1243" i="5"/>
  <c r="AO1243" i="5" s="1"/>
  <c r="AI1243" i="5"/>
  <c r="AJ1243" i="5"/>
  <c r="AK1243" i="5"/>
  <c r="AL1243" i="5"/>
  <c r="AM1243" i="5"/>
  <c r="AH1244" i="5"/>
  <c r="AI1244" i="5"/>
  <c r="AJ1244" i="5"/>
  <c r="AK1244" i="5"/>
  <c r="AL1244" i="5"/>
  <c r="AM1244" i="5"/>
  <c r="AH1245" i="5"/>
  <c r="AO1245" i="5" s="1"/>
  <c r="AI1245" i="5"/>
  <c r="AJ1245" i="5"/>
  <c r="AK1245" i="5"/>
  <c r="AL1245" i="5"/>
  <c r="AM1245" i="5"/>
  <c r="AH1246" i="5"/>
  <c r="AI1246" i="5"/>
  <c r="AJ1246" i="5"/>
  <c r="AK1246" i="5"/>
  <c r="AL1246" i="5"/>
  <c r="AM1246" i="5"/>
  <c r="AH1247" i="5"/>
  <c r="AO1247" i="5" s="1"/>
  <c r="AI1247" i="5"/>
  <c r="AP1247" i="5" s="1"/>
  <c r="AJ1247" i="5"/>
  <c r="AK1247" i="5"/>
  <c r="AL1247" i="5"/>
  <c r="AM1247" i="5"/>
  <c r="AJ3" i="5"/>
  <c r="AK3" i="5"/>
  <c r="AL3" i="5"/>
  <c r="AM3" i="5"/>
  <c r="AH3" i="5"/>
  <c r="AI3" i="5"/>
  <c r="K4" i="5"/>
  <c r="K5" i="5"/>
  <c r="K6" i="5"/>
  <c r="K13" i="5"/>
  <c r="K15" i="5"/>
  <c r="K17" i="5"/>
  <c r="K18" i="5"/>
  <c r="K19" i="5"/>
  <c r="K20" i="5"/>
  <c r="K21" i="5"/>
  <c r="K28" i="5"/>
  <c r="K30" i="5"/>
  <c r="K34" i="5"/>
  <c r="K35" i="5"/>
  <c r="K36" i="5"/>
  <c r="K37" i="5"/>
  <c r="K38" i="5"/>
  <c r="K46" i="5"/>
  <c r="K47" i="5"/>
  <c r="K50" i="5"/>
  <c r="K51" i="5"/>
  <c r="K52" i="5"/>
  <c r="K53" i="5"/>
  <c r="K62" i="5"/>
  <c r="K63" i="5"/>
  <c r="K64" i="5"/>
  <c r="K65" i="5"/>
  <c r="K74" i="5"/>
  <c r="K75" i="5"/>
  <c r="K76" i="5"/>
  <c r="K81" i="5"/>
  <c r="K86" i="5"/>
  <c r="K87" i="5"/>
  <c r="K88" i="5"/>
  <c r="K89" i="5"/>
  <c r="K91" i="5"/>
  <c r="K92" i="5"/>
  <c r="K93" i="5"/>
  <c r="K94" i="5"/>
  <c r="K95" i="5"/>
  <c r="K96" i="5"/>
  <c r="K97" i="5"/>
  <c r="K98" i="5"/>
  <c r="K99" i="5"/>
  <c r="K100" i="5"/>
  <c r="K103" i="5"/>
  <c r="K104" i="5"/>
  <c r="K105" i="5"/>
  <c r="K106" i="5"/>
  <c r="K107" i="5"/>
  <c r="K108" i="5"/>
  <c r="K109" i="5"/>
  <c r="K110" i="5"/>
  <c r="K111" i="5"/>
  <c r="K112" i="5"/>
  <c r="K113" i="5"/>
  <c r="K116" i="5"/>
  <c r="K117" i="5"/>
  <c r="K118" i="5"/>
  <c r="K119" i="5"/>
  <c r="K120" i="5"/>
  <c r="K121" i="5"/>
  <c r="K125" i="5"/>
  <c r="K126" i="5"/>
  <c r="K127" i="5"/>
  <c r="K137" i="5"/>
  <c r="K139" i="5"/>
  <c r="K140" i="5"/>
  <c r="K141" i="5"/>
  <c r="K142" i="5"/>
  <c r="K143" i="5"/>
  <c r="K144" i="5"/>
  <c r="K145" i="5"/>
  <c r="K146" i="5"/>
  <c r="K147" i="5"/>
  <c r="K148" i="5"/>
  <c r="K149" i="5"/>
  <c r="K151" i="5"/>
  <c r="K152" i="5"/>
  <c r="K153" i="5"/>
  <c r="K154" i="5"/>
  <c r="K155" i="5"/>
  <c r="K156" i="5"/>
  <c r="K157" i="5"/>
  <c r="K160" i="5"/>
  <c r="K161" i="5"/>
  <c r="K162" i="5"/>
  <c r="K163" i="5"/>
  <c r="K164" i="5"/>
  <c r="K165" i="5"/>
  <c r="K166" i="5"/>
  <c r="K167" i="5"/>
  <c r="K168" i="5"/>
  <c r="K169" i="5"/>
  <c r="K172" i="5"/>
  <c r="K173" i="5"/>
  <c r="K174" i="5"/>
  <c r="K175" i="5"/>
  <c r="K176" i="5"/>
  <c r="K180" i="5"/>
  <c r="K181" i="5"/>
  <c r="K182" i="5"/>
  <c r="K183" i="5"/>
  <c r="K184" i="5"/>
  <c r="K185" i="5"/>
  <c r="K188" i="5"/>
  <c r="K192" i="5"/>
  <c r="K193" i="5"/>
  <c r="K196" i="5"/>
  <c r="K197" i="5"/>
  <c r="K198" i="5"/>
  <c r="K199" i="5"/>
  <c r="K200" i="5"/>
  <c r="K201" i="5"/>
  <c r="K202" i="5"/>
  <c r="K204" i="5"/>
  <c r="K205" i="5"/>
  <c r="K206" i="5"/>
  <c r="K207" i="5"/>
  <c r="K208" i="5"/>
  <c r="K209" i="5"/>
  <c r="K210" i="5"/>
  <c r="K211" i="5"/>
  <c r="K212" i="5"/>
  <c r="K213" i="5"/>
  <c r="K214" i="5"/>
  <c r="K216" i="5"/>
  <c r="K217" i="5"/>
  <c r="K218" i="5"/>
  <c r="K219" i="5"/>
  <c r="K220" i="5"/>
  <c r="K221" i="5"/>
  <c r="K222" i="5"/>
  <c r="K223" i="5"/>
  <c r="K224" i="5"/>
  <c r="K225" i="5"/>
  <c r="K226" i="5"/>
  <c r="K228" i="5"/>
  <c r="K229" i="5"/>
  <c r="K230" i="5"/>
  <c r="K233" i="5"/>
  <c r="K234" i="5"/>
  <c r="K235" i="5"/>
  <c r="K236" i="5"/>
  <c r="K237" i="5"/>
  <c r="K245" i="5"/>
  <c r="K246" i="5"/>
  <c r="K247" i="5"/>
  <c r="K248" i="5"/>
  <c r="K249" i="5"/>
  <c r="K250" i="5"/>
  <c r="K254" i="5"/>
  <c r="K255" i="5"/>
  <c r="K257" i="5"/>
  <c r="K258" i="5"/>
  <c r="K259" i="5"/>
  <c r="K260" i="5"/>
  <c r="K261" i="5"/>
  <c r="K262" i="5"/>
  <c r="K263" i="5"/>
  <c r="K264" i="5"/>
  <c r="K267" i="5"/>
  <c r="K271" i="5"/>
  <c r="K272" i="5"/>
  <c r="K273" i="5"/>
  <c r="K274" i="5"/>
  <c r="K275" i="5"/>
  <c r="K277" i="5"/>
  <c r="K278" i="5"/>
  <c r="K280" i="5"/>
  <c r="K281" i="5"/>
  <c r="K282" i="5"/>
  <c r="K283" i="5"/>
  <c r="K284" i="5"/>
  <c r="K285" i="5"/>
  <c r="K286" i="5"/>
  <c r="K287" i="5"/>
  <c r="K288" i="5"/>
  <c r="K289" i="5"/>
  <c r="K290" i="5"/>
  <c r="K292" i="5"/>
  <c r="K293" i="5"/>
  <c r="K294" i="5"/>
  <c r="K295" i="5"/>
  <c r="K296" i="5"/>
  <c r="K297" i="5"/>
  <c r="K298" i="5"/>
  <c r="K299" i="5"/>
  <c r="K300" i="5"/>
  <c r="K301" i="5"/>
  <c r="K302" i="5"/>
  <c r="K304" i="5"/>
  <c r="K305" i="5"/>
  <c r="K306" i="5"/>
  <c r="K307" i="5"/>
  <c r="K308" i="5"/>
  <c r="K309" i="5"/>
  <c r="K310" i="5"/>
  <c r="K311" i="5"/>
  <c r="K312" i="5"/>
  <c r="K313" i="5"/>
  <c r="K314" i="5"/>
  <c r="K316" i="5"/>
  <c r="K317" i="5"/>
  <c r="K320" i="5"/>
  <c r="K321" i="5"/>
  <c r="K322" i="5"/>
  <c r="K323" i="5"/>
  <c r="K324" i="5"/>
  <c r="K325" i="5"/>
  <c r="K326" i="5"/>
  <c r="K327" i="5"/>
  <c r="K328" i="5"/>
  <c r="K329" i="5"/>
  <c r="K330" i="5"/>
  <c r="K332" i="5"/>
  <c r="K333" i="5"/>
  <c r="K334" i="5"/>
  <c r="K335" i="5"/>
  <c r="K336" i="5"/>
  <c r="K338" i="5"/>
  <c r="K339" i="5"/>
  <c r="K340" i="5"/>
  <c r="K341" i="5"/>
  <c r="K342" i="5"/>
  <c r="K343" i="5"/>
  <c r="K344" i="5"/>
  <c r="K345" i="5"/>
  <c r="K346" i="5"/>
  <c r="K347" i="5"/>
  <c r="K348" i="5"/>
  <c r="K350" i="5"/>
  <c r="K351" i="5"/>
  <c r="K352" i="5"/>
  <c r="K353" i="5"/>
  <c r="K354" i="5"/>
  <c r="K355" i="5"/>
  <c r="K356" i="5"/>
  <c r="K357" i="5"/>
  <c r="K358" i="5"/>
  <c r="K359" i="5"/>
  <c r="K360" i="5"/>
  <c r="K362" i="5"/>
  <c r="K363" i="5"/>
  <c r="K364" i="5"/>
  <c r="K365" i="5"/>
  <c r="K366" i="5"/>
  <c r="K367" i="5"/>
  <c r="K368" i="5"/>
  <c r="K369" i="5"/>
  <c r="K370" i="5"/>
  <c r="K371" i="5"/>
  <c r="K372" i="5"/>
  <c r="K374" i="5"/>
  <c r="K375" i="5"/>
  <c r="K377" i="5"/>
  <c r="K378" i="5"/>
  <c r="K379" i="5"/>
  <c r="K380" i="5"/>
  <c r="K381" i="5"/>
  <c r="K382" i="5"/>
  <c r="K383" i="5"/>
  <c r="K384" i="5"/>
  <c r="K385" i="5"/>
  <c r="K386" i="5"/>
  <c r="K389" i="5"/>
  <c r="K390" i="5"/>
  <c r="K391" i="5"/>
  <c r="K392" i="5"/>
  <c r="K393" i="5"/>
  <c r="K394" i="5"/>
  <c r="K395" i="5"/>
  <c r="K396" i="5"/>
  <c r="K397" i="5"/>
  <c r="K398" i="5"/>
  <c r="K399" i="5"/>
  <c r="K401" i="5"/>
  <c r="K402" i="5"/>
  <c r="K403" i="5"/>
  <c r="K404" i="5"/>
  <c r="K405" i="5"/>
  <c r="K406" i="5"/>
  <c r="K407" i="5"/>
  <c r="K410" i="5"/>
  <c r="K411" i="5"/>
  <c r="K412" i="5"/>
  <c r="K413" i="5"/>
  <c r="K414" i="5"/>
  <c r="K415" i="5"/>
  <c r="K416" i="5"/>
  <c r="K417" i="5"/>
  <c r="K418" i="5"/>
  <c r="K419" i="5"/>
  <c r="K420" i="5"/>
  <c r="K422" i="5"/>
  <c r="K423" i="5"/>
  <c r="K424" i="5"/>
  <c r="K425" i="5"/>
  <c r="K426" i="5"/>
  <c r="K427" i="5"/>
  <c r="K428" i="5"/>
  <c r="K430" i="5"/>
  <c r="K431" i="5"/>
  <c r="K432" i="5"/>
  <c r="K433" i="5"/>
  <c r="K434" i="5"/>
  <c r="K435" i="5"/>
  <c r="K436" i="5"/>
  <c r="K437" i="5"/>
  <c r="K438" i="5"/>
  <c r="K439" i="5"/>
  <c r="K440" i="5"/>
  <c r="K442" i="5"/>
  <c r="K443" i="5"/>
  <c r="K444" i="5"/>
  <c r="K445" i="5"/>
  <c r="K446" i="5"/>
  <c r="K447" i="5"/>
  <c r="K448" i="5"/>
  <c r="K451" i="5"/>
  <c r="K452" i="5"/>
  <c r="K453" i="5"/>
  <c r="K454" i="5"/>
  <c r="K455" i="5"/>
  <c r="K456" i="5"/>
  <c r="K457" i="5"/>
  <c r="K458" i="5"/>
  <c r="K459" i="5"/>
  <c r="K460" i="5"/>
  <c r="K461" i="5"/>
  <c r="K463" i="5"/>
  <c r="K464" i="5"/>
  <c r="K465" i="5"/>
  <c r="K466" i="5"/>
  <c r="K467" i="5"/>
  <c r="K468" i="5"/>
  <c r="K469" i="5"/>
  <c r="K470" i="5"/>
  <c r="K472" i="5"/>
  <c r="K473" i="5"/>
  <c r="K474" i="5"/>
  <c r="K475" i="5"/>
  <c r="K476" i="5"/>
  <c r="K477" i="5"/>
  <c r="K478" i="5"/>
  <c r="K479" i="5"/>
  <c r="K480" i="5"/>
  <c r="K481" i="5"/>
  <c r="K484" i="5"/>
  <c r="K486" i="5"/>
  <c r="K487" i="5"/>
  <c r="K488" i="5"/>
  <c r="K489" i="5"/>
  <c r="K490" i="5"/>
  <c r="K492" i="5"/>
  <c r="K493" i="5"/>
  <c r="K494" i="5"/>
  <c r="K495" i="5"/>
  <c r="K496" i="5"/>
  <c r="K497" i="5"/>
  <c r="K499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6" i="5"/>
  <c r="K517" i="5"/>
  <c r="K518" i="5"/>
  <c r="K519" i="5"/>
  <c r="K520" i="5"/>
  <c r="K521" i="5"/>
  <c r="K522" i="5"/>
  <c r="K523" i="5"/>
  <c r="K524" i="5"/>
  <c r="K525" i="5"/>
  <c r="K526" i="5"/>
  <c r="K528" i="5"/>
  <c r="K529" i="5"/>
  <c r="K530" i="5"/>
  <c r="K531" i="5"/>
  <c r="K532" i="5"/>
  <c r="K533" i="5"/>
  <c r="K535" i="5"/>
  <c r="K536" i="5"/>
  <c r="K537" i="5"/>
  <c r="K538" i="5"/>
  <c r="K539" i="5"/>
  <c r="K540" i="5"/>
  <c r="K541" i="5"/>
  <c r="K543" i="5"/>
  <c r="K544" i="5"/>
  <c r="K545" i="5"/>
  <c r="K546" i="5"/>
  <c r="K547" i="5"/>
  <c r="K548" i="5"/>
  <c r="K549" i="5"/>
  <c r="K550" i="5"/>
  <c r="K551" i="5"/>
  <c r="K552" i="5"/>
  <c r="K553" i="5"/>
  <c r="K555" i="5"/>
  <c r="K556" i="5"/>
  <c r="K558" i="5"/>
  <c r="K559" i="5"/>
  <c r="K560" i="5"/>
  <c r="K561" i="5"/>
  <c r="K562" i="5"/>
  <c r="K563" i="5"/>
  <c r="K564" i="5"/>
  <c r="K565" i="5"/>
  <c r="K566" i="5"/>
  <c r="K567" i="5"/>
  <c r="K568" i="5"/>
  <c r="K570" i="5"/>
  <c r="K571" i="5"/>
  <c r="K572" i="5"/>
  <c r="K573" i="5"/>
  <c r="K575" i="5"/>
  <c r="K576" i="5"/>
  <c r="K577" i="5"/>
  <c r="K578" i="5"/>
  <c r="K579" i="5"/>
  <c r="K580" i="5"/>
  <c r="K581" i="5"/>
  <c r="K582" i="5"/>
  <c r="K583" i="5"/>
  <c r="K584" i="5"/>
  <c r="K586" i="5"/>
  <c r="K587" i="5"/>
  <c r="K588" i="5"/>
  <c r="K589" i="5"/>
  <c r="K591" i="5"/>
  <c r="K592" i="5"/>
  <c r="K593" i="5"/>
  <c r="K594" i="5"/>
  <c r="K595" i="5"/>
  <c r="K596" i="5"/>
  <c r="K597" i="5"/>
  <c r="K598" i="5"/>
  <c r="K601" i="5"/>
  <c r="K602" i="5"/>
  <c r="K605" i="5"/>
  <c r="K606" i="5"/>
  <c r="K607" i="5"/>
  <c r="K608" i="5"/>
  <c r="K609" i="5"/>
  <c r="K610" i="5"/>
  <c r="K611" i="5"/>
  <c r="K612" i="5"/>
  <c r="K613" i="5"/>
  <c r="K614" i="5"/>
  <c r="K615" i="5"/>
  <c r="K617" i="5"/>
  <c r="K618" i="5"/>
  <c r="K620" i="5"/>
  <c r="K621" i="5"/>
  <c r="K622" i="5"/>
  <c r="K623" i="5"/>
  <c r="K624" i="5"/>
  <c r="K626" i="5"/>
  <c r="K627" i="5"/>
  <c r="K629" i="5"/>
  <c r="K630" i="5"/>
  <c r="K633" i="5"/>
  <c r="K634" i="5"/>
  <c r="K635" i="5"/>
  <c r="K636" i="5"/>
  <c r="K637" i="5"/>
  <c r="K638" i="5"/>
  <c r="K639" i="5"/>
  <c r="K640" i="5"/>
  <c r="K641" i="5"/>
  <c r="K642" i="5"/>
  <c r="K643" i="5"/>
  <c r="K645" i="5"/>
  <c r="K646" i="5"/>
  <c r="K647" i="5"/>
  <c r="K648" i="5"/>
  <c r="K649" i="5"/>
  <c r="K650" i="5"/>
  <c r="K652" i="5"/>
  <c r="K653" i="5"/>
  <c r="K654" i="5"/>
  <c r="K655" i="5"/>
  <c r="K656" i="5"/>
  <c r="K657" i="5"/>
  <c r="K658" i="5"/>
  <c r="K659" i="5"/>
  <c r="K660" i="5"/>
  <c r="K661" i="5"/>
  <c r="K662" i="5"/>
  <c r="K664" i="5"/>
  <c r="K666" i="5"/>
  <c r="K667" i="5"/>
  <c r="K668" i="5"/>
  <c r="K669" i="5"/>
  <c r="K670" i="5"/>
  <c r="K671" i="5"/>
  <c r="K672" i="5"/>
  <c r="K673" i="5"/>
  <c r="K674" i="5"/>
  <c r="K675" i="5"/>
  <c r="K676" i="5"/>
  <c r="K678" i="5"/>
  <c r="K679" i="5"/>
  <c r="K680" i="5"/>
  <c r="K681" i="5"/>
  <c r="K683" i="5"/>
  <c r="K684" i="5"/>
  <c r="K685" i="5"/>
  <c r="K686" i="5"/>
  <c r="K687" i="5"/>
  <c r="K688" i="5"/>
  <c r="K689" i="5"/>
  <c r="K690" i="5"/>
  <c r="K691" i="5"/>
  <c r="K692" i="5"/>
  <c r="K693" i="5"/>
  <c r="K695" i="5"/>
  <c r="K696" i="5"/>
  <c r="K697" i="5"/>
  <c r="K698" i="5"/>
  <c r="K699" i="5"/>
  <c r="K700" i="5"/>
  <c r="K701" i="5"/>
  <c r="K703" i="5"/>
  <c r="K704" i="5"/>
  <c r="K705" i="5"/>
  <c r="K706" i="5"/>
  <c r="K707" i="5"/>
  <c r="K709" i="5"/>
  <c r="K710" i="5"/>
  <c r="K712" i="5"/>
  <c r="K713" i="5"/>
  <c r="K714" i="5"/>
  <c r="K715" i="5"/>
  <c r="K716" i="5"/>
  <c r="K718" i="5"/>
  <c r="K719" i="5"/>
  <c r="K720" i="5"/>
  <c r="K721" i="5"/>
  <c r="K722" i="5"/>
  <c r="K724" i="5"/>
  <c r="K727" i="5"/>
  <c r="K728" i="5"/>
  <c r="K729" i="5"/>
  <c r="K730" i="5"/>
  <c r="K731" i="5"/>
  <c r="K732" i="5"/>
  <c r="K733" i="5"/>
  <c r="K734" i="5"/>
  <c r="K735" i="5"/>
  <c r="K736" i="5"/>
  <c r="K739" i="5"/>
  <c r="K740" i="5"/>
  <c r="K741" i="5"/>
  <c r="K742" i="5"/>
  <c r="K744" i="5"/>
  <c r="K745" i="5"/>
  <c r="K746" i="5"/>
  <c r="K747" i="5"/>
  <c r="K748" i="5"/>
  <c r="K749" i="5"/>
  <c r="K750" i="5"/>
  <c r="K751" i="5"/>
  <c r="K752" i="5"/>
  <c r="K753" i="5"/>
  <c r="K754" i="5"/>
  <c r="K756" i="5"/>
  <c r="K757" i="5"/>
  <c r="K758" i="5"/>
  <c r="K759" i="5"/>
  <c r="K760" i="5"/>
  <c r="K761" i="5"/>
  <c r="K762" i="5"/>
  <c r="K763" i="5"/>
  <c r="K764" i="5"/>
  <c r="K765" i="5"/>
  <c r="K766" i="5"/>
  <c r="K768" i="5"/>
  <c r="K769" i="5"/>
  <c r="K770" i="5"/>
  <c r="K772" i="5"/>
  <c r="K773" i="5"/>
  <c r="K774" i="5"/>
  <c r="K775" i="5"/>
  <c r="K776" i="5"/>
  <c r="K777" i="5"/>
  <c r="K778" i="5"/>
  <c r="K779" i="5"/>
  <c r="K780" i="5"/>
  <c r="K781" i="5"/>
  <c r="K782" i="5"/>
  <c r="K784" i="5"/>
  <c r="K785" i="5"/>
  <c r="K787" i="5"/>
  <c r="K788" i="5"/>
  <c r="K789" i="5"/>
  <c r="K791" i="5"/>
  <c r="K792" i="5"/>
  <c r="K793" i="5"/>
  <c r="K794" i="5"/>
  <c r="K795" i="5"/>
  <c r="K796" i="5"/>
  <c r="K797" i="5"/>
  <c r="K798" i="5"/>
  <c r="K799" i="5"/>
  <c r="K800" i="5"/>
  <c r="K801" i="5"/>
  <c r="K803" i="5"/>
  <c r="K804" i="5"/>
  <c r="K805" i="5"/>
  <c r="K806" i="5"/>
  <c r="K807" i="5"/>
  <c r="K808" i="5"/>
  <c r="K809" i="5"/>
  <c r="K810" i="5"/>
  <c r="K812" i="5"/>
  <c r="K813" i="5"/>
  <c r="K814" i="5"/>
  <c r="K815" i="5"/>
  <c r="K817" i="5"/>
  <c r="K818" i="5"/>
  <c r="K819" i="5"/>
  <c r="K820" i="5"/>
  <c r="K821" i="5"/>
  <c r="K822" i="5"/>
  <c r="K823" i="5"/>
  <c r="K824" i="5"/>
  <c r="K826" i="5"/>
  <c r="K827" i="5"/>
  <c r="K828" i="5"/>
  <c r="K829" i="5"/>
  <c r="K830" i="5"/>
  <c r="K831" i="5"/>
  <c r="K832" i="5"/>
  <c r="K833" i="5"/>
  <c r="K835" i="5"/>
  <c r="K836" i="5"/>
  <c r="K837" i="5"/>
  <c r="K838" i="5"/>
  <c r="K839" i="5"/>
  <c r="K840" i="5"/>
  <c r="K841" i="5"/>
  <c r="K842" i="5"/>
  <c r="K843" i="5"/>
  <c r="K844" i="5"/>
  <c r="K845" i="5"/>
  <c r="K847" i="5"/>
  <c r="K848" i="5"/>
  <c r="K849" i="5"/>
  <c r="K850" i="5"/>
  <c r="K851" i="5"/>
  <c r="K852" i="5"/>
  <c r="K853" i="5"/>
  <c r="K854" i="5"/>
  <c r="K855" i="5"/>
  <c r="K856" i="5"/>
  <c r="K857" i="5"/>
  <c r="K859" i="5"/>
  <c r="K860" i="5"/>
  <c r="K861" i="5"/>
  <c r="K862" i="5"/>
  <c r="K863" i="5"/>
  <c r="K864" i="5"/>
  <c r="K865" i="5"/>
  <c r="K866" i="5"/>
  <c r="K867" i="5"/>
  <c r="K868" i="5"/>
  <c r="K869" i="5"/>
  <c r="K871" i="5"/>
  <c r="K872" i="5"/>
  <c r="K873" i="5"/>
  <c r="K874" i="5"/>
  <c r="K875" i="5"/>
  <c r="K876" i="5"/>
  <c r="K877" i="5"/>
  <c r="K878" i="5"/>
  <c r="K879" i="5"/>
  <c r="K880" i="5"/>
  <c r="K881" i="5"/>
  <c r="K883" i="5"/>
  <c r="K884" i="5"/>
  <c r="K885" i="5"/>
  <c r="K886" i="5"/>
  <c r="K887" i="5"/>
  <c r="K888" i="5"/>
  <c r="K891" i="5"/>
  <c r="K892" i="5"/>
  <c r="K893" i="5"/>
  <c r="K894" i="5"/>
  <c r="K895" i="5"/>
  <c r="K896" i="5"/>
  <c r="K897" i="5"/>
  <c r="K898" i="5"/>
  <c r="K899" i="5"/>
  <c r="K900" i="5"/>
  <c r="K901" i="5"/>
  <c r="K903" i="5"/>
  <c r="K904" i="5"/>
  <c r="K905" i="5"/>
  <c r="K906" i="5"/>
  <c r="K907" i="5"/>
  <c r="K909" i="5"/>
  <c r="K910" i="5"/>
  <c r="K911" i="5"/>
  <c r="K912" i="5"/>
  <c r="K913" i="5"/>
  <c r="K915" i="5"/>
  <c r="K916" i="5"/>
  <c r="K917" i="5"/>
  <c r="K918" i="5"/>
  <c r="K919" i="5"/>
  <c r="K920" i="5"/>
  <c r="K921" i="5"/>
  <c r="K922" i="5"/>
  <c r="K923" i="5"/>
  <c r="K925" i="5"/>
  <c r="K926" i="5"/>
  <c r="K927" i="5"/>
  <c r="K928" i="5"/>
  <c r="K929" i="5"/>
  <c r="K930" i="5"/>
  <c r="K931" i="5"/>
  <c r="K932" i="5"/>
  <c r="K933" i="5"/>
  <c r="K934" i="5"/>
  <c r="K935" i="5"/>
  <c r="K937" i="5"/>
  <c r="K938" i="5"/>
  <c r="K939" i="5"/>
  <c r="K940" i="5"/>
  <c r="K941" i="5"/>
  <c r="K942" i="5"/>
  <c r="K943" i="5"/>
  <c r="K944" i="5"/>
  <c r="K945" i="5"/>
  <c r="K946" i="5"/>
  <c r="K948" i="5"/>
  <c r="K949" i="5"/>
  <c r="K950" i="5"/>
  <c r="K951" i="5"/>
  <c r="K953" i="5"/>
  <c r="K954" i="5"/>
  <c r="K955" i="5"/>
  <c r="K956" i="5"/>
  <c r="K957" i="5"/>
  <c r="K958" i="5"/>
  <c r="K959" i="5"/>
  <c r="K960" i="5"/>
  <c r="K962" i="5"/>
  <c r="K964" i="5"/>
  <c r="K965" i="5"/>
  <c r="K966" i="5"/>
  <c r="K967" i="5"/>
  <c r="K968" i="5"/>
  <c r="K969" i="5"/>
  <c r="K970" i="5"/>
  <c r="K972" i="5"/>
  <c r="K973" i="5"/>
  <c r="K974" i="5"/>
  <c r="K975" i="5"/>
  <c r="K977" i="5"/>
  <c r="K978" i="5"/>
  <c r="K980" i="5"/>
  <c r="K981" i="5"/>
  <c r="K982" i="5"/>
  <c r="K983" i="5"/>
  <c r="K984" i="5"/>
  <c r="K985" i="5"/>
  <c r="K987" i="5"/>
  <c r="K988" i="5"/>
  <c r="K989" i="5"/>
  <c r="K990" i="5"/>
  <c r="K991" i="5"/>
  <c r="K992" i="5"/>
  <c r="K993" i="5"/>
  <c r="K994" i="5"/>
  <c r="K996" i="5"/>
  <c r="K997" i="5"/>
  <c r="K999" i="5"/>
  <c r="K1000" i="5"/>
  <c r="K1001" i="5"/>
  <c r="K1002" i="5"/>
  <c r="K1003" i="5"/>
  <c r="K1004" i="5"/>
  <c r="K1005" i="5"/>
  <c r="K1006" i="5"/>
  <c r="K1007" i="5"/>
  <c r="K1009" i="5"/>
  <c r="K1010" i="5"/>
  <c r="K1011" i="5"/>
  <c r="K1012" i="5"/>
  <c r="K1013" i="5"/>
  <c r="K1014" i="5"/>
  <c r="K1015" i="5"/>
  <c r="K1016" i="5"/>
  <c r="K1018" i="5"/>
  <c r="K1019" i="5"/>
  <c r="K1020" i="5"/>
  <c r="K1021" i="5"/>
  <c r="K1022" i="5"/>
  <c r="K1023" i="5"/>
  <c r="K1025" i="5"/>
  <c r="K1026" i="5"/>
  <c r="K1027" i="5"/>
  <c r="K1028" i="5"/>
  <c r="K1029" i="5"/>
  <c r="K1030" i="5"/>
  <c r="K1031" i="5"/>
  <c r="K1032" i="5"/>
  <c r="K1033" i="5"/>
  <c r="K1034" i="5"/>
  <c r="K1036" i="5"/>
  <c r="K1037" i="5"/>
  <c r="K1038" i="5"/>
  <c r="K1039" i="5"/>
  <c r="K1040" i="5"/>
  <c r="K1041" i="5"/>
  <c r="K1042" i="5"/>
  <c r="K1043" i="5"/>
  <c r="K1044" i="5"/>
  <c r="K1045" i="5"/>
  <c r="K1046" i="5"/>
  <c r="K1048" i="5"/>
  <c r="K1049" i="5"/>
  <c r="K1050" i="5"/>
  <c r="K1051" i="5"/>
  <c r="K1053" i="5"/>
  <c r="K1054" i="5"/>
  <c r="K1055" i="5"/>
  <c r="K1056" i="5"/>
  <c r="K1058" i="5"/>
  <c r="K1059" i="5"/>
  <c r="K1060" i="5"/>
  <c r="K1061" i="5"/>
  <c r="K1062" i="5"/>
  <c r="K1063" i="5"/>
  <c r="K1064" i="5"/>
  <c r="K1065" i="5"/>
  <c r="K1066" i="5"/>
  <c r="K1067" i="5"/>
  <c r="K1068" i="5"/>
  <c r="K1070" i="5"/>
  <c r="K1071" i="5"/>
  <c r="K1072" i="5"/>
  <c r="K1073" i="5"/>
  <c r="K1074" i="5"/>
  <c r="K1075" i="5"/>
  <c r="K1076" i="5"/>
  <c r="K1077" i="5"/>
  <c r="K1078" i="5"/>
  <c r="K1081" i="5"/>
  <c r="K1082" i="5"/>
  <c r="K1083" i="5"/>
  <c r="K1084" i="5"/>
  <c r="K1085" i="5"/>
  <c r="K1086" i="5"/>
  <c r="K1087" i="5"/>
  <c r="K1088" i="5"/>
  <c r="K1089" i="5"/>
  <c r="K1090" i="5"/>
  <c r="K1093" i="5"/>
  <c r="K1094" i="5"/>
  <c r="K1095" i="5"/>
  <c r="K1096" i="5"/>
  <c r="K1097" i="5"/>
  <c r="K1098" i="5"/>
  <c r="K1099" i="5"/>
  <c r="K1100" i="5"/>
  <c r="K1101" i="5"/>
  <c r="K1102" i="5"/>
  <c r="K1103" i="5"/>
  <c r="K1105" i="5"/>
  <c r="K1106" i="5"/>
  <c r="K1107" i="5"/>
  <c r="K1108" i="5"/>
  <c r="K1109" i="5"/>
  <c r="K1110" i="5"/>
  <c r="K1111" i="5"/>
  <c r="K1112" i="5"/>
  <c r="K1113" i="5"/>
  <c r="K1114" i="5"/>
  <c r="K1116" i="5"/>
  <c r="K1117" i="5"/>
  <c r="K1118" i="5"/>
  <c r="K1119" i="5"/>
  <c r="K1120" i="5"/>
  <c r="K1121" i="5"/>
  <c r="K1123" i="5"/>
  <c r="K1124" i="5"/>
  <c r="K1125" i="5"/>
  <c r="K1126" i="5"/>
  <c r="K1127" i="5"/>
  <c r="K1128" i="5"/>
  <c r="K1129" i="5"/>
  <c r="K1130" i="5"/>
  <c r="K1131" i="5"/>
  <c r="K1132" i="5"/>
  <c r="K1134" i="5"/>
  <c r="K1135" i="5"/>
  <c r="K1136" i="5"/>
  <c r="K1137" i="5"/>
  <c r="K1138" i="5"/>
  <c r="K1139" i="5"/>
  <c r="K1140" i="5"/>
  <c r="K1141" i="5"/>
  <c r="K1142" i="5"/>
  <c r="K1143" i="5"/>
  <c r="K1145" i="5"/>
  <c r="K1146" i="5"/>
  <c r="K1147" i="5"/>
  <c r="K1148" i="5"/>
  <c r="K1149" i="5"/>
  <c r="K1150" i="5"/>
  <c r="K1151" i="5"/>
  <c r="K1152" i="5"/>
  <c r="K1153" i="5"/>
  <c r="K1154" i="5"/>
  <c r="K1155" i="5"/>
  <c r="K1157" i="5"/>
  <c r="K1158" i="5"/>
  <c r="K1159" i="5"/>
  <c r="K1160" i="5"/>
  <c r="K1161" i="5"/>
  <c r="K1162" i="5"/>
  <c r="K1163" i="5"/>
  <c r="K1164" i="5"/>
  <c r="K1166" i="5"/>
  <c r="K1167" i="5"/>
  <c r="K1168" i="5"/>
  <c r="K1169" i="5"/>
  <c r="K1170" i="5"/>
  <c r="K1171" i="5"/>
  <c r="K1173" i="5"/>
  <c r="K1174" i="5"/>
  <c r="K1175" i="5"/>
  <c r="K1176" i="5"/>
  <c r="K1177" i="5"/>
  <c r="K1178" i="5"/>
  <c r="K1179" i="5"/>
  <c r="K1180" i="5"/>
  <c r="K1181" i="5"/>
  <c r="K1182" i="5"/>
  <c r="K1183" i="5"/>
  <c r="K1185" i="5"/>
  <c r="K1186" i="5"/>
  <c r="K1188" i="5"/>
  <c r="K1189" i="5"/>
  <c r="K1190" i="5"/>
  <c r="K1191" i="5"/>
  <c r="K1193" i="5"/>
  <c r="K1194" i="5"/>
  <c r="K1195" i="5"/>
  <c r="K1196" i="5"/>
  <c r="K1197" i="5"/>
  <c r="K1198" i="5"/>
  <c r="K1199" i="5"/>
  <c r="K1201" i="5"/>
  <c r="K1202" i="5"/>
  <c r="K1203" i="5"/>
  <c r="K1204" i="5"/>
  <c r="K1205" i="5"/>
  <c r="K1206" i="5"/>
  <c r="K1207" i="5"/>
  <c r="K1209" i="5"/>
  <c r="K1210" i="5"/>
  <c r="K1213" i="5"/>
  <c r="K1214" i="5"/>
  <c r="K1215" i="5"/>
  <c r="K1216" i="5"/>
  <c r="K1217" i="5"/>
  <c r="K1218" i="5"/>
  <c r="K1219" i="5"/>
  <c r="K1220" i="5"/>
  <c r="K1221" i="5"/>
  <c r="K1222" i="5"/>
  <c r="K1224" i="5"/>
  <c r="K1225" i="5"/>
  <c r="K1226" i="5"/>
  <c r="K1227" i="5"/>
  <c r="K1228" i="5"/>
  <c r="K1229" i="5"/>
  <c r="K1230" i="5"/>
  <c r="K1231" i="5"/>
  <c r="K1232" i="5"/>
  <c r="K1233" i="5"/>
  <c r="K1234" i="5"/>
  <c r="K1236" i="5"/>
  <c r="K1237" i="5"/>
  <c r="K1238" i="5"/>
  <c r="K1239" i="5"/>
  <c r="K1240" i="5"/>
  <c r="K1241" i="5"/>
  <c r="K1242" i="5"/>
  <c r="K1243" i="5"/>
  <c r="K1244" i="5"/>
  <c r="K1245" i="5"/>
  <c r="K1246" i="5"/>
  <c r="K3" i="5"/>
  <c r="BB62" i="5" l="1"/>
  <c r="BG62" i="5" s="1"/>
  <c r="BL62" i="5" s="1"/>
  <c r="BB180" i="5"/>
  <c r="BG180" i="5" s="1"/>
  <c r="BL180" i="5" s="1"/>
  <c r="BB277" i="5"/>
  <c r="BG277" i="5" s="1"/>
  <c r="BL277" i="5" s="1"/>
  <c r="BB389" i="5"/>
  <c r="BG389" i="5" s="1"/>
  <c r="BL389" i="5" s="1"/>
  <c r="BB499" i="5"/>
  <c r="BG499" i="5" s="1"/>
  <c r="BL499" i="5" s="1"/>
  <c r="BB591" i="5"/>
  <c r="BG591" i="5" s="1"/>
  <c r="BL591" i="5" s="1"/>
  <c r="BB678" i="5"/>
  <c r="BG678" i="5" s="1"/>
  <c r="BL678" i="5" s="1"/>
  <c r="BB772" i="5"/>
  <c r="BG772" i="5" s="1"/>
  <c r="BL772" i="5" s="1"/>
  <c r="BB883" i="5"/>
  <c r="BG883" i="5" s="1"/>
  <c r="BL883" i="5" s="1"/>
  <c r="BB977" i="5"/>
  <c r="BG977" i="5" s="1"/>
  <c r="BL977" i="5" s="1"/>
  <c r="BB1070" i="5"/>
  <c r="BG1070" i="5" s="1"/>
  <c r="BL1070" i="5" s="1"/>
  <c r="BB1185" i="5"/>
  <c r="BG1185" i="5" s="1"/>
  <c r="BL1185" i="5" s="1"/>
  <c r="BB74" i="5"/>
  <c r="BG74" i="5" s="1"/>
  <c r="BL74" i="5" s="1"/>
  <c r="BB188" i="5"/>
  <c r="BG188" i="5" s="1"/>
  <c r="BL188" i="5" s="1"/>
  <c r="BB280" i="5"/>
  <c r="BG280" i="5" s="1"/>
  <c r="BL280" i="5" s="1"/>
  <c r="BB401" i="5"/>
  <c r="BG401" i="5" s="1"/>
  <c r="BL401" i="5" s="1"/>
  <c r="BB501" i="5"/>
  <c r="BG501" i="5" s="1"/>
  <c r="BL501" i="5" s="1"/>
  <c r="BB601" i="5"/>
  <c r="BG601" i="5" s="1"/>
  <c r="BL601" i="5" s="1"/>
  <c r="BB683" i="5"/>
  <c r="BG683" i="5" s="1"/>
  <c r="BL683" i="5" s="1"/>
  <c r="BB784" i="5"/>
  <c r="BG784" i="5" s="1"/>
  <c r="BL784" i="5" s="1"/>
  <c r="BB891" i="5"/>
  <c r="BG891" i="5" s="1"/>
  <c r="BL891" i="5" s="1"/>
  <c r="BB980" i="5"/>
  <c r="BG980" i="5" s="1"/>
  <c r="BL980" i="5" s="1"/>
  <c r="BB1081" i="5"/>
  <c r="BG1081" i="5" s="1"/>
  <c r="BL1081" i="5" s="1"/>
  <c r="BB1188" i="5"/>
  <c r="BG1188" i="5" s="1"/>
  <c r="BL1188" i="5" s="1"/>
  <c r="BB81" i="5"/>
  <c r="BG81" i="5" s="1"/>
  <c r="BL81" i="5" s="1"/>
  <c r="BB196" i="5"/>
  <c r="BG196" i="5" s="1"/>
  <c r="BL196" i="5" s="1"/>
  <c r="BB292" i="5"/>
  <c r="BG292" i="5" s="1"/>
  <c r="BL292" i="5" s="1"/>
  <c r="BB410" i="5"/>
  <c r="BG410" i="5" s="1"/>
  <c r="BL410" i="5" s="1"/>
  <c r="BB504" i="5"/>
  <c r="BG504" i="5" s="1"/>
  <c r="BL504" i="5" s="1"/>
  <c r="BB605" i="5"/>
  <c r="BG605" i="5" s="1"/>
  <c r="BL605" i="5" s="1"/>
  <c r="BB695" i="5"/>
  <c r="BG695" i="5" s="1"/>
  <c r="BL695" i="5" s="1"/>
  <c r="BB787" i="5"/>
  <c r="BG787" i="5" s="1"/>
  <c r="BL787" i="5" s="1"/>
  <c r="BB903" i="5"/>
  <c r="BG903" i="5" s="1"/>
  <c r="BL903" i="5" s="1"/>
  <c r="BB987" i="5"/>
  <c r="BG987" i="5" s="1"/>
  <c r="BL987" i="5" s="1"/>
  <c r="BB1093" i="5"/>
  <c r="BG1093" i="5" s="1"/>
  <c r="BL1093" i="5" s="1"/>
  <c r="BB1193" i="5"/>
  <c r="BG1193" i="5" s="1"/>
  <c r="BL1193" i="5" s="1"/>
  <c r="BB91" i="5"/>
  <c r="BG91" i="5" s="1"/>
  <c r="BL91" i="5" s="1"/>
  <c r="BB204" i="5"/>
  <c r="BG204" i="5" s="1"/>
  <c r="BL204" i="5" s="1"/>
  <c r="BB304" i="5"/>
  <c r="BG304" i="5" s="1"/>
  <c r="BL304" i="5" s="1"/>
  <c r="BB422" i="5"/>
  <c r="BG422" i="5" s="1"/>
  <c r="BL422" i="5" s="1"/>
  <c r="BB516" i="5"/>
  <c r="BG516" i="5" s="1"/>
  <c r="BL516" i="5" s="1"/>
  <c r="BB617" i="5"/>
  <c r="BG617" i="5" s="1"/>
  <c r="BL617" i="5" s="1"/>
  <c r="BB703" i="5"/>
  <c r="BG703" i="5" s="1"/>
  <c r="BL703" i="5" s="1"/>
  <c r="BB791" i="5"/>
  <c r="BG791" i="5" s="1"/>
  <c r="BL791" i="5" s="1"/>
  <c r="BB909" i="5"/>
  <c r="BG909" i="5" s="1"/>
  <c r="BL909" i="5" s="1"/>
  <c r="BB996" i="5"/>
  <c r="BG996" i="5" s="1"/>
  <c r="BL996" i="5" s="1"/>
  <c r="BB1105" i="5"/>
  <c r="BG1105" i="5" s="1"/>
  <c r="BL1105" i="5" s="1"/>
  <c r="BB1201" i="5"/>
  <c r="BG1201" i="5" s="1"/>
  <c r="BL1201" i="5" s="1"/>
  <c r="BB3" i="5"/>
  <c r="BG3" i="5" s="1"/>
  <c r="BL3" i="5" s="1"/>
  <c r="BB103" i="5"/>
  <c r="BG103" i="5" s="1"/>
  <c r="BL103" i="5" s="1"/>
  <c r="BB216" i="5"/>
  <c r="BG216" i="5" s="1"/>
  <c r="BL216" i="5" s="1"/>
  <c r="BB316" i="5"/>
  <c r="BG316" i="5" s="1"/>
  <c r="BL316" i="5" s="1"/>
  <c r="BB430" i="5"/>
  <c r="BG430" i="5" s="1"/>
  <c r="BL430" i="5" s="1"/>
  <c r="BB528" i="5"/>
  <c r="BG528" i="5" s="1"/>
  <c r="BL528" i="5" s="1"/>
  <c r="BB620" i="5"/>
  <c r="BG620" i="5" s="1"/>
  <c r="BL620" i="5" s="1"/>
  <c r="BB712" i="5"/>
  <c r="BG712" i="5" s="1"/>
  <c r="BL712" i="5" s="1"/>
  <c r="BB803" i="5"/>
  <c r="BG803" i="5" s="1"/>
  <c r="BL803" i="5" s="1"/>
  <c r="BB915" i="5"/>
  <c r="BG915" i="5" s="1"/>
  <c r="BL915" i="5" s="1"/>
  <c r="BB999" i="5"/>
  <c r="BG999" i="5" s="1"/>
  <c r="BL999" i="5" s="1"/>
  <c r="BB1116" i="5"/>
  <c r="BG1116" i="5" s="1"/>
  <c r="BL1116" i="5" s="1"/>
  <c r="BB1209" i="5"/>
  <c r="BG1209" i="5" s="1"/>
  <c r="BL1209" i="5" s="1"/>
  <c r="BB13" i="5"/>
  <c r="BG13" i="5" s="1"/>
  <c r="BL13" i="5" s="1"/>
  <c r="BB116" i="5"/>
  <c r="BG116" i="5" s="1"/>
  <c r="BL116" i="5" s="1"/>
  <c r="BB228" i="5"/>
  <c r="BG228" i="5" s="1"/>
  <c r="BL228" i="5" s="1"/>
  <c r="BB320" i="5"/>
  <c r="BG320" i="5" s="1"/>
  <c r="BL320" i="5" s="1"/>
  <c r="BB442" i="5"/>
  <c r="BG442" i="5" s="1"/>
  <c r="BL442" i="5" s="1"/>
  <c r="BB535" i="5"/>
  <c r="BG535" i="5" s="1"/>
  <c r="BL535" i="5" s="1"/>
  <c r="BB626" i="5"/>
  <c r="BG626" i="5" s="1"/>
  <c r="BL626" i="5" s="1"/>
  <c r="BB718" i="5"/>
  <c r="BG718" i="5" s="1"/>
  <c r="BL718" i="5" s="1"/>
  <c r="BB812" i="5"/>
  <c r="BG812" i="5" s="1"/>
  <c r="BL812" i="5" s="1"/>
  <c r="BB925" i="5"/>
  <c r="BG925" i="5" s="1"/>
  <c r="BL925" i="5" s="1"/>
  <c r="BB1009" i="5"/>
  <c r="BG1009" i="5" s="1"/>
  <c r="BL1009" i="5" s="1"/>
  <c r="BB1123" i="5"/>
  <c r="BG1123" i="5" s="1"/>
  <c r="BL1123" i="5" s="1"/>
  <c r="BB1213" i="5"/>
  <c r="BG1213" i="5" s="1"/>
  <c r="BL1213" i="5" s="1"/>
  <c r="BB15" i="5"/>
  <c r="BG15" i="5" s="1"/>
  <c r="BL15" i="5" s="1"/>
  <c r="BB125" i="5"/>
  <c r="BG125" i="5" s="1"/>
  <c r="BL125" i="5" s="1"/>
  <c r="BB233" i="5"/>
  <c r="BG233" i="5" s="1"/>
  <c r="BL233" i="5" s="1"/>
  <c r="BB332" i="5"/>
  <c r="BG332" i="5" s="1"/>
  <c r="BL332" i="5" s="1"/>
  <c r="BB451" i="5"/>
  <c r="BG451" i="5" s="1"/>
  <c r="BL451" i="5" s="1"/>
  <c r="BB543" i="5"/>
  <c r="BG543" i="5" s="1"/>
  <c r="BL543" i="5" s="1"/>
  <c r="BB629" i="5"/>
  <c r="BG629" i="5" s="1"/>
  <c r="BL629" i="5" s="1"/>
  <c r="BB724" i="5"/>
  <c r="BG724" i="5" s="1"/>
  <c r="BL724" i="5" s="1"/>
  <c r="BB817" i="5"/>
  <c r="BG817" i="5" s="1"/>
  <c r="BL817" i="5" s="1"/>
  <c r="BB937" i="5"/>
  <c r="BG937" i="5" s="1"/>
  <c r="BL937" i="5" s="1"/>
  <c r="BB1018" i="5"/>
  <c r="BG1018" i="5" s="1"/>
  <c r="BL1018" i="5" s="1"/>
  <c r="BB1134" i="5"/>
  <c r="BG1134" i="5" s="1"/>
  <c r="BL1134" i="5" s="1"/>
  <c r="BB1224" i="5"/>
  <c r="BG1224" i="5" s="1"/>
  <c r="BL1224" i="5" s="1"/>
  <c r="BB17" i="5"/>
  <c r="BG17" i="5" s="1"/>
  <c r="BL17" i="5" s="1"/>
  <c r="BB137" i="5"/>
  <c r="BG137" i="5" s="1"/>
  <c r="BL137" i="5" s="1"/>
  <c r="BB245" i="5"/>
  <c r="BG245" i="5" s="1"/>
  <c r="BL245" i="5" s="1"/>
  <c r="BB338" i="5"/>
  <c r="BG338" i="5" s="1"/>
  <c r="BL338" i="5" s="1"/>
  <c r="BB463" i="5"/>
  <c r="BG463" i="5" s="1"/>
  <c r="BL463" i="5" s="1"/>
  <c r="BB555" i="5"/>
  <c r="BG555" i="5" s="1"/>
  <c r="BL555" i="5" s="1"/>
  <c r="BB633" i="5"/>
  <c r="BG633" i="5" s="1"/>
  <c r="BL633" i="5" s="1"/>
  <c r="BB727" i="5"/>
  <c r="BG727" i="5" s="1"/>
  <c r="BL727" i="5" s="1"/>
  <c r="BB826" i="5"/>
  <c r="BG826" i="5" s="1"/>
  <c r="BL826" i="5" s="1"/>
  <c r="BB948" i="5"/>
  <c r="BG948" i="5" s="1"/>
  <c r="BL948" i="5" s="1"/>
  <c r="BB1025" i="5"/>
  <c r="BG1025" i="5" s="1"/>
  <c r="BL1025" i="5" s="1"/>
  <c r="BB1145" i="5"/>
  <c r="BG1145" i="5" s="1"/>
  <c r="BL1145" i="5" s="1"/>
  <c r="BB1236" i="5"/>
  <c r="BG1236" i="5" s="1"/>
  <c r="BL1236" i="5" s="1"/>
  <c r="BB28" i="5"/>
  <c r="BG28" i="5" s="1"/>
  <c r="BL28" i="5" s="1"/>
  <c r="BB139" i="5"/>
  <c r="BG139" i="5" s="1"/>
  <c r="BL139" i="5" s="1"/>
  <c r="BB254" i="5"/>
  <c r="BG254" i="5" s="1"/>
  <c r="BL254" i="5" s="1"/>
  <c r="BB350" i="5"/>
  <c r="BG350" i="5" s="1"/>
  <c r="BL350" i="5" s="1"/>
  <c r="BB472" i="5"/>
  <c r="BG472" i="5" s="1"/>
  <c r="BL472" i="5" s="1"/>
  <c r="BB558" i="5"/>
  <c r="BG558" i="5" s="1"/>
  <c r="BL558" i="5" s="1"/>
  <c r="BB645" i="5"/>
  <c r="BG645" i="5" s="1"/>
  <c r="BL645" i="5" s="1"/>
  <c r="BB739" i="5"/>
  <c r="BG739" i="5" s="1"/>
  <c r="BL739" i="5" s="1"/>
  <c r="BB835" i="5"/>
  <c r="BG835" i="5" s="1"/>
  <c r="BL835" i="5" s="1"/>
  <c r="BB953" i="5"/>
  <c r="BG953" i="5" s="1"/>
  <c r="BL953" i="5" s="1"/>
  <c r="BB1036" i="5"/>
  <c r="BG1036" i="5" s="1"/>
  <c r="BL1036" i="5" s="1"/>
  <c r="BB1157" i="5"/>
  <c r="BG1157" i="5" s="1"/>
  <c r="BL1157" i="5" s="1"/>
  <c r="BB34" i="5"/>
  <c r="BG34" i="5" s="1"/>
  <c r="BL34" i="5" s="1"/>
  <c r="BB151" i="5"/>
  <c r="BG151" i="5" s="1"/>
  <c r="BL151" i="5" s="1"/>
  <c r="BB257" i="5"/>
  <c r="BG257" i="5" s="1"/>
  <c r="BL257" i="5" s="1"/>
  <c r="BB362" i="5"/>
  <c r="BG362" i="5" s="1"/>
  <c r="BL362" i="5" s="1"/>
  <c r="BB484" i="5"/>
  <c r="BG484" i="5" s="1"/>
  <c r="BL484" i="5" s="1"/>
  <c r="BB570" i="5"/>
  <c r="BG570" i="5" s="1"/>
  <c r="BL570" i="5" s="1"/>
  <c r="BB652" i="5"/>
  <c r="BG652" i="5" s="1"/>
  <c r="BL652" i="5" s="1"/>
  <c r="BB744" i="5"/>
  <c r="BG744" i="5" s="1"/>
  <c r="BL744" i="5" s="1"/>
  <c r="BB847" i="5"/>
  <c r="BG847" i="5" s="1"/>
  <c r="BL847" i="5" s="1"/>
  <c r="BB962" i="5"/>
  <c r="BG962" i="5" s="1"/>
  <c r="BL962" i="5" s="1"/>
  <c r="BB1048" i="5"/>
  <c r="BG1048" i="5" s="1"/>
  <c r="BL1048" i="5" s="1"/>
  <c r="BB1163" i="5"/>
  <c r="BG1163" i="5" s="1"/>
  <c r="BL1163" i="5" s="1"/>
  <c r="BB46" i="5"/>
  <c r="BG46" i="5" s="1"/>
  <c r="BL46" i="5" s="1"/>
  <c r="BB160" i="5"/>
  <c r="BG160" i="5" s="1"/>
  <c r="BL160" i="5" s="1"/>
  <c r="BB267" i="5"/>
  <c r="BG267" i="5" s="1"/>
  <c r="BL267" i="5" s="1"/>
  <c r="BB374" i="5"/>
  <c r="BG374" i="5" s="1"/>
  <c r="BL374" i="5" s="1"/>
  <c r="BB486" i="5"/>
  <c r="BG486" i="5" s="1"/>
  <c r="BL486" i="5" s="1"/>
  <c r="BB575" i="5"/>
  <c r="BG575" i="5" s="1"/>
  <c r="BL575" i="5" s="1"/>
  <c r="BB664" i="5"/>
  <c r="BG664" i="5" s="1"/>
  <c r="BL664" i="5" s="1"/>
  <c r="BB756" i="5"/>
  <c r="BG756" i="5" s="1"/>
  <c r="BL756" i="5" s="1"/>
  <c r="BB859" i="5"/>
  <c r="BG859" i="5" s="1"/>
  <c r="BL859" i="5" s="1"/>
  <c r="BB964" i="5"/>
  <c r="BG964" i="5" s="1"/>
  <c r="BL964" i="5" s="1"/>
  <c r="BB1053" i="5"/>
  <c r="BG1053" i="5" s="1"/>
  <c r="BL1053" i="5" s="1"/>
  <c r="BB1166" i="5"/>
  <c r="BG1166" i="5" s="1"/>
  <c r="BL1166" i="5" s="1"/>
  <c r="BB50" i="5"/>
  <c r="BG50" i="5" s="1"/>
  <c r="BL50" i="5" s="1"/>
  <c r="BB172" i="5"/>
  <c r="BG172" i="5" s="1"/>
  <c r="BL172" i="5" s="1"/>
  <c r="BB271" i="5"/>
  <c r="BG271" i="5" s="1"/>
  <c r="BL271" i="5" s="1"/>
  <c r="BB377" i="5"/>
  <c r="BG377" i="5" s="1"/>
  <c r="BL377" i="5" s="1"/>
  <c r="BB492" i="5"/>
  <c r="BG492" i="5" s="1"/>
  <c r="BL492" i="5" s="1"/>
  <c r="BB586" i="5"/>
  <c r="BG586" i="5" s="1"/>
  <c r="BL586" i="5" s="1"/>
  <c r="BB666" i="5"/>
  <c r="BG666" i="5" s="1"/>
  <c r="BL666" i="5" s="1"/>
  <c r="BB768" i="5"/>
  <c r="BG768" i="5" s="1"/>
  <c r="BL768" i="5" s="1"/>
  <c r="BB871" i="5"/>
  <c r="BG871" i="5" s="1"/>
  <c r="BL871" i="5" s="1"/>
  <c r="BB972" i="5"/>
  <c r="BG972" i="5" s="1"/>
  <c r="BL972" i="5" s="1"/>
  <c r="BB1058" i="5"/>
  <c r="BG1058" i="5" s="1"/>
  <c r="BL1058" i="5" s="1"/>
  <c r="AQ1241" i="5"/>
  <c r="AP1241" i="5"/>
  <c r="AQ1224" i="5"/>
  <c r="AP1224" i="5"/>
  <c r="AQ1201" i="5"/>
  <c r="AP1201" i="5"/>
  <c r="AQ1175" i="5"/>
  <c r="AP1175" i="5"/>
  <c r="AQ1153" i="5"/>
  <c r="AP1153" i="5"/>
  <c r="AQ1136" i="5"/>
  <c r="AP1136" i="5"/>
  <c r="AQ1116" i="5"/>
  <c r="AP1116" i="5"/>
  <c r="AQ1105" i="5"/>
  <c r="AP1105" i="5"/>
  <c r="AQ1085" i="5"/>
  <c r="AP1085" i="5"/>
  <c r="AQ1065" i="5"/>
  <c r="AP1065" i="5"/>
  <c r="AP1038" i="5"/>
  <c r="AQ1038" i="5"/>
  <c r="AQ1015" i="5"/>
  <c r="AP1015" i="5"/>
  <c r="AQ994" i="5"/>
  <c r="AP994" i="5"/>
  <c r="AQ968" i="5"/>
  <c r="AP968" i="5"/>
  <c r="AQ933" i="5"/>
  <c r="AP933" i="5"/>
  <c r="AQ909" i="5"/>
  <c r="AP909" i="5"/>
  <c r="AQ888" i="5"/>
  <c r="AP888" i="5"/>
  <c r="AQ877" i="5"/>
  <c r="AP877" i="5"/>
  <c r="AQ860" i="5"/>
  <c r="AP860" i="5"/>
  <c r="AQ842" i="5"/>
  <c r="AP842" i="5"/>
  <c r="AQ820" i="5"/>
  <c r="AP820" i="5"/>
  <c r="AQ801" i="5"/>
  <c r="AP801" i="5"/>
  <c r="AQ772" i="5"/>
  <c r="AP772" i="5"/>
  <c r="AQ753" i="5"/>
  <c r="AP753" i="5"/>
  <c r="AQ733" i="5"/>
  <c r="AP733" i="5"/>
  <c r="AQ719" i="5"/>
  <c r="AP719" i="5"/>
  <c r="AQ698" i="5"/>
  <c r="AP698" i="5"/>
  <c r="AQ683" i="5"/>
  <c r="AP683" i="5"/>
  <c r="AQ659" i="5"/>
  <c r="AP659" i="5"/>
  <c r="AQ637" i="5"/>
  <c r="AP637" i="5"/>
  <c r="AQ620" i="5"/>
  <c r="AP620" i="5"/>
  <c r="AQ606" i="5"/>
  <c r="AP606" i="5"/>
  <c r="AQ1219" i="5"/>
  <c r="AP1219" i="5"/>
  <c r="AQ1196" i="5"/>
  <c r="AP1196" i="5"/>
  <c r="AQ1173" i="5"/>
  <c r="AP1173" i="5"/>
  <c r="AQ1151" i="5"/>
  <c r="AP1151" i="5"/>
  <c r="AQ1131" i="5"/>
  <c r="AP1131" i="5"/>
  <c r="AQ1109" i="5"/>
  <c r="AP1109" i="5"/>
  <c r="AQ1081" i="5"/>
  <c r="AP1081" i="5"/>
  <c r="AQ1049" i="5"/>
  <c r="AP1049" i="5"/>
  <c r="AQ1025" i="5"/>
  <c r="AP1025" i="5"/>
  <c r="AQ990" i="5"/>
  <c r="AP990" i="5"/>
  <c r="AQ954" i="5"/>
  <c r="AP954" i="5"/>
  <c r="AQ922" i="5"/>
  <c r="AP922" i="5"/>
  <c r="AQ893" i="5"/>
  <c r="AP893" i="5"/>
  <c r="AQ868" i="5"/>
  <c r="AP868" i="5"/>
  <c r="AQ847" i="5"/>
  <c r="AP847" i="5"/>
  <c r="AQ822" i="5"/>
  <c r="AP822" i="5"/>
  <c r="AQ797" i="5"/>
  <c r="AP797" i="5"/>
  <c r="AQ769" i="5"/>
  <c r="AP769" i="5"/>
  <c r="AQ740" i="5"/>
  <c r="AP740" i="5"/>
  <c r="AQ703" i="5"/>
  <c r="AP703" i="5"/>
  <c r="AQ639" i="5"/>
  <c r="AP639" i="5"/>
  <c r="AQ1230" i="5"/>
  <c r="AP1230" i="5"/>
  <c r="AQ1205" i="5"/>
  <c r="AP1205" i="5"/>
  <c r="AQ1179" i="5"/>
  <c r="AP1179" i="5"/>
  <c r="AQ1147" i="5"/>
  <c r="AP1147" i="5"/>
  <c r="AQ1123" i="5"/>
  <c r="AP1123" i="5"/>
  <c r="AQ1098" i="5"/>
  <c r="AP1098" i="5"/>
  <c r="AQ1074" i="5"/>
  <c r="AP1074" i="5"/>
  <c r="AQ1051" i="5"/>
  <c r="AP1051" i="5"/>
  <c r="AQ1020" i="5"/>
  <c r="AP1020" i="5"/>
  <c r="AQ988" i="5"/>
  <c r="AP988" i="5"/>
  <c r="AQ956" i="5"/>
  <c r="AP956" i="5"/>
  <c r="AQ920" i="5"/>
  <c r="AP920" i="5"/>
  <c r="AQ891" i="5"/>
  <c r="AP891" i="5"/>
  <c r="AQ864" i="5"/>
  <c r="AP864" i="5"/>
  <c r="AQ840" i="5"/>
  <c r="AP840" i="5"/>
  <c r="AQ813" i="5"/>
  <c r="AP813" i="5"/>
  <c r="AQ788" i="5"/>
  <c r="AP788" i="5"/>
  <c r="AQ749" i="5"/>
  <c r="AP749" i="5"/>
  <c r="AQ716" i="5"/>
  <c r="AP716" i="5"/>
  <c r="AQ646" i="5"/>
  <c r="AP646" i="5"/>
  <c r="AQ1234" i="5"/>
  <c r="AP1234" i="5"/>
  <c r="AQ1203" i="5"/>
  <c r="AP1203" i="5"/>
  <c r="AQ1168" i="5"/>
  <c r="AP1168" i="5"/>
  <c r="AQ1140" i="5"/>
  <c r="AP1140" i="5"/>
  <c r="AQ1111" i="5"/>
  <c r="AP1111" i="5"/>
  <c r="AQ1096" i="5"/>
  <c r="AP1096" i="5"/>
  <c r="AQ1078" i="5"/>
  <c r="AP1078" i="5"/>
  <c r="AQ1056" i="5"/>
  <c r="AP1056" i="5"/>
  <c r="AQ1031" i="5"/>
  <c r="AP1031" i="5"/>
  <c r="AP1002" i="5"/>
  <c r="AQ1002" i="5"/>
  <c r="AQ970" i="5"/>
  <c r="AP970" i="5"/>
  <c r="AQ942" i="5"/>
  <c r="AP942" i="5"/>
  <c r="AQ913" i="5"/>
  <c r="AP913" i="5"/>
  <c r="AQ884" i="5"/>
  <c r="AP884" i="5"/>
  <c r="AQ844" i="5"/>
  <c r="AP844" i="5"/>
  <c r="AQ815" i="5"/>
  <c r="AP815" i="5"/>
  <c r="AQ791" i="5"/>
  <c r="AP791" i="5"/>
  <c r="AQ766" i="5"/>
  <c r="AP766" i="5"/>
  <c r="AQ737" i="5"/>
  <c r="AP737" i="5"/>
  <c r="AQ700" i="5"/>
  <c r="AP700" i="5"/>
  <c r="AQ635" i="5"/>
  <c r="AP635" i="5"/>
  <c r="AQ1245" i="5"/>
  <c r="AP1245" i="5"/>
  <c r="AQ1215" i="5"/>
  <c r="AP1215" i="5"/>
  <c r="AQ1183" i="5"/>
  <c r="AP1183" i="5"/>
  <c r="AQ1155" i="5"/>
  <c r="AP1155" i="5"/>
  <c r="AQ1125" i="5"/>
  <c r="AP1125" i="5"/>
  <c r="AQ1087" i="5"/>
  <c r="AP1087" i="5"/>
  <c r="AP1063" i="5"/>
  <c r="AQ1063" i="5"/>
  <c r="AQ1036" i="5"/>
  <c r="AP1036" i="5"/>
  <c r="AQ1018" i="5"/>
  <c r="AP1018" i="5"/>
  <c r="AQ997" i="5"/>
  <c r="AP997" i="5"/>
  <c r="AQ973" i="5"/>
  <c r="AP973" i="5"/>
  <c r="AQ949" i="5"/>
  <c r="AP949" i="5"/>
  <c r="AQ938" i="5"/>
  <c r="AP938" i="5"/>
  <c r="AQ916" i="5"/>
  <c r="AP916" i="5"/>
  <c r="AQ904" i="5"/>
  <c r="AP904" i="5"/>
  <c r="AQ881" i="5"/>
  <c r="AP881" i="5"/>
  <c r="AQ857" i="5"/>
  <c r="AP857" i="5"/>
  <c r="AQ836" i="5"/>
  <c r="AP836" i="5"/>
  <c r="AQ808" i="5"/>
  <c r="AP808" i="5"/>
  <c r="AQ780" i="5"/>
  <c r="AP780" i="5"/>
  <c r="AQ751" i="5"/>
  <c r="AP751" i="5"/>
  <c r="AQ724" i="5"/>
  <c r="AP724" i="5"/>
  <c r="AQ705" i="5"/>
  <c r="AP705" i="5"/>
  <c r="AQ689" i="5"/>
  <c r="AP689" i="5"/>
  <c r="AQ678" i="5"/>
  <c r="AP678" i="5"/>
  <c r="AQ669" i="5"/>
  <c r="AP669" i="5"/>
  <c r="AQ650" i="5"/>
  <c r="AP650" i="5"/>
  <c r="AQ627" i="5"/>
  <c r="AP627" i="5"/>
  <c r="AQ608" i="5"/>
  <c r="AP608" i="5"/>
  <c r="AQ1239" i="5"/>
  <c r="AP1239" i="5"/>
  <c r="AQ1226" i="5"/>
  <c r="AP1226" i="5"/>
  <c r="AQ1207" i="5"/>
  <c r="AP1207" i="5"/>
  <c r="AQ1191" i="5"/>
  <c r="AP1191" i="5"/>
  <c r="AQ1177" i="5"/>
  <c r="AP1177" i="5"/>
  <c r="AQ1158" i="5"/>
  <c r="AP1158" i="5"/>
  <c r="AP1138" i="5"/>
  <c r="AQ1138" i="5"/>
  <c r="AQ1118" i="5"/>
  <c r="AP1118" i="5"/>
  <c r="AQ1107" i="5"/>
  <c r="AP1107" i="5"/>
  <c r="AQ1083" i="5"/>
  <c r="AP1083" i="5"/>
  <c r="AQ1059" i="5"/>
  <c r="AP1059" i="5"/>
  <c r="AQ1044" i="5"/>
  <c r="AP1044" i="5"/>
  <c r="AQ1029" i="5"/>
  <c r="AP1029" i="5"/>
  <c r="AQ1006" i="5"/>
  <c r="AP1006" i="5"/>
  <c r="AQ981" i="5"/>
  <c r="AP981" i="5"/>
  <c r="AP966" i="5"/>
  <c r="AQ966" i="5"/>
  <c r="AQ944" i="5"/>
  <c r="AP944" i="5"/>
  <c r="AQ929" i="5"/>
  <c r="AP929" i="5"/>
  <c r="AQ901" i="5"/>
  <c r="AP901" i="5"/>
  <c r="AQ875" i="5"/>
  <c r="AP875" i="5"/>
  <c r="AQ851" i="5"/>
  <c r="AP851" i="5"/>
  <c r="AQ833" i="5"/>
  <c r="AP833" i="5"/>
  <c r="AQ806" i="5"/>
  <c r="AP806" i="5"/>
  <c r="AQ778" i="5"/>
  <c r="AP778" i="5"/>
  <c r="AQ756" i="5"/>
  <c r="AP756" i="5"/>
  <c r="AQ729" i="5"/>
  <c r="AP729" i="5"/>
  <c r="AQ707" i="5"/>
  <c r="AP707" i="5"/>
  <c r="AQ687" i="5"/>
  <c r="AP687" i="5"/>
  <c r="AQ673" i="5"/>
  <c r="AP673" i="5"/>
  <c r="AQ667" i="5"/>
  <c r="AP667" i="5"/>
  <c r="AQ648" i="5"/>
  <c r="AP648" i="5"/>
  <c r="AQ630" i="5"/>
  <c r="AP630" i="5"/>
  <c r="AQ617" i="5"/>
  <c r="AP617" i="5"/>
  <c r="AQ1246" i="5"/>
  <c r="AP1246" i="5"/>
  <c r="AQ1244" i="5"/>
  <c r="AP1244" i="5"/>
  <c r="AQ1242" i="5"/>
  <c r="AP1242" i="5"/>
  <c r="AQ1240" i="5"/>
  <c r="AP1240" i="5"/>
  <c r="AQ1238" i="5"/>
  <c r="AP1238" i="5"/>
  <c r="AQ1236" i="5"/>
  <c r="AP1236" i="5"/>
  <c r="AQ1233" i="5"/>
  <c r="AP1233" i="5"/>
  <c r="AQ1231" i="5"/>
  <c r="AP1231" i="5"/>
  <c r="AQ1229" i="5"/>
  <c r="AP1229" i="5"/>
  <c r="AQ1227" i="5"/>
  <c r="AP1227" i="5"/>
  <c r="AQ1225" i="5"/>
  <c r="AP1225" i="5"/>
  <c r="AQ1222" i="5"/>
  <c r="AP1222" i="5"/>
  <c r="AQ1220" i="5"/>
  <c r="AP1220" i="5"/>
  <c r="AQ1218" i="5"/>
  <c r="AP1218" i="5"/>
  <c r="AQ1216" i="5"/>
  <c r="AP1216" i="5"/>
  <c r="AQ1214" i="5"/>
  <c r="AP1214" i="5"/>
  <c r="AQ1211" i="5"/>
  <c r="AP1211" i="5"/>
  <c r="AQ1209" i="5"/>
  <c r="AP1209" i="5"/>
  <c r="AQ1206" i="5"/>
  <c r="AP1206" i="5"/>
  <c r="AQ1204" i="5"/>
  <c r="AP1204" i="5"/>
  <c r="AQ1202" i="5"/>
  <c r="AP1202" i="5"/>
  <c r="AQ1199" i="5"/>
  <c r="AP1199" i="5"/>
  <c r="AQ1243" i="5"/>
  <c r="AP1243" i="5"/>
  <c r="AQ1228" i="5"/>
  <c r="AP1228" i="5"/>
  <c r="AQ1198" i="5"/>
  <c r="AP1198" i="5"/>
  <c r="AQ1166" i="5"/>
  <c r="AP1166" i="5"/>
  <c r="AQ1145" i="5"/>
  <c r="AP1145" i="5"/>
  <c r="AQ1120" i="5"/>
  <c r="AP1120" i="5"/>
  <c r="AQ1089" i="5"/>
  <c r="AP1089" i="5"/>
  <c r="AQ1061" i="5"/>
  <c r="AP1061" i="5"/>
  <c r="AQ1033" i="5"/>
  <c r="AP1033" i="5"/>
  <c r="AQ1013" i="5"/>
  <c r="AP1013" i="5"/>
  <c r="AQ1000" i="5"/>
  <c r="AP1000" i="5"/>
  <c r="AQ975" i="5"/>
  <c r="AP975" i="5"/>
  <c r="AQ951" i="5"/>
  <c r="AP951" i="5"/>
  <c r="AQ940" i="5"/>
  <c r="AP940" i="5"/>
  <c r="AQ918" i="5"/>
  <c r="AP918" i="5"/>
  <c r="AQ906" i="5"/>
  <c r="AP906" i="5"/>
  <c r="AQ879" i="5"/>
  <c r="AP879" i="5"/>
  <c r="AQ853" i="5"/>
  <c r="AP853" i="5"/>
  <c r="AQ827" i="5"/>
  <c r="AP827" i="5"/>
  <c r="AQ799" i="5"/>
  <c r="AP799" i="5"/>
  <c r="AQ776" i="5"/>
  <c r="AP776" i="5"/>
  <c r="AQ758" i="5"/>
  <c r="AP758" i="5"/>
  <c r="AQ735" i="5"/>
  <c r="AP735" i="5"/>
  <c r="AQ709" i="5"/>
  <c r="AP709" i="5"/>
  <c r="AQ685" i="5"/>
  <c r="AP685" i="5"/>
  <c r="AQ671" i="5"/>
  <c r="AP671" i="5"/>
  <c r="AQ657" i="5"/>
  <c r="AP657" i="5"/>
  <c r="AQ633" i="5"/>
  <c r="AP633" i="5"/>
  <c r="AQ614" i="5"/>
  <c r="AP614" i="5"/>
  <c r="AO1246" i="5"/>
  <c r="AO1244" i="5"/>
  <c r="AO1242" i="5"/>
  <c r="AO1240" i="5"/>
  <c r="AO1238" i="5"/>
  <c r="AO1236" i="5"/>
  <c r="AO1233" i="5"/>
  <c r="AO1231" i="5"/>
  <c r="AO1229" i="5"/>
  <c r="AO1227" i="5"/>
  <c r="AO1225" i="5"/>
  <c r="AO1222" i="5"/>
  <c r="AO1220" i="5"/>
  <c r="AO1218" i="5"/>
  <c r="AO1216" i="5"/>
  <c r="AO1214" i="5"/>
  <c r="AO1211" i="5"/>
  <c r="AO1209" i="5"/>
  <c r="AO1206" i="5"/>
  <c r="AO1204" i="5"/>
  <c r="AO1202" i="5"/>
  <c r="AO1199" i="5"/>
  <c r="AO1197" i="5"/>
  <c r="AO1195" i="5"/>
  <c r="AO1193" i="5"/>
  <c r="AO1190" i="5"/>
  <c r="AO1188" i="5"/>
  <c r="AO1185" i="5"/>
  <c r="AO1182" i="5"/>
  <c r="AO1180" i="5"/>
  <c r="AO1178" i="5"/>
  <c r="AO1176" i="5"/>
  <c r="AO1174" i="5"/>
  <c r="AO1171" i="5"/>
  <c r="AO1169" i="5"/>
  <c r="AO1167" i="5"/>
  <c r="AO1164" i="5"/>
  <c r="AO1161" i="5"/>
  <c r="AO1159" i="5"/>
  <c r="AO1157" i="5"/>
  <c r="AO1154" i="5"/>
  <c r="AO1152" i="5"/>
  <c r="AO1150" i="5"/>
  <c r="AO1148" i="5"/>
  <c r="AO1146" i="5"/>
  <c r="AO1143" i="5"/>
  <c r="AO1141" i="5"/>
  <c r="AO1139" i="5"/>
  <c r="AO1137" i="5"/>
  <c r="AO1135" i="5"/>
  <c r="AO1132" i="5"/>
  <c r="AO1130" i="5"/>
  <c r="AO1128" i="5"/>
  <c r="AO1126" i="5"/>
  <c r="AO1124" i="5"/>
  <c r="AO1121" i="5"/>
  <c r="AO1119" i="5"/>
  <c r="AO1117" i="5"/>
  <c r="AO1114" i="5"/>
  <c r="AO1112" i="5"/>
  <c r="AO1110" i="5"/>
  <c r="AO1108" i="5"/>
  <c r="AO1106" i="5"/>
  <c r="AO1103" i="5"/>
  <c r="AO1101" i="5"/>
  <c r="AO1099" i="5"/>
  <c r="AO1097" i="5"/>
  <c r="AO1095" i="5"/>
  <c r="AO1093" i="5"/>
  <c r="AO1090" i="5"/>
  <c r="AO1088" i="5"/>
  <c r="AO1086" i="5"/>
  <c r="AO1084" i="5"/>
  <c r="AO1082" i="5"/>
  <c r="AO1079" i="5"/>
  <c r="AO1077" i="5"/>
  <c r="AO1075" i="5"/>
  <c r="AO1073" i="5"/>
  <c r="AO1071" i="5"/>
  <c r="AO1068" i="5"/>
  <c r="AQ1232" i="5"/>
  <c r="AP1232" i="5"/>
  <c r="AQ1210" i="5"/>
  <c r="AP1210" i="5"/>
  <c r="AQ1186" i="5"/>
  <c r="AP1186" i="5"/>
  <c r="AQ1163" i="5"/>
  <c r="AP1163" i="5"/>
  <c r="AQ1134" i="5"/>
  <c r="AP1134" i="5"/>
  <c r="AQ1094" i="5"/>
  <c r="AP1094" i="5"/>
  <c r="AQ1067" i="5"/>
  <c r="AP1067" i="5"/>
  <c r="AQ1046" i="5"/>
  <c r="AP1046" i="5"/>
  <c r="AQ1022" i="5"/>
  <c r="AP1022" i="5"/>
  <c r="AQ1004" i="5"/>
  <c r="AP1004" i="5"/>
  <c r="AQ978" i="5"/>
  <c r="AP978" i="5"/>
  <c r="AP946" i="5"/>
  <c r="AQ946" i="5"/>
  <c r="AQ925" i="5"/>
  <c r="AP925" i="5"/>
  <c r="AQ895" i="5"/>
  <c r="AP895" i="5"/>
  <c r="AQ866" i="5"/>
  <c r="AP866" i="5"/>
  <c r="AQ831" i="5"/>
  <c r="AP831" i="5"/>
  <c r="AQ795" i="5"/>
  <c r="AP795" i="5"/>
  <c r="AQ762" i="5"/>
  <c r="AP762" i="5"/>
  <c r="AQ731" i="5"/>
  <c r="AP731" i="5"/>
  <c r="AQ691" i="5"/>
  <c r="AP691" i="5"/>
  <c r="AQ653" i="5"/>
  <c r="AP653" i="5"/>
  <c r="AQ1221" i="5"/>
  <c r="AP1221" i="5"/>
  <c r="AQ1194" i="5"/>
  <c r="AP1194" i="5"/>
  <c r="AQ1170" i="5"/>
  <c r="AP1170" i="5"/>
  <c r="AQ1149" i="5"/>
  <c r="AP1149" i="5"/>
  <c r="AQ1129" i="5"/>
  <c r="AP1129" i="5"/>
  <c r="AQ1102" i="5"/>
  <c r="AP1102" i="5"/>
  <c r="AQ1076" i="5"/>
  <c r="AP1076" i="5"/>
  <c r="AQ1054" i="5"/>
  <c r="AP1054" i="5"/>
  <c r="AP1027" i="5"/>
  <c r="AQ1027" i="5"/>
  <c r="AQ992" i="5"/>
  <c r="AP992" i="5"/>
  <c r="AQ958" i="5"/>
  <c r="AP958" i="5"/>
  <c r="AQ927" i="5"/>
  <c r="AP927" i="5"/>
  <c r="AQ897" i="5"/>
  <c r="AP897" i="5"/>
  <c r="AQ862" i="5"/>
  <c r="AP862" i="5"/>
  <c r="AQ824" i="5"/>
  <c r="AP824" i="5"/>
  <c r="AQ785" i="5"/>
  <c r="AP785" i="5"/>
  <c r="AQ747" i="5"/>
  <c r="AP747" i="5"/>
  <c r="AQ714" i="5"/>
  <c r="AP714" i="5"/>
  <c r="AQ655" i="5"/>
  <c r="AP655" i="5"/>
  <c r="AQ1217" i="5"/>
  <c r="AP1217" i="5"/>
  <c r="AQ1189" i="5"/>
  <c r="AP1189" i="5"/>
  <c r="AQ1160" i="5"/>
  <c r="AP1160" i="5"/>
  <c r="AQ1127" i="5"/>
  <c r="AP1127" i="5"/>
  <c r="AQ1100" i="5"/>
  <c r="AP1100" i="5"/>
  <c r="AQ1072" i="5"/>
  <c r="AP1072" i="5"/>
  <c r="AQ1042" i="5"/>
  <c r="AP1042" i="5"/>
  <c r="AQ1011" i="5"/>
  <c r="AP1011" i="5"/>
  <c r="AQ985" i="5"/>
  <c r="AP985" i="5"/>
  <c r="AQ964" i="5"/>
  <c r="AP964" i="5"/>
  <c r="AP931" i="5"/>
  <c r="AQ931" i="5"/>
  <c r="AQ899" i="5"/>
  <c r="AP899" i="5"/>
  <c r="AQ871" i="5"/>
  <c r="AP871" i="5"/>
  <c r="AQ849" i="5"/>
  <c r="AP849" i="5"/>
  <c r="AQ829" i="5"/>
  <c r="AP829" i="5"/>
  <c r="AQ810" i="5"/>
  <c r="AP810" i="5"/>
  <c r="AQ793" i="5"/>
  <c r="AP793" i="5"/>
  <c r="AQ774" i="5"/>
  <c r="AP774" i="5"/>
  <c r="AQ760" i="5"/>
  <c r="AP760" i="5"/>
  <c r="AQ742" i="5"/>
  <c r="AP742" i="5"/>
  <c r="AQ721" i="5"/>
  <c r="AP721" i="5"/>
  <c r="AQ693" i="5"/>
  <c r="AP693" i="5"/>
  <c r="AQ675" i="5"/>
  <c r="AP675" i="5"/>
  <c r="AQ661" i="5"/>
  <c r="AP661" i="5"/>
  <c r="AQ641" i="5"/>
  <c r="AP641" i="5"/>
  <c r="AQ624" i="5"/>
  <c r="AP624" i="5"/>
  <c r="AQ612" i="5"/>
  <c r="AP612" i="5"/>
  <c r="AQ1237" i="5"/>
  <c r="AP1237" i="5"/>
  <c r="AQ1213" i="5"/>
  <c r="AP1213" i="5"/>
  <c r="AQ1181" i="5"/>
  <c r="AP1181" i="5"/>
  <c r="AQ1142" i="5"/>
  <c r="AP1142" i="5"/>
  <c r="AQ1113" i="5"/>
  <c r="AP1113" i="5"/>
  <c r="AQ1091" i="5"/>
  <c r="AP1091" i="5"/>
  <c r="AQ1070" i="5"/>
  <c r="AP1070" i="5"/>
  <c r="AQ1040" i="5"/>
  <c r="AP1040" i="5"/>
  <c r="AQ1009" i="5"/>
  <c r="AP1009" i="5"/>
  <c r="AQ983" i="5"/>
  <c r="AP983" i="5"/>
  <c r="AQ960" i="5"/>
  <c r="AP960" i="5"/>
  <c r="AQ935" i="5"/>
  <c r="AP935" i="5"/>
  <c r="AQ911" i="5"/>
  <c r="AP911" i="5"/>
  <c r="AQ886" i="5"/>
  <c r="AP886" i="5"/>
  <c r="AQ873" i="5"/>
  <c r="AP873" i="5"/>
  <c r="AQ855" i="5"/>
  <c r="AP855" i="5"/>
  <c r="AQ838" i="5"/>
  <c r="AP838" i="5"/>
  <c r="AQ818" i="5"/>
  <c r="AP818" i="5"/>
  <c r="AQ804" i="5"/>
  <c r="AP804" i="5"/>
  <c r="AQ782" i="5"/>
  <c r="AP782" i="5"/>
  <c r="AQ764" i="5"/>
  <c r="AP764" i="5"/>
  <c r="AQ745" i="5"/>
  <c r="AP745" i="5"/>
  <c r="AQ727" i="5"/>
  <c r="AP727" i="5"/>
  <c r="AQ712" i="5"/>
  <c r="AP712" i="5"/>
  <c r="AQ696" i="5"/>
  <c r="AP696" i="5"/>
  <c r="AQ680" i="5"/>
  <c r="AP680" i="5"/>
  <c r="AQ664" i="5"/>
  <c r="AP664" i="5"/>
  <c r="AQ643" i="5"/>
  <c r="AP643" i="5"/>
  <c r="AQ622" i="5"/>
  <c r="AP622" i="5"/>
  <c r="AQ610" i="5"/>
  <c r="AP610" i="5"/>
  <c r="AQ1197" i="5"/>
  <c r="AP1197" i="5"/>
  <c r="AQ1195" i="5"/>
  <c r="AP1195" i="5"/>
  <c r="AQ1193" i="5"/>
  <c r="AP1193" i="5"/>
  <c r="AQ1190" i="5"/>
  <c r="AP1190" i="5"/>
  <c r="AQ1188" i="5"/>
  <c r="AP1188" i="5"/>
  <c r="AQ1185" i="5"/>
  <c r="AP1185" i="5"/>
  <c r="AQ1182" i="5"/>
  <c r="AP1182" i="5"/>
  <c r="AQ1180" i="5"/>
  <c r="AP1180" i="5"/>
  <c r="AQ1178" i="5"/>
  <c r="AP1178" i="5"/>
  <c r="AQ1176" i="5"/>
  <c r="AP1176" i="5"/>
  <c r="AQ1174" i="5"/>
  <c r="AP1174" i="5"/>
  <c r="AQ1171" i="5"/>
  <c r="AP1171" i="5"/>
  <c r="AQ1169" i="5"/>
  <c r="AP1169" i="5"/>
  <c r="AQ1167" i="5"/>
  <c r="AP1167" i="5"/>
  <c r="AQ1164" i="5"/>
  <c r="AP1164" i="5"/>
  <c r="AQ1161" i="5"/>
  <c r="AP1161" i="5"/>
  <c r="AQ1159" i="5"/>
  <c r="AP1159" i="5"/>
  <c r="AQ1157" i="5"/>
  <c r="AP1157" i="5"/>
  <c r="AQ1154" i="5"/>
  <c r="AP1154" i="5"/>
  <c r="AQ1152" i="5"/>
  <c r="AP1152" i="5"/>
  <c r="AQ1150" i="5"/>
  <c r="AP1150" i="5"/>
  <c r="AQ1148" i="5"/>
  <c r="AP1148" i="5"/>
  <c r="AQ1146" i="5"/>
  <c r="AP1146" i="5"/>
  <c r="AQ1143" i="5"/>
  <c r="AP1143" i="5"/>
  <c r="AQ1141" i="5"/>
  <c r="AP1141" i="5"/>
  <c r="AQ1139" i="5"/>
  <c r="AP1139" i="5"/>
  <c r="AQ1137" i="5"/>
  <c r="AP1137" i="5"/>
  <c r="AQ1135" i="5"/>
  <c r="AP1135" i="5"/>
  <c r="AQ1132" i="5"/>
  <c r="AP1132" i="5"/>
  <c r="AQ1130" i="5"/>
  <c r="AP1130" i="5"/>
  <c r="AQ1128" i="5"/>
  <c r="AP1128" i="5"/>
  <c r="AQ1126" i="5"/>
  <c r="AP1126" i="5"/>
  <c r="AQ1124" i="5"/>
  <c r="AP1124" i="5"/>
  <c r="AQ1121" i="5"/>
  <c r="AP1121" i="5"/>
  <c r="AQ1119" i="5"/>
  <c r="AP1119" i="5"/>
  <c r="AQ1117" i="5"/>
  <c r="AP1117" i="5"/>
  <c r="AQ1114" i="5"/>
  <c r="AP1114" i="5"/>
  <c r="AQ1112" i="5"/>
  <c r="AP1112" i="5"/>
  <c r="AP1110" i="5"/>
  <c r="AQ1110" i="5"/>
  <c r="AQ1108" i="5"/>
  <c r="AP1108" i="5"/>
  <c r="AQ1106" i="5"/>
  <c r="AP1106" i="5"/>
  <c r="AQ1103" i="5"/>
  <c r="AP1103" i="5"/>
  <c r="AQ1101" i="5"/>
  <c r="AP1101" i="5"/>
  <c r="AP1099" i="5"/>
  <c r="AQ1099" i="5"/>
  <c r="AQ1097" i="5"/>
  <c r="AP1097" i="5"/>
  <c r="AQ1095" i="5"/>
  <c r="AP1095" i="5"/>
  <c r="AQ1093" i="5"/>
  <c r="AP1093" i="5"/>
  <c r="AQ1090" i="5"/>
  <c r="AP1090" i="5"/>
  <c r="AQ1088" i="5"/>
  <c r="AP1088" i="5"/>
  <c r="AQ1086" i="5"/>
  <c r="AQ1084" i="5"/>
  <c r="AP1084" i="5"/>
  <c r="AQ1082" i="5"/>
  <c r="AP1082" i="5"/>
  <c r="AQ1079" i="5"/>
  <c r="AP1079" i="5"/>
  <c r="AQ1077" i="5"/>
  <c r="AP1077" i="5"/>
  <c r="AQ1075" i="5"/>
  <c r="AP1075" i="5"/>
  <c r="AQ1073" i="5"/>
  <c r="AP1073" i="5"/>
  <c r="AQ1071" i="5"/>
  <c r="AP1071" i="5"/>
  <c r="AQ1068" i="5"/>
  <c r="AP1068" i="5"/>
  <c r="AQ1066" i="5"/>
  <c r="AP1066" i="5"/>
  <c r="AQ1064" i="5"/>
  <c r="AP1064" i="5"/>
  <c r="AQ1062" i="5"/>
  <c r="AP1062" i="5"/>
  <c r="AQ1060" i="5"/>
  <c r="AP1060" i="5"/>
  <c r="AQ1058" i="5"/>
  <c r="AP1058" i="5"/>
  <c r="AQ1055" i="5"/>
  <c r="AP1055" i="5"/>
  <c r="AQ1053" i="5"/>
  <c r="AP1053" i="5"/>
  <c r="AQ1050" i="5"/>
  <c r="AP1050" i="5"/>
  <c r="AQ1048" i="5"/>
  <c r="AP1048" i="5"/>
  <c r="AQ1045" i="5"/>
  <c r="AP1045" i="5"/>
  <c r="AQ1043" i="5"/>
  <c r="AP1043" i="5"/>
  <c r="AQ1041" i="5"/>
  <c r="AP1041" i="5"/>
  <c r="AP1039" i="5"/>
  <c r="AQ1039" i="5"/>
  <c r="AQ1037" i="5"/>
  <c r="AP1037" i="5"/>
  <c r="AQ1034" i="5"/>
  <c r="AP1034" i="5"/>
  <c r="AQ1032" i="5"/>
  <c r="AP1032" i="5"/>
  <c r="AQ1030" i="5"/>
  <c r="AP1030" i="5"/>
  <c r="AQ1028" i="5"/>
  <c r="AP1028" i="5"/>
  <c r="AP1026" i="5"/>
  <c r="AQ1026" i="5"/>
  <c r="AQ1023" i="5"/>
  <c r="AP1023" i="5"/>
  <c r="AQ1021" i="5"/>
  <c r="AP1021" i="5"/>
  <c r="AQ1019" i="5"/>
  <c r="AP1019" i="5"/>
  <c r="AQ1016" i="5"/>
  <c r="AP1016" i="5"/>
  <c r="AQ1014" i="5"/>
  <c r="AP1014" i="5"/>
  <c r="AQ1012" i="5"/>
  <c r="AP1012" i="5"/>
  <c r="AQ1010" i="5"/>
  <c r="AP1010" i="5"/>
  <c r="AQ1007" i="5"/>
  <c r="AP1007" i="5"/>
  <c r="AQ1005" i="5"/>
  <c r="AP1005" i="5"/>
  <c r="AP1003" i="5"/>
  <c r="AQ1003" i="5"/>
  <c r="AQ1001" i="5"/>
  <c r="AP1001" i="5"/>
  <c r="AQ999" i="5"/>
  <c r="AP999" i="5"/>
  <c r="AQ996" i="5"/>
  <c r="AP996" i="5"/>
  <c r="AQ993" i="5"/>
  <c r="AP993" i="5"/>
  <c r="AQ991" i="5"/>
  <c r="AP991" i="5"/>
  <c r="AQ989" i="5"/>
  <c r="AP989" i="5"/>
  <c r="AQ987" i="5"/>
  <c r="AP987" i="5"/>
  <c r="AQ984" i="5"/>
  <c r="AP984" i="5"/>
  <c r="AQ982" i="5"/>
  <c r="AP982" i="5"/>
  <c r="AQ980" i="5"/>
  <c r="AP980" i="5"/>
  <c r="AQ977" i="5"/>
  <c r="AP977" i="5"/>
  <c r="AQ974" i="5"/>
  <c r="AP974" i="5"/>
  <c r="AQ972" i="5"/>
  <c r="AP972" i="5"/>
  <c r="AQ969" i="5"/>
  <c r="AP969" i="5"/>
  <c r="AP967" i="5"/>
  <c r="AQ967" i="5"/>
  <c r="AQ965" i="5"/>
  <c r="AP965" i="5"/>
  <c r="AQ962" i="5"/>
  <c r="AP962" i="5"/>
  <c r="AQ959" i="5"/>
  <c r="AP959" i="5"/>
  <c r="AQ957" i="5"/>
  <c r="AP957" i="5"/>
  <c r="AQ955" i="5"/>
  <c r="AP955" i="5"/>
  <c r="AQ953" i="5"/>
  <c r="AP953" i="5"/>
  <c r="AQ950" i="5"/>
  <c r="AP950" i="5"/>
  <c r="AQ948" i="5"/>
  <c r="AP948" i="5"/>
  <c r="AQ945" i="5"/>
  <c r="AP945" i="5"/>
  <c r="AP943" i="5"/>
  <c r="AQ943" i="5"/>
  <c r="AQ941" i="5"/>
  <c r="AP941" i="5"/>
  <c r="AQ939" i="5"/>
  <c r="AP939" i="5"/>
  <c r="AQ937" i="5"/>
  <c r="AP937" i="5"/>
  <c r="AQ934" i="5"/>
  <c r="AP934" i="5"/>
  <c r="AQ932" i="5"/>
  <c r="AP932" i="5"/>
  <c r="AQ930" i="5"/>
  <c r="AP930" i="5"/>
  <c r="AQ928" i="5"/>
  <c r="AP928" i="5"/>
  <c r="AQ926" i="5"/>
  <c r="AP926" i="5"/>
  <c r="AQ923" i="5"/>
  <c r="AP923" i="5"/>
  <c r="AQ921" i="5"/>
  <c r="AP921" i="5"/>
  <c r="AQ919" i="5"/>
  <c r="AP919" i="5"/>
  <c r="AQ917" i="5"/>
  <c r="AP917" i="5"/>
  <c r="AQ915" i="5"/>
  <c r="AP915" i="5"/>
  <c r="AQ912" i="5"/>
  <c r="AP912" i="5"/>
  <c r="AQ910" i="5"/>
  <c r="AP910" i="5"/>
  <c r="AQ907" i="5"/>
  <c r="AP907" i="5"/>
  <c r="AQ905" i="5"/>
  <c r="AP905" i="5"/>
  <c r="AQ903" i="5"/>
  <c r="AP903" i="5"/>
  <c r="AQ900" i="5"/>
  <c r="AP900" i="5"/>
  <c r="AQ898" i="5"/>
  <c r="AP898" i="5"/>
  <c r="AQ896" i="5"/>
  <c r="AP896" i="5"/>
  <c r="AQ894" i="5"/>
  <c r="AP894" i="5"/>
  <c r="AQ892" i="5"/>
  <c r="AP892" i="5"/>
  <c r="AQ889" i="5"/>
  <c r="AP889" i="5"/>
  <c r="AQ887" i="5"/>
  <c r="AP887" i="5"/>
  <c r="AQ885" i="5"/>
  <c r="AP885" i="5"/>
  <c r="AQ883" i="5"/>
  <c r="AP883" i="5"/>
  <c r="AQ880" i="5"/>
  <c r="AP880" i="5"/>
  <c r="AQ878" i="5"/>
  <c r="AP878" i="5"/>
  <c r="AQ876" i="5"/>
  <c r="AP876" i="5"/>
  <c r="AQ874" i="5"/>
  <c r="AP874" i="5"/>
  <c r="AQ872" i="5"/>
  <c r="AP872" i="5"/>
  <c r="AQ869" i="5"/>
  <c r="AP869" i="5"/>
  <c r="AQ867" i="5"/>
  <c r="AP867" i="5"/>
  <c r="AQ865" i="5"/>
  <c r="AP865" i="5"/>
  <c r="AQ863" i="5"/>
  <c r="AP863" i="5"/>
  <c r="AQ861" i="5"/>
  <c r="AP861" i="5"/>
  <c r="AQ859" i="5"/>
  <c r="AP859" i="5"/>
  <c r="AQ856" i="5"/>
  <c r="AP856" i="5"/>
  <c r="AQ854" i="5"/>
  <c r="AP854" i="5"/>
  <c r="AQ852" i="5"/>
  <c r="AP852" i="5"/>
  <c r="AQ850" i="5"/>
  <c r="AP850" i="5"/>
  <c r="AQ848" i="5"/>
  <c r="AP848" i="5"/>
  <c r="AQ845" i="5"/>
  <c r="AP845" i="5"/>
  <c r="AQ843" i="5"/>
  <c r="AP843" i="5"/>
  <c r="AQ841" i="5"/>
  <c r="AP841" i="5"/>
  <c r="AQ839" i="5"/>
  <c r="AP839" i="5"/>
  <c r="AQ837" i="5"/>
  <c r="AP837" i="5"/>
  <c r="AQ835" i="5"/>
  <c r="AP835" i="5"/>
  <c r="AQ832" i="5"/>
  <c r="AP832" i="5"/>
  <c r="AQ830" i="5"/>
  <c r="AP830" i="5"/>
  <c r="AQ828" i="5"/>
  <c r="AP828" i="5"/>
  <c r="AQ826" i="5"/>
  <c r="AP826" i="5"/>
  <c r="AQ823" i="5"/>
  <c r="AP823" i="5"/>
  <c r="AQ821" i="5"/>
  <c r="AP821" i="5"/>
  <c r="AQ819" i="5"/>
  <c r="AP819" i="5"/>
  <c r="AQ817" i="5"/>
  <c r="AP817" i="5"/>
  <c r="AQ814" i="5"/>
  <c r="AP814" i="5"/>
  <c r="AQ812" i="5"/>
  <c r="AP812" i="5"/>
  <c r="AQ809" i="5"/>
  <c r="AP809" i="5"/>
  <c r="AQ807" i="5"/>
  <c r="AP807" i="5"/>
  <c r="AQ805" i="5"/>
  <c r="AP805" i="5"/>
  <c r="AQ803" i="5"/>
  <c r="AP803" i="5"/>
  <c r="AQ800" i="5"/>
  <c r="AP800" i="5"/>
  <c r="AQ798" i="5"/>
  <c r="AP798" i="5"/>
  <c r="AQ796" i="5"/>
  <c r="AP796" i="5"/>
  <c r="AQ794" i="5"/>
  <c r="AP794" i="5"/>
  <c r="AQ792" i="5"/>
  <c r="AP792" i="5"/>
  <c r="AQ789" i="5"/>
  <c r="AP789" i="5"/>
  <c r="AQ787" i="5"/>
  <c r="AP787" i="5"/>
  <c r="AQ784" i="5"/>
  <c r="AP784" i="5"/>
  <c r="AQ781" i="5"/>
  <c r="AP781" i="5"/>
  <c r="AQ779" i="5"/>
  <c r="AP779" i="5"/>
  <c r="AQ777" i="5"/>
  <c r="AP777" i="5"/>
  <c r="AQ775" i="5"/>
  <c r="AP775" i="5"/>
  <c r="AQ773" i="5"/>
  <c r="AP773" i="5"/>
  <c r="AQ770" i="5"/>
  <c r="AP770" i="5"/>
  <c r="AQ768" i="5"/>
  <c r="AP768" i="5"/>
  <c r="AQ765" i="5"/>
  <c r="AP765" i="5"/>
  <c r="AQ763" i="5"/>
  <c r="AP763" i="5"/>
  <c r="AQ761" i="5"/>
  <c r="AP761" i="5"/>
  <c r="AQ759" i="5"/>
  <c r="AP759" i="5"/>
  <c r="AQ757" i="5"/>
  <c r="AP757" i="5"/>
  <c r="AQ754" i="5"/>
  <c r="AP754" i="5"/>
  <c r="AQ752" i="5"/>
  <c r="AP752" i="5"/>
  <c r="AQ750" i="5"/>
  <c r="AP750" i="5"/>
  <c r="AQ748" i="5"/>
  <c r="AP748" i="5"/>
  <c r="AQ746" i="5"/>
  <c r="AP746" i="5"/>
  <c r="AP728" i="5"/>
  <c r="AO1066" i="5"/>
  <c r="AO1064" i="5"/>
  <c r="AO1062" i="5"/>
  <c r="AO1060" i="5"/>
  <c r="AO1058" i="5"/>
  <c r="AO1055" i="5"/>
  <c r="AO1053" i="5"/>
  <c r="AO1050" i="5"/>
  <c r="AO1048" i="5"/>
  <c r="AO1045" i="5"/>
  <c r="AO1043" i="5"/>
  <c r="AO1041" i="5"/>
  <c r="AO1039" i="5"/>
  <c r="AO1037" i="5"/>
  <c r="AO1034" i="5"/>
  <c r="AO1032" i="5"/>
  <c r="AO1030" i="5"/>
  <c r="AO1028" i="5"/>
  <c r="AO1026" i="5"/>
  <c r="AO1023" i="5"/>
  <c r="AO1021" i="5"/>
  <c r="AO1019" i="5"/>
  <c r="AO1016" i="5"/>
  <c r="AO1014" i="5"/>
  <c r="AO1012" i="5"/>
  <c r="AO1010" i="5"/>
  <c r="AO1007" i="5"/>
  <c r="AO1005" i="5"/>
  <c r="AO1003" i="5"/>
  <c r="AO1001" i="5"/>
  <c r="AO999" i="5"/>
  <c r="AO996" i="5"/>
  <c r="AO993" i="5"/>
  <c r="AO991" i="5"/>
  <c r="AO989" i="5"/>
  <c r="AO987" i="5"/>
  <c r="AO984" i="5"/>
  <c r="AO982" i="5"/>
  <c r="AO980" i="5"/>
  <c r="AO977" i="5"/>
  <c r="AO974" i="5"/>
  <c r="AO972" i="5"/>
  <c r="AO969" i="5"/>
  <c r="AO967" i="5"/>
  <c r="AO965" i="5"/>
  <c r="AO962" i="5"/>
  <c r="AO959" i="5"/>
  <c r="AO957" i="5"/>
  <c r="AO955" i="5"/>
  <c r="AO953" i="5"/>
  <c r="AO950" i="5"/>
  <c r="AO948" i="5"/>
  <c r="AO945" i="5"/>
  <c r="AO943" i="5"/>
  <c r="AO941" i="5"/>
  <c r="AO939" i="5"/>
  <c r="AO937" i="5"/>
  <c r="AO934" i="5"/>
  <c r="AO932" i="5"/>
  <c r="AO930" i="5"/>
  <c r="AO928" i="5"/>
  <c r="AO926" i="5"/>
  <c r="AO923" i="5"/>
  <c r="AO921" i="5"/>
  <c r="AO919" i="5"/>
  <c r="AO917" i="5"/>
  <c r="AO915" i="5"/>
  <c r="AO912" i="5"/>
  <c r="AO910" i="5"/>
  <c r="AO907" i="5"/>
  <c r="AO905" i="5"/>
  <c r="AO903" i="5"/>
  <c r="AO900" i="5"/>
  <c r="AO898" i="5"/>
  <c r="AO896" i="5"/>
  <c r="AO894" i="5"/>
  <c r="AO892" i="5"/>
  <c r="AO889" i="5"/>
  <c r="AO887" i="5"/>
  <c r="AO885" i="5"/>
  <c r="AO883" i="5"/>
  <c r="AO880" i="5"/>
  <c r="AO878" i="5"/>
  <c r="AO876" i="5"/>
  <c r="AO874" i="5"/>
  <c r="AO872" i="5"/>
  <c r="AO869" i="5"/>
  <c r="AO867" i="5"/>
  <c r="AO865" i="5"/>
  <c r="AO863" i="5"/>
  <c r="AO861" i="5"/>
  <c r="AO859" i="5"/>
  <c r="AO856" i="5"/>
  <c r="AO854" i="5"/>
  <c r="AO852" i="5"/>
  <c r="AO850" i="5"/>
  <c r="AO848" i="5"/>
  <c r="AO845" i="5"/>
  <c r="AO843" i="5"/>
  <c r="AO841" i="5"/>
  <c r="AO839" i="5"/>
  <c r="AO837" i="5"/>
  <c r="AO835" i="5"/>
  <c r="AO832" i="5"/>
  <c r="AO830" i="5"/>
  <c r="AO828" i="5"/>
  <c r="AO826" i="5"/>
  <c r="AO823" i="5"/>
  <c r="AO821" i="5"/>
  <c r="AO819" i="5"/>
  <c r="AO817" i="5"/>
  <c r="AO814" i="5"/>
  <c r="AO812" i="5"/>
  <c r="AO809" i="5"/>
  <c r="AO807" i="5"/>
  <c r="AO805" i="5"/>
  <c r="AO803" i="5"/>
  <c r="AO800" i="5"/>
  <c r="AO798" i="5"/>
  <c r="AO796" i="5"/>
  <c r="AO794" i="5"/>
  <c r="AO792" i="5"/>
  <c r="AO789" i="5"/>
  <c r="AO787" i="5"/>
  <c r="AO784" i="5"/>
  <c r="AO781" i="5"/>
  <c r="AO779" i="5"/>
  <c r="AO777" i="5"/>
  <c r="AO775" i="5"/>
  <c r="AO773" i="5"/>
  <c r="AO770" i="5"/>
  <c r="AO768" i="5"/>
  <c r="AO765" i="5"/>
  <c r="AO763" i="5"/>
  <c r="AO761" i="5"/>
  <c r="AO759" i="5"/>
  <c r="AO757" i="5"/>
  <c r="AO754" i="5"/>
  <c r="AO752" i="5"/>
  <c r="AO750" i="5"/>
  <c r="AO748" i="5"/>
  <c r="AO746" i="5"/>
  <c r="AO744" i="5"/>
  <c r="AO741" i="5"/>
  <c r="AO739" i="5"/>
  <c r="AO736" i="5"/>
  <c r="AO734" i="5"/>
  <c r="AO732" i="5"/>
  <c r="AO730" i="5"/>
  <c r="AO728" i="5"/>
  <c r="AO725" i="5"/>
  <c r="AO722" i="5"/>
  <c r="AO720" i="5"/>
  <c r="AO718" i="5"/>
  <c r="AO715" i="5"/>
  <c r="AO713" i="5"/>
  <c r="AO710" i="5"/>
  <c r="AO708" i="5"/>
  <c r="AO706" i="5"/>
  <c r="AO704" i="5"/>
  <c r="AO701" i="5"/>
  <c r="AO699" i="5"/>
  <c r="AO697" i="5"/>
  <c r="AO695" i="5"/>
  <c r="AO692" i="5"/>
  <c r="AO690" i="5"/>
  <c r="AO688" i="5"/>
  <c r="AO686" i="5"/>
  <c r="AO684" i="5"/>
  <c r="AO681" i="5"/>
  <c r="AP1086" i="5"/>
  <c r="AQ603" i="5"/>
  <c r="AP603" i="5"/>
  <c r="AQ601" i="5"/>
  <c r="AP601" i="5"/>
  <c r="AQ598" i="5"/>
  <c r="AP598" i="5"/>
  <c r="AQ596" i="5"/>
  <c r="AQ594" i="5"/>
  <c r="AP594" i="5"/>
  <c r="AQ592" i="5"/>
  <c r="AP592" i="5"/>
  <c r="AQ589" i="5"/>
  <c r="AP589" i="5"/>
  <c r="AQ587" i="5"/>
  <c r="AP587" i="5"/>
  <c r="AQ584" i="5"/>
  <c r="AP584" i="5"/>
  <c r="AQ582" i="5"/>
  <c r="AP582" i="5"/>
  <c r="AQ580" i="5"/>
  <c r="AP580" i="5"/>
  <c r="AQ578" i="5"/>
  <c r="AP578" i="5"/>
  <c r="AQ576" i="5"/>
  <c r="AP576" i="5"/>
  <c r="AQ573" i="5"/>
  <c r="AQ571" i="5"/>
  <c r="AP571" i="5"/>
  <c r="AQ568" i="5"/>
  <c r="AP568" i="5"/>
  <c r="AQ566" i="5"/>
  <c r="AP566" i="5"/>
  <c r="AQ564" i="5"/>
  <c r="AP564" i="5"/>
  <c r="AQ562" i="5"/>
  <c r="AP562" i="5"/>
  <c r="AQ560" i="5"/>
  <c r="AP560" i="5"/>
  <c r="AP558" i="5"/>
  <c r="AQ558" i="5"/>
  <c r="AQ555" i="5"/>
  <c r="AP555" i="5"/>
  <c r="AQ552" i="5"/>
  <c r="AP552" i="5"/>
  <c r="AQ550" i="5"/>
  <c r="AP550" i="5"/>
  <c r="AQ548" i="5"/>
  <c r="AP548" i="5"/>
  <c r="AQ546" i="5"/>
  <c r="AP546" i="5"/>
  <c r="AQ544" i="5"/>
  <c r="AP544" i="5"/>
  <c r="AQ541" i="5"/>
  <c r="AP541" i="5"/>
  <c r="AQ539" i="5"/>
  <c r="AP539" i="5"/>
  <c r="AQ537" i="5"/>
  <c r="AP537" i="5"/>
  <c r="AQ535" i="5"/>
  <c r="AP535" i="5"/>
  <c r="AQ532" i="5"/>
  <c r="AP532" i="5"/>
  <c r="AQ530" i="5"/>
  <c r="AP530" i="5"/>
  <c r="AQ528" i="5"/>
  <c r="AP528" i="5"/>
  <c r="AQ525" i="5"/>
  <c r="AP525" i="5"/>
  <c r="AQ523" i="5"/>
  <c r="AP523" i="5"/>
  <c r="AQ521" i="5"/>
  <c r="AP521" i="5"/>
  <c r="AQ519" i="5"/>
  <c r="AP519" i="5"/>
  <c r="AQ517" i="5"/>
  <c r="AP517" i="5"/>
  <c r="AQ514" i="5"/>
  <c r="AP514" i="5"/>
  <c r="AQ512" i="5"/>
  <c r="AQ510" i="5"/>
  <c r="AP510" i="5"/>
  <c r="AQ508" i="5"/>
  <c r="AP508" i="5"/>
  <c r="AQ506" i="5"/>
  <c r="AP506" i="5"/>
  <c r="AQ504" i="5"/>
  <c r="AP504" i="5"/>
  <c r="AQ501" i="5"/>
  <c r="AP501" i="5"/>
  <c r="AQ497" i="5"/>
  <c r="AP497" i="5"/>
  <c r="AQ495" i="5"/>
  <c r="AP495" i="5"/>
  <c r="AQ493" i="5"/>
  <c r="AP493" i="5"/>
  <c r="AQ490" i="5"/>
  <c r="AP490" i="5"/>
  <c r="AQ488" i="5"/>
  <c r="AP488" i="5"/>
  <c r="AQ486" i="5"/>
  <c r="AP486" i="5"/>
  <c r="AQ482" i="5"/>
  <c r="AQ480" i="5"/>
  <c r="AP480" i="5"/>
  <c r="AQ478" i="5"/>
  <c r="AP478" i="5"/>
  <c r="AQ476" i="5"/>
  <c r="AP476" i="5"/>
  <c r="AQ474" i="5"/>
  <c r="AP474" i="5"/>
  <c r="AQ472" i="5"/>
  <c r="AP472" i="5"/>
  <c r="AQ469" i="5"/>
  <c r="AP469" i="5"/>
  <c r="AQ467" i="5"/>
  <c r="AP467" i="5"/>
  <c r="AQ465" i="5"/>
  <c r="AP465" i="5"/>
  <c r="AP463" i="5"/>
  <c r="AQ463" i="5"/>
  <c r="AQ460" i="5"/>
  <c r="AP460" i="5"/>
  <c r="AQ458" i="5"/>
  <c r="AP458" i="5"/>
  <c r="AQ456" i="5"/>
  <c r="AP456" i="5"/>
  <c r="AQ454" i="5"/>
  <c r="AP454" i="5"/>
  <c r="AQ452" i="5"/>
  <c r="AP452" i="5"/>
  <c r="AQ449" i="5"/>
  <c r="AP449" i="5"/>
  <c r="AQ447" i="5"/>
  <c r="AP447" i="5"/>
  <c r="AQ445" i="5"/>
  <c r="AP445" i="5"/>
  <c r="AP443" i="5"/>
  <c r="AQ443" i="5"/>
  <c r="AQ440" i="5"/>
  <c r="AP440" i="5"/>
  <c r="AQ438" i="5"/>
  <c r="AP438" i="5"/>
  <c r="AQ436" i="5"/>
  <c r="AP436" i="5"/>
  <c r="AQ434" i="5"/>
  <c r="AP434" i="5"/>
  <c r="AQ432" i="5"/>
  <c r="AP432" i="5"/>
  <c r="AQ430" i="5"/>
  <c r="AP430" i="5"/>
  <c r="AQ427" i="5"/>
  <c r="AP427" i="5"/>
  <c r="AQ425" i="5"/>
  <c r="AP425" i="5"/>
  <c r="AQ423" i="5"/>
  <c r="AP423" i="5"/>
  <c r="AQ420" i="5"/>
  <c r="AP420" i="5"/>
  <c r="AQ418" i="5"/>
  <c r="AP418" i="5"/>
  <c r="AQ416" i="5"/>
  <c r="AP416" i="5"/>
  <c r="AQ414" i="5"/>
  <c r="AP414" i="5"/>
  <c r="AQ412" i="5"/>
  <c r="AP412" i="5"/>
  <c r="AQ410" i="5"/>
  <c r="AP410" i="5"/>
  <c r="AQ407" i="5"/>
  <c r="AP407" i="5"/>
  <c r="AQ405" i="5"/>
  <c r="AP405" i="5"/>
  <c r="AQ403" i="5"/>
  <c r="AP403" i="5"/>
  <c r="AQ401" i="5"/>
  <c r="AP401" i="5"/>
  <c r="AQ398" i="5"/>
  <c r="AP398" i="5"/>
  <c r="AQ396" i="5"/>
  <c r="AP396" i="5"/>
  <c r="AQ394" i="5"/>
  <c r="AP394" i="5"/>
  <c r="AQ392" i="5"/>
  <c r="AP392" i="5"/>
  <c r="AQ390" i="5"/>
  <c r="AP390" i="5"/>
  <c r="AQ387" i="5"/>
  <c r="AP387" i="5"/>
  <c r="AQ385" i="5"/>
  <c r="AP385" i="5"/>
  <c r="AQ383" i="5"/>
  <c r="AP383" i="5"/>
  <c r="AQ381" i="5"/>
  <c r="AP381" i="5"/>
  <c r="AP379" i="5"/>
  <c r="AQ379" i="5"/>
  <c r="AQ377" i="5"/>
  <c r="AP377" i="5"/>
  <c r="AQ374" i="5"/>
  <c r="AP374" i="5"/>
  <c r="AQ371" i="5"/>
  <c r="AP371" i="5"/>
  <c r="AQ369" i="5"/>
  <c r="AP369" i="5"/>
  <c r="AQ367" i="5"/>
  <c r="AP367" i="5"/>
  <c r="AQ365" i="5"/>
  <c r="AP365" i="5"/>
  <c r="AQ363" i="5"/>
  <c r="AP363" i="5"/>
  <c r="AQ360" i="5"/>
  <c r="AP360" i="5"/>
  <c r="AQ358" i="5"/>
  <c r="AP358" i="5"/>
  <c r="AQ356" i="5"/>
  <c r="AP356" i="5"/>
  <c r="AQ354" i="5"/>
  <c r="AP354" i="5"/>
  <c r="AP352" i="5"/>
  <c r="AQ352" i="5"/>
  <c r="AQ350" i="5"/>
  <c r="AP350" i="5"/>
  <c r="AQ347" i="5"/>
  <c r="AP347" i="5"/>
  <c r="AQ345" i="5"/>
  <c r="AP345" i="5"/>
  <c r="AQ343" i="5"/>
  <c r="AP343" i="5"/>
  <c r="AQ341" i="5"/>
  <c r="AP341" i="5"/>
  <c r="AQ339" i="5"/>
  <c r="AP339" i="5"/>
  <c r="AQ336" i="5"/>
  <c r="AP336" i="5"/>
  <c r="AQ334" i="5"/>
  <c r="AP334" i="5"/>
  <c r="AQ332" i="5"/>
  <c r="AP332" i="5"/>
  <c r="AQ329" i="5"/>
  <c r="AP329" i="5"/>
  <c r="AQ327" i="5"/>
  <c r="AP327" i="5"/>
  <c r="AP325" i="5"/>
  <c r="AQ325" i="5"/>
  <c r="AQ323" i="5"/>
  <c r="AP323" i="5"/>
  <c r="AQ321" i="5"/>
  <c r="AP321" i="5"/>
  <c r="AQ318" i="5"/>
  <c r="AP318" i="5"/>
  <c r="AQ316" i="5"/>
  <c r="AP316" i="5"/>
  <c r="AQ313" i="5"/>
  <c r="AP313" i="5"/>
  <c r="AQ311" i="5"/>
  <c r="AP311" i="5"/>
  <c r="AQ309" i="5"/>
  <c r="AP309" i="5"/>
  <c r="AQ307" i="5"/>
  <c r="AP307" i="5"/>
  <c r="AQ305" i="5"/>
  <c r="AP305" i="5"/>
  <c r="AP267" i="5"/>
  <c r="AP242" i="5"/>
  <c r="AS296" i="5"/>
  <c r="AO296" i="5"/>
  <c r="AS294" i="5"/>
  <c r="AO294" i="5"/>
  <c r="AO292" i="5"/>
  <c r="AS289" i="5"/>
  <c r="AO289" i="5"/>
  <c r="AS287" i="5"/>
  <c r="AO287" i="5"/>
  <c r="AO285" i="5"/>
  <c r="AS285" i="5"/>
  <c r="AS283" i="5"/>
  <c r="AO283" i="5"/>
  <c r="AS281" i="5"/>
  <c r="AO281" i="5"/>
  <c r="AS278" i="5"/>
  <c r="AO278" i="5"/>
  <c r="AS275" i="5"/>
  <c r="AO275" i="5"/>
  <c r="AO273" i="5"/>
  <c r="AS273" i="5"/>
  <c r="AO271" i="5"/>
  <c r="AO269" i="5"/>
  <c r="AS269" i="5"/>
  <c r="AO267" i="5"/>
  <c r="AS264" i="5"/>
  <c r="AO264" i="5"/>
  <c r="AO262" i="5"/>
  <c r="AS262" i="5"/>
  <c r="AO260" i="5"/>
  <c r="AS260" i="5"/>
  <c r="AO258" i="5"/>
  <c r="AS258" i="5"/>
  <c r="AS255" i="5"/>
  <c r="AO255" i="5"/>
  <c r="AS253" i="5"/>
  <c r="AO253" i="5"/>
  <c r="AS251" i="5"/>
  <c r="AO251" i="5"/>
  <c r="AO249" i="5"/>
  <c r="AS249" i="5"/>
  <c r="AO247" i="5"/>
  <c r="AS247" i="5"/>
  <c r="AO245" i="5"/>
  <c r="AS242" i="5"/>
  <c r="AO242" i="5"/>
  <c r="AS240" i="5"/>
  <c r="AO240" i="5"/>
  <c r="AO238" i="5"/>
  <c r="AS238" i="5"/>
  <c r="AO236" i="5"/>
  <c r="AS236" i="5"/>
  <c r="AO234" i="5"/>
  <c r="AS234" i="5"/>
  <c r="AO231" i="5"/>
  <c r="AS231" i="5"/>
  <c r="AS229" i="5"/>
  <c r="AO229" i="5"/>
  <c r="AS226" i="5"/>
  <c r="AO226" i="5"/>
  <c r="AO224" i="5"/>
  <c r="AS224" i="5"/>
  <c r="AO222" i="5"/>
  <c r="AS222" i="5"/>
  <c r="AO220" i="5"/>
  <c r="AS220" i="5"/>
  <c r="AS218" i="5"/>
  <c r="AO218" i="5"/>
  <c r="AO216" i="5"/>
  <c r="AS213" i="5"/>
  <c r="AO213" i="5"/>
  <c r="AO211" i="5"/>
  <c r="AS211" i="5"/>
  <c r="AO209" i="5"/>
  <c r="AS209" i="5"/>
  <c r="AO207" i="5"/>
  <c r="AS207" i="5"/>
  <c r="AS205" i="5"/>
  <c r="AO205" i="5"/>
  <c r="AS202" i="5"/>
  <c r="AO202" i="5"/>
  <c r="AS200" i="5"/>
  <c r="AO200" i="5"/>
  <c r="AO198" i="5"/>
  <c r="AS198" i="5"/>
  <c r="AO196" i="5"/>
  <c r="AS193" i="5"/>
  <c r="AO193" i="5"/>
  <c r="AS191" i="5"/>
  <c r="AO191" i="5"/>
  <c r="AS189" i="5"/>
  <c r="AO189" i="5"/>
  <c r="AS186" i="5"/>
  <c r="AO186" i="5"/>
  <c r="AO184" i="5"/>
  <c r="AS184" i="5"/>
  <c r="AS182" i="5"/>
  <c r="AO182" i="5"/>
  <c r="AO180" i="5"/>
  <c r="AS177" i="5"/>
  <c r="AO177" i="5"/>
  <c r="AS175" i="5"/>
  <c r="AO175" i="5"/>
  <c r="AS173" i="5"/>
  <c r="AO173" i="5"/>
  <c r="AS170" i="5"/>
  <c r="AO170" i="5"/>
  <c r="AS168" i="5"/>
  <c r="AO168" i="5"/>
  <c r="AS166" i="5"/>
  <c r="AO166" i="5"/>
  <c r="AS164" i="5"/>
  <c r="AO164" i="5"/>
  <c r="AS162" i="5"/>
  <c r="AO162" i="5"/>
  <c r="AO160" i="5"/>
  <c r="AO157" i="5"/>
  <c r="AS157" i="5"/>
  <c r="AO155" i="5"/>
  <c r="AS155" i="5"/>
  <c r="AO153" i="5"/>
  <c r="AS153" i="5"/>
  <c r="AO151" i="5"/>
  <c r="AO148" i="5"/>
  <c r="AS148" i="5"/>
  <c r="AS146" i="5"/>
  <c r="AO146" i="5"/>
  <c r="AO144" i="5"/>
  <c r="AS144" i="5"/>
  <c r="AO142" i="5"/>
  <c r="AS142" i="5"/>
  <c r="AO140" i="5"/>
  <c r="AS140" i="5"/>
  <c r="AO137" i="5"/>
  <c r="AS134" i="5"/>
  <c r="AO134" i="5"/>
  <c r="AO132" i="5"/>
  <c r="AS132" i="5"/>
  <c r="AO130" i="5"/>
  <c r="AS130" i="5"/>
  <c r="AO128" i="5"/>
  <c r="AS128" i="5"/>
  <c r="AO126" i="5"/>
  <c r="AS126" i="5"/>
  <c r="AO123" i="5"/>
  <c r="AS123" i="5"/>
  <c r="AS121" i="5"/>
  <c r="AO121" i="5"/>
  <c r="AO119" i="5"/>
  <c r="AS119" i="5"/>
  <c r="AO117" i="5"/>
  <c r="AS117" i="5"/>
  <c r="AO114" i="5"/>
  <c r="AS114" i="5"/>
  <c r="AO112" i="5"/>
  <c r="AS112" i="5"/>
  <c r="AS110" i="5"/>
  <c r="AO110" i="5"/>
  <c r="AO108" i="5"/>
  <c r="AS108" i="5"/>
  <c r="AO106" i="5"/>
  <c r="AS106" i="5"/>
  <c r="AO104" i="5"/>
  <c r="AS104" i="5"/>
  <c r="AO101" i="5"/>
  <c r="AS101" i="5"/>
  <c r="AO99" i="5"/>
  <c r="AS99" i="5"/>
  <c r="AS97" i="5"/>
  <c r="AO97" i="5"/>
  <c r="AO95" i="5"/>
  <c r="AS95" i="5"/>
  <c r="AO93" i="5"/>
  <c r="AS93" i="5"/>
  <c r="AO91" i="5"/>
  <c r="AO88" i="5"/>
  <c r="AS88" i="5"/>
  <c r="AO86" i="5"/>
  <c r="AS86" i="5"/>
  <c r="AS84" i="5"/>
  <c r="AO84" i="5"/>
  <c r="AO82" i="5"/>
  <c r="AS82" i="5"/>
  <c r="AO79" i="5"/>
  <c r="AS79" i="5"/>
  <c r="AO77" i="5"/>
  <c r="AS77" i="5"/>
  <c r="AO75" i="5"/>
  <c r="AS75" i="5"/>
  <c r="AO72" i="5"/>
  <c r="AS72" i="5"/>
  <c r="AS70" i="5"/>
  <c r="AO70" i="5"/>
  <c r="AO68" i="5"/>
  <c r="AS68" i="5"/>
  <c r="AO66" i="5"/>
  <c r="AS66" i="5"/>
  <c r="AO64" i="5"/>
  <c r="AS64" i="5"/>
  <c r="AO62" i="5"/>
  <c r="AO59" i="5"/>
  <c r="AS59" i="5"/>
  <c r="AS57" i="5"/>
  <c r="AO57" i="5"/>
  <c r="AO55" i="5"/>
  <c r="AS55" i="5"/>
  <c r="AO53" i="5"/>
  <c r="AS53" i="5"/>
  <c r="AO51" i="5"/>
  <c r="AS51" i="5"/>
  <c r="AO48" i="5"/>
  <c r="AS48" i="5"/>
  <c r="AO46" i="5"/>
  <c r="AS43" i="5"/>
  <c r="AO43" i="5"/>
  <c r="AO41" i="5"/>
  <c r="AS41" i="5"/>
  <c r="AO39" i="5"/>
  <c r="AS39" i="5"/>
  <c r="AO37" i="5"/>
  <c r="AS37" i="5"/>
  <c r="AO35" i="5"/>
  <c r="AS35" i="5"/>
  <c r="AS32" i="5"/>
  <c r="AO32" i="5"/>
  <c r="AO30" i="5"/>
  <c r="AS30" i="5"/>
  <c r="AO28" i="5"/>
  <c r="AO25" i="5"/>
  <c r="AS25" i="5"/>
  <c r="AO23" i="5"/>
  <c r="AS23" i="5"/>
  <c r="AO21" i="5"/>
  <c r="AS21" i="5"/>
  <c r="AS19" i="5"/>
  <c r="AO19" i="5"/>
  <c r="AO17" i="5"/>
  <c r="AO13" i="5"/>
  <c r="AO10" i="5"/>
  <c r="AS10" i="5"/>
  <c r="AO8" i="5"/>
  <c r="AS8" i="5"/>
  <c r="AO6" i="5"/>
  <c r="AS6" i="5"/>
  <c r="AS4" i="5"/>
  <c r="AO4" i="5"/>
  <c r="AP512" i="5"/>
  <c r="AP596" i="5"/>
  <c r="AP482" i="5"/>
  <c r="AQ744" i="5"/>
  <c r="AP744" i="5"/>
  <c r="AQ741" i="5"/>
  <c r="AP741" i="5"/>
  <c r="AQ739" i="5"/>
  <c r="AP739" i="5"/>
  <c r="AQ736" i="5"/>
  <c r="AP736" i="5"/>
  <c r="AQ734" i="5"/>
  <c r="AP734" i="5"/>
  <c r="AQ732" i="5"/>
  <c r="AP732" i="5"/>
  <c r="AQ730" i="5"/>
  <c r="AP730" i="5"/>
  <c r="AQ728" i="5"/>
  <c r="AQ725" i="5"/>
  <c r="AP725" i="5"/>
  <c r="AQ722" i="5"/>
  <c r="AP722" i="5"/>
  <c r="AQ720" i="5"/>
  <c r="AP720" i="5"/>
  <c r="AQ718" i="5"/>
  <c r="AP718" i="5"/>
  <c r="AQ715" i="5"/>
  <c r="AP715" i="5"/>
  <c r="AQ713" i="5"/>
  <c r="AP713" i="5"/>
  <c r="AQ710" i="5"/>
  <c r="AP710" i="5"/>
  <c r="AQ708" i="5"/>
  <c r="AP708" i="5"/>
  <c r="AQ706" i="5"/>
  <c r="AP706" i="5"/>
  <c r="AQ704" i="5"/>
  <c r="AP704" i="5"/>
  <c r="AQ701" i="5"/>
  <c r="AP701" i="5"/>
  <c r="AQ699" i="5"/>
  <c r="AP699" i="5"/>
  <c r="AQ697" i="5"/>
  <c r="AP697" i="5"/>
  <c r="AQ695" i="5"/>
  <c r="AP695" i="5"/>
  <c r="AQ692" i="5"/>
  <c r="AP692" i="5"/>
  <c r="AQ690" i="5"/>
  <c r="AP690" i="5"/>
  <c r="AQ688" i="5"/>
  <c r="AP688" i="5"/>
  <c r="AQ686" i="5"/>
  <c r="AP686" i="5"/>
  <c r="AQ684" i="5"/>
  <c r="AP684" i="5"/>
  <c r="AQ681" i="5"/>
  <c r="AP681" i="5"/>
  <c r="AQ679" i="5"/>
  <c r="AP679" i="5"/>
  <c r="AQ676" i="5"/>
  <c r="AP676" i="5"/>
  <c r="AQ674" i="5"/>
  <c r="AP674" i="5"/>
  <c r="AQ672" i="5"/>
  <c r="AP672" i="5"/>
  <c r="AQ670" i="5"/>
  <c r="AP670" i="5"/>
  <c r="AQ668" i="5"/>
  <c r="AP668" i="5"/>
  <c r="AQ666" i="5"/>
  <c r="AP666" i="5"/>
  <c r="AQ662" i="5"/>
  <c r="AP662" i="5"/>
  <c r="AQ660" i="5"/>
  <c r="AP660" i="5"/>
  <c r="AQ658" i="5"/>
  <c r="AP658" i="5"/>
  <c r="AQ656" i="5"/>
  <c r="AP656" i="5"/>
  <c r="AQ654" i="5"/>
  <c r="AP654" i="5"/>
  <c r="AQ652" i="5"/>
  <c r="AP652" i="5"/>
  <c r="AQ649" i="5"/>
  <c r="AP649" i="5"/>
  <c r="AQ647" i="5"/>
  <c r="AP647" i="5"/>
  <c r="AQ645" i="5"/>
  <c r="AP645" i="5"/>
  <c r="AQ642" i="5"/>
  <c r="AP642" i="5"/>
  <c r="AQ640" i="5"/>
  <c r="AP640" i="5"/>
  <c r="AQ638" i="5"/>
  <c r="AP638" i="5"/>
  <c r="AQ636" i="5"/>
  <c r="AP636" i="5"/>
  <c r="AQ634" i="5"/>
  <c r="AP634" i="5"/>
  <c r="AQ631" i="5"/>
  <c r="AP631" i="5"/>
  <c r="AQ629" i="5"/>
  <c r="AP629" i="5"/>
  <c r="AQ626" i="5"/>
  <c r="AP626" i="5"/>
  <c r="AQ623" i="5"/>
  <c r="AP623" i="5"/>
  <c r="AQ621" i="5"/>
  <c r="AP621" i="5"/>
  <c r="AQ618" i="5"/>
  <c r="AP618" i="5"/>
  <c r="AQ615" i="5"/>
  <c r="AP615" i="5"/>
  <c r="AQ613" i="5"/>
  <c r="AP613" i="5"/>
  <c r="AQ611" i="5"/>
  <c r="AP611" i="5"/>
  <c r="AQ609" i="5"/>
  <c r="AP609" i="5"/>
  <c r="AQ607" i="5"/>
  <c r="AP607" i="5"/>
  <c r="AQ605" i="5"/>
  <c r="AP605" i="5"/>
  <c r="AQ602" i="5"/>
  <c r="AP602" i="5"/>
  <c r="AQ599" i="5"/>
  <c r="AP599" i="5"/>
  <c r="AQ597" i="5"/>
  <c r="AP597" i="5"/>
  <c r="AQ595" i="5"/>
  <c r="AP595" i="5"/>
  <c r="AQ593" i="5"/>
  <c r="AP593" i="5"/>
  <c r="AQ591" i="5"/>
  <c r="AP591" i="5"/>
  <c r="AQ588" i="5"/>
  <c r="AP588" i="5"/>
  <c r="AQ586" i="5"/>
  <c r="AP586" i="5"/>
  <c r="AQ583" i="5"/>
  <c r="AP583" i="5"/>
  <c r="AQ581" i="5"/>
  <c r="AP581" i="5"/>
  <c r="AQ579" i="5"/>
  <c r="AP579" i="5"/>
  <c r="AQ577" i="5"/>
  <c r="AP577" i="5"/>
  <c r="AQ575" i="5"/>
  <c r="AP575" i="5"/>
  <c r="AQ572" i="5"/>
  <c r="AP572" i="5"/>
  <c r="AQ570" i="5"/>
  <c r="AP570" i="5"/>
  <c r="AQ567" i="5"/>
  <c r="AP567" i="5"/>
  <c r="AQ565" i="5"/>
  <c r="AP565" i="5"/>
  <c r="AQ563" i="5"/>
  <c r="AP563" i="5"/>
  <c r="AQ561" i="5"/>
  <c r="AP561" i="5"/>
  <c r="AQ559" i="5"/>
  <c r="AP559" i="5"/>
  <c r="AQ556" i="5"/>
  <c r="AP556" i="5"/>
  <c r="AQ553" i="5"/>
  <c r="AP553" i="5"/>
  <c r="AQ551" i="5"/>
  <c r="AP551" i="5"/>
  <c r="AQ549" i="5"/>
  <c r="AP549" i="5"/>
  <c r="AQ547" i="5"/>
  <c r="AP547" i="5"/>
  <c r="AQ545" i="5"/>
  <c r="AP545" i="5"/>
  <c r="AQ543" i="5"/>
  <c r="AP543" i="5"/>
  <c r="AQ540" i="5"/>
  <c r="AP540" i="5"/>
  <c r="AQ538" i="5"/>
  <c r="AP538" i="5"/>
  <c r="AQ536" i="5"/>
  <c r="AP536" i="5"/>
  <c r="AQ533" i="5"/>
  <c r="AP533" i="5"/>
  <c r="AQ531" i="5"/>
  <c r="AP531" i="5"/>
  <c r="AQ529" i="5"/>
  <c r="AP529" i="5"/>
  <c r="AQ526" i="5"/>
  <c r="AP526" i="5"/>
  <c r="AQ524" i="5"/>
  <c r="AP524" i="5"/>
  <c r="AQ522" i="5"/>
  <c r="AP522" i="5"/>
  <c r="AQ520" i="5"/>
  <c r="AP520" i="5"/>
  <c r="AQ518" i="5"/>
  <c r="AP518" i="5"/>
  <c r="AQ516" i="5"/>
  <c r="AP516" i="5"/>
  <c r="AQ513" i="5"/>
  <c r="AP513" i="5"/>
  <c r="AQ511" i="5"/>
  <c r="AP511" i="5"/>
  <c r="AQ509" i="5"/>
  <c r="AP509" i="5"/>
  <c r="AQ507" i="5"/>
  <c r="AP507" i="5"/>
  <c r="AQ505" i="5"/>
  <c r="AP505" i="5"/>
  <c r="AQ502" i="5"/>
  <c r="AP502" i="5"/>
  <c r="AQ499" i="5"/>
  <c r="AP499" i="5"/>
  <c r="AQ496" i="5"/>
  <c r="AP496" i="5"/>
  <c r="AQ494" i="5"/>
  <c r="AP494" i="5"/>
  <c r="AQ492" i="5"/>
  <c r="AP492" i="5"/>
  <c r="AQ489" i="5"/>
  <c r="AP489" i="5"/>
  <c r="AQ487" i="5"/>
  <c r="AP487" i="5"/>
  <c r="AQ484" i="5"/>
  <c r="AP484" i="5"/>
  <c r="AQ481" i="5"/>
  <c r="AP481" i="5"/>
  <c r="AQ479" i="5"/>
  <c r="AP479" i="5"/>
  <c r="AQ477" i="5"/>
  <c r="AP477" i="5"/>
  <c r="AQ475" i="5"/>
  <c r="AP475" i="5"/>
  <c r="AQ473" i="5"/>
  <c r="AP473" i="5"/>
  <c r="AQ470" i="5"/>
  <c r="AP470" i="5"/>
  <c r="AQ468" i="5"/>
  <c r="AP468" i="5"/>
  <c r="AQ466" i="5"/>
  <c r="AP466" i="5"/>
  <c r="AQ464" i="5"/>
  <c r="AP464" i="5"/>
  <c r="AQ461" i="5"/>
  <c r="AP461" i="5"/>
  <c r="AQ459" i="5"/>
  <c r="AP459" i="5"/>
  <c r="AQ457" i="5"/>
  <c r="AP457" i="5"/>
  <c r="AQ455" i="5"/>
  <c r="AP455" i="5"/>
  <c r="AQ453" i="5"/>
  <c r="AP453" i="5"/>
  <c r="AQ451" i="5"/>
  <c r="AP451" i="5"/>
  <c r="AQ448" i="5"/>
  <c r="AP448" i="5"/>
  <c r="AQ446" i="5"/>
  <c r="AP446" i="5"/>
  <c r="AQ444" i="5"/>
  <c r="AP444" i="5"/>
  <c r="AQ442" i="5"/>
  <c r="AP442" i="5"/>
  <c r="AQ439" i="5"/>
  <c r="AP439" i="5"/>
  <c r="AQ437" i="5"/>
  <c r="AP437" i="5"/>
  <c r="AQ435" i="5"/>
  <c r="AP435" i="5"/>
  <c r="AQ433" i="5"/>
  <c r="AP433" i="5"/>
  <c r="AQ431" i="5"/>
  <c r="AP431" i="5"/>
  <c r="AQ428" i="5"/>
  <c r="AP428" i="5"/>
  <c r="AQ426" i="5"/>
  <c r="AP426" i="5"/>
  <c r="AQ424" i="5"/>
  <c r="AP424" i="5"/>
  <c r="AQ422" i="5"/>
  <c r="AP422" i="5"/>
  <c r="AQ419" i="5"/>
  <c r="AP419" i="5"/>
  <c r="AQ417" i="5"/>
  <c r="AP417" i="5"/>
  <c r="AQ415" i="5"/>
  <c r="AP415" i="5"/>
  <c r="AQ413" i="5"/>
  <c r="AP413" i="5"/>
  <c r="AQ411" i="5"/>
  <c r="AP411" i="5"/>
  <c r="AQ408" i="5"/>
  <c r="AP408" i="5"/>
  <c r="AQ406" i="5"/>
  <c r="AP406" i="5"/>
  <c r="AQ404" i="5"/>
  <c r="AP404" i="5"/>
  <c r="AQ402" i="5"/>
  <c r="AP402" i="5"/>
  <c r="AQ399" i="5"/>
  <c r="AP399" i="5"/>
  <c r="AQ397" i="5"/>
  <c r="AP397" i="5"/>
  <c r="AQ395" i="5"/>
  <c r="AP395" i="5"/>
  <c r="AQ393" i="5"/>
  <c r="AP393" i="5"/>
  <c r="AQ391" i="5"/>
  <c r="AP391" i="5"/>
  <c r="AQ389" i="5"/>
  <c r="AP389" i="5"/>
  <c r="AQ386" i="5"/>
  <c r="AP386" i="5"/>
  <c r="AQ384" i="5"/>
  <c r="AP384" i="5"/>
  <c r="AQ382" i="5"/>
  <c r="AP382" i="5"/>
  <c r="AQ380" i="5"/>
  <c r="AP380" i="5"/>
  <c r="AQ378" i="5"/>
  <c r="AP378" i="5"/>
  <c r="AQ375" i="5"/>
  <c r="AP375" i="5"/>
  <c r="AQ372" i="5"/>
  <c r="AP372" i="5"/>
  <c r="AQ370" i="5"/>
  <c r="AP370" i="5"/>
  <c r="AQ368" i="5"/>
  <c r="AP368" i="5"/>
  <c r="AQ366" i="5"/>
  <c r="AP366" i="5"/>
  <c r="AQ364" i="5"/>
  <c r="AP364" i="5"/>
  <c r="AQ362" i="5"/>
  <c r="AP362" i="5"/>
  <c r="AQ359" i="5"/>
  <c r="AP359" i="5"/>
  <c r="AQ357" i="5"/>
  <c r="AP357" i="5"/>
  <c r="AQ355" i="5"/>
  <c r="AP355" i="5"/>
  <c r="AQ353" i="5"/>
  <c r="AP353" i="5"/>
  <c r="AQ351" i="5"/>
  <c r="AP351" i="5"/>
  <c r="AQ348" i="5"/>
  <c r="AQ346" i="5"/>
  <c r="AP346" i="5"/>
  <c r="AQ344" i="5"/>
  <c r="AP344" i="5"/>
  <c r="AQ342" i="5"/>
  <c r="AP342" i="5"/>
  <c r="AQ340" i="5"/>
  <c r="AP340" i="5"/>
  <c r="AQ338" i="5"/>
  <c r="AP338" i="5"/>
  <c r="AQ335" i="5"/>
  <c r="AP335" i="5"/>
  <c r="AQ333" i="5"/>
  <c r="AP333" i="5"/>
  <c r="AQ330" i="5"/>
  <c r="AP330" i="5"/>
  <c r="AQ328" i="5"/>
  <c r="AP328" i="5"/>
  <c r="AQ326" i="5"/>
  <c r="AP326" i="5"/>
  <c r="AQ324" i="5"/>
  <c r="AP324" i="5"/>
  <c r="AQ322" i="5"/>
  <c r="AP322" i="5"/>
  <c r="AQ320" i="5"/>
  <c r="AP320" i="5"/>
  <c r="AQ317" i="5"/>
  <c r="AP317" i="5"/>
  <c r="AQ314" i="5"/>
  <c r="AP314" i="5"/>
  <c r="AQ312" i="5"/>
  <c r="AP312" i="5"/>
  <c r="AQ310" i="5"/>
  <c r="AP310" i="5"/>
  <c r="AQ308" i="5"/>
  <c r="AP308" i="5"/>
  <c r="AQ306" i="5"/>
  <c r="AP306" i="5"/>
  <c r="AP295" i="5"/>
  <c r="AP573" i="5"/>
  <c r="AO679" i="5"/>
  <c r="AO676" i="5"/>
  <c r="AO674" i="5"/>
  <c r="AO672" i="5"/>
  <c r="AO670" i="5"/>
  <c r="AO668" i="5"/>
  <c r="AO666" i="5"/>
  <c r="AO662" i="5"/>
  <c r="AO660" i="5"/>
  <c r="AO658" i="5"/>
  <c r="AO656" i="5"/>
  <c r="AO654" i="5"/>
  <c r="AO652" i="5"/>
  <c r="AO649" i="5"/>
  <c r="AO647" i="5"/>
  <c r="AO645" i="5"/>
  <c r="AO642" i="5"/>
  <c r="AO640" i="5"/>
  <c r="AO638" i="5"/>
  <c r="AO636" i="5"/>
  <c r="AO634" i="5"/>
  <c r="AO631" i="5"/>
  <c r="AO629" i="5"/>
  <c r="AO626" i="5"/>
  <c r="AO623" i="5"/>
  <c r="AO621" i="5"/>
  <c r="AO618" i="5"/>
  <c r="AO615" i="5"/>
  <c r="AO613" i="5"/>
  <c r="AO611" i="5"/>
  <c r="AO609" i="5"/>
  <c r="AO607" i="5"/>
  <c r="AO605" i="5"/>
  <c r="AO602" i="5"/>
  <c r="AO599" i="5"/>
  <c r="AO597" i="5"/>
  <c r="AO595" i="5"/>
  <c r="AO593" i="5"/>
  <c r="AO591" i="5"/>
  <c r="AO588" i="5"/>
  <c r="AO586" i="5"/>
  <c r="AO583" i="5"/>
  <c r="AO581" i="5"/>
  <c r="AO579" i="5"/>
  <c r="AO577" i="5"/>
  <c r="AO575" i="5"/>
  <c r="AO572" i="5"/>
  <c r="AO570" i="5"/>
  <c r="AO567" i="5"/>
  <c r="AO565" i="5"/>
  <c r="AO563" i="5"/>
  <c r="AO561" i="5"/>
  <c r="AO559" i="5"/>
  <c r="AO556" i="5"/>
  <c r="AO553" i="5"/>
  <c r="AO551" i="5"/>
  <c r="AO549" i="5"/>
  <c r="AO547" i="5"/>
  <c r="AO545" i="5"/>
  <c r="AO543" i="5"/>
  <c r="AO540" i="5"/>
  <c r="AO538" i="5"/>
  <c r="AO536" i="5"/>
  <c r="AO533" i="5"/>
  <c r="AO531" i="5"/>
  <c r="AO529" i="5"/>
  <c r="AO526" i="5"/>
  <c r="AO524" i="5"/>
  <c r="AO522" i="5"/>
  <c r="AO520" i="5"/>
  <c r="AO518" i="5"/>
  <c r="AO516" i="5"/>
  <c r="AO513" i="5"/>
  <c r="AO511" i="5"/>
  <c r="AO509" i="5"/>
  <c r="AO507" i="5"/>
  <c r="AO505" i="5"/>
  <c r="AO502" i="5"/>
  <c r="AO499" i="5"/>
  <c r="AO496" i="5"/>
  <c r="AO494" i="5"/>
  <c r="AO492" i="5"/>
  <c r="AO489" i="5"/>
  <c r="AO487" i="5"/>
  <c r="AO484" i="5"/>
  <c r="AO481" i="5"/>
  <c r="AO479" i="5"/>
  <c r="AO477" i="5"/>
  <c r="AO475" i="5"/>
  <c r="AO473" i="5"/>
  <c r="AO470" i="5"/>
  <c r="AO468" i="5"/>
  <c r="AO466" i="5"/>
  <c r="AO464" i="5"/>
  <c r="AO461" i="5"/>
  <c r="AO459" i="5"/>
  <c r="AO457" i="5"/>
  <c r="AO455" i="5"/>
  <c r="AO453" i="5"/>
  <c r="AO451" i="5"/>
  <c r="AO448" i="5"/>
  <c r="AO446" i="5"/>
  <c r="AO444" i="5"/>
  <c r="AO442" i="5"/>
  <c r="AO439" i="5"/>
  <c r="AO437" i="5"/>
  <c r="AO435" i="5"/>
  <c r="AO433" i="5"/>
  <c r="AO431" i="5"/>
  <c r="AO428" i="5"/>
  <c r="AO426" i="5"/>
  <c r="AO424" i="5"/>
  <c r="AO422" i="5"/>
  <c r="AO419" i="5"/>
  <c r="AO417" i="5"/>
  <c r="AO415" i="5"/>
  <c r="AO413" i="5"/>
  <c r="AO411" i="5"/>
  <c r="AO408" i="5"/>
  <c r="AO406" i="5"/>
  <c r="AO404" i="5"/>
  <c r="AO402" i="5"/>
  <c r="AO399" i="5"/>
  <c r="AO397" i="5"/>
  <c r="AO395" i="5"/>
  <c r="AO393" i="5"/>
  <c r="AO391" i="5"/>
  <c r="AO389" i="5"/>
  <c r="AO386" i="5"/>
  <c r="AO384" i="5"/>
  <c r="AO382" i="5"/>
  <c r="AO380" i="5"/>
  <c r="AO378" i="5"/>
  <c r="AO375" i="5"/>
  <c r="AO372" i="5"/>
  <c r="AO370" i="5"/>
  <c r="AO368" i="5"/>
  <c r="AO366" i="5"/>
  <c r="AO364" i="5"/>
  <c r="AO362" i="5"/>
  <c r="AO359" i="5"/>
  <c r="AO357" i="5"/>
  <c r="AO355" i="5"/>
  <c r="AO353" i="5"/>
  <c r="AO351" i="5"/>
  <c r="AO348" i="5"/>
  <c r="AO346" i="5"/>
  <c r="AO344" i="5"/>
  <c r="AO342" i="5"/>
  <c r="AO340" i="5"/>
  <c r="AO338" i="5"/>
  <c r="AO335" i="5"/>
  <c r="AO333" i="5"/>
  <c r="AO330" i="5"/>
  <c r="AO328" i="5"/>
  <c r="AO326" i="5"/>
  <c r="AO324" i="5"/>
  <c r="AO322" i="5"/>
  <c r="AO320" i="5"/>
  <c r="AO317" i="5"/>
  <c r="AO314" i="5"/>
  <c r="AO312" i="5"/>
  <c r="AO310" i="5"/>
  <c r="AO308" i="5"/>
  <c r="AO306" i="5"/>
  <c r="AO304" i="5"/>
  <c r="AO301" i="5"/>
  <c r="AQ304" i="5"/>
  <c r="AP304" i="5"/>
  <c r="AQ301" i="5"/>
  <c r="AP301" i="5"/>
  <c r="AQ299" i="5"/>
  <c r="AP299" i="5"/>
  <c r="AQ297" i="5"/>
  <c r="AP297" i="5"/>
  <c r="AQ295" i="5"/>
  <c r="AQ293" i="5"/>
  <c r="AP293" i="5"/>
  <c r="AQ290" i="5"/>
  <c r="AP290" i="5"/>
  <c r="AQ288" i="5"/>
  <c r="AP288" i="5"/>
  <c r="AQ286" i="5"/>
  <c r="AP286" i="5"/>
  <c r="AQ284" i="5"/>
  <c r="AP284" i="5"/>
  <c r="AQ282" i="5"/>
  <c r="AQ280" i="5"/>
  <c r="AP280" i="5"/>
  <c r="AQ277" i="5"/>
  <c r="AP277" i="5"/>
  <c r="AQ274" i="5"/>
  <c r="AP274" i="5"/>
  <c r="AQ272" i="5"/>
  <c r="AP272" i="5"/>
  <c r="AQ268" i="5"/>
  <c r="AP268" i="5"/>
  <c r="AQ265" i="5"/>
  <c r="AP265" i="5"/>
  <c r="AQ263" i="5"/>
  <c r="AP263" i="5"/>
  <c r="AQ261" i="5"/>
  <c r="AP261" i="5"/>
  <c r="AQ259" i="5"/>
  <c r="AP259" i="5"/>
  <c r="AQ257" i="5"/>
  <c r="AP257" i="5"/>
  <c r="AQ254" i="5"/>
  <c r="AQ252" i="5"/>
  <c r="AP252" i="5"/>
  <c r="AQ250" i="5"/>
  <c r="AP250" i="5"/>
  <c r="AQ248" i="5"/>
  <c r="AP248" i="5"/>
  <c r="AQ246" i="5"/>
  <c r="AP246" i="5"/>
  <c r="AQ243" i="5"/>
  <c r="AP243" i="5"/>
  <c r="AQ241" i="5"/>
  <c r="AP241" i="5"/>
  <c r="AQ239" i="5"/>
  <c r="AP239" i="5"/>
  <c r="AQ237" i="5"/>
  <c r="AP237" i="5"/>
  <c r="AQ235" i="5"/>
  <c r="AP235" i="5"/>
  <c r="AP233" i="5"/>
  <c r="AQ233" i="5"/>
  <c r="AQ230" i="5"/>
  <c r="AP230" i="5"/>
  <c r="AQ228" i="5"/>
  <c r="AP228" i="5"/>
  <c r="AQ225" i="5"/>
  <c r="AP225" i="5"/>
  <c r="AQ223" i="5"/>
  <c r="AP223" i="5"/>
  <c r="AQ221" i="5"/>
  <c r="AP221" i="5"/>
  <c r="AP219" i="5"/>
  <c r="AQ219" i="5"/>
  <c r="AQ217" i="5"/>
  <c r="AP217" i="5"/>
  <c r="AQ214" i="5"/>
  <c r="AP214" i="5"/>
  <c r="AQ212" i="5"/>
  <c r="AP212" i="5"/>
  <c r="AQ210" i="5"/>
  <c r="AP210" i="5"/>
  <c r="AQ208" i="5"/>
  <c r="AP208" i="5"/>
  <c r="AP206" i="5"/>
  <c r="AQ206" i="5"/>
  <c r="AQ204" i="5"/>
  <c r="AP204" i="5"/>
  <c r="AQ201" i="5"/>
  <c r="AP201" i="5"/>
  <c r="AQ199" i="5"/>
  <c r="AP199" i="5"/>
  <c r="AQ197" i="5"/>
  <c r="AP197" i="5"/>
  <c r="AQ194" i="5"/>
  <c r="AP194" i="5"/>
  <c r="AP192" i="5"/>
  <c r="AQ192" i="5"/>
  <c r="AQ190" i="5"/>
  <c r="AP190" i="5"/>
  <c r="AQ188" i="5"/>
  <c r="AP188" i="5"/>
  <c r="AQ185" i="5"/>
  <c r="AP185" i="5"/>
  <c r="AQ183" i="5"/>
  <c r="AP183" i="5"/>
  <c r="AQ181" i="5"/>
  <c r="AP181" i="5"/>
  <c r="AP178" i="5"/>
  <c r="AQ178" i="5"/>
  <c r="AQ176" i="5"/>
  <c r="AP176" i="5"/>
  <c r="AQ174" i="5"/>
  <c r="AP174" i="5"/>
  <c r="AQ172" i="5"/>
  <c r="AP172" i="5"/>
  <c r="AQ169" i="5"/>
  <c r="AP169" i="5"/>
  <c r="AQ167" i="5"/>
  <c r="AP167" i="5"/>
  <c r="AP165" i="5"/>
  <c r="AQ165" i="5"/>
  <c r="AQ163" i="5"/>
  <c r="AP163" i="5"/>
  <c r="AQ161" i="5"/>
  <c r="AP161" i="5"/>
  <c r="AQ158" i="5"/>
  <c r="AP158" i="5"/>
  <c r="AQ156" i="5"/>
  <c r="AP156" i="5"/>
  <c r="AQ154" i="5"/>
  <c r="AP154" i="5"/>
  <c r="AP152" i="5"/>
  <c r="AQ152" i="5"/>
  <c r="AQ149" i="5"/>
  <c r="AP149" i="5"/>
  <c r="AQ147" i="5"/>
  <c r="AP147" i="5"/>
  <c r="AQ145" i="5"/>
  <c r="AP145" i="5"/>
  <c r="AQ143" i="5"/>
  <c r="AP143" i="5"/>
  <c r="AQ141" i="5"/>
  <c r="AP141" i="5"/>
  <c r="AP139" i="5"/>
  <c r="AQ139" i="5"/>
  <c r="AQ135" i="5"/>
  <c r="AP135" i="5"/>
  <c r="AQ133" i="5"/>
  <c r="AP133" i="5"/>
  <c r="AQ131" i="5"/>
  <c r="AP131" i="5"/>
  <c r="AQ129" i="5"/>
  <c r="AP129" i="5"/>
  <c r="AQ127" i="5"/>
  <c r="AP127" i="5"/>
  <c r="AP125" i="5"/>
  <c r="AQ125" i="5"/>
  <c r="AQ122" i="5"/>
  <c r="AP122" i="5"/>
  <c r="AQ120" i="5"/>
  <c r="AP120" i="5"/>
  <c r="AQ118" i="5"/>
  <c r="AP118" i="5"/>
  <c r="AQ116" i="5"/>
  <c r="AP116" i="5"/>
  <c r="AQ113" i="5"/>
  <c r="AP113" i="5"/>
  <c r="AP111" i="5"/>
  <c r="AQ111" i="5"/>
  <c r="AQ109" i="5"/>
  <c r="AP109" i="5"/>
  <c r="AQ107" i="5"/>
  <c r="AP107" i="5"/>
  <c r="AQ105" i="5"/>
  <c r="AP105" i="5"/>
  <c r="AQ103" i="5"/>
  <c r="AP103" i="5"/>
  <c r="AQ100" i="5"/>
  <c r="AP100" i="5"/>
  <c r="AP98" i="5"/>
  <c r="AQ98" i="5"/>
  <c r="AQ96" i="5"/>
  <c r="AP96" i="5"/>
  <c r="AQ94" i="5"/>
  <c r="AP94" i="5"/>
  <c r="AQ92" i="5"/>
  <c r="AP92" i="5"/>
  <c r="AQ89" i="5"/>
  <c r="AP89" i="5"/>
  <c r="AQ87" i="5"/>
  <c r="AP87" i="5"/>
  <c r="AQ85" i="5"/>
  <c r="AP85" i="5"/>
  <c r="AQ83" i="5"/>
  <c r="AP83" i="5"/>
  <c r="AQ81" i="5"/>
  <c r="AP81" i="5"/>
  <c r="AQ78" i="5"/>
  <c r="AP78" i="5"/>
  <c r="AQ76" i="5"/>
  <c r="AP76" i="5"/>
  <c r="AQ74" i="5"/>
  <c r="AP74" i="5"/>
  <c r="AP71" i="5"/>
  <c r="AQ71" i="5"/>
  <c r="AQ69" i="5"/>
  <c r="AP69" i="5"/>
  <c r="AQ67" i="5"/>
  <c r="AP67" i="5"/>
  <c r="AQ65" i="5"/>
  <c r="AP65" i="5"/>
  <c r="AQ63" i="5"/>
  <c r="AP63" i="5"/>
  <c r="AQ60" i="5"/>
  <c r="AP60" i="5"/>
  <c r="AP58" i="5"/>
  <c r="AQ58" i="5"/>
  <c r="AQ56" i="5"/>
  <c r="AP56" i="5"/>
  <c r="AQ54" i="5"/>
  <c r="AP54" i="5"/>
  <c r="AQ52" i="5"/>
  <c r="AP52" i="5"/>
  <c r="AQ50" i="5"/>
  <c r="AP50" i="5"/>
  <c r="AQ47" i="5"/>
  <c r="AP47" i="5"/>
  <c r="AP44" i="5"/>
  <c r="AQ44" i="5"/>
  <c r="AQ42" i="5"/>
  <c r="AP42" i="5"/>
  <c r="AQ40" i="5"/>
  <c r="AP40" i="5"/>
  <c r="AQ38" i="5"/>
  <c r="AP38" i="5"/>
  <c r="AQ36" i="5"/>
  <c r="AP36" i="5"/>
  <c r="AQ34" i="5"/>
  <c r="AP34" i="5"/>
  <c r="AP31" i="5"/>
  <c r="AQ31" i="5"/>
  <c r="AQ29" i="5"/>
  <c r="AP29" i="5"/>
  <c r="AQ26" i="5"/>
  <c r="AP26" i="5"/>
  <c r="AQ24" i="5"/>
  <c r="AP24" i="5"/>
  <c r="AQ22" i="5"/>
  <c r="AP22" i="5"/>
  <c r="AQ20" i="5"/>
  <c r="AP20" i="5"/>
  <c r="AP18" i="5"/>
  <c r="AQ18" i="5"/>
  <c r="AQ15" i="5"/>
  <c r="AP15" i="5"/>
  <c r="AQ11" i="5"/>
  <c r="AP11" i="5"/>
  <c r="AQ9" i="5"/>
  <c r="AP9" i="5"/>
  <c r="AQ7" i="5"/>
  <c r="AP7" i="5"/>
  <c r="AQ5" i="5"/>
  <c r="AP5" i="5"/>
  <c r="AP282" i="5"/>
  <c r="AO299" i="5"/>
  <c r="AO297" i="5"/>
  <c r="AS295" i="5"/>
  <c r="AO295" i="5"/>
  <c r="AS293" i="5"/>
  <c r="AO293" i="5"/>
  <c r="AS290" i="5"/>
  <c r="AO290" i="5"/>
  <c r="AS288" i="5"/>
  <c r="AO288" i="5"/>
  <c r="AO286" i="5"/>
  <c r="AS286" i="5"/>
  <c r="AO284" i="5"/>
  <c r="AS284" i="5"/>
  <c r="AS282" i="5"/>
  <c r="AO282" i="5"/>
  <c r="AO280" i="5"/>
  <c r="AO277" i="5"/>
  <c r="AO274" i="5"/>
  <c r="AS274" i="5"/>
  <c r="AO272" i="5"/>
  <c r="AS272" i="5"/>
  <c r="AS270" i="5"/>
  <c r="AS268" i="5"/>
  <c r="AO268" i="5"/>
  <c r="AS265" i="5"/>
  <c r="AO265" i="5"/>
  <c r="AS263" i="5"/>
  <c r="AO263" i="5"/>
  <c r="AO261" i="5"/>
  <c r="AS261" i="5"/>
  <c r="AO259" i="5"/>
  <c r="AS259" i="5"/>
  <c r="AO257" i="5"/>
  <c r="AO254" i="5"/>
  <c r="AS252" i="5"/>
  <c r="AO252" i="5"/>
  <c r="AO250" i="5"/>
  <c r="AS250" i="5"/>
  <c r="AO248" i="5"/>
  <c r="AS248" i="5"/>
  <c r="AO246" i="5"/>
  <c r="AS246" i="5"/>
  <c r="AS243" i="5"/>
  <c r="AO243" i="5"/>
  <c r="AS241" i="5"/>
  <c r="AO241" i="5"/>
  <c r="AS239" i="5"/>
  <c r="AO239" i="5"/>
  <c r="AO237" i="5"/>
  <c r="AS237" i="5"/>
  <c r="AO235" i="5"/>
  <c r="AS235" i="5"/>
  <c r="AO233" i="5"/>
  <c r="AS230" i="5"/>
  <c r="AO230" i="5"/>
  <c r="AO228" i="5"/>
  <c r="AS225" i="5"/>
  <c r="AO225" i="5"/>
  <c r="AO223" i="5"/>
  <c r="AS223" i="5"/>
  <c r="AO221" i="5"/>
  <c r="AS221" i="5"/>
  <c r="AO219" i="5"/>
  <c r="AS219" i="5"/>
  <c r="AS217" i="5"/>
  <c r="AO217" i="5"/>
  <c r="AS214" i="5"/>
  <c r="AO214" i="5"/>
  <c r="AS212" i="5"/>
  <c r="AO212" i="5"/>
  <c r="AO210" i="5"/>
  <c r="AS210" i="5"/>
  <c r="AO208" i="5"/>
  <c r="AS208" i="5"/>
  <c r="AS206" i="5"/>
  <c r="AO206" i="5"/>
  <c r="AO204" i="5"/>
  <c r="AS201" i="5"/>
  <c r="AO201" i="5"/>
  <c r="AS199" i="5"/>
  <c r="AO199" i="5"/>
  <c r="AO197" i="5"/>
  <c r="AS197" i="5"/>
  <c r="AS194" i="5"/>
  <c r="AO194" i="5"/>
  <c r="AS192" i="5"/>
  <c r="AO192" i="5"/>
  <c r="AS190" i="5"/>
  <c r="AO190" i="5"/>
  <c r="AO188" i="5"/>
  <c r="AS185" i="5"/>
  <c r="AO185" i="5"/>
  <c r="AO183" i="5"/>
  <c r="AS183" i="5"/>
  <c r="AS181" i="5"/>
  <c r="AO181" i="5"/>
  <c r="AS178" i="5"/>
  <c r="AO178" i="5"/>
  <c r="AS176" i="5"/>
  <c r="AO176" i="5"/>
  <c r="AS174" i="5"/>
  <c r="AO174" i="5"/>
  <c r="AO172" i="5"/>
  <c r="AS169" i="5"/>
  <c r="AO169" i="5"/>
  <c r="AS167" i="5"/>
  <c r="AO167" i="5"/>
  <c r="AS165" i="5"/>
  <c r="AO165" i="5"/>
  <c r="AS163" i="5"/>
  <c r="AO163" i="5"/>
  <c r="AS161" i="5"/>
  <c r="AO161" i="5"/>
  <c r="AS158" i="5"/>
  <c r="AO158" i="5"/>
  <c r="AO156" i="5"/>
  <c r="AS156" i="5"/>
  <c r="AO154" i="5"/>
  <c r="AS154" i="5"/>
  <c r="AO152" i="5"/>
  <c r="AS152" i="5"/>
  <c r="AO149" i="5"/>
  <c r="AS149" i="5"/>
  <c r="AO147" i="5"/>
  <c r="AS147" i="5"/>
  <c r="AS145" i="5"/>
  <c r="AO145" i="5"/>
  <c r="AO143" i="5"/>
  <c r="AS143" i="5"/>
  <c r="AO141" i="5"/>
  <c r="AS141" i="5"/>
  <c r="AO139" i="5"/>
  <c r="AO135" i="5"/>
  <c r="AS135" i="5"/>
  <c r="AS133" i="5"/>
  <c r="AO133" i="5"/>
  <c r="AO131" i="5"/>
  <c r="AS131" i="5"/>
  <c r="AO129" i="5"/>
  <c r="AS129" i="5"/>
  <c r="AO127" i="5"/>
  <c r="AS127" i="5"/>
  <c r="AO125" i="5"/>
  <c r="AS122" i="5"/>
  <c r="AO122" i="5"/>
  <c r="AO120" i="5"/>
  <c r="AS120" i="5"/>
  <c r="AO118" i="5"/>
  <c r="AS118" i="5"/>
  <c r="AO116" i="5"/>
  <c r="AO113" i="5"/>
  <c r="AS113" i="5"/>
  <c r="AO111" i="5"/>
  <c r="AS111" i="5"/>
  <c r="AS109" i="5"/>
  <c r="AO109" i="5"/>
  <c r="AO107" i="5"/>
  <c r="AS107" i="5"/>
  <c r="AO105" i="5"/>
  <c r="AS105" i="5"/>
  <c r="AO103" i="5"/>
  <c r="AO100" i="5"/>
  <c r="AS100" i="5"/>
  <c r="AS98" i="5"/>
  <c r="AO98" i="5"/>
  <c r="AS96" i="5"/>
  <c r="AO96" i="5"/>
  <c r="AO94" i="5"/>
  <c r="AS94" i="5"/>
  <c r="AO92" i="5"/>
  <c r="AS92" i="5"/>
  <c r="AO89" i="5"/>
  <c r="AS89" i="5"/>
  <c r="AO87" i="5"/>
  <c r="AS87" i="5"/>
  <c r="AS85" i="5"/>
  <c r="AO85" i="5"/>
  <c r="AS83" i="5"/>
  <c r="AO83" i="5"/>
  <c r="AO81" i="5"/>
  <c r="AO78" i="5"/>
  <c r="AS78" i="5"/>
  <c r="AO76" i="5"/>
  <c r="AS76" i="5"/>
  <c r="AO74" i="5"/>
  <c r="AS71" i="5"/>
  <c r="AO71" i="5"/>
  <c r="AO69" i="5"/>
  <c r="AS69" i="5"/>
  <c r="AO67" i="5"/>
  <c r="AS67" i="5"/>
  <c r="AO65" i="5"/>
  <c r="AS65" i="5"/>
  <c r="AO63" i="5"/>
  <c r="AS63" i="5"/>
  <c r="AO60" i="5"/>
  <c r="AS60" i="5"/>
  <c r="AS58" i="5"/>
  <c r="AO58" i="5"/>
  <c r="AO56" i="5"/>
  <c r="AS56" i="5"/>
  <c r="AO54" i="5"/>
  <c r="AS54" i="5"/>
  <c r="AO52" i="5"/>
  <c r="AS52" i="5"/>
  <c r="AO50" i="5"/>
  <c r="AO47" i="5"/>
  <c r="AS47" i="5"/>
  <c r="AS44" i="5"/>
  <c r="AO44" i="5"/>
  <c r="AO42" i="5"/>
  <c r="AS42" i="5"/>
  <c r="AO40" i="5"/>
  <c r="AS40" i="5"/>
  <c r="AO38" i="5"/>
  <c r="AS38" i="5"/>
  <c r="AO36" i="5"/>
  <c r="AS36" i="5"/>
  <c r="AO34" i="5"/>
  <c r="AS31" i="5"/>
  <c r="AO31" i="5"/>
  <c r="AO29" i="5"/>
  <c r="AS29" i="5"/>
  <c r="AO26" i="5"/>
  <c r="AS26" i="5"/>
  <c r="AO24" i="5"/>
  <c r="AS24" i="5"/>
  <c r="AO22" i="5"/>
  <c r="AS22" i="5"/>
  <c r="AS20" i="5"/>
  <c r="AO20" i="5"/>
  <c r="AS18" i="5"/>
  <c r="AO18" i="5"/>
  <c r="AO15" i="5"/>
  <c r="AO11" i="5"/>
  <c r="AS11" i="5"/>
  <c r="AO9" i="5"/>
  <c r="AS9" i="5"/>
  <c r="AO7" i="5"/>
  <c r="AS7" i="5"/>
  <c r="AS5" i="5"/>
  <c r="AO5" i="5"/>
  <c r="AP254" i="5"/>
  <c r="AQ302" i="5"/>
  <c r="AP302" i="5"/>
  <c r="AQ300" i="5"/>
  <c r="AP300" i="5"/>
  <c r="AP298" i="5"/>
  <c r="AQ298" i="5"/>
  <c r="AQ296" i="5"/>
  <c r="AP296" i="5"/>
  <c r="AQ294" i="5"/>
  <c r="AP294" i="5"/>
  <c r="AQ292" i="5"/>
  <c r="AP292" i="5"/>
  <c r="AQ289" i="5"/>
  <c r="AP289" i="5"/>
  <c r="AQ287" i="5"/>
  <c r="AP287" i="5"/>
  <c r="AQ285" i="5"/>
  <c r="AP285" i="5"/>
  <c r="AQ283" i="5"/>
  <c r="AP283" i="5"/>
  <c r="AQ281" i="5"/>
  <c r="AP281" i="5"/>
  <c r="AQ278" i="5"/>
  <c r="AP278" i="5"/>
  <c r="AQ275" i="5"/>
  <c r="AP275" i="5"/>
  <c r="AQ273" i="5"/>
  <c r="AP273" i="5"/>
  <c r="AP271" i="5"/>
  <c r="AQ271" i="5"/>
  <c r="AQ269" i="5"/>
  <c r="AP269" i="5"/>
  <c r="AQ267" i="5"/>
  <c r="AQ264" i="5"/>
  <c r="AP264" i="5"/>
  <c r="AQ262" i="5"/>
  <c r="AP262" i="5"/>
  <c r="AQ260" i="5"/>
  <c r="AP260" i="5"/>
  <c r="AQ258" i="5"/>
  <c r="AP258" i="5"/>
  <c r="AQ255" i="5"/>
  <c r="AP255" i="5"/>
  <c r="AQ253" i="5"/>
  <c r="AP253" i="5"/>
  <c r="AQ251" i="5"/>
  <c r="AP251" i="5"/>
  <c r="AQ249" i="5"/>
  <c r="AP249" i="5"/>
  <c r="AQ247" i="5"/>
  <c r="AP247" i="5"/>
  <c r="AQ245" i="5"/>
  <c r="AP245" i="5"/>
  <c r="AQ242" i="5"/>
  <c r="AQ240" i="5"/>
  <c r="AP240" i="5"/>
  <c r="AQ238" i="5"/>
  <c r="AP238" i="5"/>
  <c r="AQ236" i="5"/>
  <c r="AP236" i="5"/>
  <c r="AQ234" i="5"/>
  <c r="AP234" i="5"/>
  <c r="AQ231" i="5"/>
  <c r="AP231" i="5"/>
  <c r="AQ229" i="5"/>
  <c r="AP229" i="5"/>
  <c r="AQ226" i="5"/>
  <c r="AP226" i="5"/>
  <c r="AQ224" i="5"/>
  <c r="AP224" i="5"/>
  <c r="AQ222" i="5"/>
  <c r="AP222" i="5"/>
  <c r="AQ220" i="5"/>
  <c r="AP220" i="5"/>
  <c r="AQ218" i="5"/>
  <c r="AP218" i="5"/>
  <c r="AQ216" i="5"/>
  <c r="AQ213" i="5"/>
  <c r="AP213" i="5"/>
  <c r="AQ211" i="5"/>
  <c r="AP211" i="5"/>
  <c r="AQ209" i="5"/>
  <c r="AP209" i="5"/>
  <c r="AQ207" i="5"/>
  <c r="AP207" i="5"/>
  <c r="AQ205" i="5"/>
  <c r="AP205" i="5"/>
  <c r="AQ202" i="5"/>
  <c r="AP202" i="5"/>
  <c r="AQ200" i="5"/>
  <c r="AP200" i="5"/>
  <c r="AQ198" i="5"/>
  <c r="AP198" i="5"/>
  <c r="AQ196" i="5"/>
  <c r="AP196" i="5"/>
  <c r="AQ193" i="5"/>
  <c r="AP193" i="5"/>
  <c r="AQ191" i="5"/>
  <c r="AP191" i="5"/>
  <c r="AQ189" i="5"/>
  <c r="AQ186" i="5"/>
  <c r="AP186" i="5"/>
  <c r="AQ184" i="5"/>
  <c r="AP184" i="5"/>
  <c r="AQ182" i="5"/>
  <c r="AP182" i="5"/>
  <c r="AQ180" i="5"/>
  <c r="AP180" i="5"/>
  <c r="AQ177" i="5"/>
  <c r="AP177" i="5"/>
  <c r="AQ175" i="5"/>
  <c r="AP175" i="5"/>
  <c r="AQ173" i="5"/>
  <c r="AP173" i="5"/>
  <c r="AQ170" i="5"/>
  <c r="AP170" i="5"/>
  <c r="AQ168" i="5"/>
  <c r="AP168" i="5"/>
  <c r="AQ166" i="5"/>
  <c r="AP166" i="5"/>
  <c r="AQ164" i="5"/>
  <c r="AP164" i="5"/>
  <c r="AQ162" i="5"/>
  <c r="AQ160" i="5"/>
  <c r="AP160" i="5"/>
  <c r="AQ157" i="5"/>
  <c r="AP157" i="5"/>
  <c r="AQ155" i="5"/>
  <c r="AP155" i="5"/>
  <c r="AQ153" i="5"/>
  <c r="AP153" i="5"/>
  <c r="AQ151" i="5"/>
  <c r="AP151" i="5"/>
  <c r="AQ148" i="5"/>
  <c r="AP148" i="5"/>
  <c r="AQ146" i="5"/>
  <c r="AP146" i="5"/>
  <c r="AQ144" i="5"/>
  <c r="AP144" i="5"/>
  <c r="AQ142" i="5"/>
  <c r="AP142" i="5"/>
  <c r="AQ140" i="5"/>
  <c r="AP140" i="5"/>
  <c r="AQ137" i="5"/>
  <c r="AP137" i="5"/>
  <c r="AQ134" i="5"/>
  <c r="AQ132" i="5"/>
  <c r="AP132" i="5"/>
  <c r="AQ130" i="5"/>
  <c r="AP130" i="5"/>
  <c r="AQ128" i="5"/>
  <c r="AP128" i="5"/>
  <c r="AQ126" i="5"/>
  <c r="AP126" i="5"/>
  <c r="AQ123" i="5"/>
  <c r="AP123" i="5"/>
  <c r="AQ121" i="5"/>
  <c r="AP121" i="5"/>
  <c r="AQ119" i="5"/>
  <c r="AP119" i="5"/>
  <c r="AQ117" i="5"/>
  <c r="AP117" i="5"/>
  <c r="AQ114" i="5"/>
  <c r="AP114" i="5"/>
  <c r="AQ112" i="5"/>
  <c r="AP112" i="5"/>
  <c r="AQ110" i="5"/>
  <c r="AP110" i="5"/>
  <c r="AQ108" i="5"/>
  <c r="AQ106" i="5"/>
  <c r="AP106" i="5"/>
  <c r="AQ104" i="5"/>
  <c r="AP104" i="5"/>
  <c r="AQ101" i="5"/>
  <c r="AP101" i="5"/>
  <c r="AQ99" i="5"/>
  <c r="AP99" i="5"/>
  <c r="AQ97" i="5"/>
  <c r="AP97" i="5"/>
  <c r="AQ95" i="5"/>
  <c r="AP95" i="5"/>
  <c r="AQ93" i="5"/>
  <c r="AP93" i="5"/>
  <c r="AQ91" i="5"/>
  <c r="AP91" i="5"/>
  <c r="AQ88" i="5"/>
  <c r="AP88" i="5"/>
  <c r="AQ86" i="5"/>
  <c r="AP86" i="5"/>
  <c r="AQ84" i="5"/>
  <c r="AP84" i="5"/>
  <c r="AQ82" i="5"/>
  <c r="AQ79" i="5"/>
  <c r="AP79" i="5"/>
  <c r="AQ77" i="5"/>
  <c r="AP77" i="5"/>
  <c r="AQ75" i="5"/>
  <c r="AP75" i="5"/>
  <c r="AQ72" i="5"/>
  <c r="AP72" i="5"/>
  <c r="AQ70" i="5"/>
  <c r="AP70" i="5"/>
  <c r="AQ68" i="5"/>
  <c r="AP68" i="5"/>
  <c r="AQ66" i="5"/>
  <c r="AP66" i="5"/>
  <c r="AQ64" i="5"/>
  <c r="AP64" i="5"/>
  <c r="AQ62" i="5"/>
  <c r="AP62" i="5"/>
  <c r="AQ59" i="5"/>
  <c r="AP59" i="5"/>
  <c r="AQ57" i="5"/>
  <c r="AP57" i="5"/>
  <c r="AQ55" i="5"/>
  <c r="AQ53" i="5"/>
  <c r="AP53" i="5"/>
  <c r="AQ51" i="5"/>
  <c r="AP51" i="5"/>
  <c r="AQ48" i="5"/>
  <c r="AP48" i="5"/>
  <c r="AQ46" i="5"/>
  <c r="AP46" i="5"/>
  <c r="AQ43" i="5"/>
  <c r="AP43" i="5"/>
  <c r="AQ41" i="5"/>
  <c r="AP41" i="5"/>
  <c r="AQ39" i="5"/>
  <c r="AP39" i="5"/>
  <c r="AQ37" i="5"/>
  <c r="AP37" i="5"/>
  <c r="AQ35" i="5"/>
  <c r="AP35" i="5"/>
  <c r="AQ32" i="5"/>
  <c r="AP32" i="5"/>
  <c r="AQ30" i="5"/>
  <c r="AP30" i="5"/>
  <c r="AQ28" i="5"/>
  <c r="AQ25" i="5"/>
  <c r="AP25" i="5"/>
  <c r="AQ23" i="5"/>
  <c r="AP23" i="5"/>
  <c r="AQ21" i="5"/>
  <c r="AP21" i="5"/>
  <c r="AQ19" i="5"/>
  <c r="AP19" i="5"/>
  <c r="AQ17" i="5"/>
  <c r="AP17" i="5"/>
  <c r="AQ13" i="5"/>
  <c r="AP13" i="5"/>
  <c r="AQ10" i="5"/>
  <c r="AP10" i="5"/>
  <c r="AQ8" i="5"/>
  <c r="AP8" i="5"/>
  <c r="AQ6" i="5"/>
  <c r="AP6" i="5"/>
  <c r="AQ4" i="5"/>
  <c r="AP4" i="5"/>
  <c r="AP216" i="5"/>
  <c r="AP3" i="5"/>
  <c r="AO3" i="5"/>
  <c r="AQ3" i="5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65" i="6"/>
  <c r="AC66" i="6"/>
  <c r="AC67" i="6"/>
  <c r="AC68" i="6"/>
  <c r="AC69" i="6"/>
  <c r="AC70" i="6"/>
  <c r="AC71" i="6"/>
  <c r="AC72" i="6"/>
  <c r="AC73" i="6"/>
  <c r="AC74" i="6"/>
  <c r="AC75" i="6"/>
  <c r="AC76" i="6"/>
  <c r="AC77" i="6"/>
  <c r="AC78" i="6"/>
  <c r="AC79" i="6"/>
  <c r="AC80" i="6"/>
  <c r="AC81" i="6"/>
  <c r="AC82" i="6"/>
  <c r="AC83" i="6"/>
  <c r="AC84" i="6"/>
  <c r="AC85" i="6"/>
  <c r="AC86" i="6"/>
  <c r="AC87" i="6"/>
  <c r="AC88" i="6"/>
  <c r="AC89" i="6"/>
  <c r="AC90" i="6"/>
  <c r="AC91" i="6"/>
  <c r="AC92" i="6"/>
  <c r="AC93" i="6"/>
  <c r="AC94" i="6"/>
  <c r="AC95" i="6"/>
  <c r="AC96" i="6"/>
  <c r="AC97" i="6"/>
  <c r="AC98" i="6"/>
  <c r="AC99" i="6"/>
  <c r="AC100" i="6"/>
  <c r="AC101" i="6"/>
  <c r="AC102" i="6"/>
  <c r="AC103" i="6"/>
  <c r="AC104" i="6"/>
  <c r="AC105" i="6"/>
  <c r="AC106" i="6"/>
  <c r="AC107" i="6"/>
  <c r="AC108" i="6"/>
  <c r="AC109" i="6"/>
  <c r="AC110" i="6"/>
  <c r="AC111" i="6"/>
  <c r="AC112" i="6"/>
  <c r="AC113" i="6"/>
  <c r="AC114" i="6"/>
  <c r="AC115" i="6"/>
  <c r="AC116" i="6"/>
  <c r="AC117" i="6"/>
  <c r="AC118" i="6"/>
  <c r="AC119" i="6"/>
  <c r="AC120" i="6"/>
  <c r="AC121" i="6"/>
  <c r="AC122" i="6"/>
  <c r="AC123" i="6"/>
  <c r="AC124" i="6"/>
  <c r="AC125" i="6"/>
  <c r="AC126" i="6"/>
  <c r="AC127" i="6"/>
  <c r="AC128" i="6"/>
  <c r="AC129" i="6"/>
  <c r="AC130" i="6"/>
  <c r="AC131" i="6"/>
  <c r="AC132" i="6"/>
  <c r="AC133" i="6"/>
  <c r="AC134" i="6"/>
  <c r="AC135" i="6"/>
  <c r="AC136" i="6"/>
  <c r="AC137" i="6"/>
  <c r="AC138" i="6"/>
  <c r="AC139" i="6"/>
  <c r="AC140" i="6"/>
  <c r="AC141" i="6"/>
  <c r="AC142" i="6"/>
  <c r="AC143" i="6"/>
  <c r="AC144" i="6"/>
  <c r="AC145" i="6"/>
  <c r="AC146" i="6"/>
  <c r="AC147" i="6"/>
  <c r="AC148" i="6"/>
  <c r="AC149" i="6"/>
  <c r="AC150" i="6"/>
  <c r="AC151" i="6"/>
  <c r="AC152" i="6"/>
  <c r="AC153" i="6"/>
  <c r="AC154" i="6"/>
  <c r="AC155" i="6"/>
  <c r="AC156" i="6"/>
  <c r="AC157" i="6"/>
  <c r="AC158" i="6"/>
  <c r="AC159" i="6"/>
  <c r="AC12" i="6"/>
  <c r="Y17" i="6"/>
  <c r="Y13" i="6"/>
  <c r="Y14" i="6"/>
  <c r="Y15" i="6"/>
  <c r="Y16" i="6"/>
  <c r="Y18" i="6"/>
  <c r="Y19" i="6"/>
  <c r="Y20" i="6"/>
  <c r="Y21" i="6"/>
  <c r="Y22" i="6"/>
  <c r="Y12" i="6"/>
  <c r="Y23" i="6" l="1"/>
  <c r="AB35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4" i="6"/>
  <c r="AB95" i="6"/>
  <c r="AB96" i="6"/>
  <c r="AB97" i="6"/>
  <c r="AB98" i="6"/>
  <c r="AB99" i="6"/>
  <c r="AB100" i="6"/>
  <c r="AB101" i="6"/>
  <c r="AB102" i="6"/>
  <c r="AB103" i="6"/>
  <c r="AB104" i="6"/>
  <c r="AB105" i="6"/>
  <c r="AB106" i="6"/>
  <c r="AB107" i="6"/>
  <c r="AB108" i="6"/>
  <c r="AB109" i="6"/>
  <c r="AB110" i="6"/>
  <c r="AB111" i="6"/>
  <c r="AB112" i="6"/>
  <c r="AB113" i="6"/>
  <c r="AB114" i="6"/>
  <c r="AB115" i="6"/>
  <c r="AB116" i="6"/>
  <c r="AB117" i="6"/>
  <c r="AB118" i="6"/>
  <c r="AB119" i="6"/>
  <c r="AB120" i="6"/>
  <c r="AB121" i="6"/>
  <c r="AB122" i="6"/>
  <c r="AB123" i="6"/>
  <c r="AB124" i="6"/>
  <c r="AB125" i="6"/>
  <c r="AB126" i="6"/>
  <c r="AB127" i="6"/>
  <c r="AB128" i="6"/>
  <c r="AB129" i="6"/>
  <c r="AB130" i="6"/>
  <c r="AB131" i="6"/>
  <c r="AB132" i="6"/>
  <c r="AB133" i="6"/>
  <c r="AB134" i="6"/>
  <c r="AB135" i="6"/>
  <c r="AB136" i="6"/>
  <c r="AB137" i="6"/>
  <c r="AB138" i="6"/>
  <c r="AB139" i="6"/>
  <c r="AB140" i="6"/>
  <c r="AB141" i="6"/>
  <c r="AB142" i="6"/>
  <c r="AB143" i="6"/>
  <c r="AB144" i="6"/>
  <c r="AB145" i="6"/>
  <c r="AB146" i="6"/>
  <c r="AB147" i="6"/>
  <c r="AB148" i="6"/>
  <c r="AB149" i="6"/>
  <c r="AB150" i="6"/>
  <c r="AB151" i="6"/>
  <c r="AB152" i="6"/>
  <c r="AB153" i="6"/>
  <c r="AB154" i="6"/>
  <c r="AB155" i="6"/>
  <c r="AB156" i="6"/>
  <c r="AB157" i="6"/>
  <c r="AB158" i="6"/>
  <c r="AB159" i="6"/>
  <c r="AB12" i="6"/>
  <c r="U977" i="5" l="1"/>
  <c r="AD977" i="5"/>
  <c r="R977" i="5"/>
  <c r="AA977" i="5"/>
  <c r="V724" i="5"/>
  <c r="X724" i="5"/>
  <c r="O724" i="5"/>
  <c r="V13" i="6"/>
  <c r="AA13" i="6" s="1"/>
  <c r="V14" i="6"/>
  <c r="AA14" i="6" s="1"/>
  <c r="V15" i="6"/>
  <c r="AA15" i="6" s="1"/>
  <c r="V16" i="6"/>
  <c r="AA16" i="6" s="1"/>
  <c r="V17" i="6"/>
  <c r="AA17" i="6" s="1"/>
  <c r="V18" i="6"/>
  <c r="AA18" i="6" s="1"/>
  <c r="V19" i="6"/>
  <c r="AA19" i="6" s="1"/>
  <c r="V20" i="6"/>
  <c r="AA20" i="6" s="1"/>
  <c r="V21" i="6"/>
  <c r="AA21" i="6" s="1"/>
  <c r="V22" i="6"/>
  <c r="AA22" i="6" s="1"/>
  <c r="V23" i="6"/>
  <c r="AA23" i="6" s="1"/>
  <c r="V24" i="6"/>
  <c r="AA24" i="6" s="1"/>
  <c r="V25" i="6"/>
  <c r="AA25" i="6" s="1"/>
  <c r="V26" i="6"/>
  <c r="AA26" i="6" s="1"/>
  <c r="V27" i="6"/>
  <c r="AA27" i="6" s="1"/>
  <c r="V28" i="6"/>
  <c r="AA28" i="6" s="1"/>
  <c r="V29" i="6"/>
  <c r="AA29" i="6" s="1"/>
  <c r="V30" i="6"/>
  <c r="AA30" i="6" s="1"/>
  <c r="V31" i="6"/>
  <c r="AA31" i="6" s="1"/>
  <c r="V32" i="6"/>
  <c r="AA32" i="6" s="1"/>
  <c r="V33" i="6"/>
  <c r="AA33" i="6" s="1"/>
  <c r="V34" i="6"/>
  <c r="AA34" i="6" s="1"/>
  <c r="V35" i="6"/>
  <c r="AA35" i="6" s="1"/>
  <c r="V36" i="6"/>
  <c r="AA36" i="6" s="1"/>
  <c r="V37" i="6"/>
  <c r="AA37" i="6" s="1"/>
  <c r="V38" i="6"/>
  <c r="AA38" i="6" s="1"/>
  <c r="V39" i="6"/>
  <c r="AA39" i="6" s="1"/>
  <c r="V40" i="6"/>
  <c r="AA40" i="6" s="1"/>
  <c r="V41" i="6"/>
  <c r="AA41" i="6" s="1"/>
  <c r="V42" i="6"/>
  <c r="AA42" i="6" s="1"/>
  <c r="V43" i="6"/>
  <c r="AA43" i="6" s="1"/>
  <c r="V44" i="6"/>
  <c r="AA44" i="6" s="1"/>
  <c r="V45" i="6"/>
  <c r="AA45" i="6" s="1"/>
  <c r="V46" i="6"/>
  <c r="AA46" i="6" s="1"/>
  <c r="V47" i="6"/>
  <c r="AA47" i="6" s="1"/>
  <c r="V48" i="6"/>
  <c r="AA48" i="6" s="1"/>
  <c r="V49" i="6"/>
  <c r="AA49" i="6" s="1"/>
  <c r="V50" i="6"/>
  <c r="AA50" i="6" s="1"/>
  <c r="V51" i="6"/>
  <c r="AA51" i="6" s="1"/>
  <c r="V52" i="6"/>
  <c r="AA52" i="6" s="1"/>
  <c r="V53" i="6"/>
  <c r="AA53" i="6" s="1"/>
  <c r="V54" i="6"/>
  <c r="AA54" i="6" s="1"/>
  <c r="V55" i="6"/>
  <c r="AA55" i="6" s="1"/>
  <c r="V56" i="6"/>
  <c r="AA56" i="6" s="1"/>
  <c r="V57" i="6"/>
  <c r="AA57" i="6" s="1"/>
  <c r="V58" i="6"/>
  <c r="AA58" i="6" s="1"/>
  <c r="V59" i="6"/>
  <c r="AA59" i="6" s="1"/>
  <c r="V60" i="6"/>
  <c r="AA60" i="6" s="1"/>
  <c r="V61" i="6"/>
  <c r="AA61" i="6" s="1"/>
  <c r="V62" i="6"/>
  <c r="AA62" i="6" s="1"/>
  <c r="V63" i="6"/>
  <c r="AA63" i="6" s="1"/>
  <c r="V64" i="6"/>
  <c r="AA64" i="6" s="1"/>
  <c r="V65" i="6"/>
  <c r="AA65" i="6" s="1"/>
  <c r="V66" i="6"/>
  <c r="AA66" i="6" s="1"/>
  <c r="V67" i="6"/>
  <c r="AA67" i="6" s="1"/>
  <c r="V68" i="6"/>
  <c r="AA68" i="6" s="1"/>
  <c r="V69" i="6"/>
  <c r="AA69" i="6" s="1"/>
  <c r="V70" i="6"/>
  <c r="AA70" i="6" s="1"/>
  <c r="V71" i="6"/>
  <c r="AA71" i="6" s="1"/>
  <c r="V72" i="6"/>
  <c r="AA72" i="6" s="1"/>
  <c r="V73" i="6"/>
  <c r="AA73" i="6" s="1"/>
  <c r="V74" i="6"/>
  <c r="AA74" i="6" s="1"/>
  <c r="V75" i="6"/>
  <c r="AA75" i="6" s="1"/>
  <c r="V76" i="6"/>
  <c r="AA76" i="6" s="1"/>
  <c r="V77" i="6"/>
  <c r="AA77" i="6" s="1"/>
  <c r="V78" i="6"/>
  <c r="AA78" i="6" s="1"/>
  <c r="V79" i="6"/>
  <c r="AA79" i="6" s="1"/>
  <c r="V80" i="6"/>
  <c r="AA80" i="6" s="1"/>
  <c r="V81" i="6"/>
  <c r="AA81" i="6" s="1"/>
  <c r="V82" i="6"/>
  <c r="AA82" i="6" s="1"/>
  <c r="V83" i="6"/>
  <c r="AA83" i="6" s="1"/>
  <c r="V84" i="6"/>
  <c r="AA84" i="6" s="1"/>
  <c r="V85" i="6"/>
  <c r="AA85" i="6" s="1"/>
  <c r="V86" i="6"/>
  <c r="AA86" i="6" s="1"/>
  <c r="V87" i="6"/>
  <c r="AA87" i="6" s="1"/>
  <c r="V88" i="6"/>
  <c r="AA88" i="6" s="1"/>
  <c r="V89" i="6"/>
  <c r="AA89" i="6" s="1"/>
  <c r="V90" i="6"/>
  <c r="AA90" i="6" s="1"/>
  <c r="V91" i="6"/>
  <c r="AA91" i="6" s="1"/>
  <c r="V92" i="6"/>
  <c r="AA92" i="6" s="1"/>
  <c r="V93" i="6"/>
  <c r="AA93" i="6" s="1"/>
  <c r="V94" i="6"/>
  <c r="AA94" i="6" s="1"/>
  <c r="V95" i="6"/>
  <c r="AA95" i="6" s="1"/>
  <c r="V96" i="6"/>
  <c r="AA96" i="6" s="1"/>
  <c r="V97" i="6"/>
  <c r="AA97" i="6" s="1"/>
  <c r="V98" i="6"/>
  <c r="AA98" i="6" s="1"/>
  <c r="V99" i="6"/>
  <c r="AA99" i="6" s="1"/>
  <c r="V100" i="6"/>
  <c r="AA100" i="6" s="1"/>
  <c r="V101" i="6"/>
  <c r="AA101" i="6" s="1"/>
  <c r="V102" i="6"/>
  <c r="AA102" i="6" s="1"/>
  <c r="V103" i="6"/>
  <c r="AA103" i="6" s="1"/>
  <c r="V104" i="6"/>
  <c r="AA104" i="6" s="1"/>
  <c r="V105" i="6"/>
  <c r="AA105" i="6" s="1"/>
  <c r="V106" i="6"/>
  <c r="AA106" i="6" s="1"/>
  <c r="V107" i="6"/>
  <c r="AA107" i="6" s="1"/>
  <c r="V108" i="6"/>
  <c r="AA108" i="6" s="1"/>
  <c r="V109" i="6"/>
  <c r="AA109" i="6" s="1"/>
  <c r="V110" i="6"/>
  <c r="AA110" i="6" s="1"/>
  <c r="V111" i="6"/>
  <c r="AA111" i="6" s="1"/>
  <c r="V112" i="6"/>
  <c r="AA112" i="6" s="1"/>
  <c r="V113" i="6"/>
  <c r="AA113" i="6" s="1"/>
  <c r="V114" i="6"/>
  <c r="AA114" i="6" s="1"/>
  <c r="V115" i="6"/>
  <c r="AA115" i="6" s="1"/>
  <c r="V116" i="6"/>
  <c r="AA116" i="6" s="1"/>
  <c r="V117" i="6"/>
  <c r="AA117" i="6" s="1"/>
  <c r="V118" i="6"/>
  <c r="AA118" i="6" s="1"/>
  <c r="V119" i="6"/>
  <c r="AA119" i="6" s="1"/>
  <c r="V120" i="6"/>
  <c r="AA120" i="6" s="1"/>
  <c r="V121" i="6"/>
  <c r="AA121" i="6" s="1"/>
  <c r="V122" i="6"/>
  <c r="AA122" i="6" s="1"/>
  <c r="V123" i="6"/>
  <c r="AA123" i="6" s="1"/>
  <c r="V124" i="6"/>
  <c r="AA124" i="6" s="1"/>
  <c r="V125" i="6"/>
  <c r="AA125" i="6" s="1"/>
  <c r="V126" i="6"/>
  <c r="AA126" i="6" s="1"/>
  <c r="V127" i="6"/>
  <c r="AA127" i="6" s="1"/>
  <c r="V128" i="6"/>
  <c r="AA128" i="6" s="1"/>
  <c r="V129" i="6"/>
  <c r="AA129" i="6" s="1"/>
  <c r="V130" i="6"/>
  <c r="AA130" i="6" s="1"/>
  <c r="V131" i="6"/>
  <c r="AA131" i="6" s="1"/>
  <c r="V132" i="6"/>
  <c r="AA132" i="6" s="1"/>
  <c r="V133" i="6"/>
  <c r="AA133" i="6" s="1"/>
  <c r="V134" i="6"/>
  <c r="AA134" i="6" s="1"/>
  <c r="V135" i="6"/>
  <c r="AA135" i="6" s="1"/>
  <c r="V136" i="6"/>
  <c r="AA136" i="6" s="1"/>
  <c r="V137" i="6"/>
  <c r="AA137" i="6" s="1"/>
  <c r="V138" i="6"/>
  <c r="AA138" i="6" s="1"/>
  <c r="V139" i="6"/>
  <c r="AA139" i="6" s="1"/>
  <c r="V140" i="6"/>
  <c r="AA140" i="6" s="1"/>
  <c r="V141" i="6"/>
  <c r="AA141" i="6" s="1"/>
  <c r="V142" i="6"/>
  <c r="AA142" i="6" s="1"/>
  <c r="V143" i="6"/>
  <c r="AA143" i="6" s="1"/>
  <c r="V144" i="6"/>
  <c r="AA144" i="6" s="1"/>
  <c r="V145" i="6"/>
  <c r="AA145" i="6" s="1"/>
  <c r="V146" i="6"/>
  <c r="AA146" i="6" s="1"/>
  <c r="V147" i="6"/>
  <c r="AA147" i="6" s="1"/>
  <c r="V148" i="6"/>
  <c r="AA148" i="6" s="1"/>
  <c r="V149" i="6"/>
  <c r="AA149" i="6" s="1"/>
  <c r="V150" i="6"/>
  <c r="AA150" i="6" s="1"/>
  <c r="V151" i="6"/>
  <c r="AA151" i="6" s="1"/>
  <c r="V152" i="6"/>
  <c r="AA152" i="6" s="1"/>
  <c r="V153" i="6"/>
  <c r="AA153" i="6" s="1"/>
  <c r="V154" i="6"/>
  <c r="AA154" i="6" s="1"/>
  <c r="V155" i="6"/>
  <c r="AA155" i="6" s="1"/>
  <c r="V156" i="6"/>
  <c r="AA156" i="6" s="1"/>
  <c r="V157" i="6"/>
  <c r="AA157" i="6" s="1"/>
  <c r="V158" i="6"/>
  <c r="AA158" i="6" s="1"/>
  <c r="V159" i="6"/>
  <c r="AA159" i="6" s="1"/>
  <c r="V12" i="6"/>
  <c r="AA12" i="6" s="1"/>
  <c r="R891" i="5" l="1"/>
  <c r="R501" i="5"/>
  <c r="AA374" i="5"/>
  <c r="R333" i="5"/>
  <c r="R277" i="5"/>
  <c r="AA277" i="5"/>
  <c r="R267" i="5"/>
  <c r="AA267" i="5" s="1"/>
  <c r="R62" i="5"/>
  <c r="AA62" i="5"/>
  <c r="R188" i="5"/>
  <c r="R228" i="5"/>
  <c r="AA228" i="5"/>
  <c r="R1209" i="5"/>
  <c r="R1123" i="5"/>
  <c r="AA1116" i="5"/>
  <c r="R1116" i="5"/>
  <c r="AA1009" i="5"/>
  <c r="R1009" i="5"/>
  <c r="R999" i="5"/>
  <c r="AA999" i="5"/>
  <c r="AA972" i="5"/>
  <c r="R972" i="5"/>
  <c r="AA826" i="5"/>
  <c r="R826" i="5"/>
  <c r="AA787" i="5"/>
  <c r="R787" i="5"/>
  <c r="R768" i="5"/>
  <c r="AA756" i="5"/>
  <c r="R756" i="5"/>
  <c r="R695" i="5"/>
  <c r="AA695" i="5"/>
  <c r="AA683" i="5"/>
  <c r="R683" i="5"/>
  <c r="AA652" i="5"/>
  <c r="R652" i="5"/>
  <c r="R629" i="5"/>
  <c r="AA629" i="5"/>
  <c r="R626" i="5"/>
  <c r="AA626" i="5"/>
  <c r="R617" i="5"/>
  <c r="AA617" i="5"/>
  <c r="AA601" i="5"/>
  <c r="R601" i="5"/>
  <c r="X664" i="5"/>
  <c r="O1105" i="5"/>
  <c r="AA962" i="5"/>
  <c r="AC962" i="5"/>
  <c r="AE962" i="5"/>
  <c r="V962" i="5"/>
  <c r="T962" i="5"/>
  <c r="R962" i="5"/>
  <c r="P962" i="5"/>
  <c r="O962" i="5"/>
  <c r="U835" i="5"/>
  <c r="AB784" i="5"/>
  <c r="AA664" i="5"/>
  <c r="AC664" i="5"/>
  <c r="AE664" i="5"/>
  <c r="T664" i="5"/>
  <c r="R664" i="5"/>
  <c r="P664" i="5"/>
  <c r="Y664" i="5" s="1"/>
  <c r="O664" i="5"/>
  <c r="AA570" i="5"/>
  <c r="R570" i="5"/>
  <c r="AA501" i="5"/>
  <c r="AA499" i="5"/>
  <c r="AC499" i="5"/>
  <c r="AE499" i="5"/>
  <c r="T499" i="5"/>
  <c r="R499" i="5"/>
  <c r="P499" i="5"/>
  <c r="Y499" i="5" s="1"/>
  <c r="O499" i="5"/>
  <c r="X499" i="5" s="1"/>
  <c r="AA484" i="5"/>
  <c r="AC484" i="5"/>
  <c r="AE484" i="5"/>
  <c r="V484" i="5"/>
  <c r="T484" i="5"/>
  <c r="R484" i="5"/>
  <c r="P484" i="5"/>
  <c r="Y484" i="5" s="1"/>
  <c r="O484" i="5"/>
  <c r="X484" i="5" s="1"/>
  <c r="AE267" i="5"/>
  <c r="AA137" i="5"/>
  <c r="AC137" i="5"/>
  <c r="AE137" i="5"/>
  <c r="V137" i="5"/>
  <c r="T137" i="5"/>
  <c r="R137" i="5"/>
  <c r="P137" i="5"/>
  <c r="Y137" i="5" s="1"/>
  <c r="O137" i="5"/>
  <c r="X103" i="5"/>
  <c r="AA188" i="5"/>
  <c r="AE280" i="5"/>
  <c r="AD683" i="5"/>
  <c r="AA891" i="5"/>
  <c r="Y980" i="5"/>
  <c r="AA1048" i="5"/>
  <c r="AE1173" i="5"/>
  <c r="AE50" i="5"/>
  <c r="U50" i="5"/>
  <c r="AD50" i="5" s="1"/>
  <c r="R28" i="5"/>
  <c r="AA28" i="5"/>
  <c r="T15" i="5"/>
  <c r="AD15" i="5" s="1"/>
  <c r="R15" i="5"/>
  <c r="P15" i="5"/>
  <c r="O15" i="5"/>
  <c r="AD13" i="5"/>
  <c r="T13" i="5"/>
  <c r="P13" i="5"/>
  <c r="O13" i="5"/>
  <c r="V4" i="5"/>
  <c r="V5" i="5"/>
  <c r="V6" i="5"/>
  <c r="V7" i="5"/>
  <c r="V8" i="5"/>
  <c r="V9" i="5"/>
  <c r="V10" i="5"/>
  <c r="V11" i="5"/>
  <c r="V15" i="5"/>
  <c r="V17" i="5"/>
  <c r="V18" i="5"/>
  <c r="V19" i="5"/>
  <c r="V20" i="5"/>
  <c r="V21" i="5"/>
  <c r="V22" i="5"/>
  <c r="V23" i="5"/>
  <c r="V24" i="5"/>
  <c r="V25" i="5"/>
  <c r="V26" i="5"/>
  <c r="V28" i="5"/>
  <c r="AE28" i="5" s="1"/>
  <c r="V29" i="5"/>
  <c r="V30" i="5"/>
  <c r="V31" i="5"/>
  <c r="V32" i="5"/>
  <c r="V33" i="5"/>
  <c r="V34" i="5"/>
  <c r="AE34" i="5" s="1"/>
  <c r="V35" i="5"/>
  <c r="V36" i="5"/>
  <c r="V37" i="5"/>
  <c r="V38" i="5"/>
  <c r="V39" i="5"/>
  <c r="V40" i="5"/>
  <c r="V41" i="5"/>
  <c r="V42" i="5"/>
  <c r="V43" i="5"/>
  <c r="V44" i="5"/>
  <c r="V46" i="5"/>
  <c r="AE46" i="5" s="1"/>
  <c r="V47" i="5"/>
  <c r="V48" i="5"/>
  <c r="V50" i="5"/>
  <c r="V51" i="5"/>
  <c r="V52" i="5"/>
  <c r="V53" i="5"/>
  <c r="V54" i="5"/>
  <c r="V55" i="5"/>
  <c r="V56" i="5"/>
  <c r="V57" i="5"/>
  <c r="V58" i="5"/>
  <c r="V59" i="5"/>
  <c r="V60" i="5"/>
  <c r="V62" i="5"/>
  <c r="AE62" i="5" s="1"/>
  <c r="V63" i="5"/>
  <c r="V64" i="5"/>
  <c r="V65" i="5"/>
  <c r="V66" i="5"/>
  <c r="V67" i="5"/>
  <c r="V68" i="5"/>
  <c r="V69" i="5"/>
  <c r="V70" i="5"/>
  <c r="V71" i="5"/>
  <c r="V72" i="5"/>
  <c r="V74" i="5"/>
  <c r="AE74" i="5" s="1"/>
  <c r="V75" i="5"/>
  <c r="V76" i="5"/>
  <c r="V77" i="5"/>
  <c r="V78" i="5"/>
  <c r="V79" i="5"/>
  <c r="V81" i="5"/>
  <c r="AE81" i="5" s="1"/>
  <c r="V82" i="5"/>
  <c r="V83" i="5"/>
  <c r="V84" i="5"/>
  <c r="V85" i="5"/>
  <c r="V86" i="5"/>
  <c r="V87" i="5"/>
  <c r="V88" i="5"/>
  <c r="V89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6" i="5"/>
  <c r="V117" i="5"/>
  <c r="V118" i="5"/>
  <c r="V119" i="5"/>
  <c r="V120" i="5"/>
  <c r="V121" i="5"/>
  <c r="V122" i="5"/>
  <c r="V123" i="5"/>
  <c r="V125" i="5"/>
  <c r="V126" i="5"/>
  <c r="V127" i="5"/>
  <c r="V128" i="5"/>
  <c r="V129" i="5"/>
  <c r="V130" i="5"/>
  <c r="V131" i="5"/>
  <c r="V132" i="5"/>
  <c r="V133" i="5"/>
  <c r="V134" i="5"/>
  <c r="V135" i="5"/>
  <c r="V139" i="5"/>
  <c r="V140" i="5"/>
  <c r="V141" i="5"/>
  <c r="V142" i="5"/>
  <c r="V143" i="5"/>
  <c r="V144" i="5"/>
  <c r="V145" i="5"/>
  <c r="V146" i="5"/>
  <c r="V147" i="5"/>
  <c r="V148" i="5"/>
  <c r="V149" i="5"/>
  <c r="V151" i="5"/>
  <c r="AE151" i="5" s="1"/>
  <c r="V152" i="5"/>
  <c r="V153" i="5"/>
  <c r="V154" i="5"/>
  <c r="V155" i="5"/>
  <c r="V156" i="5"/>
  <c r="V157" i="5"/>
  <c r="V158" i="5"/>
  <c r="V160" i="5"/>
  <c r="AE160" i="5" s="1"/>
  <c r="V161" i="5"/>
  <c r="V162" i="5"/>
  <c r="V163" i="5"/>
  <c r="V164" i="5"/>
  <c r="V165" i="5"/>
  <c r="V166" i="5"/>
  <c r="V167" i="5"/>
  <c r="V168" i="5"/>
  <c r="V169" i="5"/>
  <c r="V170" i="5"/>
  <c r="V172" i="5"/>
  <c r="V173" i="5"/>
  <c r="V174" i="5"/>
  <c r="V175" i="5"/>
  <c r="V176" i="5"/>
  <c r="V177" i="5"/>
  <c r="V178" i="5"/>
  <c r="V180" i="5"/>
  <c r="V181" i="5"/>
  <c r="V182" i="5"/>
  <c r="V183" i="5"/>
  <c r="V184" i="5"/>
  <c r="V185" i="5"/>
  <c r="V186" i="5"/>
  <c r="V188" i="5"/>
  <c r="AE188" i="5" s="1"/>
  <c r="V189" i="5"/>
  <c r="V190" i="5"/>
  <c r="V191" i="5"/>
  <c r="V192" i="5"/>
  <c r="V193" i="5"/>
  <c r="V194" i="5"/>
  <c r="V196" i="5"/>
  <c r="AE196" i="5" s="1"/>
  <c r="V197" i="5"/>
  <c r="V198" i="5"/>
  <c r="V199" i="5"/>
  <c r="V200" i="5"/>
  <c r="V201" i="5"/>
  <c r="V202" i="5"/>
  <c r="V204" i="5"/>
  <c r="V205" i="5"/>
  <c r="V206" i="5"/>
  <c r="V207" i="5"/>
  <c r="V208" i="5"/>
  <c r="V209" i="5"/>
  <c r="V210" i="5"/>
  <c r="V211" i="5"/>
  <c r="V212" i="5"/>
  <c r="V213" i="5"/>
  <c r="V214" i="5"/>
  <c r="V216" i="5"/>
  <c r="V217" i="5"/>
  <c r="V218" i="5"/>
  <c r="V219" i="5"/>
  <c r="V220" i="5"/>
  <c r="V221" i="5"/>
  <c r="V222" i="5"/>
  <c r="V223" i="5"/>
  <c r="V224" i="5"/>
  <c r="V225" i="5"/>
  <c r="V226" i="5"/>
  <c r="V228" i="5"/>
  <c r="AE228" i="5" s="1"/>
  <c r="V229" i="5"/>
  <c r="V230" i="5"/>
  <c r="V231" i="5"/>
  <c r="V233" i="5"/>
  <c r="AE233" i="5" s="1"/>
  <c r="V234" i="5"/>
  <c r="V235" i="5"/>
  <c r="V236" i="5"/>
  <c r="V237" i="5"/>
  <c r="V238" i="5"/>
  <c r="V239" i="5"/>
  <c r="V240" i="5"/>
  <c r="V241" i="5"/>
  <c r="V242" i="5"/>
  <c r="V243" i="5"/>
  <c r="V245" i="5"/>
  <c r="AE245" i="5" s="1"/>
  <c r="V246" i="5"/>
  <c r="V247" i="5"/>
  <c r="V248" i="5"/>
  <c r="V249" i="5"/>
  <c r="V250" i="5"/>
  <c r="V251" i="5"/>
  <c r="V252" i="5"/>
  <c r="V254" i="5"/>
  <c r="AE254" i="5" s="1"/>
  <c r="V255" i="5"/>
  <c r="V257" i="5"/>
  <c r="AE257" i="5" s="1"/>
  <c r="V258" i="5"/>
  <c r="V259" i="5"/>
  <c r="V260" i="5"/>
  <c r="V261" i="5"/>
  <c r="V262" i="5"/>
  <c r="V263" i="5"/>
  <c r="V264" i="5"/>
  <c r="V265" i="5"/>
  <c r="V267" i="5"/>
  <c r="V268" i="5"/>
  <c r="V269" i="5"/>
  <c r="V271" i="5"/>
  <c r="V272" i="5"/>
  <c r="V273" i="5"/>
  <c r="V274" i="5"/>
  <c r="V275" i="5"/>
  <c r="V277" i="5"/>
  <c r="AE277" i="5" s="1"/>
  <c r="V278" i="5"/>
  <c r="V280" i="5"/>
  <c r="V281" i="5"/>
  <c r="V282" i="5"/>
  <c r="V283" i="5"/>
  <c r="V284" i="5"/>
  <c r="V285" i="5"/>
  <c r="V286" i="5"/>
  <c r="V287" i="5"/>
  <c r="V288" i="5"/>
  <c r="V289" i="5"/>
  <c r="V290" i="5"/>
  <c r="V292" i="5"/>
  <c r="AE292" i="5" s="1"/>
  <c r="V293" i="5"/>
  <c r="V294" i="5"/>
  <c r="V295" i="5"/>
  <c r="V296" i="5"/>
  <c r="V297" i="5"/>
  <c r="V298" i="5"/>
  <c r="V299" i="5"/>
  <c r="V300" i="5"/>
  <c r="V301" i="5"/>
  <c r="V302" i="5"/>
  <c r="V304" i="5"/>
  <c r="V305" i="5"/>
  <c r="V306" i="5"/>
  <c r="V307" i="5"/>
  <c r="V308" i="5"/>
  <c r="V309" i="5"/>
  <c r="V310" i="5"/>
  <c r="V311" i="5"/>
  <c r="V312" i="5"/>
  <c r="V313" i="5"/>
  <c r="V314" i="5"/>
  <c r="V316" i="5"/>
  <c r="V317" i="5"/>
  <c r="V318" i="5"/>
  <c r="V320" i="5"/>
  <c r="AE320" i="5" s="1"/>
  <c r="V321" i="5"/>
  <c r="V322" i="5"/>
  <c r="V323" i="5"/>
  <c r="V324" i="5"/>
  <c r="V325" i="5"/>
  <c r="V326" i="5"/>
  <c r="V327" i="5"/>
  <c r="V328" i="5"/>
  <c r="V329" i="5"/>
  <c r="V330" i="5"/>
  <c r="V332" i="5"/>
  <c r="AE332" i="5" s="1"/>
  <c r="V333" i="5"/>
  <c r="V334" i="5"/>
  <c r="V335" i="5"/>
  <c r="V336" i="5"/>
  <c r="V338" i="5"/>
  <c r="AE338" i="5" s="1"/>
  <c r="V339" i="5"/>
  <c r="V340" i="5"/>
  <c r="V341" i="5"/>
  <c r="V342" i="5"/>
  <c r="V343" i="5"/>
  <c r="V344" i="5"/>
  <c r="V345" i="5"/>
  <c r="V346" i="5"/>
  <c r="V347" i="5"/>
  <c r="V348" i="5"/>
  <c r="V350" i="5"/>
  <c r="V351" i="5"/>
  <c r="V352" i="5"/>
  <c r="V353" i="5"/>
  <c r="V354" i="5"/>
  <c r="V355" i="5"/>
  <c r="V356" i="5"/>
  <c r="V357" i="5"/>
  <c r="V358" i="5"/>
  <c r="V359" i="5"/>
  <c r="V360" i="5"/>
  <c r="V361" i="5"/>
  <c r="V362" i="5"/>
  <c r="V363" i="5"/>
  <c r="V364" i="5"/>
  <c r="V365" i="5"/>
  <c r="V366" i="5"/>
  <c r="V367" i="5"/>
  <c r="V368" i="5"/>
  <c r="V369" i="5"/>
  <c r="V370" i="5"/>
  <c r="V371" i="5"/>
  <c r="V372" i="5"/>
  <c r="V374" i="5"/>
  <c r="AE374" i="5" s="1"/>
  <c r="V375" i="5"/>
  <c r="V377" i="5"/>
  <c r="AE377" i="5" s="1"/>
  <c r="V378" i="5"/>
  <c r="V379" i="5"/>
  <c r="V380" i="5"/>
  <c r="V381" i="5"/>
  <c r="V382" i="5"/>
  <c r="V383" i="5"/>
  <c r="V384" i="5"/>
  <c r="V385" i="5"/>
  <c r="V386" i="5"/>
  <c r="V387" i="5"/>
  <c r="V388" i="5"/>
  <c r="V389" i="5"/>
  <c r="AE389" i="5" s="1"/>
  <c r="V390" i="5"/>
  <c r="V391" i="5"/>
  <c r="V392" i="5"/>
  <c r="V393" i="5"/>
  <c r="V394" i="5"/>
  <c r="V395" i="5"/>
  <c r="V396" i="5"/>
  <c r="V397" i="5"/>
  <c r="V398" i="5"/>
  <c r="V399" i="5"/>
  <c r="V400" i="5"/>
  <c r="V401" i="5"/>
  <c r="AE401" i="5" s="1"/>
  <c r="V402" i="5"/>
  <c r="V403" i="5"/>
  <c r="V404" i="5"/>
  <c r="V405" i="5"/>
  <c r="V406" i="5"/>
  <c r="V407" i="5"/>
  <c r="V408" i="5"/>
  <c r="V409" i="5"/>
  <c r="V410" i="5"/>
  <c r="V411" i="5"/>
  <c r="V412" i="5"/>
  <c r="V413" i="5"/>
  <c r="V414" i="5"/>
  <c r="V415" i="5"/>
  <c r="V416" i="5"/>
  <c r="V417" i="5"/>
  <c r="V418" i="5"/>
  <c r="V419" i="5"/>
  <c r="V420" i="5"/>
  <c r="V421" i="5"/>
  <c r="V422" i="5"/>
  <c r="V423" i="5"/>
  <c r="V424" i="5"/>
  <c r="V425" i="5"/>
  <c r="V426" i="5"/>
  <c r="V427" i="5"/>
  <c r="V428" i="5"/>
  <c r="V429" i="5"/>
  <c r="V430" i="5"/>
  <c r="V431" i="5"/>
  <c r="V432" i="5"/>
  <c r="V433" i="5"/>
  <c r="V434" i="5"/>
  <c r="V435" i="5"/>
  <c r="V436" i="5"/>
  <c r="V437" i="5"/>
  <c r="V438" i="5"/>
  <c r="V439" i="5"/>
  <c r="V440" i="5"/>
  <c r="V441" i="5"/>
  <c r="V442" i="5"/>
  <c r="V443" i="5"/>
  <c r="V444" i="5"/>
  <c r="V445" i="5"/>
  <c r="V446" i="5"/>
  <c r="V447" i="5"/>
  <c r="V448" i="5"/>
  <c r="V449" i="5"/>
  <c r="V450" i="5"/>
  <c r="V451" i="5"/>
  <c r="V452" i="5"/>
  <c r="V453" i="5"/>
  <c r="V454" i="5"/>
  <c r="V455" i="5"/>
  <c r="V456" i="5"/>
  <c r="V457" i="5"/>
  <c r="V458" i="5"/>
  <c r="V459" i="5"/>
  <c r="V460" i="5"/>
  <c r="V461" i="5"/>
  <c r="V462" i="5"/>
  <c r="V463" i="5"/>
  <c r="V464" i="5"/>
  <c r="V465" i="5"/>
  <c r="V466" i="5"/>
  <c r="V467" i="5"/>
  <c r="V468" i="5"/>
  <c r="V469" i="5"/>
  <c r="V470" i="5"/>
  <c r="V471" i="5"/>
  <c r="V472" i="5"/>
  <c r="V473" i="5"/>
  <c r="V474" i="5"/>
  <c r="V475" i="5"/>
  <c r="V476" i="5"/>
  <c r="V477" i="5"/>
  <c r="V478" i="5"/>
  <c r="V479" i="5"/>
  <c r="V480" i="5"/>
  <c r="V481" i="5"/>
  <c r="V482" i="5"/>
  <c r="V483" i="5"/>
  <c r="V485" i="5"/>
  <c r="V486" i="5"/>
  <c r="AE486" i="5" s="1"/>
  <c r="V487" i="5"/>
  <c r="V488" i="5"/>
  <c r="V489" i="5"/>
  <c r="V490" i="5"/>
  <c r="V492" i="5"/>
  <c r="V493" i="5"/>
  <c r="V494" i="5"/>
  <c r="V495" i="5"/>
  <c r="V496" i="5"/>
  <c r="V497" i="5"/>
  <c r="V498" i="5"/>
  <c r="V500" i="5"/>
  <c r="V501" i="5"/>
  <c r="AE501" i="5" s="1"/>
  <c r="V502" i="5"/>
  <c r="V503" i="5"/>
  <c r="V504" i="5"/>
  <c r="V505" i="5"/>
  <c r="V506" i="5"/>
  <c r="V507" i="5"/>
  <c r="V508" i="5"/>
  <c r="V509" i="5"/>
  <c r="V510" i="5"/>
  <c r="V511" i="5"/>
  <c r="V512" i="5"/>
  <c r="V513" i="5"/>
  <c r="V514" i="5"/>
  <c r="V515" i="5"/>
  <c r="V516" i="5"/>
  <c r="V517" i="5"/>
  <c r="V518" i="5"/>
  <c r="V519" i="5"/>
  <c r="V520" i="5"/>
  <c r="V521" i="5"/>
  <c r="V522" i="5"/>
  <c r="V523" i="5"/>
  <c r="V524" i="5"/>
  <c r="V525" i="5"/>
  <c r="V526" i="5"/>
  <c r="V527" i="5"/>
  <c r="V528" i="5"/>
  <c r="AE528" i="5" s="1"/>
  <c r="V529" i="5"/>
  <c r="V530" i="5"/>
  <c r="V531" i="5"/>
  <c r="V532" i="5"/>
  <c r="V533" i="5"/>
  <c r="V535" i="5"/>
  <c r="V536" i="5"/>
  <c r="V537" i="5"/>
  <c r="V538" i="5"/>
  <c r="V539" i="5"/>
  <c r="V540" i="5"/>
  <c r="V541" i="5"/>
  <c r="V543" i="5"/>
  <c r="AE543" i="5" s="1"/>
  <c r="V544" i="5"/>
  <c r="V545" i="5"/>
  <c r="V546" i="5"/>
  <c r="V547" i="5"/>
  <c r="V548" i="5"/>
  <c r="V549" i="5"/>
  <c r="V550" i="5"/>
  <c r="V551" i="5"/>
  <c r="V552" i="5"/>
  <c r="V553" i="5"/>
  <c r="V555" i="5"/>
  <c r="AE555" i="5" s="1"/>
  <c r="V556" i="5"/>
  <c r="V557" i="5"/>
  <c r="V558" i="5"/>
  <c r="AE558" i="5" s="1"/>
  <c r="V559" i="5"/>
  <c r="V560" i="5"/>
  <c r="V561" i="5"/>
  <c r="V562" i="5"/>
  <c r="V563" i="5"/>
  <c r="V564" i="5"/>
  <c r="V565" i="5"/>
  <c r="V566" i="5"/>
  <c r="V567" i="5"/>
  <c r="V568" i="5"/>
  <c r="V569" i="5"/>
  <c r="V570" i="5"/>
  <c r="AE570" i="5" s="1"/>
  <c r="V571" i="5"/>
  <c r="V572" i="5"/>
  <c r="V573" i="5"/>
  <c r="V574" i="5"/>
  <c r="V575" i="5"/>
  <c r="AE575" i="5" s="1"/>
  <c r="V576" i="5"/>
  <c r="V577" i="5"/>
  <c r="V578" i="5"/>
  <c r="V579" i="5"/>
  <c r="V580" i="5"/>
  <c r="V581" i="5"/>
  <c r="V582" i="5"/>
  <c r="V583" i="5"/>
  <c r="V584" i="5"/>
  <c r="V585" i="5"/>
  <c r="V586" i="5"/>
  <c r="V587" i="5"/>
  <c r="V588" i="5"/>
  <c r="V589" i="5"/>
  <c r="V590" i="5"/>
  <c r="V591" i="5"/>
  <c r="V592" i="5"/>
  <c r="V593" i="5"/>
  <c r="V594" i="5"/>
  <c r="V595" i="5"/>
  <c r="V596" i="5"/>
  <c r="V597" i="5"/>
  <c r="V598" i="5"/>
  <c r="V599" i="5"/>
  <c r="V600" i="5"/>
  <c r="V601" i="5"/>
  <c r="V602" i="5"/>
  <c r="V603" i="5"/>
  <c r="V604" i="5"/>
  <c r="V605" i="5"/>
  <c r="AE605" i="5" s="1"/>
  <c r="V606" i="5"/>
  <c r="V607" i="5"/>
  <c r="V608" i="5"/>
  <c r="V609" i="5"/>
  <c r="V610" i="5"/>
  <c r="V611" i="5"/>
  <c r="V612" i="5"/>
  <c r="V613" i="5"/>
  <c r="V614" i="5"/>
  <c r="V615" i="5"/>
  <c r="V616" i="5"/>
  <c r="V617" i="5"/>
  <c r="AE617" i="5" s="1"/>
  <c r="V618" i="5"/>
  <c r="V619" i="5"/>
  <c r="V620" i="5"/>
  <c r="V621" i="5"/>
  <c r="V622" i="5"/>
  <c r="V623" i="5"/>
  <c r="V624" i="5"/>
  <c r="V626" i="5"/>
  <c r="AE626" i="5" s="1"/>
  <c r="V627" i="5"/>
  <c r="V629" i="5"/>
  <c r="AE629" i="5" s="1"/>
  <c r="V630" i="5"/>
  <c r="V631" i="5"/>
  <c r="V633" i="5"/>
  <c r="AE633" i="5" s="1"/>
  <c r="V634" i="5"/>
  <c r="V635" i="5"/>
  <c r="V636" i="5"/>
  <c r="V637" i="5"/>
  <c r="V638" i="5"/>
  <c r="V639" i="5"/>
  <c r="V640" i="5"/>
  <c r="V641" i="5"/>
  <c r="V642" i="5"/>
  <c r="V643" i="5"/>
  <c r="V644" i="5"/>
  <c r="V645" i="5"/>
  <c r="AE645" i="5" s="1"/>
  <c r="V646" i="5"/>
  <c r="V647" i="5"/>
  <c r="V648" i="5"/>
  <c r="V649" i="5"/>
  <c r="V650" i="5"/>
  <c r="V651" i="5"/>
  <c r="V652" i="5"/>
  <c r="V653" i="5"/>
  <c r="V654" i="5"/>
  <c r="V655" i="5"/>
  <c r="V656" i="5"/>
  <c r="V657" i="5"/>
  <c r="V658" i="5"/>
  <c r="V659" i="5"/>
  <c r="V660" i="5"/>
  <c r="V661" i="5"/>
  <c r="V662" i="5"/>
  <c r="V666" i="5"/>
  <c r="V667" i="5"/>
  <c r="V668" i="5"/>
  <c r="V669" i="5"/>
  <c r="V670" i="5"/>
  <c r="V671" i="5"/>
  <c r="V672" i="5"/>
  <c r="V673" i="5"/>
  <c r="V674" i="5"/>
  <c r="V675" i="5"/>
  <c r="V676" i="5"/>
  <c r="V678" i="5"/>
  <c r="AE678" i="5" s="1"/>
  <c r="V679" i="5"/>
  <c r="V680" i="5"/>
  <c r="V681" i="5"/>
  <c r="V682" i="5"/>
  <c r="V683" i="5"/>
  <c r="V684" i="5"/>
  <c r="V685" i="5"/>
  <c r="V686" i="5"/>
  <c r="V687" i="5"/>
  <c r="V688" i="5"/>
  <c r="V689" i="5"/>
  <c r="V690" i="5"/>
  <c r="V691" i="5"/>
  <c r="V692" i="5"/>
  <c r="V693" i="5"/>
  <c r="V694" i="5"/>
  <c r="V695" i="5"/>
  <c r="V696" i="5"/>
  <c r="V697" i="5"/>
  <c r="V698" i="5"/>
  <c r="V699" i="5"/>
  <c r="V700" i="5"/>
  <c r="V701" i="5"/>
  <c r="V702" i="5"/>
  <c r="V703" i="5"/>
  <c r="V704" i="5"/>
  <c r="V705" i="5"/>
  <c r="V706" i="5"/>
  <c r="V707" i="5"/>
  <c r="V708" i="5"/>
  <c r="V709" i="5"/>
  <c r="V710" i="5"/>
  <c r="V711" i="5"/>
  <c r="V712" i="5"/>
  <c r="V713" i="5"/>
  <c r="V714" i="5"/>
  <c r="V715" i="5"/>
  <c r="V716" i="5"/>
  <c r="V717" i="5"/>
  <c r="V718" i="5"/>
  <c r="V719" i="5"/>
  <c r="V720" i="5"/>
  <c r="V721" i="5"/>
  <c r="V722" i="5"/>
  <c r="V723" i="5"/>
  <c r="V725" i="5"/>
  <c r="V726" i="5"/>
  <c r="V727" i="5"/>
  <c r="AE727" i="5" s="1"/>
  <c r="V728" i="5"/>
  <c r="V729" i="5"/>
  <c r="V730" i="5"/>
  <c r="V731" i="5"/>
  <c r="V732" i="5"/>
  <c r="V733" i="5"/>
  <c r="V734" i="5"/>
  <c r="V735" i="5"/>
  <c r="V736" i="5"/>
  <c r="V737" i="5"/>
  <c r="V739" i="5"/>
  <c r="V740" i="5"/>
  <c r="V741" i="5"/>
  <c r="V742" i="5"/>
  <c r="V744" i="5"/>
  <c r="AE744" i="5" s="1"/>
  <c r="V745" i="5"/>
  <c r="V746" i="5"/>
  <c r="V747" i="5"/>
  <c r="V748" i="5"/>
  <c r="V749" i="5"/>
  <c r="V750" i="5"/>
  <c r="V751" i="5"/>
  <c r="V752" i="5"/>
  <c r="V753" i="5"/>
  <c r="V754" i="5"/>
  <c r="V755" i="5"/>
  <c r="V756" i="5"/>
  <c r="AE756" i="5" s="1"/>
  <c r="V757" i="5"/>
  <c r="V758" i="5"/>
  <c r="V759" i="5"/>
  <c r="V760" i="5"/>
  <c r="V761" i="5"/>
  <c r="V762" i="5"/>
  <c r="V763" i="5"/>
  <c r="V764" i="5"/>
  <c r="V765" i="5"/>
  <c r="V766" i="5"/>
  <c r="V767" i="5"/>
  <c r="V768" i="5"/>
  <c r="AE768" i="5" s="1"/>
  <c r="V769" i="5"/>
  <c r="V770" i="5"/>
  <c r="V771" i="5"/>
  <c r="V772" i="5"/>
  <c r="AE772" i="5" s="1"/>
  <c r="V773" i="5"/>
  <c r="V774" i="5"/>
  <c r="V775" i="5"/>
  <c r="V776" i="5"/>
  <c r="V777" i="5"/>
  <c r="V778" i="5"/>
  <c r="V779" i="5"/>
  <c r="V780" i="5"/>
  <c r="V781" i="5"/>
  <c r="V782" i="5"/>
  <c r="V784" i="5"/>
  <c r="AE784" i="5" s="1"/>
  <c r="V785" i="5"/>
  <c r="V786" i="5"/>
  <c r="V787" i="5"/>
  <c r="AE787" i="5" s="1"/>
  <c r="V788" i="5"/>
  <c r="V789" i="5"/>
  <c r="V790" i="5"/>
  <c r="V791" i="5"/>
  <c r="V792" i="5"/>
  <c r="V793" i="5"/>
  <c r="V794" i="5"/>
  <c r="V795" i="5"/>
  <c r="V796" i="5"/>
  <c r="V797" i="5"/>
  <c r="V798" i="5"/>
  <c r="V799" i="5"/>
  <c r="V800" i="5"/>
  <c r="V801" i="5"/>
  <c r="V803" i="5"/>
  <c r="AE803" i="5" s="1"/>
  <c r="V804" i="5"/>
  <c r="V805" i="5"/>
  <c r="V806" i="5"/>
  <c r="V807" i="5"/>
  <c r="V808" i="5"/>
  <c r="V809" i="5"/>
  <c r="V810" i="5"/>
  <c r="V812" i="5"/>
  <c r="AE812" i="5" s="1"/>
  <c r="V813" i="5"/>
  <c r="V814" i="5"/>
  <c r="V815" i="5"/>
  <c r="V816" i="5"/>
  <c r="V817" i="5"/>
  <c r="V818" i="5"/>
  <c r="V819" i="5"/>
  <c r="V820" i="5"/>
  <c r="V821" i="5"/>
  <c r="V822" i="5"/>
  <c r="V823" i="5"/>
  <c r="V824" i="5"/>
  <c r="V825" i="5"/>
  <c r="V826" i="5"/>
  <c r="V827" i="5"/>
  <c r="V828" i="5"/>
  <c r="V829" i="5"/>
  <c r="V830" i="5"/>
  <c r="V831" i="5"/>
  <c r="V832" i="5"/>
  <c r="V833" i="5"/>
  <c r="V834" i="5"/>
  <c r="V835" i="5"/>
  <c r="AE835" i="5" s="1"/>
  <c r="V836" i="5"/>
  <c r="V837" i="5"/>
  <c r="V838" i="5"/>
  <c r="V839" i="5"/>
  <c r="V840" i="5"/>
  <c r="V841" i="5"/>
  <c r="V842" i="5"/>
  <c r="V843" i="5"/>
  <c r="V844" i="5"/>
  <c r="V845" i="5"/>
  <c r="V847" i="5"/>
  <c r="V848" i="5"/>
  <c r="V849" i="5"/>
  <c r="V850" i="5"/>
  <c r="V851" i="5"/>
  <c r="V852" i="5"/>
  <c r="V853" i="5"/>
  <c r="V854" i="5"/>
  <c r="V855" i="5"/>
  <c r="V856" i="5"/>
  <c r="V857" i="5"/>
  <c r="V859" i="5"/>
  <c r="V860" i="5"/>
  <c r="V861" i="5"/>
  <c r="V862" i="5"/>
  <c r="V863" i="5"/>
  <c r="V864" i="5"/>
  <c r="V865" i="5"/>
  <c r="V866" i="5"/>
  <c r="V867" i="5"/>
  <c r="V868" i="5"/>
  <c r="V869" i="5"/>
  <c r="V870" i="5"/>
  <c r="V871" i="5"/>
  <c r="AE871" i="5" s="1"/>
  <c r="V872" i="5"/>
  <c r="V873" i="5"/>
  <c r="V874" i="5"/>
  <c r="V875" i="5"/>
  <c r="V876" i="5"/>
  <c r="V877" i="5"/>
  <c r="V878" i="5"/>
  <c r="V879" i="5"/>
  <c r="V880" i="5"/>
  <c r="V881" i="5"/>
  <c r="V882" i="5"/>
  <c r="V883" i="5"/>
  <c r="V884" i="5"/>
  <c r="V885" i="5"/>
  <c r="V886" i="5"/>
  <c r="V887" i="5"/>
  <c r="V888" i="5"/>
  <c r="V889" i="5"/>
  <c r="V890" i="5"/>
  <c r="V891" i="5"/>
  <c r="V892" i="5"/>
  <c r="V893" i="5"/>
  <c r="V894" i="5"/>
  <c r="V895" i="5"/>
  <c r="V896" i="5"/>
  <c r="V897" i="5"/>
  <c r="V898" i="5"/>
  <c r="V899" i="5"/>
  <c r="V900" i="5"/>
  <c r="V901" i="5"/>
  <c r="V902" i="5"/>
  <c r="V903" i="5"/>
  <c r="V904" i="5"/>
  <c r="V905" i="5"/>
  <c r="AE903" i="5" s="1"/>
  <c r="V906" i="5"/>
  <c r="V907" i="5"/>
  <c r="V908" i="5"/>
  <c r="V909" i="5"/>
  <c r="AE909" i="5" s="1"/>
  <c r="V910" i="5"/>
  <c r="V911" i="5"/>
  <c r="V912" i="5"/>
  <c r="V913" i="5"/>
  <c r="V914" i="5"/>
  <c r="V915" i="5"/>
  <c r="V916" i="5"/>
  <c r="V917" i="5"/>
  <c r="V918" i="5"/>
  <c r="V919" i="5"/>
  <c r="V920" i="5"/>
  <c r="V921" i="5"/>
  <c r="V922" i="5"/>
  <c r="V923" i="5"/>
  <c r="V924" i="5"/>
  <c r="V925" i="5"/>
  <c r="AE925" i="5" s="1"/>
  <c r="V926" i="5"/>
  <c r="V927" i="5"/>
  <c r="V928" i="5"/>
  <c r="V929" i="5"/>
  <c r="V930" i="5"/>
  <c r="V931" i="5"/>
  <c r="V932" i="5"/>
  <c r="V933" i="5"/>
  <c r="V934" i="5"/>
  <c r="V935" i="5"/>
  <c r="V936" i="5"/>
  <c r="V937" i="5"/>
  <c r="AE937" i="5" s="1"/>
  <c r="V938" i="5"/>
  <c r="V939" i="5"/>
  <c r="V940" i="5"/>
  <c r="V941" i="5"/>
  <c r="V942" i="5"/>
  <c r="V943" i="5"/>
  <c r="V944" i="5"/>
  <c r="V945" i="5"/>
  <c r="V946" i="5"/>
  <c r="V947" i="5"/>
  <c r="V948" i="5"/>
  <c r="AE948" i="5" s="1"/>
  <c r="V949" i="5"/>
  <c r="V950" i="5"/>
  <c r="V951" i="5"/>
  <c r="V952" i="5"/>
  <c r="V953" i="5"/>
  <c r="AE953" i="5" s="1"/>
  <c r="V954" i="5"/>
  <c r="V955" i="5"/>
  <c r="V956" i="5"/>
  <c r="V957" i="5"/>
  <c r="V958" i="5"/>
  <c r="V959" i="5"/>
  <c r="V960" i="5"/>
  <c r="V964" i="5"/>
  <c r="AE964" i="5" s="1"/>
  <c r="V965" i="5"/>
  <c r="V966" i="5"/>
  <c r="V967" i="5"/>
  <c r="V968" i="5"/>
  <c r="V969" i="5"/>
  <c r="V970" i="5"/>
  <c r="V972" i="5"/>
  <c r="AE972" i="5" s="1"/>
  <c r="V973" i="5"/>
  <c r="V974" i="5"/>
  <c r="V975" i="5"/>
  <c r="V976" i="5"/>
  <c r="V977" i="5"/>
  <c r="AE977" i="5" s="1"/>
  <c r="V978" i="5"/>
  <c r="V980" i="5"/>
  <c r="V981" i="5"/>
  <c r="V982" i="5"/>
  <c r="V983" i="5"/>
  <c r="V984" i="5"/>
  <c r="V985" i="5"/>
  <c r="V986" i="5"/>
  <c r="V987" i="5"/>
  <c r="V988" i="5"/>
  <c r="V989" i="5"/>
  <c r="V990" i="5"/>
  <c r="V991" i="5"/>
  <c r="V992" i="5"/>
  <c r="V993" i="5"/>
  <c r="V994" i="5"/>
  <c r="V995" i="5"/>
  <c r="V996" i="5"/>
  <c r="AE996" i="5" s="1"/>
  <c r="V997" i="5"/>
  <c r="V998" i="5"/>
  <c r="V999" i="5"/>
  <c r="AE999" i="5" s="1"/>
  <c r="V1000" i="5"/>
  <c r="V1001" i="5"/>
  <c r="V1002" i="5"/>
  <c r="V1003" i="5"/>
  <c r="V1004" i="5"/>
  <c r="V1005" i="5"/>
  <c r="V1006" i="5"/>
  <c r="V1007" i="5"/>
  <c r="V1009" i="5"/>
  <c r="AE1009" i="5" s="1"/>
  <c r="V1010" i="5"/>
  <c r="V1011" i="5"/>
  <c r="V1012" i="5"/>
  <c r="V1013" i="5"/>
  <c r="V1014" i="5"/>
  <c r="V1015" i="5"/>
  <c r="V1016" i="5"/>
  <c r="V1018" i="5"/>
  <c r="V1019" i="5"/>
  <c r="V1020" i="5"/>
  <c r="V1021" i="5"/>
  <c r="V1022" i="5"/>
  <c r="V1023" i="5"/>
  <c r="V1025" i="5"/>
  <c r="AE1025" i="5" s="1"/>
  <c r="V1026" i="5"/>
  <c r="V1027" i="5"/>
  <c r="V1028" i="5"/>
  <c r="V1029" i="5"/>
  <c r="V1030" i="5"/>
  <c r="V1031" i="5"/>
  <c r="V1032" i="5"/>
  <c r="V1033" i="5"/>
  <c r="V1034" i="5"/>
  <c r="V1035" i="5"/>
  <c r="V1036" i="5"/>
  <c r="AE1036" i="5" s="1"/>
  <c r="V1037" i="5"/>
  <c r="V1038" i="5"/>
  <c r="V1039" i="5"/>
  <c r="V1040" i="5"/>
  <c r="V1041" i="5"/>
  <c r="V1042" i="5"/>
  <c r="V1043" i="5"/>
  <c r="V1044" i="5"/>
  <c r="V1045" i="5"/>
  <c r="V1046" i="5"/>
  <c r="V1048" i="5"/>
  <c r="AE1048" i="5" s="1"/>
  <c r="V1049" i="5"/>
  <c r="V1050" i="5"/>
  <c r="V1051" i="5"/>
  <c r="V1053" i="5"/>
  <c r="AE1053" i="5" s="1"/>
  <c r="V1054" i="5"/>
  <c r="V1055" i="5"/>
  <c r="V1056" i="5"/>
  <c r="V1058" i="5"/>
  <c r="V1059" i="5"/>
  <c r="V1060" i="5"/>
  <c r="AE1058" i="5" s="1"/>
  <c r="V1061" i="5"/>
  <c r="V1062" i="5"/>
  <c r="V1063" i="5"/>
  <c r="V1064" i="5"/>
  <c r="V1065" i="5"/>
  <c r="V1066" i="5"/>
  <c r="V1067" i="5"/>
  <c r="V1068" i="5"/>
  <c r="V1070" i="5"/>
  <c r="AE1070" i="5" s="1"/>
  <c r="V1071" i="5"/>
  <c r="V1072" i="5"/>
  <c r="V1073" i="5"/>
  <c r="V1074" i="5"/>
  <c r="V1075" i="5"/>
  <c r="V1076" i="5"/>
  <c r="V1077" i="5"/>
  <c r="V1078" i="5"/>
  <c r="V1079" i="5"/>
  <c r="V1080" i="5"/>
  <c r="V1081" i="5"/>
  <c r="AE1081" i="5" s="1"/>
  <c r="V1082" i="5"/>
  <c r="V1083" i="5"/>
  <c r="V1084" i="5"/>
  <c r="V1085" i="5"/>
  <c r="V1086" i="5"/>
  <c r="V1087" i="5"/>
  <c r="V1088" i="5"/>
  <c r="V1089" i="5"/>
  <c r="V1090" i="5"/>
  <c r="V1091" i="5"/>
  <c r="V1093" i="5"/>
  <c r="AE1093" i="5" s="1"/>
  <c r="V1094" i="5"/>
  <c r="V1095" i="5"/>
  <c r="V1096" i="5"/>
  <c r="V1097" i="5"/>
  <c r="V1098" i="5"/>
  <c r="V1099" i="5"/>
  <c r="V1100" i="5"/>
  <c r="V1101" i="5"/>
  <c r="V1102" i="5"/>
  <c r="V1103" i="5"/>
  <c r="V1105" i="5"/>
  <c r="V1106" i="5"/>
  <c r="V1107" i="5"/>
  <c r="V1108" i="5"/>
  <c r="V1109" i="5"/>
  <c r="V1110" i="5"/>
  <c r="V1111" i="5"/>
  <c r="V1112" i="5"/>
  <c r="V1113" i="5"/>
  <c r="V1114" i="5"/>
  <c r="V1116" i="5"/>
  <c r="AE1116" i="5" s="1"/>
  <c r="V1117" i="5"/>
  <c r="V1118" i="5"/>
  <c r="V1119" i="5"/>
  <c r="V1120" i="5"/>
  <c r="V1121" i="5"/>
  <c r="V1123" i="5"/>
  <c r="V1124" i="5"/>
  <c r="V1125" i="5"/>
  <c r="V1126" i="5"/>
  <c r="V1127" i="5"/>
  <c r="V1128" i="5"/>
  <c r="V1129" i="5"/>
  <c r="V1130" i="5"/>
  <c r="V1131" i="5"/>
  <c r="V1132" i="5"/>
  <c r="V1134" i="5"/>
  <c r="AE1134" i="5" s="1"/>
  <c r="V1135" i="5"/>
  <c r="V1136" i="5"/>
  <c r="V1137" i="5"/>
  <c r="V1138" i="5"/>
  <c r="V1139" i="5"/>
  <c r="V1140" i="5"/>
  <c r="V1141" i="5"/>
  <c r="V1142" i="5"/>
  <c r="V1143" i="5"/>
  <c r="V1145" i="5"/>
  <c r="AE1145" i="5" s="1"/>
  <c r="V1146" i="5"/>
  <c r="V1147" i="5"/>
  <c r="V1148" i="5"/>
  <c r="V1149" i="5"/>
  <c r="V1150" i="5"/>
  <c r="V1151" i="5"/>
  <c r="V1152" i="5"/>
  <c r="V1153" i="5"/>
  <c r="V1154" i="5"/>
  <c r="V1155" i="5"/>
  <c r="V1157" i="5"/>
  <c r="AE1157" i="5" s="1"/>
  <c r="V1158" i="5"/>
  <c r="V1159" i="5"/>
  <c r="V1160" i="5"/>
  <c r="V1161" i="5"/>
  <c r="V1162" i="5"/>
  <c r="V1163" i="5"/>
  <c r="AE1163" i="5" s="1"/>
  <c r="V1164" i="5"/>
  <c r="V1165" i="5"/>
  <c r="V1166" i="5"/>
  <c r="AE1166" i="5" s="1"/>
  <c r="V1167" i="5"/>
  <c r="V1168" i="5"/>
  <c r="V1169" i="5"/>
  <c r="V1170" i="5"/>
  <c r="V1171" i="5"/>
  <c r="V1172" i="5"/>
  <c r="V1173" i="5"/>
  <c r="V1174" i="5"/>
  <c r="V1175" i="5"/>
  <c r="V1176" i="5"/>
  <c r="V1177" i="5"/>
  <c r="V1178" i="5"/>
  <c r="V1179" i="5"/>
  <c r="V1180" i="5"/>
  <c r="V1181" i="5"/>
  <c r="V1182" i="5"/>
  <c r="V1183" i="5"/>
  <c r="V1185" i="5"/>
  <c r="AE1185" i="5" s="1"/>
  <c r="V1186" i="5"/>
  <c r="V1188" i="5"/>
  <c r="V1189" i="5"/>
  <c r="V1190" i="5"/>
  <c r="V1191" i="5"/>
  <c r="V1192" i="5"/>
  <c r="V1193" i="5"/>
  <c r="AE1193" i="5" s="1"/>
  <c r="V1194" i="5"/>
  <c r="V1195" i="5"/>
  <c r="V1196" i="5"/>
  <c r="V1197" i="5"/>
  <c r="V1198" i="5"/>
  <c r="V1199" i="5"/>
  <c r="V1200" i="5"/>
  <c r="V1201" i="5"/>
  <c r="V1202" i="5"/>
  <c r="V1203" i="5"/>
  <c r="V1204" i="5"/>
  <c r="V1205" i="5"/>
  <c r="V1206" i="5"/>
  <c r="V1207" i="5"/>
  <c r="V1208" i="5"/>
  <c r="V1209" i="5"/>
  <c r="V1210" i="5"/>
  <c r="V1211" i="5"/>
  <c r="V1212" i="5"/>
  <c r="V1213" i="5"/>
  <c r="V1214" i="5"/>
  <c r="V1215" i="5"/>
  <c r="V1216" i="5"/>
  <c r="V1217" i="5"/>
  <c r="V1218" i="5"/>
  <c r="V1219" i="5"/>
  <c r="V1220" i="5"/>
  <c r="V1221" i="5"/>
  <c r="V1222" i="5"/>
  <c r="V1224" i="5"/>
  <c r="AE1224" i="5" s="1"/>
  <c r="V1225" i="5"/>
  <c r="V1226" i="5"/>
  <c r="V1227" i="5"/>
  <c r="V1228" i="5"/>
  <c r="V1229" i="5"/>
  <c r="V1230" i="5"/>
  <c r="V1231" i="5"/>
  <c r="V1232" i="5"/>
  <c r="V1233" i="5"/>
  <c r="V1234" i="5"/>
  <c r="V1235" i="5"/>
  <c r="V1236" i="5"/>
  <c r="AE1236" i="5" s="1"/>
  <c r="V1237" i="5"/>
  <c r="V1238" i="5"/>
  <c r="V1239" i="5"/>
  <c r="V1240" i="5"/>
  <c r="V1241" i="5"/>
  <c r="V1242" i="5"/>
  <c r="V1243" i="5"/>
  <c r="V1244" i="5"/>
  <c r="V1245" i="5"/>
  <c r="V1246" i="5"/>
  <c r="V3" i="5"/>
  <c r="AE3" i="5" s="1"/>
  <c r="O11" i="5"/>
  <c r="P11" i="5"/>
  <c r="Q11" i="5"/>
  <c r="R11" i="5"/>
  <c r="S11" i="5"/>
  <c r="T11" i="5"/>
  <c r="U11" i="5"/>
  <c r="Q13" i="5"/>
  <c r="Z13" i="5" s="1"/>
  <c r="S13" i="5"/>
  <c r="AB13" i="5" s="1"/>
  <c r="U13" i="5"/>
  <c r="Q15" i="5"/>
  <c r="Z15" i="5" s="1"/>
  <c r="S15" i="5"/>
  <c r="AB15" i="5" s="1"/>
  <c r="U15" i="5"/>
  <c r="O17" i="5"/>
  <c r="P17" i="5"/>
  <c r="Y17" i="5" s="1"/>
  <c r="Q17" i="5"/>
  <c r="Z17" i="5" s="1"/>
  <c r="R17" i="5"/>
  <c r="AA17" i="5" s="1"/>
  <c r="S17" i="5"/>
  <c r="AB17" i="5" s="1"/>
  <c r="T17" i="5"/>
  <c r="U17" i="5"/>
  <c r="AD17" i="5" s="1"/>
  <c r="O18" i="5"/>
  <c r="P18" i="5"/>
  <c r="Q18" i="5"/>
  <c r="R18" i="5"/>
  <c r="S18" i="5"/>
  <c r="T18" i="5"/>
  <c r="U18" i="5"/>
  <c r="O19" i="5"/>
  <c r="P19" i="5"/>
  <c r="Q19" i="5"/>
  <c r="R19" i="5"/>
  <c r="S19" i="5"/>
  <c r="T19" i="5"/>
  <c r="U19" i="5"/>
  <c r="O20" i="5"/>
  <c r="P20" i="5"/>
  <c r="Q20" i="5"/>
  <c r="R20" i="5"/>
  <c r="S20" i="5"/>
  <c r="T20" i="5"/>
  <c r="U20" i="5"/>
  <c r="O21" i="5"/>
  <c r="P21" i="5"/>
  <c r="Q21" i="5"/>
  <c r="R21" i="5"/>
  <c r="S21" i="5"/>
  <c r="T21" i="5"/>
  <c r="U21" i="5"/>
  <c r="O22" i="5"/>
  <c r="P22" i="5"/>
  <c r="Q22" i="5"/>
  <c r="R22" i="5"/>
  <c r="S22" i="5"/>
  <c r="T22" i="5"/>
  <c r="U22" i="5"/>
  <c r="O23" i="5"/>
  <c r="P23" i="5"/>
  <c r="Q23" i="5"/>
  <c r="R23" i="5"/>
  <c r="S23" i="5"/>
  <c r="T23" i="5"/>
  <c r="U23" i="5"/>
  <c r="O24" i="5"/>
  <c r="P24" i="5"/>
  <c r="Q24" i="5"/>
  <c r="R24" i="5"/>
  <c r="S24" i="5"/>
  <c r="T24" i="5"/>
  <c r="U24" i="5"/>
  <c r="O25" i="5"/>
  <c r="P25" i="5"/>
  <c r="Q25" i="5"/>
  <c r="R25" i="5"/>
  <c r="S25" i="5"/>
  <c r="T25" i="5"/>
  <c r="U25" i="5"/>
  <c r="O26" i="5"/>
  <c r="P26" i="5"/>
  <c r="Q26" i="5"/>
  <c r="R26" i="5"/>
  <c r="S26" i="5"/>
  <c r="T26" i="5"/>
  <c r="U26" i="5"/>
  <c r="O28" i="5"/>
  <c r="P28" i="5"/>
  <c r="Y28" i="5" s="1"/>
  <c r="Q28" i="5"/>
  <c r="Z28" i="5" s="1"/>
  <c r="S28" i="5"/>
  <c r="AB28" i="5" s="1"/>
  <c r="T28" i="5"/>
  <c r="AC28" i="5" s="1"/>
  <c r="U28" i="5"/>
  <c r="AD28" i="5" s="1"/>
  <c r="O29" i="5"/>
  <c r="P29" i="5"/>
  <c r="Q29" i="5"/>
  <c r="R29" i="5"/>
  <c r="S29" i="5"/>
  <c r="T29" i="5"/>
  <c r="U29" i="5"/>
  <c r="O30" i="5"/>
  <c r="P30" i="5"/>
  <c r="Q30" i="5"/>
  <c r="R30" i="5"/>
  <c r="S30" i="5"/>
  <c r="T30" i="5"/>
  <c r="U30" i="5"/>
  <c r="O31" i="5"/>
  <c r="P31" i="5"/>
  <c r="Q31" i="5"/>
  <c r="R31" i="5"/>
  <c r="S31" i="5"/>
  <c r="T31" i="5"/>
  <c r="U31" i="5"/>
  <c r="O32" i="5"/>
  <c r="P32" i="5"/>
  <c r="Q32" i="5"/>
  <c r="R32" i="5"/>
  <c r="S32" i="5"/>
  <c r="T32" i="5"/>
  <c r="U32" i="5"/>
  <c r="O34" i="5"/>
  <c r="X34" i="5" s="1"/>
  <c r="P34" i="5"/>
  <c r="Y34" i="5" s="1"/>
  <c r="Q34" i="5"/>
  <c r="Z34" i="5" s="1"/>
  <c r="R34" i="5"/>
  <c r="AA34" i="5" s="1"/>
  <c r="S34" i="5"/>
  <c r="T34" i="5"/>
  <c r="AC34" i="5" s="1"/>
  <c r="U34" i="5"/>
  <c r="AD34" i="5" s="1"/>
  <c r="O35" i="5"/>
  <c r="P35" i="5"/>
  <c r="Q35" i="5"/>
  <c r="R35" i="5"/>
  <c r="S35" i="5"/>
  <c r="T35" i="5"/>
  <c r="U35" i="5"/>
  <c r="O36" i="5"/>
  <c r="P36" i="5"/>
  <c r="Q36" i="5"/>
  <c r="R36" i="5"/>
  <c r="S36" i="5"/>
  <c r="T36" i="5"/>
  <c r="U36" i="5"/>
  <c r="O37" i="5"/>
  <c r="P37" i="5"/>
  <c r="Q37" i="5"/>
  <c r="R37" i="5"/>
  <c r="S37" i="5"/>
  <c r="T37" i="5"/>
  <c r="U37" i="5"/>
  <c r="O38" i="5"/>
  <c r="P38" i="5"/>
  <c r="Q38" i="5"/>
  <c r="R38" i="5"/>
  <c r="S38" i="5"/>
  <c r="T38" i="5"/>
  <c r="U38" i="5"/>
  <c r="O39" i="5"/>
  <c r="P39" i="5"/>
  <c r="Q39" i="5"/>
  <c r="R39" i="5"/>
  <c r="S39" i="5"/>
  <c r="T39" i="5"/>
  <c r="U39" i="5"/>
  <c r="O40" i="5"/>
  <c r="P40" i="5"/>
  <c r="Q40" i="5"/>
  <c r="R40" i="5"/>
  <c r="S40" i="5"/>
  <c r="T40" i="5"/>
  <c r="U40" i="5"/>
  <c r="O41" i="5"/>
  <c r="P41" i="5"/>
  <c r="Q41" i="5"/>
  <c r="R41" i="5"/>
  <c r="S41" i="5"/>
  <c r="T41" i="5"/>
  <c r="U41" i="5"/>
  <c r="O42" i="5"/>
  <c r="P42" i="5"/>
  <c r="Q42" i="5"/>
  <c r="R42" i="5"/>
  <c r="S42" i="5"/>
  <c r="T42" i="5"/>
  <c r="U42" i="5"/>
  <c r="O43" i="5"/>
  <c r="P43" i="5"/>
  <c r="Q43" i="5"/>
  <c r="R43" i="5"/>
  <c r="S43" i="5"/>
  <c r="T43" i="5"/>
  <c r="U43" i="5"/>
  <c r="O44" i="5"/>
  <c r="P44" i="5"/>
  <c r="Q44" i="5"/>
  <c r="R44" i="5"/>
  <c r="S44" i="5"/>
  <c r="T44" i="5"/>
  <c r="U44" i="5"/>
  <c r="O46" i="5"/>
  <c r="X46" i="5" s="1"/>
  <c r="P46" i="5"/>
  <c r="Y46" i="5" s="1"/>
  <c r="Q46" i="5"/>
  <c r="Z46" i="5" s="1"/>
  <c r="R46" i="5"/>
  <c r="AA46" i="5" s="1"/>
  <c r="S46" i="5"/>
  <c r="AB46" i="5" s="1"/>
  <c r="T46" i="5"/>
  <c r="AC46" i="5" s="1"/>
  <c r="U46" i="5"/>
  <c r="O47" i="5"/>
  <c r="P47" i="5"/>
  <c r="Q47" i="5"/>
  <c r="R47" i="5"/>
  <c r="S47" i="5"/>
  <c r="T47" i="5"/>
  <c r="U47" i="5"/>
  <c r="O48" i="5"/>
  <c r="P48" i="5"/>
  <c r="Q48" i="5"/>
  <c r="R48" i="5"/>
  <c r="S48" i="5"/>
  <c r="T48" i="5"/>
  <c r="U48" i="5"/>
  <c r="O50" i="5"/>
  <c r="X50" i="5" s="1"/>
  <c r="P50" i="5"/>
  <c r="Q50" i="5"/>
  <c r="Z50" i="5" s="1"/>
  <c r="R50" i="5"/>
  <c r="S50" i="5"/>
  <c r="AB50" i="5" s="1"/>
  <c r="T50" i="5"/>
  <c r="AC50" i="5" s="1"/>
  <c r="O51" i="5"/>
  <c r="P51" i="5"/>
  <c r="Q51" i="5"/>
  <c r="R51" i="5"/>
  <c r="S51" i="5"/>
  <c r="T51" i="5"/>
  <c r="U51" i="5"/>
  <c r="O52" i="5"/>
  <c r="P52" i="5"/>
  <c r="Q52" i="5"/>
  <c r="R52" i="5"/>
  <c r="S52" i="5"/>
  <c r="T52" i="5"/>
  <c r="U52" i="5"/>
  <c r="O53" i="5"/>
  <c r="P53" i="5"/>
  <c r="Q53" i="5"/>
  <c r="R53" i="5"/>
  <c r="S53" i="5"/>
  <c r="T53" i="5"/>
  <c r="U53" i="5"/>
  <c r="O54" i="5"/>
  <c r="P54" i="5"/>
  <c r="Q54" i="5"/>
  <c r="R54" i="5"/>
  <c r="S54" i="5"/>
  <c r="T54" i="5"/>
  <c r="U54" i="5"/>
  <c r="O55" i="5"/>
  <c r="P55" i="5"/>
  <c r="Q55" i="5"/>
  <c r="R55" i="5"/>
  <c r="S55" i="5"/>
  <c r="T55" i="5"/>
  <c r="U55" i="5"/>
  <c r="O56" i="5"/>
  <c r="P56" i="5"/>
  <c r="Q56" i="5"/>
  <c r="R56" i="5"/>
  <c r="S56" i="5"/>
  <c r="T56" i="5"/>
  <c r="U56" i="5"/>
  <c r="O57" i="5"/>
  <c r="P57" i="5"/>
  <c r="Q57" i="5"/>
  <c r="R57" i="5"/>
  <c r="S57" i="5"/>
  <c r="T57" i="5"/>
  <c r="U57" i="5"/>
  <c r="O58" i="5"/>
  <c r="P58" i="5"/>
  <c r="Q58" i="5"/>
  <c r="R58" i="5"/>
  <c r="S58" i="5"/>
  <c r="T58" i="5"/>
  <c r="U58" i="5"/>
  <c r="O59" i="5"/>
  <c r="P59" i="5"/>
  <c r="Q59" i="5"/>
  <c r="R59" i="5"/>
  <c r="S59" i="5"/>
  <c r="T59" i="5"/>
  <c r="U59" i="5"/>
  <c r="O60" i="5"/>
  <c r="P60" i="5"/>
  <c r="Q60" i="5"/>
  <c r="R60" i="5"/>
  <c r="S60" i="5"/>
  <c r="T60" i="5"/>
  <c r="U60" i="5"/>
  <c r="O62" i="5"/>
  <c r="P62" i="5"/>
  <c r="Q62" i="5"/>
  <c r="S62" i="5"/>
  <c r="T62" i="5"/>
  <c r="U62" i="5"/>
  <c r="O63" i="5"/>
  <c r="P63" i="5"/>
  <c r="Q63" i="5"/>
  <c r="S63" i="5"/>
  <c r="T63" i="5"/>
  <c r="U63" i="5"/>
  <c r="O64" i="5"/>
  <c r="P64" i="5"/>
  <c r="Q64" i="5"/>
  <c r="S64" i="5"/>
  <c r="T64" i="5"/>
  <c r="U64" i="5"/>
  <c r="O65" i="5"/>
  <c r="P65" i="5"/>
  <c r="Q65" i="5"/>
  <c r="R65" i="5"/>
  <c r="S65" i="5"/>
  <c r="T65" i="5"/>
  <c r="U65" i="5"/>
  <c r="O66" i="5"/>
  <c r="P66" i="5"/>
  <c r="Q66" i="5"/>
  <c r="R66" i="5"/>
  <c r="S66" i="5"/>
  <c r="T66" i="5"/>
  <c r="U66" i="5"/>
  <c r="O67" i="5"/>
  <c r="P67" i="5"/>
  <c r="Q67" i="5"/>
  <c r="R67" i="5"/>
  <c r="S67" i="5"/>
  <c r="T67" i="5"/>
  <c r="U67" i="5"/>
  <c r="O68" i="5"/>
  <c r="P68" i="5"/>
  <c r="Q68" i="5"/>
  <c r="R68" i="5"/>
  <c r="S68" i="5"/>
  <c r="T68" i="5"/>
  <c r="U68" i="5"/>
  <c r="O69" i="5"/>
  <c r="P69" i="5"/>
  <c r="Q69" i="5"/>
  <c r="R69" i="5"/>
  <c r="S69" i="5"/>
  <c r="T69" i="5"/>
  <c r="U69" i="5"/>
  <c r="O70" i="5"/>
  <c r="P70" i="5"/>
  <c r="Q70" i="5"/>
  <c r="R70" i="5"/>
  <c r="S70" i="5"/>
  <c r="T70" i="5"/>
  <c r="U70" i="5"/>
  <c r="O71" i="5"/>
  <c r="P71" i="5"/>
  <c r="Q71" i="5"/>
  <c r="R71" i="5"/>
  <c r="S71" i="5"/>
  <c r="T71" i="5"/>
  <c r="U71" i="5"/>
  <c r="O72" i="5"/>
  <c r="P72" i="5"/>
  <c r="Q72" i="5"/>
  <c r="R72" i="5"/>
  <c r="S72" i="5"/>
  <c r="T72" i="5"/>
  <c r="U72" i="5"/>
  <c r="O74" i="5"/>
  <c r="P74" i="5"/>
  <c r="Y74" i="5" s="1"/>
  <c r="Q74" i="5"/>
  <c r="R74" i="5"/>
  <c r="AA74" i="5" s="1"/>
  <c r="S74" i="5"/>
  <c r="T74" i="5"/>
  <c r="U74" i="5"/>
  <c r="O75" i="5"/>
  <c r="P75" i="5"/>
  <c r="Q75" i="5"/>
  <c r="R75" i="5"/>
  <c r="S75" i="5"/>
  <c r="T75" i="5"/>
  <c r="U75" i="5"/>
  <c r="O76" i="5"/>
  <c r="P76" i="5"/>
  <c r="Q76" i="5"/>
  <c r="R76" i="5"/>
  <c r="S76" i="5"/>
  <c r="T76" i="5"/>
  <c r="U76" i="5"/>
  <c r="O77" i="5"/>
  <c r="P77" i="5"/>
  <c r="Q77" i="5"/>
  <c r="R77" i="5"/>
  <c r="S77" i="5"/>
  <c r="T77" i="5"/>
  <c r="U77" i="5"/>
  <c r="O78" i="5"/>
  <c r="P78" i="5"/>
  <c r="Q78" i="5"/>
  <c r="R78" i="5"/>
  <c r="S78" i="5"/>
  <c r="T78" i="5"/>
  <c r="U78" i="5"/>
  <c r="O79" i="5"/>
  <c r="P79" i="5"/>
  <c r="Q79" i="5"/>
  <c r="R79" i="5"/>
  <c r="S79" i="5"/>
  <c r="T79" i="5"/>
  <c r="U79" i="5"/>
  <c r="O81" i="5"/>
  <c r="X81" i="5" s="1"/>
  <c r="P81" i="5"/>
  <c r="Q81" i="5"/>
  <c r="R81" i="5"/>
  <c r="S81" i="5"/>
  <c r="AB81" i="5" s="1"/>
  <c r="T81" i="5"/>
  <c r="U81" i="5"/>
  <c r="AD81" i="5" s="1"/>
  <c r="O82" i="5"/>
  <c r="P82" i="5"/>
  <c r="Q82" i="5"/>
  <c r="R82" i="5"/>
  <c r="S82" i="5"/>
  <c r="T82" i="5"/>
  <c r="U82" i="5"/>
  <c r="O83" i="5"/>
  <c r="P83" i="5"/>
  <c r="Q83" i="5"/>
  <c r="R83" i="5"/>
  <c r="S83" i="5"/>
  <c r="T83" i="5"/>
  <c r="U83" i="5"/>
  <c r="O84" i="5"/>
  <c r="P84" i="5"/>
  <c r="Q84" i="5"/>
  <c r="R84" i="5"/>
  <c r="S84" i="5"/>
  <c r="T84" i="5"/>
  <c r="U84" i="5"/>
  <c r="O85" i="5"/>
  <c r="P85" i="5"/>
  <c r="Q85" i="5"/>
  <c r="R85" i="5"/>
  <c r="S85" i="5"/>
  <c r="T85" i="5"/>
  <c r="U85" i="5"/>
  <c r="O86" i="5"/>
  <c r="P86" i="5"/>
  <c r="Q86" i="5"/>
  <c r="R86" i="5"/>
  <c r="S86" i="5"/>
  <c r="T86" i="5"/>
  <c r="U86" i="5"/>
  <c r="O87" i="5"/>
  <c r="P87" i="5"/>
  <c r="Q87" i="5"/>
  <c r="R87" i="5"/>
  <c r="S87" i="5"/>
  <c r="T87" i="5"/>
  <c r="U87" i="5"/>
  <c r="O88" i="5"/>
  <c r="P88" i="5"/>
  <c r="Q88" i="5"/>
  <c r="R88" i="5"/>
  <c r="S88" i="5"/>
  <c r="T88" i="5"/>
  <c r="U88" i="5"/>
  <c r="O89" i="5"/>
  <c r="P89" i="5"/>
  <c r="Q89" i="5"/>
  <c r="R89" i="5"/>
  <c r="S89" i="5"/>
  <c r="T89" i="5"/>
  <c r="U89" i="5"/>
  <c r="O91" i="5"/>
  <c r="P91" i="5"/>
  <c r="Y91" i="5" s="1"/>
  <c r="Q91" i="5"/>
  <c r="R91" i="5"/>
  <c r="S91" i="5"/>
  <c r="AB91" i="5" s="1"/>
  <c r="T91" i="5"/>
  <c r="U91" i="5"/>
  <c r="O92" i="5"/>
  <c r="P92" i="5"/>
  <c r="Q92" i="5"/>
  <c r="R92" i="5"/>
  <c r="S92" i="5"/>
  <c r="T92" i="5"/>
  <c r="U92" i="5"/>
  <c r="O93" i="5"/>
  <c r="P93" i="5"/>
  <c r="Q93" i="5"/>
  <c r="R93" i="5"/>
  <c r="S93" i="5"/>
  <c r="T93" i="5"/>
  <c r="U93" i="5"/>
  <c r="O94" i="5"/>
  <c r="P94" i="5"/>
  <c r="Q94" i="5"/>
  <c r="R94" i="5"/>
  <c r="S94" i="5"/>
  <c r="T94" i="5"/>
  <c r="U94" i="5"/>
  <c r="O95" i="5"/>
  <c r="P95" i="5"/>
  <c r="Q95" i="5"/>
  <c r="R95" i="5"/>
  <c r="S95" i="5"/>
  <c r="T95" i="5"/>
  <c r="U95" i="5"/>
  <c r="O96" i="5"/>
  <c r="P96" i="5"/>
  <c r="Q96" i="5"/>
  <c r="R96" i="5"/>
  <c r="S96" i="5"/>
  <c r="T96" i="5"/>
  <c r="U96" i="5"/>
  <c r="O97" i="5"/>
  <c r="P97" i="5"/>
  <c r="Q97" i="5"/>
  <c r="R97" i="5"/>
  <c r="S97" i="5"/>
  <c r="T97" i="5"/>
  <c r="U97" i="5"/>
  <c r="O98" i="5"/>
  <c r="P98" i="5"/>
  <c r="Q98" i="5"/>
  <c r="R98" i="5"/>
  <c r="S98" i="5"/>
  <c r="T98" i="5"/>
  <c r="U98" i="5"/>
  <c r="O99" i="5"/>
  <c r="P99" i="5"/>
  <c r="Q99" i="5"/>
  <c r="R99" i="5"/>
  <c r="S99" i="5"/>
  <c r="T99" i="5"/>
  <c r="U99" i="5"/>
  <c r="O100" i="5"/>
  <c r="P100" i="5"/>
  <c r="Q100" i="5"/>
  <c r="R100" i="5"/>
  <c r="S100" i="5"/>
  <c r="T100" i="5"/>
  <c r="U100" i="5"/>
  <c r="O101" i="5"/>
  <c r="P101" i="5"/>
  <c r="Q101" i="5"/>
  <c r="R101" i="5"/>
  <c r="S101" i="5"/>
  <c r="T101" i="5"/>
  <c r="U101" i="5"/>
  <c r="O103" i="5"/>
  <c r="P103" i="5"/>
  <c r="Q103" i="5"/>
  <c r="R103" i="5"/>
  <c r="S103" i="5"/>
  <c r="T103" i="5"/>
  <c r="U103" i="5"/>
  <c r="O104" i="5"/>
  <c r="P104" i="5"/>
  <c r="Q104" i="5"/>
  <c r="R104" i="5"/>
  <c r="S104" i="5"/>
  <c r="T104" i="5"/>
  <c r="U104" i="5"/>
  <c r="O105" i="5"/>
  <c r="P105" i="5"/>
  <c r="Q105" i="5"/>
  <c r="R105" i="5"/>
  <c r="S105" i="5"/>
  <c r="T105" i="5"/>
  <c r="U105" i="5"/>
  <c r="O106" i="5"/>
  <c r="P106" i="5"/>
  <c r="Q106" i="5"/>
  <c r="R106" i="5"/>
  <c r="S106" i="5"/>
  <c r="T106" i="5"/>
  <c r="U106" i="5"/>
  <c r="O107" i="5"/>
  <c r="P107" i="5"/>
  <c r="Q107" i="5"/>
  <c r="R107" i="5"/>
  <c r="S107" i="5"/>
  <c r="T107" i="5"/>
  <c r="U107" i="5"/>
  <c r="O108" i="5"/>
  <c r="P108" i="5"/>
  <c r="Q108" i="5"/>
  <c r="R108" i="5"/>
  <c r="S108" i="5"/>
  <c r="T108" i="5"/>
  <c r="U108" i="5"/>
  <c r="O109" i="5"/>
  <c r="P109" i="5"/>
  <c r="Q109" i="5"/>
  <c r="R109" i="5"/>
  <c r="S109" i="5"/>
  <c r="T109" i="5"/>
  <c r="U109" i="5"/>
  <c r="O110" i="5"/>
  <c r="P110" i="5"/>
  <c r="Q110" i="5"/>
  <c r="R110" i="5"/>
  <c r="S110" i="5"/>
  <c r="T110" i="5"/>
  <c r="U110" i="5"/>
  <c r="O111" i="5"/>
  <c r="P111" i="5"/>
  <c r="Q111" i="5"/>
  <c r="R111" i="5"/>
  <c r="S111" i="5"/>
  <c r="T111" i="5"/>
  <c r="U111" i="5"/>
  <c r="O112" i="5"/>
  <c r="P112" i="5"/>
  <c r="Q112" i="5"/>
  <c r="R112" i="5"/>
  <c r="S112" i="5"/>
  <c r="T112" i="5"/>
  <c r="U112" i="5"/>
  <c r="O113" i="5"/>
  <c r="P113" i="5"/>
  <c r="Q113" i="5"/>
  <c r="R113" i="5"/>
  <c r="S113" i="5"/>
  <c r="T113" i="5"/>
  <c r="U113" i="5"/>
  <c r="O114" i="5"/>
  <c r="P114" i="5"/>
  <c r="Q114" i="5"/>
  <c r="R114" i="5"/>
  <c r="S114" i="5"/>
  <c r="T114" i="5"/>
  <c r="U114" i="5"/>
  <c r="O116" i="5"/>
  <c r="P116" i="5"/>
  <c r="Q116" i="5"/>
  <c r="R116" i="5"/>
  <c r="S116" i="5"/>
  <c r="AB116" i="5" s="1"/>
  <c r="T116" i="5"/>
  <c r="U116" i="5"/>
  <c r="O117" i="5"/>
  <c r="P117" i="5"/>
  <c r="Q117" i="5"/>
  <c r="R117" i="5"/>
  <c r="S117" i="5"/>
  <c r="T117" i="5"/>
  <c r="U117" i="5"/>
  <c r="O118" i="5"/>
  <c r="P118" i="5"/>
  <c r="Q118" i="5"/>
  <c r="R118" i="5"/>
  <c r="S118" i="5"/>
  <c r="T118" i="5"/>
  <c r="U118" i="5"/>
  <c r="O119" i="5"/>
  <c r="P119" i="5"/>
  <c r="Q119" i="5"/>
  <c r="R119" i="5"/>
  <c r="S119" i="5"/>
  <c r="T119" i="5"/>
  <c r="U119" i="5"/>
  <c r="O120" i="5"/>
  <c r="P120" i="5"/>
  <c r="Q120" i="5"/>
  <c r="R120" i="5"/>
  <c r="S120" i="5"/>
  <c r="T120" i="5"/>
  <c r="U120" i="5"/>
  <c r="O121" i="5"/>
  <c r="P121" i="5"/>
  <c r="Q121" i="5"/>
  <c r="R121" i="5"/>
  <c r="S121" i="5"/>
  <c r="T121" i="5"/>
  <c r="U121" i="5"/>
  <c r="O122" i="5"/>
  <c r="P122" i="5"/>
  <c r="Q122" i="5"/>
  <c r="R122" i="5"/>
  <c r="S122" i="5"/>
  <c r="T122" i="5"/>
  <c r="U122" i="5"/>
  <c r="O123" i="5"/>
  <c r="P123" i="5"/>
  <c r="Q123" i="5"/>
  <c r="R123" i="5"/>
  <c r="S123" i="5"/>
  <c r="T123" i="5"/>
  <c r="U123" i="5"/>
  <c r="O125" i="5"/>
  <c r="X125" i="5" s="1"/>
  <c r="P125" i="5"/>
  <c r="Q125" i="5"/>
  <c r="R125" i="5"/>
  <c r="AA125" i="5" s="1"/>
  <c r="S125" i="5"/>
  <c r="T125" i="5"/>
  <c r="U125" i="5"/>
  <c r="O126" i="5"/>
  <c r="P126" i="5"/>
  <c r="Q126" i="5"/>
  <c r="R126" i="5"/>
  <c r="S126" i="5"/>
  <c r="T126" i="5"/>
  <c r="U126" i="5"/>
  <c r="O127" i="5"/>
  <c r="P127" i="5"/>
  <c r="Q127" i="5"/>
  <c r="R127" i="5"/>
  <c r="S127" i="5"/>
  <c r="T127" i="5"/>
  <c r="U127" i="5"/>
  <c r="O128" i="5"/>
  <c r="P128" i="5"/>
  <c r="Q128" i="5"/>
  <c r="R128" i="5"/>
  <c r="S128" i="5"/>
  <c r="T128" i="5"/>
  <c r="U128" i="5"/>
  <c r="O129" i="5"/>
  <c r="P129" i="5"/>
  <c r="Q129" i="5"/>
  <c r="R129" i="5"/>
  <c r="S129" i="5"/>
  <c r="T129" i="5"/>
  <c r="U129" i="5"/>
  <c r="O130" i="5"/>
  <c r="P130" i="5"/>
  <c r="Q130" i="5"/>
  <c r="R130" i="5"/>
  <c r="S130" i="5"/>
  <c r="T130" i="5"/>
  <c r="U130" i="5"/>
  <c r="O131" i="5"/>
  <c r="P131" i="5"/>
  <c r="Q131" i="5"/>
  <c r="R131" i="5"/>
  <c r="S131" i="5"/>
  <c r="T131" i="5"/>
  <c r="U131" i="5"/>
  <c r="O132" i="5"/>
  <c r="P132" i="5"/>
  <c r="Q132" i="5"/>
  <c r="R132" i="5"/>
  <c r="S132" i="5"/>
  <c r="T132" i="5"/>
  <c r="U132" i="5"/>
  <c r="O133" i="5"/>
  <c r="P133" i="5"/>
  <c r="Q133" i="5"/>
  <c r="R133" i="5"/>
  <c r="S133" i="5"/>
  <c r="T133" i="5"/>
  <c r="U133" i="5"/>
  <c r="O134" i="5"/>
  <c r="P134" i="5"/>
  <c r="Q134" i="5"/>
  <c r="R134" i="5"/>
  <c r="S134" i="5"/>
  <c r="T134" i="5"/>
  <c r="U134" i="5"/>
  <c r="O135" i="5"/>
  <c r="P135" i="5"/>
  <c r="Q135" i="5"/>
  <c r="R135" i="5"/>
  <c r="S135" i="5"/>
  <c r="T135" i="5"/>
  <c r="U135" i="5"/>
  <c r="Q137" i="5"/>
  <c r="Z137" i="5" s="1"/>
  <c r="S137" i="5"/>
  <c r="AB137" i="5" s="1"/>
  <c r="U137" i="5"/>
  <c r="AD137" i="5" s="1"/>
  <c r="O139" i="5"/>
  <c r="X139" i="5" s="1"/>
  <c r="P139" i="5"/>
  <c r="Q139" i="5"/>
  <c r="R139" i="5"/>
  <c r="S139" i="5"/>
  <c r="AB139" i="5" s="1"/>
  <c r="T139" i="5"/>
  <c r="U139" i="5"/>
  <c r="O140" i="5"/>
  <c r="P140" i="5"/>
  <c r="Q140" i="5"/>
  <c r="R140" i="5"/>
  <c r="S140" i="5"/>
  <c r="T140" i="5"/>
  <c r="U140" i="5"/>
  <c r="O141" i="5"/>
  <c r="P141" i="5"/>
  <c r="Q141" i="5"/>
  <c r="R141" i="5"/>
  <c r="S141" i="5"/>
  <c r="T141" i="5"/>
  <c r="U141" i="5"/>
  <c r="O142" i="5"/>
  <c r="P142" i="5"/>
  <c r="Q142" i="5"/>
  <c r="R142" i="5"/>
  <c r="S142" i="5"/>
  <c r="T142" i="5"/>
  <c r="U142" i="5"/>
  <c r="O143" i="5"/>
  <c r="P143" i="5"/>
  <c r="Q143" i="5"/>
  <c r="R143" i="5"/>
  <c r="S143" i="5"/>
  <c r="T143" i="5"/>
  <c r="U143" i="5"/>
  <c r="O144" i="5"/>
  <c r="P144" i="5"/>
  <c r="Q144" i="5"/>
  <c r="R144" i="5"/>
  <c r="S144" i="5"/>
  <c r="T144" i="5"/>
  <c r="U144" i="5"/>
  <c r="O145" i="5"/>
  <c r="P145" i="5"/>
  <c r="Q145" i="5"/>
  <c r="R145" i="5"/>
  <c r="S145" i="5"/>
  <c r="T145" i="5"/>
  <c r="U145" i="5"/>
  <c r="O146" i="5"/>
  <c r="P146" i="5"/>
  <c r="Q146" i="5"/>
  <c r="R146" i="5"/>
  <c r="S146" i="5"/>
  <c r="T146" i="5"/>
  <c r="U146" i="5"/>
  <c r="O147" i="5"/>
  <c r="P147" i="5"/>
  <c r="Q147" i="5"/>
  <c r="R147" i="5"/>
  <c r="S147" i="5"/>
  <c r="T147" i="5"/>
  <c r="U147" i="5"/>
  <c r="O148" i="5"/>
  <c r="P148" i="5"/>
  <c r="Q148" i="5"/>
  <c r="R148" i="5"/>
  <c r="S148" i="5"/>
  <c r="T148" i="5"/>
  <c r="U148" i="5"/>
  <c r="O149" i="5"/>
  <c r="P149" i="5"/>
  <c r="Q149" i="5"/>
  <c r="R149" i="5"/>
  <c r="S149" i="5"/>
  <c r="T149" i="5"/>
  <c r="U149" i="5"/>
  <c r="O151" i="5"/>
  <c r="P151" i="5"/>
  <c r="Q151" i="5"/>
  <c r="Z151" i="5" s="1"/>
  <c r="R151" i="5"/>
  <c r="S151" i="5"/>
  <c r="T151" i="5"/>
  <c r="U151" i="5"/>
  <c r="O152" i="5"/>
  <c r="P152" i="5"/>
  <c r="Q152" i="5"/>
  <c r="R152" i="5"/>
  <c r="S152" i="5"/>
  <c r="T152" i="5"/>
  <c r="U152" i="5"/>
  <c r="O153" i="5"/>
  <c r="P153" i="5"/>
  <c r="Q153" i="5"/>
  <c r="R153" i="5"/>
  <c r="S153" i="5"/>
  <c r="T153" i="5"/>
  <c r="U153" i="5"/>
  <c r="O154" i="5"/>
  <c r="P154" i="5"/>
  <c r="Q154" i="5"/>
  <c r="R154" i="5"/>
  <c r="S154" i="5"/>
  <c r="T154" i="5"/>
  <c r="U154" i="5"/>
  <c r="O155" i="5"/>
  <c r="P155" i="5"/>
  <c r="Q155" i="5"/>
  <c r="R155" i="5"/>
  <c r="S155" i="5"/>
  <c r="T155" i="5"/>
  <c r="U155" i="5"/>
  <c r="O156" i="5"/>
  <c r="P156" i="5"/>
  <c r="Q156" i="5"/>
  <c r="R156" i="5"/>
  <c r="S156" i="5"/>
  <c r="T156" i="5"/>
  <c r="U156" i="5"/>
  <c r="O157" i="5"/>
  <c r="P157" i="5"/>
  <c r="Q157" i="5"/>
  <c r="R157" i="5"/>
  <c r="S157" i="5"/>
  <c r="T157" i="5"/>
  <c r="U157" i="5"/>
  <c r="O158" i="5"/>
  <c r="P158" i="5"/>
  <c r="Q158" i="5"/>
  <c r="R158" i="5"/>
  <c r="S158" i="5"/>
  <c r="T158" i="5"/>
  <c r="U158" i="5"/>
  <c r="O160" i="5"/>
  <c r="P160" i="5"/>
  <c r="Q160" i="5"/>
  <c r="R160" i="5"/>
  <c r="AA160" i="5" s="1"/>
  <c r="S160" i="5"/>
  <c r="T160" i="5"/>
  <c r="U160" i="5"/>
  <c r="AD160" i="5" s="1"/>
  <c r="O161" i="5"/>
  <c r="P161" i="5"/>
  <c r="Q161" i="5"/>
  <c r="R161" i="5"/>
  <c r="S161" i="5"/>
  <c r="T161" i="5"/>
  <c r="U161" i="5"/>
  <c r="O162" i="5"/>
  <c r="P162" i="5"/>
  <c r="Q162" i="5"/>
  <c r="R162" i="5"/>
  <c r="S162" i="5"/>
  <c r="T162" i="5"/>
  <c r="U162" i="5"/>
  <c r="O163" i="5"/>
  <c r="P163" i="5"/>
  <c r="Q163" i="5"/>
  <c r="R163" i="5"/>
  <c r="S163" i="5"/>
  <c r="T163" i="5"/>
  <c r="U163" i="5"/>
  <c r="O164" i="5"/>
  <c r="P164" i="5"/>
  <c r="Q164" i="5"/>
  <c r="R164" i="5"/>
  <c r="S164" i="5"/>
  <c r="T164" i="5"/>
  <c r="U164" i="5"/>
  <c r="O165" i="5"/>
  <c r="P165" i="5"/>
  <c r="Q165" i="5"/>
  <c r="R165" i="5"/>
  <c r="S165" i="5"/>
  <c r="T165" i="5"/>
  <c r="U165" i="5"/>
  <c r="O166" i="5"/>
  <c r="P166" i="5"/>
  <c r="Q166" i="5"/>
  <c r="R166" i="5"/>
  <c r="S166" i="5"/>
  <c r="T166" i="5"/>
  <c r="U166" i="5"/>
  <c r="O167" i="5"/>
  <c r="P167" i="5"/>
  <c r="Q167" i="5"/>
  <c r="R167" i="5"/>
  <c r="S167" i="5"/>
  <c r="T167" i="5"/>
  <c r="U167" i="5"/>
  <c r="O168" i="5"/>
  <c r="P168" i="5"/>
  <c r="Q168" i="5"/>
  <c r="R168" i="5"/>
  <c r="S168" i="5"/>
  <c r="T168" i="5"/>
  <c r="U168" i="5"/>
  <c r="O169" i="5"/>
  <c r="P169" i="5"/>
  <c r="Q169" i="5"/>
  <c r="R169" i="5"/>
  <c r="S169" i="5"/>
  <c r="T169" i="5"/>
  <c r="U169" i="5"/>
  <c r="O170" i="5"/>
  <c r="P170" i="5"/>
  <c r="Q170" i="5"/>
  <c r="R170" i="5"/>
  <c r="S170" i="5"/>
  <c r="T170" i="5"/>
  <c r="U170" i="5"/>
  <c r="O172" i="5"/>
  <c r="X172" i="5" s="1"/>
  <c r="P172" i="5"/>
  <c r="Y172" i="5" s="1"/>
  <c r="Q172" i="5"/>
  <c r="R172" i="5"/>
  <c r="S172" i="5"/>
  <c r="T172" i="5"/>
  <c r="U172" i="5"/>
  <c r="O173" i="5"/>
  <c r="P173" i="5"/>
  <c r="Q173" i="5"/>
  <c r="R173" i="5"/>
  <c r="S173" i="5"/>
  <c r="T173" i="5"/>
  <c r="U173" i="5"/>
  <c r="O174" i="5"/>
  <c r="P174" i="5"/>
  <c r="Q174" i="5"/>
  <c r="R174" i="5"/>
  <c r="S174" i="5"/>
  <c r="T174" i="5"/>
  <c r="U174" i="5"/>
  <c r="O175" i="5"/>
  <c r="P175" i="5"/>
  <c r="Q175" i="5"/>
  <c r="R175" i="5"/>
  <c r="S175" i="5"/>
  <c r="T175" i="5"/>
  <c r="U175" i="5"/>
  <c r="O176" i="5"/>
  <c r="P176" i="5"/>
  <c r="Q176" i="5"/>
  <c r="R176" i="5"/>
  <c r="S176" i="5"/>
  <c r="T176" i="5"/>
  <c r="U176" i="5"/>
  <c r="O177" i="5"/>
  <c r="P177" i="5"/>
  <c r="Q177" i="5"/>
  <c r="R177" i="5"/>
  <c r="S177" i="5"/>
  <c r="T177" i="5"/>
  <c r="U177" i="5"/>
  <c r="O178" i="5"/>
  <c r="P178" i="5"/>
  <c r="Q178" i="5"/>
  <c r="R178" i="5"/>
  <c r="S178" i="5"/>
  <c r="T178" i="5"/>
  <c r="U178" i="5"/>
  <c r="O180" i="5"/>
  <c r="X180" i="5" s="1"/>
  <c r="P180" i="5"/>
  <c r="Q180" i="5"/>
  <c r="R180" i="5"/>
  <c r="S180" i="5"/>
  <c r="AB180" i="5" s="1"/>
  <c r="T180" i="5"/>
  <c r="U180" i="5"/>
  <c r="O181" i="5"/>
  <c r="P181" i="5"/>
  <c r="Q181" i="5"/>
  <c r="R181" i="5"/>
  <c r="S181" i="5"/>
  <c r="T181" i="5"/>
  <c r="U181" i="5"/>
  <c r="O182" i="5"/>
  <c r="P182" i="5"/>
  <c r="Q182" i="5"/>
  <c r="R182" i="5"/>
  <c r="S182" i="5"/>
  <c r="T182" i="5"/>
  <c r="U182" i="5"/>
  <c r="O183" i="5"/>
  <c r="P183" i="5"/>
  <c r="Q183" i="5"/>
  <c r="R183" i="5"/>
  <c r="S183" i="5"/>
  <c r="T183" i="5"/>
  <c r="U183" i="5"/>
  <c r="O184" i="5"/>
  <c r="P184" i="5"/>
  <c r="Q184" i="5"/>
  <c r="R184" i="5"/>
  <c r="S184" i="5"/>
  <c r="T184" i="5"/>
  <c r="U184" i="5"/>
  <c r="O185" i="5"/>
  <c r="P185" i="5"/>
  <c r="Q185" i="5"/>
  <c r="R185" i="5"/>
  <c r="S185" i="5"/>
  <c r="T185" i="5"/>
  <c r="U185" i="5"/>
  <c r="O186" i="5"/>
  <c r="P186" i="5"/>
  <c r="Q186" i="5"/>
  <c r="R186" i="5"/>
  <c r="S186" i="5"/>
  <c r="T186" i="5"/>
  <c r="U186" i="5"/>
  <c r="O188" i="5"/>
  <c r="P188" i="5"/>
  <c r="Q188" i="5"/>
  <c r="S188" i="5"/>
  <c r="T188" i="5"/>
  <c r="U188" i="5"/>
  <c r="AD188" i="5" s="1"/>
  <c r="O189" i="5"/>
  <c r="P189" i="5"/>
  <c r="Q189" i="5"/>
  <c r="S189" i="5"/>
  <c r="T189" i="5"/>
  <c r="U189" i="5"/>
  <c r="O190" i="5"/>
  <c r="P190" i="5"/>
  <c r="Q190" i="5"/>
  <c r="S190" i="5"/>
  <c r="T190" i="5"/>
  <c r="U190" i="5"/>
  <c r="O191" i="5"/>
  <c r="P191" i="5"/>
  <c r="Q191" i="5"/>
  <c r="R191" i="5"/>
  <c r="S191" i="5"/>
  <c r="T191" i="5"/>
  <c r="U191" i="5"/>
  <c r="O192" i="5"/>
  <c r="P192" i="5"/>
  <c r="Q192" i="5"/>
  <c r="R192" i="5"/>
  <c r="S192" i="5"/>
  <c r="T192" i="5"/>
  <c r="U192" i="5"/>
  <c r="O193" i="5"/>
  <c r="P193" i="5"/>
  <c r="Q193" i="5"/>
  <c r="R193" i="5"/>
  <c r="S193" i="5"/>
  <c r="T193" i="5"/>
  <c r="U193" i="5"/>
  <c r="O194" i="5"/>
  <c r="P194" i="5"/>
  <c r="Q194" i="5"/>
  <c r="R194" i="5"/>
  <c r="S194" i="5"/>
  <c r="T194" i="5"/>
  <c r="U194" i="5"/>
  <c r="O196" i="5"/>
  <c r="P196" i="5"/>
  <c r="Y196" i="5" s="1"/>
  <c r="Q196" i="5"/>
  <c r="Z196" i="5" s="1"/>
  <c r="R196" i="5"/>
  <c r="S196" i="5"/>
  <c r="T196" i="5"/>
  <c r="U196" i="5"/>
  <c r="O197" i="5"/>
  <c r="P197" i="5"/>
  <c r="Q197" i="5"/>
  <c r="R197" i="5"/>
  <c r="S197" i="5"/>
  <c r="T197" i="5"/>
  <c r="U197" i="5"/>
  <c r="O198" i="5"/>
  <c r="P198" i="5"/>
  <c r="Q198" i="5"/>
  <c r="R198" i="5"/>
  <c r="S198" i="5"/>
  <c r="T198" i="5"/>
  <c r="U198" i="5"/>
  <c r="O199" i="5"/>
  <c r="P199" i="5"/>
  <c r="Q199" i="5"/>
  <c r="R199" i="5"/>
  <c r="S199" i="5"/>
  <c r="T199" i="5"/>
  <c r="U199" i="5"/>
  <c r="O200" i="5"/>
  <c r="P200" i="5"/>
  <c r="Q200" i="5"/>
  <c r="R200" i="5"/>
  <c r="S200" i="5"/>
  <c r="T200" i="5"/>
  <c r="U200" i="5"/>
  <c r="O201" i="5"/>
  <c r="P201" i="5"/>
  <c r="Q201" i="5"/>
  <c r="R201" i="5"/>
  <c r="S201" i="5"/>
  <c r="T201" i="5"/>
  <c r="U201" i="5"/>
  <c r="O202" i="5"/>
  <c r="P202" i="5"/>
  <c r="Q202" i="5"/>
  <c r="R202" i="5"/>
  <c r="S202" i="5"/>
  <c r="T202" i="5"/>
  <c r="U202" i="5"/>
  <c r="O204" i="5"/>
  <c r="X204" i="5" s="1"/>
  <c r="P204" i="5"/>
  <c r="Q204" i="5"/>
  <c r="R204" i="5"/>
  <c r="S204" i="5"/>
  <c r="T204" i="5"/>
  <c r="U204" i="5"/>
  <c r="AD204" i="5" s="1"/>
  <c r="O205" i="5"/>
  <c r="P205" i="5"/>
  <c r="Q205" i="5"/>
  <c r="R205" i="5"/>
  <c r="S205" i="5"/>
  <c r="T205" i="5"/>
  <c r="U205" i="5"/>
  <c r="O206" i="5"/>
  <c r="P206" i="5"/>
  <c r="Q206" i="5"/>
  <c r="R206" i="5"/>
  <c r="S206" i="5"/>
  <c r="T206" i="5"/>
  <c r="U206" i="5"/>
  <c r="O207" i="5"/>
  <c r="P207" i="5"/>
  <c r="Q207" i="5"/>
  <c r="R207" i="5"/>
  <c r="S207" i="5"/>
  <c r="T207" i="5"/>
  <c r="U207" i="5"/>
  <c r="O208" i="5"/>
  <c r="P208" i="5"/>
  <c r="Q208" i="5"/>
  <c r="R208" i="5"/>
  <c r="S208" i="5"/>
  <c r="T208" i="5"/>
  <c r="U208" i="5"/>
  <c r="O209" i="5"/>
  <c r="P209" i="5"/>
  <c r="Q209" i="5"/>
  <c r="R209" i="5"/>
  <c r="S209" i="5"/>
  <c r="T209" i="5"/>
  <c r="U209" i="5"/>
  <c r="O210" i="5"/>
  <c r="P210" i="5"/>
  <c r="Q210" i="5"/>
  <c r="R210" i="5"/>
  <c r="S210" i="5"/>
  <c r="T210" i="5"/>
  <c r="U210" i="5"/>
  <c r="O211" i="5"/>
  <c r="P211" i="5"/>
  <c r="Q211" i="5"/>
  <c r="R211" i="5"/>
  <c r="S211" i="5"/>
  <c r="T211" i="5"/>
  <c r="U211" i="5"/>
  <c r="O212" i="5"/>
  <c r="P212" i="5"/>
  <c r="Q212" i="5"/>
  <c r="R212" i="5"/>
  <c r="S212" i="5"/>
  <c r="T212" i="5"/>
  <c r="U212" i="5"/>
  <c r="O213" i="5"/>
  <c r="P213" i="5"/>
  <c r="Q213" i="5"/>
  <c r="R213" i="5"/>
  <c r="S213" i="5"/>
  <c r="T213" i="5"/>
  <c r="U213" i="5"/>
  <c r="O214" i="5"/>
  <c r="P214" i="5"/>
  <c r="Q214" i="5"/>
  <c r="R214" i="5"/>
  <c r="S214" i="5"/>
  <c r="T214" i="5"/>
  <c r="U214" i="5"/>
  <c r="O216" i="5"/>
  <c r="P216" i="5"/>
  <c r="Q216" i="5"/>
  <c r="R216" i="5"/>
  <c r="S216" i="5"/>
  <c r="AB216" i="5" s="1"/>
  <c r="T216" i="5"/>
  <c r="U216" i="5"/>
  <c r="O217" i="5"/>
  <c r="P217" i="5"/>
  <c r="Q217" i="5"/>
  <c r="R217" i="5"/>
  <c r="S217" i="5"/>
  <c r="T217" i="5"/>
  <c r="U217" i="5"/>
  <c r="O218" i="5"/>
  <c r="P218" i="5"/>
  <c r="Q218" i="5"/>
  <c r="R218" i="5"/>
  <c r="S218" i="5"/>
  <c r="T218" i="5"/>
  <c r="U218" i="5"/>
  <c r="O219" i="5"/>
  <c r="P219" i="5"/>
  <c r="Q219" i="5"/>
  <c r="R219" i="5"/>
  <c r="S219" i="5"/>
  <c r="T219" i="5"/>
  <c r="U219" i="5"/>
  <c r="O220" i="5"/>
  <c r="P220" i="5"/>
  <c r="Q220" i="5"/>
  <c r="R220" i="5"/>
  <c r="S220" i="5"/>
  <c r="T220" i="5"/>
  <c r="U220" i="5"/>
  <c r="O221" i="5"/>
  <c r="P221" i="5"/>
  <c r="Q221" i="5"/>
  <c r="R221" i="5"/>
  <c r="S221" i="5"/>
  <c r="T221" i="5"/>
  <c r="U221" i="5"/>
  <c r="O222" i="5"/>
  <c r="P222" i="5"/>
  <c r="Q222" i="5"/>
  <c r="R222" i="5"/>
  <c r="S222" i="5"/>
  <c r="T222" i="5"/>
  <c r="U222" i="5"/>
  <c r="O223" i="5"/>
  <c r="P223" i="5"/>
  <c r="Q223" i="5"/>
  <c r="R223" i="5"/>
  <c r="S223" i="5"/>
  <c r="T223" i="5"/>
  <c r="U223" i="5"/>
  <c r="O224" i="5"/>
  <c r="P224" i="5"/>
  <c r="Q224" i="5"/>
  <c r="R224" i="5"/>
  <c r="S224" i="5"/>
  <c r="T224" i="5"/>
  <c r="U224" i="5"/>
  <c r="O225" i="5"/>
  <c r="P225" i="5"/>
  <c r="Q225" i="5"/>
  <c r="R225" i="5"/>
  <c r="S225" i="5"/>
  <c r="T225" i="5"/>
  <c r="U225" i="5"/>
  <c r="O226" i="5"/>
  <c r="P226" i="5"/>
  <c r="Q226" i="5"/>
  <c r="R226" i="5"/>
  <c r="S226" i="5"/>
  <c r="T226" i="5"/>
  <c r="U226" i="5"/>
  <c r="O228" i="5"/>
  <c r="P228" i="5"/>
  <c r="Q228" i="5"/>
  <c r="Z228" i="5" s="1"/>
  <c r="S228" i="5"/>
  <c r="T228" i="5"/>
  <c r="U228" i="5"/>
  <c r="O229" i="5"/>
  <c r="P229" i="5"/>
  <c r="Q229" i="5"/>
  <c r="S229" i="5"/>
  <c r="T229" i="5"/>
  <c r="U229" i="5"/>
  <c r="O230" i="5"/>
  <c r="P230" i="5"/>
  <c r="Q230" i="5"/>
  <c r="S230" i="5"/>
  <c r="T230" i="5"/>
  <c r="U230" i="5"/>
  <c r="O231" i="5"/>
  <c r="P231" i="5"/>
  <c r="Q231" i="5"/>
  <c r="R231" i="5"/>
  <c r="S231" i="5"/>
  <c r="T231" i="5"/>
  <c r="U231" i="5"/>
  <c r="O233" i="5"/>
  <c r="P233" i="5"/>
  <c r="Y233" i="5" s="1"/>
  <c r="Q233" i="5"/>
  <c r="Z233" i="5" s="1"/>
  <c r="R233" i="5"/>
  <c r="S233" i="5"/>
  <c r="T233" i="5"/>
  <c r="U233" i="5"/>
  <c r="O234" i="5"/>
  <c r="P234" i="5"/>
  <c r="Q234" i="5"/>
  <c r="R234" i="5"/>
  <c r="S234" i="5"/>
  <c r="T234" i="5"/>
  <c r="U234" i="5"/>
  <c r="O235" i="5"/>
  <c r="P235" i="5"/>
  <c r="Q235" i="5"/>
  <c r="R235" i="5"/>
  <c r="S235" i="5"/>
  <c r="T235" i="5"/>
  <c r="U235" i="5"/>
  <c r="O236" i="5"/>
  <c r="P236" i="5"/>
  <c r="Q236" i="5"/>
  <c r="R236" i="5"/>
  <c r="S236" i="5"/>
  <c r="T236" i="5"/>
  <c r="U236" i="5"/>
  <c r="O237" i="5"/>
  <c r="P237" i="5"/>
  <c r="Q237" i="5"/>
  <c r="R237" i="5"/>
  <c r="S237" i="5"/>
  <c r="T237" i="5"/>
  <c r="U237" i="5"/>
  <c r="O238" i="5"/>
  <c r="P238" i="5"/>
  <c r="Q238" i="5"/>
  <c r="R238" i="5"/>
  <c r="S238" i="5"/>
  <c r="T238" i="5"/>
  <c r="U238" i="5"/>
  <c r="O239" i="5"/>
  <c r="P239" i="5"/>
  <c r="Q239" i="5"/>
  <c r="R239" i="5"/>
  <c r="S239" i="5"/>
  <c r="T239" i="5"/>
  <c r="U239" i="5"/>
  <c r="O240" i="5"/>
  <c r="P240" i="5"/>
  <c r="Q240" i="5"/>
  <c r="R240" i="5"/>
  <c r="S240" i="5"/>
  <c r="T240" i="5"/>
  <c r="U240" i="5"/>
  <c r="O241" i="5"/>
  <c r="P241" i="5"/>
  <c r="Q241" i="5"/>
  <c r="R241" i="5"/>
  <c r="S241" i="5"/>
  <c r="T241" i="5"/>
  <c r="U241" i="5"/>
  <c r="O242" i="5"/>
  <c r="P242" i="5"/>
  <c r="Q242" i="5"/>
  <c r="R242" i="5"/>
  <c r="S242" i="5"/>
  <c r="T242" i="5"/>
  <c r="U242" i="5"/>
  <c r="O243" i="5"/>
  <c r="P243" i="5"/>
  <c r="Q243" i="5"/>
  <c r="R243" i="5"/>
  <c r="S243" i="5"/>
  <c r="T243" i="5"/>
  <c r="U243" i="5"/>
  <c r="O245" i="5"/>
  <c r="P245" i="5"/>
  <c r="Q245" i="5"/>
  <c r="R245" i="5"/>
  <c r="S245" i="5"/>
  <c r="T245" i="5"/>
  <c r="AC245" i="5" s="1"/>
  <c r="U245" i="5"/>
  <c r="O246" i="5"/>
  <c r="P246" i="5"/>
  <c r="Q246" i="5"/>
  <c r="R246" i="5"/>
  <c r="S246" i="5"/>
  <c r="T246" i="5"/>
  <c r="U246" i="5"/>
  <c r="O247" i="5"/>
  <c r="P247" i="5"/>
  <c r="Q247" i="5"/>
  <c r="R247" i="5"/>
  <c r="S247" i="5"/>
  <c r="T247" i="5"/>
  <c r="U247" i="5"/>
  <c r="O248" i="5"/>
  <c r="P248" i="5"/>
  <c r="Q248" i="5"/>
  <c r="R248" i="5"/>
  <c r="S248" i="5"/>
  <c r="T248" i="5"/>
  <c r="U248" i="5"/>
  <c r="O249" i="5"/>
  <c r="P249" i="5"/>
  <c r="Q249" i="5"/>
  <c r="R249" i="5"/>
  <c r="S249" i="5"/>
  <c r="T249" i="5"/>
  <c r="U249" i="5"/>
  <c r="O250" i="5"/>
  <c r="P250" i="5"/>
  <c r="Q250" i="5"/>
  <c r="R250" i="5"/>
  <c r="S250" i="5"/>
  <c r="T250" i="5"/>
  <c r="U250" i="5"/>
  <c r="O251" i="5"/>
  <c r="P251" i="5"/>
  <c r="Q251" i="5"/>
  <c r="R251" i="5"/>
  <c r="S251" i="5"/>
  <c r="T251" i="5"/>
  <c r="U251" i="5"/>
  <c r="O252" i="5"/>
  <c r="P252" i="5"/>
  <c r="Q252" i="5"/>
  <c r="R252" i="5"/>
  <c r="S252" i="5"/>
  <c r="T252" i="5"/>
  <c r="U252" i="5"/>
  <c r="O254" i="5"/>
  <c r="X254" i="5" s="1"/>
  <c r="P254" i="5"/>
  <c r="Y254" i="5" s="1"/>
  <c r="Q254" i="5"/>
  <c r="Z254" i="5" s="1"/>
  <c r="R254" i="5"/>
  <c r="AA254" i="5" s="1"/>
  <c r="S254" i="5"/>
  <c r="AB254" i="5" s="1"/>
  <c r="T254" i="5"/>
  <c r="AC254" i="5" s="1"/>
  <c r="U254" i="5"/>
  <c r="AD254" i="5" s="1"/>
  <c r="O255" i="5"/>
  <c r="P255" i="5"/>
  <c r="Q255" i="5"/>
  <c r="R255" i="5"/>
  <c r="S255" i="5"/>
  <c r="T255" i="5"/>
  <c r="U255" i="5"/>
  <c r="O257" i="5"/>
  <c r="P257" i="5"/>
  <c r="Q257" i="5"/>
  <c r="R257" i="5"/>
  <c r="S257" i="5"/>
  <c r="T257" i="5"/>
  <c r="AC257" i="5" s="1"/>
  <c r="U257" i="5"/>
  <c r="AD257" i="5" s="1"/>
  <c r="O258" i="5"/>
  <c r="P258" i="5"/>
  <c r="Q258" i="5"/>
  <c r="R258" i="5"/>
  <c r="S258" i="5"/>
  <c r="T258" i="5"/>
  <c r="U258" i="5"/>
  <c r="O259" i="5"/>
  <c r="P259" i="5"/>
  <c r="Q259" i="5"/>
  <c r="R259" i="5"/>
  <c r="S259" i="5"/>
  <c r="T259" i="5"/>
  <c r="U259" i="5"/>
  <c r="O260" i="5"/>
  <c r="P260" i="5"/>
  <c r="Q260" i="5"/>
  <c r="R260" i="5"/>
  <c r="S260" i="5"/>
  <c r="T260" i="5"/>
  <c r="U260" i="5"/>
  <c r="O261" i="5"/>
  <c r="P261" i="5"/>
  <c r="Q261" i="5"/>
  <c r="R261" i="5"/>
  <c r="S261" i="5"/>
  <c r="T261" i="5"/>
  <c r="U261" i="5"/>
  <c r="O262" i="5"/>
  <c r="P262" i="5"/>
  <c r="Q262" i="5"/>
  <c r="R262" i="5"/>
  <c r="S262" i="5"/>
  <c r="T262" i="5"/>
  <c r="U262" i="5"/>
  <c r="O263" i="5"/>
  <c r="P263" i="5"/>
  <c r="Q263" i="5"/>
  <c r="R263" i="5"/>
  <c r="S263" i="5"/>
  <c r="T263" i="5"/>
  <c r="U263" i="5"/>
  <c r="O264" i="5"/>
  <c r="P264" i="5"/>
  <c r="Q264" i="5"/>
  <c r="R264" i="5"/>
  <c r="S264" i="5"/>
  <c r="T264" i="5"/>
  <c r="U264" i="5"/>
  <c r="O265" i="5"/>
  <c r="P265" i="5"/>
  <c r="Q265" i="5"/>
  <c r="R265" i="5"/>
  <c r="S265" i="5"/>
  <c r="T265" i="5"/>
  <c r="U265" i="5"/>
  <c r="O267" i="5"/>
  <c r="X267" i="5" s="1"/>
  <c r="P267" i="5"/>
  <c r="Y267" i="5" s="1"/>
  <c r="Q267" i="5"/>
  <c r="Z267" i="5" s="1"/>
  <c r="S267" i="5"/>
  <c r="AB267" i="5" s="1"/>
  <c r="T267" i="5"/>
  <c r="AC267" i="5" s="1"/>
  <c r="U267" i="5"/>
  <c r="AD267" i="5" s="1"/>
  <c r="O268" i="5"/>
  <c r="P268" i="5"/>
  <c r="Q268" i="5"/>
  <c r="R268" i="5"/>
  <c r="S268" i="5"/>
  <c r="T268" i="5"/>
  <c r="U268" i="5"/>
  <c r="O269" i="5"/>
  <c r="P269" i="5"/>
  <c r="Q269" i="5"/>
  <c r="R269" i="5"/>
  <c r="S269" i="5"/>
  <c r="T269" i="5"/>
  <c r="U269" i="5"/>
  <c r="O271" i="5"/>
  <c r="P271" i="5"/>
  <c r="Q271" i="5"/>
  <c r="R271" i="5"/>
  <c r="AA271" i="5" s="1"/>
  <c r="S271" i="5"/>
  <c r="T271" i="5"/>
  <c r="U271" i="5"/>
  <c r="O272" i="5"/>
  <c r="P272" i="5"/>
  <c r="Q272" i="5"/>
  <c r="R272" i="5"/>
  <c r="S272" i="5"/>
  <c r="T272" i="5"/>
  <c r="U272" i="5"/>
  <c r="O273" i="5"/>
  <c r="P273" i="5"/>
  <c r="Q273" i="5"/>
  <c r="R273" i="5"/>
  <c r="S273" i="5"/>
  <c r="T273" i="5"/>
  <c r="U273" i="5"/>
  <c r="O274" i="5"/>
  <c r="P274" i="5"/>
  <c r="Q274" i="5"/>
  <c r="R274" i="5"/>
  <c r="S274" i="5"/>
  <c r="T274" i="5"/>
  <c r="U274" i="5"/>
  <c r="O275" i="5"/>
  <c r="P275" i="5"/>
  <c r="Q275" i="5"/>
  <c r="R275" i="5"/>
  <c r="S275" i="5"/>
  <c r="T275" i="5"/>
  <c r="U275" i="5"/>
  <c r="O277" i="5"/>
  <c r="X277" i="5" s="1"/>
  <c r="P277" i="5"/>
  <c r="Y277" i="5" s="1"/>
  <c r="Q277" i="5"/>
  <c r="Z277" i="5" s="1"/>
  <c r="S277" i="5"/>
  <c r="AB277" i="5" s="1"/>
  <c r="T277" i="5"/>
  <c r="AC277" i="5" s="1"/>
  <c r="U277" i="5"/>
  <c r="AD277" i="5" s="1"/>
  <c r="O278" i="5"/>
  <c r="P278" i="5"/>
  <c r="Q278" i="5"/>
  <c r="R278" i="5"/>
  <c r="S278" i="5"/>
  <c r="T278" i="5"/>
  <c r="U278" i="5"/>
  <c r="O280" i="5"/>
  <c r="P280" i="5"/>
  <c r="Q280" i="5"/>
  <c r="R280" i="5"/>
  <c r="S280" i="5"/>
  <c r="T280" i="5"/>
  <c r="U280" i="5"/>
  <c r="O281" i="5"/>
  <c r="P281" i="5"/>
  <c r="Q281" i="5"/>
  <c r="R281" i="5"/>
  <c r="S281" i="5"/>
  <c r="T281" i="5"/>
  <c r="U281" i="5"/>
  <c r="O282" i="5"/>
  <c r="P282" i="5"/>
  <c r="Q282" i="5"/>
  <c r="R282" i="5"/>
  <c r="S282" i="5"/>
  <c r="T282" i="5"/>
  <c r="U282" i="5"/>
  <c r="O283" i="5"/>
  <c r="P283" i="5"/>
  <c r="Q283" i="5"/>
  <c r="R283" i="5"/>
  <c r="S283" i="5"/>
  <c r="T283" i="5"/>
  <c r="U283" i="5"/>
  <c r="O284" i="5"/>
  <c r="P284" i="5"/>
  <c r="Q284" i="5"/>
  <c r="R284" i="5"/>
  <c r="S284" i="5"/>
  <c r="T284" i="5"/>
  <c r="U284" i="5"/>
  <c r="O285" i="5"/>
  <c r="P285" i="5"/>
  <c r="Q285" i="5"/>
  <c r="R285" i="5"/>
  <c r="S285" i="5"/>
  <c r="T285" i="5"/>
  <c r="U285" i="5"/>
  <c r="O286" i="5"/>
  <c r="P286" i="5"/>
  <c r="Q286" i="5"/>
  <c r="R286" i="5"/>
  <c r="S286" i="5"/>
  <c r="T286" i="5"/>
  <c r="U286" i="5"/>
  <c r="O287" i="5"/>
  <c r="P287" i="5"/>
  <c r="Q287" i="5"/>
  <c r="R287" i="5"/>
  <c r="S287" i="5"/>
  <c r="T287" i="5"/>
  <c r="U287" i="5"/>
  <c r="O288" i="5"/>
  <c r="P288" i="5"/>
  <c r="Q288" i="5"/>
  <c r="R288" i="5"/>
  <c r="S288" i="5"/>
  <c r="T288" i="5"/>
  <c r="U288" i="5"/>
  <c r="O289" i="5"/>
  <c r="P289" i="5"/>
  <c r="Q289" i="5"/>
  <c r="R289" i="5"/>
  <c r="S289" i="5"/>
  <c r="T289" i="5"/>
  <c r="U289" i="5"/>
  <c r="O290" i="5"/>
  <c r="P290" i="5"/>
  <c r="Q290" i="5"/>
  <c r="R290" i="5"/>
  <c r="S290" i="5"/>
  <c r="T290" i="5"/>
  <c r="U290" i="5"/>
  <c r="O292" i="5"/>
  <c r="P292" i="5"/>
  <c r="Q292" i="5"/>
  <c r="R292" i="5"/>
  <c r="AA292" i="5" s="1"/>
  <c r="S292" i="5"/>
  <c r="T292" i="5"/>
  <c r="U292" i="5"/>
  <c r="AD292" i="5" s="1"/>
  <c r="O293" i="5"/>
  <c r="P293" i="5"/>
  <c r="Q293" i="5"/>
  <c r="R293" i="5"/>
  <c r="S293" i="5"/>
  <c r="T293" i="5"/>
  <c r="U293" i="5"/>
  <c r="O294" i="5"/>
  <c r="P294" i="5"/>
  <c r="Q294" i="5"/>
  <c r="R294" i="5"/>
  <c r="S294" i="5"/>
  <c r="T294" i="5"/>
  <c r="U294" i="5"/>
  <c r="O295" i="5"/>
  <c r="P295" i="5"/>
  <c r="Q295" i="5"/>
  <c r="R295" i="5"/>
  <c r="S295" i="5"/>
  <c r="T295" i="5"/>
  <c r="U295" i="5"/>
  <c r="O296" i="5"/>
  <c r="P296" i="5"/>
  <c r="Q296" i="5"/>
  <c r="R296" i="5"/>
  <c r="S296" i="5"/>
  <c r="T296" i="5"/>
  <c r="U296" i="5"/>
  <c r="O297" i="5"/>
  <c r="P297" i="5"/>
  <c r="Q297" i="5"/>
  <c r="R297" i="5"/>
  <c r="S297" i="5"/>
  <c r="T297" i="5"/>
  <c r="U297" i="5"/>
  <c r="O298" i="5"/>
  <c r="P298" i="5"/>
  <c r="Q298" i="5"/>
  <c r="R298" i="5"/>
  <c r="S298" i="5"/>
  <c r="T298" i="5"/>
  <c r="U298" i="5"/>
  <c r="O299" i="5"/>
  <c r="P299" i="5"/>
  <c r="Q299" i="5"/>
  <c r="R299" i="5"/>
  <c r="S299" i="5"/>
  <c r="T299" i="5"/>
  <c r="U299" i="5"/>
  <c r="O300" i="5"/>
  <c r="P300" i="5"/>
  <c r="Q300" i="5"/>
  <c r="R300" i="5"/>
  <c r="S300" i="5"/>
  <c r="T300" i="5"/>
  <c r="U300" i="5"/>
  <c r="O301" i="5"/>
  <c r="P301" i="5"/>
  <c r="Q301" i="5"/>
  <c r="R301" i="5"/>
  <c r="S301" i="5"/>
  <c r="T301" i="5"/>
  <c r="U301" i="5"/>
  <c r="O302" i="5"/>
  <c r="P302" i="5"/>
  <c r="Q302" i="5"/>
  <c r="R302" i="5"/>
  <c r="S302" i="5"/>
  <c r="T302" i="5"/>
  <c r="U302" i="5"/>
  <c r="O304" i="5"/>
  <c r="P304" i="5"/>
  <c r="Y304" i="5" s="1"/>
  <c r="Q304" i="5"/>
  <c r="R304" i="5"/>
  <c r="S304" i="5"/>
  <c r="T304" i="5"/>
  <c r="U304" i="5"/>
  <c r="O305" i="5"/>
  <c r="P305" i="5"/>
  <c r="Q305" i="5"/>
  <c r="R305" i="5"/>
  <c r="S305" i="5"/>
  <c r="T305" i="5"/>
  <c r="U305" i="5"/>
  <c r="O306" i="5"/>
  <c r="P306" i="5"/>
  <c r="Q306" i="5"/>
  <c r="R306" i="5"/>
  <c r="S306" i="5"/>
  <c r="T306" i="5"/>
  <c r="U306" i="5"/>
  <c r="O307" i="5"/>
  <c r="P307" i="5"/>
  <c r="Q307" i="5"/>
  <c r="R307" i="5"/>
  <c r="S307" i="5"/>
  <c r="T307" i="5"/>
  <c r="U307" i="5"/>
  <c r="O308" i="5"/>
  <c r="P308" i="5"/>
  <c r="Q308" i="5"/>
  <c r="R308" i="5"/>
  <c r="S308" i="5"/>
  <c r="T308" i="5"/>
  <c r="U308" i="5"/>
  <c r="O309" i="5"/>
  <c r="P309" i="5"/>
  <c r="Q309" i="5"/>
  <c r="R309" i="5"/>
  <c r="S309" i="5"/>
  <c r="T309" i="5"/>
  <c r="U309" i="5"/>
  <c r="O310" i="5"/>
  <c r="P310" i="5"/>
  <c r="Q310" i="5"/>
  <c r="R310" i="5"/>
  <c r="S310" i="5"/>
  <c r="T310" i="5"/>
  <c r="U310" i="5"/>
  <c r="O311" i="5"/>
  <c r="P311" i="5"/>
  <c r="Q311" i="5"/>
  <c r="R311" i="5"/>
  <c r="S311" i="5"/>
  <c r="T311" i="5"/>
  <c r="U311" i="5"/>
  <c r="O312" i="5"/>
  <c r="P312" i="5"/>
  <c r="Q312" i="5"/>
  <c r="R312" i="5"/>
  <c r="S312" i="5"/>
  <c r="T312" i="5"/>
  <c r="U312" i="5"/>
  <c r="O313" i="5"/>
  <c r="P313" i="5"/>
  <c r="Q313" i="5"/>
  <c r="R313" i="5"/>
  <c r="S313" i="5"/>
  <c r="T313" i="5"/>
  <c r="U313" i="5"/>
  <c r="O314" i="5"/>
  <c r="P314" i="5"/>
  <c r="Q314" i="5"/>
  <c r="R314" i="5"/>
  <c r="S314" i="5"/>
  <c r="T314" i="5"/>
  <c r="U314" i="5"/>
  <c r="O316" i="5"/>
  <c r="P316" i="5"/>
  <c r="Q316" i="5"/>
  <c r="Z316" i="5" s="1"/>
  <c r="R316" i="5"/>
  <c r="AA316" i="5" s="1"/>
  <c r="S316" i="5"/>
  <c r="AB316" i="5" s="1"/>
  <c r="T316" i="5"/>
  <c r="AC316" i="5" s="1"/>
  <c r="U316" i="5"/>
  <c r="O317" i="5"/>
  <c r="P317" i="5"/>
  <c r="Q317" i="5"/>
  <c r="R317" i="5"/>
  <c r="S317" i="5"/>
  <c r="T317" i="5"/>
  <c r="U317" i="5"/>
  <c r="O318" i="5"/>
  <c r="P318" i="5"/>
  <c r="Q318" i="5"/>
  <c r="R318" i="5"/>
  <c r="S318" i="5"/>
  <c r="T318" i="5"/>
  <c r="U318" i="5"/>
  <c r="O320" i="5"/>
  <c r="P320" i="5"/>
  <c r="Q320" i="5"/>
  <c r="R320" i="5"/>
  <c r="S320" i="5"/>
  <c r="T320" i="5"/>
  <c r="U320" i="5"/>
  <c r="O321" i="5"/>
  <c r="P321" i="5"/>
  <c r="Q321" i="5"/>
  <c r="R321" i="5"/>
  <c r="S321" i="5"/>
  <c r="T321" i="5"/>
  <c r="U321" i="5"/>
  <c r="O322" i="5"/>
  <c r="P322" i="5"/>
  <c r="Q322" i="5"/>
  <c r="R322" i="5"/>
  <c r="S322" i="5"/>
  <c r="T322" i="5"/>
  <c r="U322" i="5"/>
  <c r="O323" i="5"/>
  <c r="P323" i="5"/>
  <c r="Q323" i="5"/>
  <c r="R323" i="5"/>
  <c r="S323" i="5"/>
  <c r="T323" i="5"/>
  <c r="U323" i="5"/>
  <c r="O324" i="5"/>
  <c r="P324" i="5"/>
  <c r="Q324" i="5"/>
  <c r="R324" i="5"/>
  <c r="S324" i="5"/>
  <c r="T324" i="5"/>
  <c r="U324" i="5"/>
  <c r="O325" i="5"/>
  <c r="P325" i="5"/>
  <c r="Q325" i="5"/>
  <c r="R325" i="5"/>
  <c r="S325" i="5"/>
  <c r="T325" i="5"/>
  <c r="U325" i="5"/>
  <c r="O326" i="5"/>
  <c r="P326" i="5"/>
  <c r="Q326" i="5"/>
  <c r="R326" i="5"/>
  <c r="S326" i="5"/>
  <c r="T326" i="5"/>
  <c r="U326" i="5"/>
  <c r="O327" i="5"/>
  <c r="P327" i="5"/>
  <c r="Q327" i="5"/>
  <c r="R327" i="5"/>
  <c r="S327" i="5"/>
  <c r="T327" i="5"/>
  <c r="U327" i="5"/>
  <c r="O328" i="5"/>
  <c r="P328" i="5"/>
  <c r="Q328" i="5"/>
  <c r="R328" i="5"/>
  <c r="S328" i="5"/>
  <c r="T328" i="5"/>
  <c r="U328" i="5"/>
  <c r="O329" i="5"/>
  <c r="P329" i="5"/>
  <c r="Q329" i="5"/>
  <c r="R329" i="5"/>
  <c r="S329" i="5"/>
  <c r="T329" i="5"/>
  <c r="U329" i="5"/>
  <c r="O330" i="5"/>
  <c r="P330" i="5"/>
  <c r="Q330" i="5"/>
  <c r="R330" i="5"/>
  <c r="S330" i="5"/>
  <c r="T330" i="5"/>
  <c r="U330" i="5"/>
  <c r="O332" i="5"/>
  <c r="X332" i="5" s="1"/>
  <c r="P332" i="5"/>
  <c r="Q332" i="5"/>
  <c r="R332" i="5"/>
  <c r="AA332" i="5" s="1"/>
  <c r="S332" i="5"/>
  <c r="AB332" i="5" s="1"/>
  <c r="T332" i="5"/>
  <c r="U332" i="5"/>
  <c r="AD332" i="5" s="1"/>
  <c r="O333" i="5"/>
  <c r="P333" i="5"/>
  <c r="Q333" i="5"/>
  <c r="S333" i="5"/>
  <c r="T333" i="5"/>
  <c r="U333" i="5"/>
  <c r="O334" i="5"/>
  <c r="P334" i="5"/>
  <c r="Q334" i="5"/>
  <c r="R334" i="5"/>
  <c r="S334" i="5"/>
  <c r="T334" i="5"/>
  <c r="U334" i="5"/>
  <c r="O335" i="5"/>
  <c r="P335" i="5"/>
  <c r="Q335" i="5"/>
  <c r="R335" i="5"/>
  <c r="S335" i="5"/>
  <c r="T335" i="5"/>
  <c r="U335" i="5"/>
  <c r="O336" i="5"/>
  <c r="P336" i="5"/>
  <c r="Q336" i="5"/>
  <c r="R336" i="5"/>
  <c r="S336" i="5"/>
  <c r="T336" i="5"/>
  <c r="U336" i="5"/>
  <c r="O338" i="5"/>
  <c r="P338" i="5"/>
  <c r="Q338" i="5"/>
  <c r="R338" i="5"/>
  <c r="S338" i="5"/>
  <c r="AB338" i="5" s="1"/>
  <c r="T338" i="5"/>
  <c r="AC338" i="5" s="1"/>
  <c r="U338" i="5"/>
  <c r="O339" i="5"/>
  <c r="P339" i="5"/>
  <c r="Q339" i="5"/>
  <c r="R339" i="5"/>
  <c r="S339" i="5"/>
  <c r="T339" i="5"/>
  <c r="U339" i="5"/>
  <c r="O340" i="5"/>
  <c r="P340" i="5"/>
  <c r="Q340" i="5"/>
  <c r="R340" i="5"/>
  <c r="S340" i="5"/>
  <c r="T340" i="5"/>
  <c r="U340" i="5"/>
  <c r="O341" i="5"/>
  <c r="P341" i="5"/>
  <c r="Q341" i="5"/>
  <c r="R341" i="5"/>
  <c r="S341" i="5"/>
  <c r="T341" i="5"/>
  <c r="U341" i="5"/>
  <c r="O342" i="5"/>
  <c r="P342" i="5"/>
  <c r="Q342" i="5"/>
  <c r="R342" i="5"/>
  <c r="S342" i="5"/>
  <c r="T342" i="5"/>
  <c r="U342" i="5"/>
  <c r="O343" i="5"/>
  <c r="P343" i="5"/>
  <c r="Q343" i="5"/>
  <c r="R343" i="5"/>
  <c r="S343" i="5"/>
  <c r="T343" i="5"/>
  <c r="U343" i="5"/>
  <c r="O344" i="5"/>
  <c r="P344" i="5"/>
  <c r="Q344" i="5"/>
  <c r="R344" i="5"/>
  <c r="S344" i="5"/>
  <c r="T344" i="5"/>
  <c r="U344" i="5"/>
  <c r="O345" i="5"/>
  <c r="P345" i="5"/>
  <c r="Q345" i="5"/>
  <c r="R345" i="5"/>
  <c r="S345" i="5"/>
  <c r="T345" i="5"/>
  <c r="U345" i="5"/>
  <c r="O346" i="5"/>
  <c r="P346" i="5"/>
  <c r="Q346" i="5"/>
  <c r="R346" i="5"/>
  <c r="S346" i="5"/>
  <c r="T346" i="5"/>
  <c r="U346" i="5"/>
  <c r="O347" i="5"/>
  <c r="P347" i="5"/>
  <c r="Q347" i="5"/>
  <c r="R347" i="5"/>
  <c r="S347" i="5"/>
  <c r="T347" i="5"/>
  <c r="U347" i="5"/>
  <c r="O348" i="5"/>
  <c r="P348" i="5"/>
  <c r="Q348" i="5"/>
  <c r="R348" i="5"/>
  <c r="S348" i="5"/>
  <c r="T348" i="5"/>
  <c r="U348" i="5"/>
  <c r="O350" i="5"/>
  <c r="X350" i="5" s="1"/>
  <c r="P350" i="5"/>
  <c r="Q350" i="5"/>
  <c r="R350" i="5"/>
  <c r="AA350" i="5" s="1"/>
  <c r="S350" i="5"/>
  <c r="T350" i="5"/>
  <c r="U350" i="5"/>
  <c r="O351" i="5"/>
  <c r="P351" i="5"/>
  <c r="Q351" i="5"/>
  <c r="R351" i="5"/>
  <c r="S351" i="5"/>
  <c r="T351" i="5"/>
  <c r="U351" i="5"/>
  <c r="O352" i="5"/>
  <c r="P352" i="5"/>
  <c r="Q352" i="5"/>
  <c r="R352" i="5"/>
  <c r="S352" i="5"/>
  <c r="T352" i="5"/>
  <c r="U352" i="5"/>
  <c r="O353" i="5"/>
  <c r="P353" i="5"/>
  <c r="Q353" i="5"/>
  <c r="R353" i="5"/>
  <c r="S353" i="5"/>
  <c r="T353" i="5"/>
  <c r="U353" i="5"/>
  <c r="O354" i="5"/>
  <c r="P354" i="5"/>
  <c r="Q354" i="5"/>
  <c r="R354" i="5"/>
  <c r="S354" i="5"/>
  <c r="T354" i="5"/>
  <c r="U354" i="5"/>
  <c r="O355" i="5"/>
  <c r="P355" i="5"/>
  <c r="Q355" i="5"/>
  <c r="R355" i="5"/>
  <c r="S355" i="5"/>
  <c r="T355" i="5"/>
  <c r="U355" i="5"/>
  <c r="O356" i="5"/>
  <c r="P356" i="5"/>
  <c r="Q356" i="5"/>
  <c r="R356" i="5"/>
  <c r="S356" i="5"/>
  <c r="T356" i="5"/>
  <c r="U356" i="5"/>
  <c r="O357" i="5"/>
  <c r="P357" i="5"/>
  <c r="Q357" i="5"/>
  <c r="R357" i="5"/>
  <c r="S357" i="5"/>
  <c r="T357" i="5"/>
  <c r="U357" i="5"/>
  <c r="O358" i="5"/>
  <c r="P358" i="5"/>
  <c r="Q358" i="5"/>
  <c r="R358" i="5"/>
  <c r="S358" i="5"/>
  <c r="T358" i="5"/>
  <c r="U358" i="5"/>
  <c r="O359" i="5"/>
  <c r="P359" i="5"/>
  <c r="Q359" i="5"/>
  <c r="R359" i="5"/>
  <c r="S359" i="5"/>
  <c r="T359" i="5"/>
  <c r="U359" i="5"/>
  <c r="O360" i="5"/>
  <c r="P360" i="5"/>
  <c r="Q360" i="5"/>
  <c r="R360" i="5"/>
  <c r="S360" i="5"/>
  <c r="T360" i="5"/>
  <c r="U360" i="5"/>
  <c r="O361" i="5"/>
  <c r="P361" i="5"/>
  <c r="Q361" i="5"/>
  <c r="R361" i="5"/>
  <c r="S361" i="5"/>
  <c r="T361" i="5"/>
  <c r="U361" i="5"/>
  <c r="O362" i="5"/>
  <c r="X362" i="5" s="1"/>
  <c r="P362" i="5"/>
  <c r="Y362" i="5" s="1"/>
  <c r="Q362" i="5"/>
  <c r="R362" i="5"/>
  <c r="AA362" i="5" s="1"/>
  <c r="S362" i="5"/>
  <c r="T362" i="5"/>
  <c r="U362" i="5"/>
  <c r="O363" i="5"/>
  <c r="P363" i="5"/>
  <c r="Q363" i="5"/>
  <c r="R363" i="5"/>
  <c r="S363" i="5"/>
  <c r="T363" i="5"/>
  <c r="U363" i="5"/>
  <c r="O364" i="5"/>
  <c r="P364" i="5"/>
  <c r="Q364" i="5"/>
  <c r="R364" i="5"/>
  <c r="S364" i="5"/>
  <c r="T364" i="5"/>
  <c r="U364" i="5"/>
  <c r="O365" i="5"/>
  <c r="P365" i="5"/>
  <c r="Q365" i="5"/>
  <c r="R365" i="5"/>
  <c r="S365" i="5"/>
  <c r="T365" i="5"/>
  <c r="U365" i="5"/>
  <c r="O366" i="5"/>
  <c r="P366" i="5"/>
  <c r="Q366" i="5"/>
  <c r="R366" i="5"/>
  <c r="S366" i="5"/>
  <c r="T366" i="5"/>
  <c r="U366" i="5"/>
  <c r="O367" i="5"/>
  <c r="P367" i="5"/>
  <c r="Q367" i="5"/>
  <c r="R367" i="5"/>
  <c r="S367" i="5"/>
  <c r="T367" i="5"/>
  <c r="U367" i="5"/>
  <c r="O368" i="5"/>
  <c r="P368" i="5"/>
  <c r="Q368" i="5"/>
  <c r="R368" i="5"/>
  <c r="S368" i="5"/>
  <c r="T368" i="5"/>
  <c r="U368" i="5"/>
  <c r="O369" i="5"/>
  <c r="P369" i="5"/>
  <c r="Q369" i="5"/>
  <c r="R369" i="5"/>
  <c r="S369" i="5"/>
  <c r="T369" i="5"/>
  <c r="U369" i="5"/>
  <c r="O370" i="5"/>
  <c r="P370" i="5"/>
  <c r="Q370" i="5"/>
  <c r="R370" i="5"/>
  <c r="S370" i="5"/>
  <c r="T370" i="5"/>
  <c r="U370" i="5"/>
  <c r="O371" i="5"/>
  <c r="P371" i="5"/>
  <c r="Q371" i="5"/>
  <c r="R371" i="5"/>
  <c r="S371" i="5"/>
  <c r="T371" i="5"/>
  <c r="U371" i="5"/>
  <c r="O372" i="5"/>
  <c r="P372" i="5"/>
  <c r="Q372" i="5"/>
  <c r="R372" i="5"/>
  <c r="S372" i="5"/>
  <c r="T372" i="5"/>
  <c r="U372" i="5"/>
  <c r="O374" i="5"/>
  <c r="X374" i="5" s="1"/>
  <c r="P374" i="5"/>
  <c r="Y374" i="5" s="1"/>
  <c r="Q374" i="5"/>
  <c r="Z374" i="5" s="1"/>
  <c r="S374" i="5"/>
  <c r="AB374" i="5" s="1"/>
  <c r="T374" i="5"/>
  <c r="AC374" i="5" s="1"/>
  <c r="U374" i="5"/>
  <c r="AD374" i="5" s="1"/>
  <c r="O375" i="5"/>
  <c r="P375" i="5"/>
  <c r="Q375" i="5"/>
  <c r="R375" i="5"/>
  <c r="S375" i="5"/>
  <c r="T375" i="5"/>
  <c r="U375" i="5"/>
  <c r="O377" i="5"/>
  <c r="P377" i="5"/>
  <c r="Q377" i="5"/>
  <c r="R377" i="5"/>
  <c r="S377" i="5"/>
  <c r="T377" i="5"/>
  <c r="AC377" i="5" s="1"/>
  <c r="U377" i="5"/>
  <c r="AD377" i="5" s="1"/>
  <c r="O378" i="5"/>
  <c r="P378" i="5"/>
  <c r="Q378" i="5"/>
  <c r="R378" i="5"/>
  <c r="S378" i="5"/>
  <c r="T378" i="5"/>
  <c r="U378" i="5"/>
  <c r="O379" i="5"/>
  <c r="P379" i="5"/>
  <c r="Q379" i="5"/>
  <c r="R379" i="5"/>
  <c r="S379" i="5"/>
  <c r="T379" i="5"/>
  <c r="U379" i="5"/>
  <c r="O380" i="5"/>
  <c r="P380" i="5"/>
  <c r="Q380" i="5"/>
  <c r="R380" i="5"/>
  <c r="S380" i="5"/>
  <c r="T380" i="5"/>
  <c r="U380" i="5"/>
  <c r="O381" i="5"/>
  <c r="P381" i="5"/>
  <c r="Q381" i="5"/>
  <c r="R381" i="5"/>
  <c r="S381" i="5"/>
  <c r="T381" i="5"/>
  <c r="U381" i="5"/>
  <c r="O382" i="5"/>
  <c r="P382" i="5"/>
  <c r="Q382" i="5"/>
  <c r="R382" i="5"/>
  <c r="S382" i="5"/>
  <c r="T382" i="5"/>
  <c r="U382" i="5"/>
  <c r="O383" i="5"/>
  <c r="P383" i="5"/>
  <c r="Q383" i="5"/>
  <c r="R383" i="5"/>
  <c r="S383" i="5"/>
  <c r="T383" i="5"/>
  <c r="U383" i="5"/>
  <c r="O384" i="5"/>
  <c r="P384" i="5"/>
  <c r="Q384" i="5"/>
  <c r="R384" i="5"/>
  <c r="S384" i="5"/>
  <c r="T384" i="5"/>
  <c r="U384" i="5"/>
  <c r="O385" i="5"/>
  <c r="P385" i="5"/>
  <c r="Q385" i="5"/>
  <c r="R385" i="5"/>
  <c r="S385" i="5"/>
  <c r="T385" i="5"/>
  <c r="U385" i="5"/>
  <c r="O386" i="5"/>
  <c r="P386" i="5"/>
  <c r="Q386" i="5"/>
  <c r="R386" i="5"/>
  <c r="S386" i="5"/>
  <c r="T386" i="5"/>
  <c r="U386" i="5"/>
  <c r="O387" i="5"/>
  <c r="P387" i="5"/>
  <c r="Q387" i="5"/>
  <c r="R387" i="5"/>
  <c r="S387" i="5"/>
  <c r="T387" i="5"/>
  <c r="U387" i="5"/>
  <c r="O388" i="5"/>
  <c r="P388" i="5"/>
  <c r="Q388" i="5"/>
  <c r="R388" i="5"/>
  <c r="S388" i="5"/>
  <c r="T388" i="5"/>
  <c r="U388" i="5"/>
  <c r="O389" i="5"/>
  <c r="P389" i="5"/>
  <c r="Q389" i="5"/>
  <c r="R389" i="5"/>
  <c r="S389" i="5"/>
  <c r="T389" i="5"/>
  <c r="AC389" i="5" s="1"/>
  <c r="U389" i="5"/>
  <c r="AD389" i="5" s="1"/>
  <c r="O390" i="5"/>
  <c r="P390" i="5"/>
  <c r="Q390" i="5"/>
  <c r="R390" i="5"/>
  <c r="S390" i="5"/>
  <c r="T390" i="5"/>
  <c r="U390" i="5"/>
  <c r="O391" i="5"/>
  <c r="P391" i="5"/>
  <c r="Q391" i="5"/>
  <c r="R391" i="5"/>
  <c r="S391" i="5"/>
  <c r="T391" i="5"/>
  <c r="U391" i="5"/>
  <c r="O392" i="5"/>
  <c r="P392" i="5"/>
  <c r="Q392" i="5"/>
  <c r="R392" i="5"/>
  <c r="S392" i="5"/>
  <c r="T392" i="5"/>
  <c r="U392" i="5"/>
  <c r="O393" i="5"/>
  <c r="P393" i="5"/>
  <c r="Q393" i="5"/>
  <c r="R393" i="5"/>
  <c r="S393" i="5"/>
  <c r="T393" i="5"/>
  <c r="U393" i="5"/>
  <c r="O394" i="5"/>
  <c r="P394" i="5"/>
  <c r="Q394" i="5"/>
  <c r="R394" i="5"/>
  <c r="S394" i="5"/>
  <c r="T394" i="5"/>
  <c r="U394" i="5"/>
  <c r="O395" i="5"/>
  <c r="P395" i="5"/>
  <c r="Q395" i="5"/>
  <c r="R395" i="5"/>
  <c r="S395" i="5"/>
  <c r="T395" i="5"/>
  <c r="U395" i="5"/>
  <c r="O396" i="5"/>
  <c r="P396" i="5"/>
  <c r="Q396" i="5"/>
  <c r="R396" i="5"/>
  <c r="S396" i="5"/>
  <c r="T396" i="5"/>
  <c r="U396" i="5"/>
  <c r="O397" i="5"/>
  <c r="P397" i="5"/>
  <c r="Q397" i="5"/>
  <c r="R397" i="5"/>
  <c r="S397" i="5"/>
  <c r="T397" i="5"/>
  <c r="U397" i="5"/>
  <c r="O398" i="5"/>
  <c r="P398" i="5"/>
  <c r="Q398" i="5"/>
  <c r="R398" i="5"/>
  <c r="S398" i="5"/>
  <c r="T398" i="5"/>
  <c r="U398" i="5"/>
  <c r="O399" i="5"/>
  <c r="P399" i="5"/>
  <c r="Q399" i="5"/>
  <c r="R399" i="5"/>
  <c r="S399" i="5"/>
  <c r="T399" i="5"/>
  <c r="U399" i="5"/>
  <c r="O400" i="5"/>
  <c r="P400" i="5"/>
  <c r="Q400" i="5"/>
  <c r="R400" i="5"/>
  <c r="S400" i="5"/>
  <c r="T400" i="5"/>
  <c r="U400" i="5"/>
  <c r="O401" i="5"/>
  <c r="P401" i="5"/>
  <c r="Q401" i="5"/>
  <c r="Z401" i="5" s="1"/>
  <c r="R401" i="5"/>
  <c r="S401" i="5"/>
  <c r="T401" i="5"/>
  <c r="AC401" i="5" s="1"/>
  <c r="U401" i="5"/>
  <c r="AD401" i="5" s="1"/>
  <c r="O402" i="5"/>
  <c r="P402" i="5"/>
  <c r="Q402" i="5"/>
  <c r="R402" i="5"/>
  <c r="S402" i="5"/>
  <c r="T402" i="5"/>
  <c r="U402" i="5"/>
  <c r="O403" i="5"/>
  <c r="P403" i="5"/>
  <c r="Q403" i="5"/>
  <c r="R403" i="5"/>
  <c r="S403" i="5"/>
  <c r="T403" i="5"/>
  <c r="U403" i="5"/>
  <c r="O404" i="5"/>
  <c r="P404" i="5"/>
  <c r="Q404" i="5"/>
  <c r="R404" i="5"/>
  <c r="S404" i="5"/>
  <c r="T404" i="5"/>
  <c r="U404" i="5"/>
  <c r="O405" i="5"/>
  <c r="P405" i="5"/>
  <c r="Q405" i="5"/>
  <c r="R405" i="5"/>
  <c r="S405" i="5"/>
  <c r="T405" i="5"/>
  <c r="U405" i="5"/>
  <c r="O406" i="5"/>
  <c r="P406" i="5"/>
  <c r="Q406" i="5"/>
  <c r="R406" i="5"/>
  <c r="S406" i="5"/>
  <c r="T406" i="5"/>
  <c r="U406" i="5"/>
  <c r="O407" i="5"/>
  <c r="P407" i="5"/>
  <c r="Q407" i="5"/>
  <c r="R407" i="5"/>
  <c r="S407" i="5"/>
  <c r="T407" i="5"/>
  <c r="U407" i="5"/>
  <c r="O408" i="5"/>
  <c r="P408" i="5"/>
  <c r="Q408" i="5"/>
  <c r="R408" i="5"/>
  <c r="S408" i="5"/>
  <c r="T408" i="5"/>
  <c r="U408" i="5"/>
  <c r="O409" i="5"/>
  <c r="P409" i="5"/>
  <c r="Q409" i="5"/>
  <c r="R409" i="5"/>
  <c r="S409" i="5"/>
  <c r="T409" i="5"/>
  <c r="U409" i="5"/>
  <c r="O410" i="5"/>
  <c r="P410" i="5"/>
  <c r="Q410" i="5"/>
  <c r="Z410" i="5" s="1"/>
  <c r="R410" i="5"/>
  <c r="AA410" i="5" s="1"/>
  <c r="S410" i="5"/>
  <c r="T410" i="5"/>
  <c r="U410" i="5"/>
  <c r="AD410" i="5" s="1"/>
  <c r="O411" i="5"/>
  <c r="P411" i="5"/>
  <c r="Q411" i="5"/>
  <c r="R411" i="5"/>
  <c r="S411" i="5"/>
  <c r="T411" i="5"/>
  <c r="U411" i="5"/>
  <c r="O412" i="5"/>
  <c r="P412" i="5"/>
  <c r="Q412" i="5"/>
  <c r="R412" i="5"/>
  <c r="S412" i="5"/>
  <c r="T412" i="5"/>
  <c r="U412" i="5"/>
  <c r="O413" i="5"/>
  <c r="P413" i="5"/>
  <c r="Q413" i="5"/>
  <c r="R413" i="5"/>
  <c r="S413" i="5"/>
  <c r="T413" i="5"/>
  <c r="U413" i="5"/>
  <c r="O414" i="5"/>
  <c r="P414" i="5"/>
  <c r="Q414" i="5"/>
  <c r="R414" i="5"/>
  <c r="S414" i="5"/>
  <c r="T414" i="5"/>
  <c r="U414" i="5"/>
  <c r="O415" i="5"/>
  <c r="P415" i="5"/>
  <c r="Q415" i="5"/>
  <c r="R415" i="5"/>
  <c r="S415" i="5"/>
  <c r="T415" i="5"/>
  <c r="U415" i="5"/>
  <c r="O416" i="5"/>
  <c r="P416" i="5"/>
  <c r="Q416" i="5"/>
  <c r="R416" i="5"/>
  <c r="S416" i="5"/>
  <c r="T416" i="5"/>
  <c r="U416" i="5"/>
  <c r="O417" i="5"/>
  <c r="P417" i="5"/>
  <c r="Q417" i="5"/>
  <c r="R417" i="5"/>
  <c r="S417" i="5"/>
  <c r="T417" i="5"/>
  <c r="U417" i="5"/>
  <c r="O418" i="5"/>
  <c r="P418" i="5"/>
  <c r="Q418" i="5"/>
  <c r="R418" i="5"/>
  <c r="S418" i="5"/>
  <c r="T418" i="5"/>
  <c r="U418" i="5"/>
  <c r="O419" i="5"/>
  <c r="P419" i="5"/>
  <c r="Q419" i="5"/>
  <c r="R419" i="5"/>
  <c r="S419" i="5"/>
  <c r="T419" i="5"/>
  <c r="U419" i="5"/>
  <c r="O420" i="5"/>
  <c r="P420" i="5"/>
  <c r="Q420" i="5"/>
  <c r="R420" i="5"/>
  <c r="S420" i="5"/>
  <c r="T420" i="5"/>
  <c r="U420" i="5"/>
  <c r="O421" i="5"/>
  <c r="P421" i="5"/>
  <c r="Q421" i="5"/>
  <c r="R421" i="5"/>
  <c r="S421" i="5"/>
  <c r="T421" i="5"/>
  <c r="U421" i="5"/>
  <c r="O422" i="5"/>
  <c r="P422" i="5"/>
  <c r="Q422" i="5"/>
  <c r="Z422" i="5" s="1"/>
  <c r="R422" i="5"/>
  <c r="AA422" i="5" s="1"/>
  <c r="S422" i="5"/>
  <c r="T422" i="5"/>
  <c r="U422" i="5"/>
  <c r="AD422" i="5" s="1"/>
  <c r="O423" i="5"/>
  <c r="P423" i="5"/>
  <c r="Q423" i="5"/>
  <c r="R423" i="5"/>
  <c r="S423" i="5"/>
  <c r="T423" i="5"/>
  <c r="U423" i="5"/>
  <c r="O424" i="5"/>
  <c r="P424" i="5"/>
  <c r="Q424" i="5"/>
  <c r="R424" i="5"/>
  <c r="S424" i="5"/>
  <c r="T424" i="5"/>
  <c r="U424" i="5"/>
  <c r="O425" i="5"/>
  <c r="P425" i="5"/>
  <c r="Q425" i="5"/>
  <c r="R425" i="5"/>
  <c r="S425" i="5"/>
  <c r="T425" i="5"/>
  <c r="U425" i="5"/>
  <c r="O426" i="5"/>
  <c r="P426" i="5"/>
  <c r="Q426" i="5"/>
  <c r="R426" i="5"/>
  <c r="S426" i="5"/>
  <c r="T426" i="5"/>
  <c r="U426" i="5"/>
  <c r="O427" i="5"/>
  <c r="P427" i="5"/>
  <c r="Q427" i="5"/>
  <c r="R427" i="5"/>
  <c r="S427" i="5"/>
  <c r="T427" i="5"/>
  <c r="U427" i="5"/>
  <c r="O428" i="5"/>
  <c r="P428" i="5"/>
  <c r="Q428" i="5"/>
  <c r="R428" i="5"/>
  <c r="S428" i="5"/>
  <c r="T428" i="5"/>
  <c r="U428" i="5"/>
  <c r="O429" i="5"/>
  <c r="P429" i="5"/>
  <c r="Q429" i="5"/>
  <c r="R429" i="5"/>
  <c r="S429" i="5"/>
  <c r="T429" i="5"/>
  <c r="U429" i="5"/>
  <c r="O430" i="5"/>
  <c r="P430" i="5"/>
  <c r="Q430" i="5"/>
  <c r="Z430" i="5" s="1"/>
  <c r="R430" i="5"/>
  <c r="S430" i="5"/>
  <c r="T430" i="5"/>
  <c r="U430" i="5"/>
  <c r="AD430" i="5" s="1"/>
  <c r="O431" i="5"/>
  <c r="P431" i="5"/>
  <c r="Q431" i="5"/>
  <c r="R431" i="5"/>
  <c r="S431" i="5"/>
  <c r="T431" i="5"/>
  <c r="U431" i="5"/>
  <c r="O432" i="5"/>
  <c r="P432" i="5"/>
  <c r="Q432" i="5"/>
  <c r="R432" i="5"/>
  <c r="S432" i="5"/>
  <c r="T432" i="5"/>
  <c r="U432" i="5"/>
  <c r="O433" i="5"/>
  <c r="P433" i="5"/>
  <c r="Q433" i="5"/>
  <c r="R433" i="5"/>
  <c r="S433" i="5"/>
  <c r="T433" i="5"/>
  <c r="U433" i="5"/>
  <c r="O434" i="5"/>
  <c r="P434" i="5"/>
  <c r="Q434" i="5"/>
  <c r="R434" i="5"/>
  <c r="S434" i="5"/>
  <c r="T434" i="5"/>
  <c r="U434" i="5"/>
  <c r="O435" i="5"/>
  <c r="P435" i="5"/>
  <c r="Q435" i="5"/>
  <c r="R435" i="5"/>
  <c r="S435" i="5"/>
  <c r="T435" i="5"/>
  <c r="U435" i="5"/>
  <c r="O436" i="5"/>
  <c r="P436" i="5"/>
  <c r="Q436" i="5"/>
  <c r="R436" i="5"/>
  <c r="S436" i="5"/>
  <c r="T436" i="5"/>
  <c r="U436" i="5"/>
  <c r="O437" i="5"/>
  <c r="P437" i="5"/>
  <c r="Q437" i="5"/>
  <c r="R437" i="5"/>
  <c r="S437" i="5"/>
  <c r="T437" i="5"/>
  <c r="U437" i="5"/>
  <c r="O438" i="5"/>
  <c r="P438" i="5"/>
  <c r="Q438" i="5"/>
  <c r="R438" i="5"/>
  <c r="S438" i="5"/>
  <c r="T438" i="5"/>
  <c r="U438" i="5"/>
  <c r="O439" i="5"/>
  <c r="P439" i="5"/>
  <c r="Q439" i="5"/>
  <c r="R439" i="5"/>
  <c r="S439" i="5"/>
  <c r="T439" i="5"/>
  <c r="U439" i="5"/>
  <c r="O440" i="5"/>
  <c r="P440" i="5"/>
  <c r="Q440" i="5"/>
  <c r="R440" i="5"/>
  <c r="S440" i="5"/>
  <c r="T440" i="5"/>
  <c r="U440" i="5"/>
  <c r="O441" i="5"/>
  <c r="P441" i="5"/>
  <c r="Q441" i="5"/>
  <c r="R441" i="5"/>
  <c r="S441" i="5"/>
  <c r="T441" i="5"/>
  <c r="U441" i="5"/>
  <c r="O442" i="5"/>
  <c r="P442" i="5"/>
  <c r="Q442" i="5"/>
  <c r="R442" i="5"/>
  <c r="S442" i="5"/>
  <c r="T442" i="5"/>
  <c r="U442" i="5"/>
  <c r="AD442" i="5" s="1"/>
  <c r="O443" i="5"/>
  <c r="P443" i="5"/>
  <c r="Q443" i="5"/>
  <c r="R443" i="5"/>
  <c r="S443" i="5"/>
  <c r="T443" i="5"/>
  <c r="U443" i="5"/>
  <c r="O444" i="5"/>
  <c r="P444" i="5"/>
  <c r="Q444" i="5"/>
  <c r="R444" i="5"/>
  <c r="S444" i="5"/>
  <c r="T444" i="5"/>
  <c r="U444" i="5"/>
  <c r="O445" i="5"/>
  <c r="P445" i="5"/>
  <c r="Q445" i="5"/>
  <c r="R445" i="5"/>
  <c r="S445" i="5"/>
  <c r="T445" i="5"/>
  <c r="U445" i="5"/>
  <c r="O446" i="5"/>
  <c r="P446" i="5"/>
  <c r="Q446" i="5"/>
  <c r="R446" i="5"/>
  <c r="S446" i="5"/>
  <c r="T446" i="5"/>
  <c r="U446" i="5"/>
  <c r="O447" i="5"/>
  <c r="P447" i="5"/>
  <c r="Q447" i="5"/>
  <c r="R447" i="5"/>
  <c r="S447" i="5"/>
  <c r="T447" i="5"/>
  <c r="U447" i="5"/>
  <c r="O448" i="5"/>
  <c r="P448" i="5"/>
  <c r="Q448" i="5"/>
  <c r="R448" i="5"/>
  <c r="S448" i="5"/>
  <c r="T448" i="5"/>
  <c r="U448" i="5"/>
  <c r="O449" i="5"/>
  <c r="P449" i="5"/>
  <c r="Q449" i="5"/>
  <c r="R449" i="5"/>
  <c r="S449" i="5"/>
  <c r="T449" i="5"/>
  <c r="U449" i="5"/>
  <c r="O450" i="5"/>
  <c r="P450" i="5"/>
  <c r="Q450" i="5"/>
  <c r="R450" i="5"/>
  <c r="S450" i="5"/>
  <c r="T450" i="5"/>
  <c r="U450" i="5"/>
  <c r="O451" i="5"/>
  <c r="P451" i="5"/>
  <c r="Q451" i="5"/>
  <c r="R451" i="5"/>
  <c r="AA451" i="5" s="1"/>
  <c r="S451" i="5"/>
  <c r="AB451" i="5" s="1"/>
  <c r="T451" i="5"/>
  <c r="U451" i="5"/>
  <c r="O452" i="5"/>
  <c r="P452" i="5"/>
  <c r="Q452" i="5"/>
  <c r="R452" i="5"/>
  <c r="S452" i="5"/>
  <c r="T452" i="5"/>
  <c r="U452" i="5"/>
  <c r="O453" i="5"/>
  <c r="P453" i="5"/>
  <c r="Q453" i="5"/>
  <c r="R453" i="5"/>
  <c r="S453" i="5"/>
  <c r="T453" i="5"/>
  <c r="U453" i="5"/>
  <c r="O454" i="5"/>
  <c r="P454" i="5"/>
  <c r="Q454" i="5"/>
  <c r="R454" i="5"/>
  <c r="S454" i="5"/>
  <c r="T454" i="5"/>
  <c r="U454" i="5"/>
  <c r="O455" i="5"/>
  <c r="P455" i="5"/>
  <c r="Q455" i="5"/>
  <c r="R455" i="5"/>
  <c r="S455" i="5"/>
  <c r="T455" i="5"/>
  <c r="U455" i="5"/>
  <c r="O456" i="5"/>
  <c r="P456" i="5"/>
  <c r="Q456" i="5"/>
  <c r="R456" i="5"/>
  <c r="S456" i="5"/>
  <c r="T456" i="5"/>
  <c r="U456" i="5"/>
  <c r="O457" i="5"/>
  <c r="P457" i="5"/>
  <c r="Q457" i="5"/>
  <c r="R457" i="5"/>
  <c r="S457" i="5"/>
  <c r="T457" i="5"/>
  <c r="U457" i="5"/>
  <c r="O458" i="5"/>
  <c r="P458" i="5"/>
  <c r="Q458" i="5"/>
  <c r="R458" i="5"/>
  <c r="S458" i="5"/>
  <c r="T458" i="5"/>
  <c r="U458" i="5"/>
  <c r="O459" i="5"/>
  <c r="P459" i="5"/>
  <c r="Q459" i="5"/>
  <c r="R459" i="5"/>
  <c r="S459" i="5"/>
  <c r="T459" i="5"/>
  <c r="U459" i="5"/>
  <c r="O460" i="5"/>
  <c r="P460" i="5"/>
  <c r="Q460" i="5"/>
  <c r="R460" i="5"/>
  <c r="S460" i="5"/>
  <c r="T460" i="5"/>
  <c r="U460" i="5"/>
  <c r="O461" i="5"/>
  <c r="P461" i="5"/>
  <c r="Q461" i="5"/>
  <c r="R461" i="5"/>
  <c r="S461" i="5"/>
  <c r="T461" i="5"/>
  <c r="U461" i="5"/>
  <c r="O462" i="5"/>
  <c r="P462" i="5"/>
  <c r="Q462" i="5"/>
  <c r="R462" i="5"/>
  <c r="S462" i="5"/>
  <c r="T462" i="5"/>
  <c r="U462" i="5"/>
  <c r="O463" i="5"/>
  <c r="P463" i="5"/>
  <c r="Q463" i="5"/>
  <c r="R463" i="5"/>
  <c r="AA463" i="5" s="1"/>
  <c r="S463" i="5"/>
  <c r="AB463" i="5" s="1"/>
  <c r="T463" i="5"/>
  <c r="U463" i="5"/>
  <c r="O464" i="5"/>
  <c r="P464" i="5"/>
  <c r="Q464" i="5"/>
  <c r="R464" i="5"/>
  <c r="S464" i="5"/>
  <c r="T464" i="5"/>
  <c r="U464" i="5"/>
  <c r="O465" i="5"/>
  <c r="P465" i="5"/>
  <c r="Q465" i="5"/>
  <c r="R465" i="5"/>
  <c r="S465" i="5"/>
  <c r="T465" i="5"/>
  <c r="U465" i="5"/>
  <c r="O466" i="5"/>
  <c r="P466" i="5"/>
  <c r="Q466" i="5"/>
  <c r="R466" i="5"/>
  <c r="S466" i="5"/>
  <c r="T466" i="5"/>
  <c r="U466" i="5"/>
  <c r="O467" i="5"/>
  <c r="P467" i="5"/>
  <c r="Q467" i="5"/>
  <c r="R467" i="5"/>
  <c r="S467" i="5"/>
  <c r="T467" i="5"/>
  <c r="U467" i="5"/>
  <c r="O468" i="5"/>
  <c r="P468" i="5"/>
  <c r="Q468" i="5"/>
  <c r="R468" i="5"/>
  <c r="S468" i="5"/>
  <c r="T468" i="5"/>
  <c r="U468" i="5"/>
  <c r="O469" i="5"/>
  <c r="P469" i="5"/>
  <c r="Q469" i="5"/>
  <c r="R469" i="5"/>
  <c r="S469" i="5"/>
  <c r="T469" i="5"/>
  <c r="U469" i="5"/>
  <c r="O470" i="5"/>
  <c r="P470" i="5"/>
  <c r="Q470" i="5"/>
  <c r="R470" i="5"/>
  <c r="S470" i="5"/>
  <c r="T470" i="5"/>
  <c r="U470" i="5"/>
  <c r="O471" i="5"/>
  <c r="P471" i="5"/>
  <c r="Q471" i="5"/>
  <c r="R471" i="5"/>
  <c r="S471" i="5"/>
  <c r="T471" i="5"/>
  <c r="U471" i="5"/>
  <c r="O472" i="5"/>
  <c r="X472" i="5" s="1"/>
  <c r="P472" i="5"/>
  <c r="Y472" i="5" s="1"/>
  <c r="Q472" i="5"/>
  <c r="R472" i="5"/>
  <c r="S472" i="5"/>
  <c r="AB472" i="5" s="1"/>
  <c r="T472" i="5"/>
  <c r="U472" i="5"/>
  <c r="O473" i="5"/>
  <c r="P473" i="5"/>
  <c r="Q473" i="5"/>
  <c r="R473" i="5"/>
  <c r="S473" i="5"/>
  <c r="T473" i="5"/>
  <c r="U473" i="5"/>
  <c r="O474" i="5"/>
  <c r="P474" i="5"/>
  <c r="Q474" i="5"/>
  <c r="R474" i="5"/>
  <c r="S474" i="5"/>
  <c r="T474" i="5"/>
  <c r="U474" i="5"/>
  <c r="O475" i="5"/>
  <c r="P475" i="5"/>
  <c r="Q475" i="5"/>
  <c r="R475" i="5"/>
  <c r="S475" i="5"/>
  <c r="T475" i="5"/>
  <c r="U475" i="5"/>
  <c r="O476" i="5"/>
  <c r="P476" i="5"/>
  <c r="Q476" i="5"/>
  <c r="R476" i="5"/>
  <c r="S476" i="5"/>
  <c r="T476" i="5"/>
  <c r="U476" i="5"/>
  <c r="O477" i="5"/>
  <c r="P477" i="5"/>
  <c r="Q477" i="5"/>
  <c r="R477" i="5"/>
  <c r="S477" i="5"/>
  <c r="T477" i="5"/>
  <c r="U477" i="5"/>
  <c r="O478" i="5"/>
  <c r="P478" i="5"/>
  <c r="Q478" i="5"/>
  <c r="R478" i="5"/>
  <c r="S478" i="5"/>
  <c r="T478" i="5"/>
  <c r="U478" i="5"/>
  <c r="O479" i="5"/>
  <c r="P479" i="5"/>
  <c r="Q479" i="5"/>
  <c r="R479" i="5"/>
  <c r="S479" i="5"/>
  <c r="T479" i="5"/>
  <c r="U479" i="5"/>
  <c r="O480" i="5"/>
  <c r="P480" i="5"/>
  <c r="Q480" i="5"/>
  <c r="R480" i="5"/>
  <c r="S480" i="5"/>
  <c r="T480" i="5"/>
  <c r="U480" i="5"/>
  <c r="O481" i="5"/>
  <c r="P481" i="5"/>
  <c r="Q481" i="5"/>
  <c r="R481" i="5"/>
  <c r="S481" i="5"/>
  <c r="T481" i="5"/>
  <c r="U481" i="5"/>
  <c r="O482" i="5"/>
  <c r="P482" i="5"/>
  <c r="Q482" i="5"/>
  <c r="R482" i="5"/>
  <c r="S482" i="5"/>
  <c r="T482" i="5"/>
  <c r="U482" i="5"/>
  <c r="O483" i="5"/>
  <c r="P483" i="5"/>
  <c r="Q483" i="5"/>
  <c r="R483" i="5"/>
  <c r="S483" i="5"/>
  <c r="T483" i="5"/>
  <c r="U483" i="5"/>
  <c r="Q484" i="5"/>
  <c r="Z484" i="5" s="1"/>
  <c r="S484" i="5"/>
  <c r="AB484" i="5" s="1"/>
  <c r="U484" i="5"/>
  <c r="AD484" i="5" s="1"/>
  <c r="O485" i="5"/>
  <c r="P485" i="5"/>
  <c r="Q485" i="5"/>
  <c r="R485" i="5"/>
  <c r="S485" i="5"/>
  <c r="T485" i="5"/>
  <c r="U485" i="5"/>
  <c r="O486" i="5"/>
  <c r="X486" i="5" s="1"/>
  <c r="P486" i="5"/>
  <c r="Q486" i="5"/>
  <c r="Z486" i="5" s="1"/>
  <c r="R486" i="5"/>
  <c r="AA486" i="5" s="1"/>
  <c r="S486" i="5"/>
  <c r="T486" i="5"/>
  <c r="U486" i="5"/>
  <c r="AD486" i="5" s="1"/>
  <c r="O487" i="5"/>
  <c r="P487" i="5"/>
  <c r="Q487" i="5"/>
  <c r="R487" i="5"/>
  <c r="S487" i="5"/>
  <c r="T487" i="5"/>
  <c r="U487" i="5"/>
  <c r="O488" i="5"/>
  <c r="P488" i="5"/>
  <c r="Q488" i="5"/>
  <c r="R488" i="5"/>
  <c r="S488" i="5"/>
  <c r="T488" i="5"/>
  <c r="U488" i="5"/>
  <c r="O489" i="5"/>
  <c r="P489" i="5"/>
  <c r="Q489" i="5"/>
  <c r="R489" i="5"/>
  <c r="S489" i="5"/>
  <c r="T489" i="5"/>
  <c r="U489" i="5"/>
  <c r="O490" i="5"/>
  <c r="P490" i="5"/>
  <c r="Q490" i="5"/>
  <c r="R490" i="5"/>
  <c r="S490" i="5"/>
  <c r="T490" i="5"/>
  <c r="U490" i="5"/>
  <c r="O492" i="5"/>
  <c r="P492" i="5"/>
  <c r="Y492" i="5" s="1"/>
  <c r="Q492" i="5"/>
  <c r="R492" i="5"/>
  <c r="AA492" i="5" s="1"/>
  <c r="S492" i="5"/>
  <c r="AB492" i="5" s="1"/>
  <c r="T492" i="5"/>
  <c r="U492" i="5"/>
  <c r="O493" i="5"/>
  <c r="P493" i="5"/>
  <c r="Q493" i="5"/>
  <c r="R493" i="5"/>
  <c r="S493" i="5"/>
  <c r="T493" i="5"/>
  <c r="U493" i="5"/>
  <c r="O494" i="5"/>
  <c r="P494" i="5"/>
  <c r="Q494" i="5"/>
  <c r="R494" i="5"/>
  <c r="S494" i="5"/>
  <c r="T494" i="5"/>
  <c r="U494" i="5"/>
  <c r="O495" i="5"/>
  <c r="P495" i="5"/>
  <c r="Q495" i="5"/>
  <c r="R495" i="5"/>
  <c r="S495" i="5"/>
  <c r="T495" i="5"/>
  <c r="U495" i="5"/>
  <c r="O496" i="5"/>
  <c r="P496" i="5"/>
  <c r="Q496" i="5"/>
  <c r="R496" i="5"/>
  <c r="S496" i="5"/>
  <c r="T496" i="5"/>
  <c r="U496" i="5"/>
  <c r="O497" i="5"/>
  <c r="P497" i="5"/>
  <c r="Q497" i="5"/>
  <c r="R497" i="5"/>
  <c r="S497" i="5"/>
  <c r="T497" i="5"/>
  <c r="U497" i="5"/>
  <c r="O498" i="5"/>
  <c r="P498" i="5"/>
  <c r="Q498" i="5"/>
  <c r="R498" i="5"/>
  <c r="S498" i="5"/>
  <c r="T498" i="5"/>
  <c r="U498" i="5"/>
  <c r="Q499" i="5"/>
  <c r="Z499" i="5" s="1"/>
  <c r="S499" i="5"/>
  <c r="AB499" i="5" s="1"/>
  <c r="U499" i="5"/>
  <c r="AD499" i="5" s="1"/>
  <c r="O500" i="5"/>
  <c r="P500" i="5"/>
  <c r="Q500" i="5"/>
  <c r="R500" i="5"/>
  <c r="S500" i="5"/>
  <c r="T500" i="5"/>
  <c r="U500" i="5"/>
  <c r="O501" i="5"/>
  <c r="X501" i="5" s="1"/>
  <c r="P501" i="5"/>
  <c r="Y501" i="5" s="1"/>
  <c r="Q501" i="5"/>
  <c r="Z501" i="5" s="1"/>
  <c r="S501" i="5"/>
  <c r="AB501" i="5" s="1"/>
  <c r="T501" i="5"/>
  <c r="AC501" i="5" s="1"/>
  <c r="U501" i="5"/>
  <c r="AD501" i="5" s="1"/>
  <c r="O502" i="5"/>
  <c r="P502" i="5"/>
  <c r="Q502" i="5"/>
  <c r="R502" i="5"/>
  <c r="S502" i="5"/>
  <c r="T502" i="5"/>
  <c r="U502" i="5"/>
  <c r="O503" i="5"/>
  <c r="P503" i="5"/>
  <c r="Q503" i="5"/>
  <c r="R503" i="5"/>
  <c r="S503" i="5"/>
  <c r="T503" i="5"/>
  <c r="U503" i="5"/>
  <c r="O504" i="5"/>
  <c r="X504" i="5" s="1"/>
  <c r="P504" i="5"/>
  <c r="Q504" i="5"/>
  <c r="R504" i="5"/>
  <c r="S504" i="5"/>
  <c r="T504" i="5"/>
  <c r="U504" i="5"/>
  <c r="AD504" i="5" s="1"/>
  <c r="O505" i="5"/>
  <c r="P505" i="5"/>
  <c r="Q505" i="5"/>
  <c r="R505" i="5"/>
  <c r="S505" i="5"/>
  <c r="T505" i="5"/>
  <c r="U505" i="5"/>
  <c r="O506" i="5"/>
  <c r="P506" i="5"/>
  <c r="Q506" i="5"/>
  <c r="R506" i="5"/>
  <c r="S506" i="5"/>
  <c r="T506" i="5"/>
  <c r="U506" i="5"/>
  <c r="O507" i="5"/>
  <c r="P507" i="5"/>
  <c r="Q507" i="5"/>
  <c r="R507" i="5"/>
  <c r="S507" i="5"/>
  <c r="T507" i="5"/>
  <c r="U507" i="5"/>
  <c r="O508" i="5"/>
  <c r="P508" i="5"/>
  <c r="Q508" i="5"/>
  <c r="R508" i="5"/>
  <c r="S508" i="5"/>
  <c r="T508" i="5"/>
  <c r="U508" i="5"/>
  <c r="O509" i="5"/>
  <c r="P509" i="5"/>
  <c r="Q509" i="5"/>
  <c r="R509" i="5"/>
  <c r="S509" i="5"/>
  <c r="T509" i="5"/>
  <c r="U509" i="5"/>
  <c r="O510" i="5"/>
  <c r="P510" i="5"/>
  <c r="Q510" i="5"/>
  <c r="R510" i="5"/>
  <c r="S510" i="5"/>
  <c r="T510" i="5"/>
  <c r="U510" i="5"/>
  <c r="O511" i="5"/>
  <c r="P511" i="5"/>
  <c r="Q511" i="5"/>
  <c r="R511" i="5"/>
  <c r="S511" i="5"/>
  <c r="T511" i="5"/>
  <c r="U511" i="5"/>
  <c r="O512" i="5"/>
  <c r="P512" i="5"/>
  <c r="Q512" i="5"/>
  <c r="R512" i="5"/>
  <c r="S512" i="5"/>
  <c r="T512" i="5"/>
  <c r="U512" i="5"/>
  <c r="O513" i="5"/>
  <c r="P513" i="5"/>
  <c r="Q513" i="5"/>
  <c r="R513" i="5"/>
  <c r="S513" i="5"/>
  <c r="T513" i="5"/>
  <c r="U513" i="5"/>
  <c r="O514" i="5"/>
  <c r="P514" i="5"/>
  <c r="Q514" i="5"/>
  <c r="R514" i="5"/>
  <c r="S514" i="5"/>
  <c r="T514" i="5"/>
  <c r="U514" i="5"/>
  <c r="O515" i="5"/>
  <c r="P515" i="5"/>
  <c r="Q515" i="5"/>
  <c r="R515" i="5"/>
  <c r="S515" i="5"/>
  <c r="T515" i="5"/>
  <c r="U515" i="5"/>
  <c r="O516" i="5"/>
  <c r="X516" i="5" s="1"/>
  <c r="P516" i="5"/>
  <c r="Q516" i="5"/>
  <c r="R516" i="5"/>
  <c r="S516" i="5"/>
  <c r="T516" i="5"/>
  <c r="U516" i="5"/>
  <c r="AD516" i="5" s="1"/>
  <c r="O517" i="5"/>
  <c r="P517" i="5"/>
  <c r="Q517" i="5"/>
  <c r="R517" i="5"/>
  <c r="S517" i="5"/>
  <c r="T517" i="5"/>
  <c r="U517" i="5"/>
  <c r="O518" i="5"/>
  <c r="P518" i="5"/>
  <c r="Q518" i="5"/>
  <c r="R518" i="5"/>
  <c r="S518" i="5"/>
  <c r="T518" i="5"/>
  <c r="U518" i="5"/>
  <c r="O519" i="5"/>
  <c r="P519" i="5"/>
  <c r="Q519" i="5"/>
  <c r="R519" i="5"/>
  <c r="S519" i="5"/>
  <c r="T519" i="5"/>
  <c r="U519" i="5"/>
  <c r="O520" i="5"/>
  <c r="P520" i="5"/>
  <c r="Q520" i="5"/>
  <c r="R520" i="5"/>
  <c r="S520" i="5"/>
  <c r="T520" i="5"/>
  <c r="U520" i="5"/>
  <c r="O521" i="5"/>
  <c r="P521" i="5"/>
  <c r="Q521" i="5"/>
  <c r="R521" i="5"/>
  <c r="S521" i="5"/>
  <c r="T521" i="5"/>
  <c r="U521" i="5"/>
  <c r="O522" i="5"/>
  <c r="P522" i="5"/>
  <c r="Q522" i="5"/>
  <c r="R522" i="5"/>
  <c r="S522" i="5"/>
  <c r="T522" i="5"/>
  <c r="U522" i="5"/>
  <c r="O523" i="5"/>
  <c r="P523" i="5"/>
  <c r="Q523" i="5"/>
  <c r="R523" i="5"/>
  <c r="S523" i="5"/>
  <c r="T523" i="5"/>
  <c r="U523" i="5"/>
  <c r="O524" i="5"/>
  <c r="P524" i="5"/>
  <c r="Q524" i="5"/>
  <c r="R524" i="5"/>
  <c r="S524" i="5"/>
  <c r="T524" i="5"/>
  <c r="U524" i="5"/>
  <c r="O525" i="5"/>
  <c r="P525" i="5"/>
  <c r="Q525" i="5"/>
  <c r="R525" i="5"/>
  <c r="S525" i="5"/>
  <c r="T525" i="5"/>
  <c r="U525" i="5"/>
  <c r="O526" i="5"/>
  <c r="P526" i="5"/>
  <c r="Q526" i="5"/>
  <c r="R526" i="5"/>
  <c r="S526" i="5"/>
  <c r="T526" i="5"/>
  <c r="U526" i="5"/>
  <c r="O527" i="5"/>
  <c r="P527" i="5"/>
  <c r="Q527" i="5"/>
  <c r="R527" i="5"/>
  <c r="S527" i="5"/>
  <c r="T527" i="5"/>
  <c r="U527" i="5"/>
  <c r="O528" i="5"/>
  <c r="X528" i="5" s="1"/>
  <c r="P528" i="5"/>
  <c r="Q528" i="5"/>
  <c r="R528" i="5"/>
  <c r="S528" i="5"/>
  <c r="T528" i="5"/>
  <c r="U528" i="5"/>
  <c r="AD528" i="5" s="1"/>
  <c r="O529" i="5"/>
  <c r="P529" i="5"/>
  <c r="Q529" i="5"/>
  <c r="R529" i="5"/>
  <c r="S529" i="5"/>
  <c r="T529" i="5"/>
  <c r="U529" i="5"/>
  <c r="O530" i="5"/>
  <c r="P530" i="5"/>
  <c r="Q530" i="5"/>
  <c r="R530" i="5"/>
  <c r="S530" i="5"/>
  <c r="T530" i="5"/>
  <c r="U530" i="5"/>
  <c r="O531" i="5"/>
  <c r="P531" i="5"/>
  <c r="Q531" i="5"/>
  <c r="R531" i="5"/>
  <c r="S531" i="5"/>
  <c r="T531" i="5"/>
  <c r="U531" i="5"/>
  <c r="O532" i="5"/>
  <c r="P532" i="5"/>
  <c r="Q532" i="5"/>
  <c r="R532" i="5"/>
  <c r="S532" i="5"/>
  <c r="T532" i="5"/>
  <c r="U532" i="5"/>
  <c r="O533" i="5"/>
  <c r="P533" i="5"/>
  <c r="Q533" i="5"/>
  <c r="R533" i="5"/>
  <c r="S533" i="5"/>
  <c r="T533" i="5"/>
  <c r="U533" i="5"/>
  <c r="O535" i="5"/>
  <c r="X535" i="5" s="1"/>
  <c r="P535" i="5"/>
  <c r="Q535" i="5"/>
  <c r="Z535" i="5" s="1"/>
  <c r="R535" i="5"/>
  <c r="AA535" i="5" s="1"/>
  <c r="S535" i="5"/>
  <c r="AB535" i="5" s="1"/>
  <c r="T535" i="5"/>
  <c r="U535" i="5"/>
  <c r="AD535" i="5" s="1"/>
  <c r="O536" i="5"/>
  <c r="P536" i="5"/>
  <c r="Q536" i="5"/>
  <c r="R536" i="5"/>
  <c r="S536" i="5"/>
  <c r="T536" i="5"/>
  <c r="U536" i="5"/>
  <c r="O537" i="5"/>
  <c r="P537" i="5"/>
  <c r="Q537" i="5"/>
  <c r="R537" i="5"/>
  <c r="S537" i="5"/>
  <c r="T537" i="5"/>
  <c r="U537" i="5"/>
  <c r="O538" i="5"/>
  <c r="P538" i="5"/>
  <c r="Q538" i="5"/>
  <c r="R538" i="5"/>
  <c r="S538" i="5"/>
  <c r="T538" i="5"/>
  <c r="U538" i="5"/>
  <c r="O539" i="5"/>
  <c r="P539" i="5"/>
  <c r="Q539" i="5"/>
  <c r="R539" i="5"/>
  <c r="S539" i="5"/>
  <c r="T539" i="5"/>
  <c r="U539" i="5"/>
  <c r="O540" i="5"/>
  <c r="P540" i="5"/>
  <c r="Q540" i="5"/>
  <c r="R540" i="5"/>
  <c r="S540" i="5"/>
  <c r="T540" i="5"/>
  <c r="U540" i="5"/>
  <c r="O541" i="5"/>
  <c r="P541" i="5"/>
  <c r="Q541" i="5"/>
  <c r="R541" i="5"/>
  <c r="S541" i="5"/>
  <c r="T541" i="5"/>
  <c r="U541" i="5"/>
  <c r="O543" i="5"/>
  <c r="X543" i="5" s="1"/>
  <c r="P543" i="5"/>
  <c r="Y543" i="5" s="1"/>
  <c r="Q543" i="5"/>
  <c r="Z543" i="5" s="1"/>
  <c r="R543" i="5"/>
  <c r="AA543" i="5" s="1"/>
  <c r="S543" i="5"/>
  <c r="AB543" i="5" s="1"/>
  <c r="T543" i="5"/>
  <c r="AC543" i="5" s="1"/>
  <c r="U543" i="5"/>
  <c r="AD543" i="5" s="1"/>
  <c r="O544" i="5"/>
  <c r="P544" i="5"/>
  <c r="Q544" i="5"/>
  <c r="R544" i="5"/>
  <c r="S544" i="5"/>
  <c r="T544" i="5"/>
  <c r="U544" i="5"/>
  <c r="O545" i="5"/>
  <c r="P545" i="5"/>
  <c r="Q545" i="5"/>
  <c r="R545" i="5"/>
  <c r="S545" i="5"/>
  <c r="T545" i="5"/>
  <c r="U545" i="5"/>
  <c r="O546" i="5"/>
  <c r="P546" i="5"/>
  <c r="Q546" i="5"/>
  <c r="R546" i="5"/>
  <c r="S546" i="5"/>
  <c r="T546" i="5"/>
  <c r="U546" i="5"/>
  <c r="O547" i="5"/>
  <c r="P547" i="5"/>
  <c r="Q547" i="5"/>
  <c r="R547" i="5"/>
  <c r="S547" i="5"/>
  <c r="T547" i="5"/>
  <c r="U547" i="5"/>
  <c r="O548" i="5"/>
  <c r="P548" i="5"/>
  <c r="Q548" i="5"/>
  <c r="R548" i="5"/>
  <c r="S548" i="5"/>
  <c r="T548" i="5"/>
  <c r="U548" i="5"/>
  <c r="O549" i="5"/>
  <c r="P549" i="5"/>
  <c r="Q549" i="5"/>
  <c r="R549" i="5"/>
  <c r="S549" i="5"/>
  <c r="T549" i="5"/>
  <c r="U549" i="5"/>
  <c r="O550" i="5"/>
  <c r="P550" i="5"/>
  <c r="Q550" i="5"/>
  <c r="R550" i="5"/>
  <c r="S550" i="5"/>
  <c r="T550" i="5"/>
  <c r="U550" i="5"/>
  <c r="O551" i="5"/>
  <c r="P551" i="5"/>
  <c r="Q551" i="5"/>
  <c r="R551" i="5"/>
  <c r="S551" i="5"/>
  <c r="T551" i="5"/>
  <c r="U551" i="5"/>
  <c r="O552" i="5"/>
  <c r="P552" i="5"/>
  <c r="Q552" i="5"/>
  <c r="R552" i="5"/>
  <c r="S552" i="5"/>
  <c r="T552" i="5"/>
  <c r="U552" i="5"/>
  <c r="O553" i="5"/>
  <c r="P553" i="5"/>
  <c r="Q553" i="5"/>
  <c r="R553" i="5"/>
  <c r="S553" i="5"/>
  <c r="T553" i="5"/>
  <c r="U553" i="5"/>
  <c r="O555" i="5"/>
  <c r="X555" i="5" s="1"/>
  <c r="P555" i="5"/>
  <c r="Y555" i="5" s="1"/>
  <c r="Q555" i="5"/>
  <c r="Z555" i="5" s="1"/>
  <c r="R555" i="5"/>
  <c r="AA555" i="5" s="1"/>
  <c r="S555" i="5"/>
  <c r="AB555" i="5" s="1"/>
  <c r="T555" i="5"/>
  <c r="AC555" i="5" s="1"/>
  <c r="U555" i="5"/>
  <c r="AD555" i="5" s="1"/>
  <c r="O556" i="5"/>
  <c r="P556" i="5"/>
  <c r="Q556" i="5"/>
  <c r="R556" i="5"/>
  <c r="S556" i="5"/>
  <c r="T556" i="5"/>
  <c r="U556" i="5"/>
  <c r="O557" i="5"/>
  <c r="P557" i="5"/>
  <c r="Q557" i="5"/>
  <c r="R557" i="5"/>
  <c r="S557" i="5"/>
  <c r="T557" i="5"/>
  <c r="U557" i="5"/>
  <c r="O558" i="5"/>
  <c r="X558" i="5" s="1"/>
  <c r="P558" i="5"/>
  <c r="Q558" i="5"/>
  <c r="R558" i="5"/>
  <c r="AA558" i="5" s="1"/>
  <c r="S558" i="5"/>
  <c r="T558" i="5"/>
  <c r="U558" i="5"/>
  <c r="O559" i="5"/>
  <c r="P559" i="5"/>
  <c r="Q559" i="5"/>
  <c r="R559" i="5"/>
  <c r="S559" i="5"/>
  <c r="T559" i="5"/>
  <c r="U559" i="5"/>
  <c r="O560" i="5"/>
  <c r="P560" i="5"/>
  <c r="Q560" i="5"/>
  <c r="R560" i="5"/>
  <c r="S560" i="5"/>
  <c r="T560" i="5"/>
  <c r="U560" i="5"/>
  <c r="O561" i="5"/>
  <c r="P561" i="5"/>
  <c r="Q561" i="5"/>
  <c r="R561" i="5"/>
  <c r="S561" i="5"/>
  <c r="T561" i="5"/>
  <c r="U561" i="5"/>
  <c r="O562" i="5"/>
  <c r="P562" i="5"/>
  <c r="Q562" i="5"/>
  <c r="R562" i="5"/>
  <c r="S562" i="5"/>
  <c r="T562" i="5"/>
  <c r="U562" i="5"/>
  <c r="O563" i="5"/>
  <c r="P563" i="5"/>
  <c r="Q563" i="5"/>
  <c r="R563" i="5"/>
  <c r="S563" i="5"/>
  <c r="T563" i="5"/>
  <c r="U563" i="5"/>
  <c r="O564" i="5"/>
  <c r="P564" i="5"/>
  <c r="Q564" i="5"/>
  <c r="R564" i="5"/>
  <c r="S564" i="5"/>
  <c r="T564" i="5"/>
  <c r="U564" i="5"/>
  <c r="O565" i="5"/>
  <c r="P565" i="5"/>
  <c r="Q565" i="5"/>
  <c r="R565" i="5"/>
  <c r="S565" i="5"/>
  <c r="T565" i="5"/>
  <c r="U565" i="5"/>
  <c r="O566" i="5"/>
  <c r="P566" i="5"/>
  <c r="Q566" i="5"/>
  <c r="R566" i="5"/>
  <c r="S566" i="5"/>
  <c r="T566" i="5"/>
  <c r="U566" i="5"/>
  <c r="O567" i="5"/>
  <c r="P567" i="5"/>
  <c r="Q567" i="5"/>
  <c r="R567" i="5"/>
  <c r="S567" i="5"/>
  <c r="T567" i="5"/>
  <c r="U567" i="5"/>
  <c r="O568" i="5"/>
  <c r="P568" i="5"/>
  <c r="Q568" i="5"/>
  <c r="R568" i="5"/>
  <c r="S568" i="5"/>
  <c r="T568" i="5"/>
  <c r="U568" i="5"/>
  <c r="O569" i="5"/>
  <c r="P569" i="5"/>
  <c r="Q569" i="5"/>
  <c r="R569" i="5"/>
  <c r="S569" i="5"/>
  <c r="T569" i="5"/>
  <c r="U569" i="5"/>
  <c r="O570" i="5"/>
  <c r="X570" i="5" s="1"/>
  <c r="P570" i="5"/>
  <c r="Y570" i="5" s="1"/>
  <c r="Q570" i="5"/>
  <c r="S570" i="5"/>
  <c r="AB570" i="5" s="1"/>
  <c r="T570" i="5"/>
  <c r="U570" i="5"/>
  <c r="O571" i="5"/>
  <c r="P571" i="5"/>
  <c r="Q571" i="5"/>
  <c r="R571" i="5"/>
  <c r="S571" i="5"/>
  <c r="T571" i="5"/>
  <c r="U571" i="5"/>
  <c r="O572" i="5"/>
  <c r="P572" i="5"/>
  <c r="Q572" i="5"/>
  <c r="R572" i="5"/>
  <c r="S572" i="5"/>
  <c r="T572" i="5"/>
  <c r="U572" i="5"/>
  <c r="O573" i="5"/>
  <c r="P573" i="5"/>
  <c r="Q573" i="5"/>
  <c r="R573" i="5"/>
  <c r="S573" i="5"/>
  <c r="T573" i="5"/>
  <c r="U573" i="5"/>
  <c r="O574" i="5"/>
  <c r="P574" i="5"/>
  <c r="Q574" i="5"/>
  <c r="R574" i="5"/>
  <c r="S574" i="5"/>
  <c r="T574" i="5"/>
  <c r="U574" i="5"/>
  <c r="O575" i="5"/>
  <c r="P575" i="5"/>
  <c r="Y575" i="5" s="1"/>
  <c r="Q575" i="5"/>
  <c r="Z575" i="5" s="1"/>
  <c r="R575" i="5"/>
  <c r="S575" i="5"/>
  <c r="T575" i="5"/>
  <c r="AC575" i="5" s="1"/>
  <c r="U575" i="5"/>
  <c r="O576" i="5"/>
  <c r="P576" i="5"/>
  <c r="Q576" i="5"/>
  <c r="R576" i="5"/>
  <c r="S576" i="5"/>
  <c r="T576" i="5"/>
  <c r="U576" i="5"/>
  <c r="O577" i="5"/>
  <c r="P577" i="5"/>
  <c r="Q577" i="5"/>
  <c r="R577" i="5"/>
  <c r="S577" i="5"/>
  <c r="T577" i="5"/>
  <c r="U577" i="5"/>
  <c r="O578" i="5"/>
  <c r="P578" i="5"/>
  <c r="Q578" i="5"/>
  <c r="R578" i="5"/>
  <c r="S578" i="5"/>
  <c r="T578" i="5"/>
  <c r="U578" i="5"/>
  <c r="O579" i="5"/>
  <c r="P579" i="5"/>
  <c r="Q579" i="5"/>
  <c r="R579" i="5"/>
  <c r="S579" i="5"/>
  <c r="T579" i="5"/>
  <c r="U579" i="5"/>
  <c r="O580" i="5"/>
  <c r="P580" i="5"/>
  <c r="Q580" i="5"/>
  <c r="R580" i="5"/>
  <c r="S580" i="5"/>
  <c r="T580" i="5"/>
  <c r="U580" i="5"/>
  <c r="O581" i="5"/>
  <c r="P581" i="5"/>
  <c r="Q581" i="5"/>
  <c r="R581" i="5"/>
  <c r="S581" i="5"/>
  <c r="T581" i="5"/>
  <c r="U581" i="5"/>
  <c r="O582" i="5"/>
  <c r="P582" i="5"/>
  <c r="Q582" i="5"/>
  <c r="R582" i="5"/>
  <c r="S582" i="5"/>
  <c r="T582" i="5"/>
  <c r="U582" i="5"/>
  <c r="O583" i="5"/>
  <c r="P583" i="5"/>
  <c r="Q583" i="5"/>
  <c r="R583" i="5"/>
  <c r="S583" i="5"/>
  <c r="T583" i="5"/>
  <c r="U583" i="5"/>
  <c r="O584" i="5"/>
  <c r="P584" i="5"/>
  <c r="Q584" i="5"/>
  <c r="R584" i="5"/>
  <c r="S584" i="5"/>
  <c r="T584" i="5"/>
  <c r="U584" i="5"/>
  <c r="O585" i="5"/>
  <c r="P585" i="5"/>
  <c r="Q585" i="5"/>
  <c r="R585" i="5"/>
  <c r="S585" i="5"/>
  <c r="T585" i="5"/>
  <c r="U585" i="5"/>
  <c r="O586" i="5"/>
  <c r="X586" i="5" s="1"/>
  <c r="P586" i="5"/>
  <c r="Q586" i="5"/>
  <c r="R586" i="5"/>
  <c r="S586" i="5"/>
  <c r="T586" i="5"/>
  <c r="U586" i="5"/>
  <c r="AD586" i="5" s="1"/>
  <c r="O587" i="5"/>
  <c r="P587" i="5"/>
  <c r="Q587" i="5"/>
  <c r="R587" i="5"/>
  <c r="S587" i="5"/>
  <c r="T587" i="5"/>
  <c r="U587" i="5"/>
  <c r="O588" i="5"/>
  <c r="P588" i="5"/>
  <c r="Q588" i="5"/>
  <c r="R588" i="5"/>
  <c r="S588" i="5"/>
  <c r="T588" i="5"/>
  <c r="U588" i="5"/>
  <c r="O589" i="5"/>
  <c r="P589" i="5"/>
  <c r="Q589" i="5"/>
  <c r="R589" i="5"/>
  <c r="S589" i="5"/>
  <c r="T589" i="5"/>
  <c r="U589" i="5"/>
  <c r="O590" i="5"/>
  <c r="P590" i="5"/>
  <c r="Q590" i="5"/>
  <c r="R590" i="5"/>
  <c r="S590" i="5"/>
  <c r="T590" i="5"/>
  <c r="U590" i="5"/>
  <c r="O591" i="5"/>
  <c r="P591" i="5"/>
  <c r="Y591" i="5" s="1"/>
  <c r="Q591" i="5"/>
  <c r="Z591" i="5" s="1"/>
  <c r="R591" i="5"/>
  <c r="S591" i="5"/>
  <c r="T591" i="5"/>
  <c r="U591" i="5"/>
  <c r="O592" i="5"/>
  <c r="P592" i="5"/>
  <c r="Q592" i="5"/>
  <c r="R592" i="5"/>
  <c r="S592" i="5"/>
  <c r="T592" i="5"/>
  <c r="U592" i="5"/>
  <c r="O593" i="5"/>
  <c r="P593" i="5"/>
  <c r="Q593" i="5"/>
  <c r="R593" i="5"/>
  <c r="S593" i="5"/>
  <c r="T593" i="5"/>
  <c r="U593" i="5"/>
  <c r="O594" i="5"/>
  <c r="P594" i="5"/>
  <c r="Q594" i="5"/>
  <c r="R594" i="5"/>
  <c r="S594" i="5"/>
  <c r="T594" i="5"/>
  <c r="U594" i="5"/>
  <c r="O595" i="5"/>
  <c r="P595" i="5"/>
  <c r="Q595" i="5"/>
  <c r="R595" i="5"/>
  <c r="S595" i="5"/>
  <c r="T595" i="5"/>
  <c r="U595" i="5"/>
  <c r="O596" i="5"/>
  <c r="P596" i="5"/>
  <c r="Q596" i="5"/>
  <c r="R596" i="5"/>
  <c r="S596" i="5"/>
  <c r="T596" i="5"/>
  <c r="U596" i="5"/>
  <c r="O597" i="5"/>
  <c r="P597" i="5"/>
  <c r="Q597" i="5"/>
  <c r="R597" i="5"/>
  <c r="S597" i="5"/>
  <c r="T597" i="5"/>
  <c r="U597" i="5"/>
  <c r="O598" i="5"/>
  <c r="P598" i="5"/>
  <c r="Q598" i="5"/>
  <c r="R598" i="5"/>
  <c r="S598" i="5"/>
  <c r="T598" i="5"/>
  <c r="U598" i="5"/>
  <c r="O599" i="5"/>
  <c r="P599" i="5"/>
  <c r="Q599" i="5"/>
  <c r="R599" i="5"/>
  <c r="S599" i="5"/>
  <c r="T599" i="5"/>
  <c r="U599" i="5"/>
  <c r="O600" i="5"/>
  <c r="P600" i="5"/>
  <c r="Q600" i="5"/>
  <c r="R600" i="5"/>
  <c r="S600" i="5"/>
  <c r="T600" i="5"/>
  <c r="U600" i="5"/>
  <c r="O601" i="5"/>
  <c r="X601" i="5" s="1"/>
  <c r="P601" i="5"/>
  <c r="Y601" i="5" s="1"/>
  <c r="Q601" i="5"/>
  <c r="S601" i="5"/>
  <c r="AB601" i="5" s="1"/>
  <c r="T601" i="5"/>
  <c r="U601" i="5"/>
  <c r="O602" i="5"/>
  <c r="P602" i="5"/>
  <c r="Q602" i="5"/>
  <c r="R602" i="5"/>
  <c r="S602" i="5"/>
  <c r="T602" i="5"/>
  <c r="U602" i="5"/>
  <c r="O603" i="5"/>
  <c r="P603" i="5"/>
  <c r="Q603" i="5"/>
  <c r="R603" i="5"/>
  <c r="S603" i="5"/>
  <c r="T603" i="5"/>
  <c r="U603" i="5"/>
  <c r="O604" i="5"/>
  <c r="P604" i="5"/>
  <c r="Q604" i="5"/>
  <c r="R604" i="5"/>
  <c r="S604" i="5"/>
  <c r="T604" i="5"/>
  <c r="U604" i="5"/>
  <c r="O605" i="5"/>
  <c r="X605" i="5" s="1"/>
  <c r="P605" i="5"/>
  <c r="Q605" i="5"/>
  <c r="R605" i="5"/>
  <c r="S605" i="5"/>
  <c r="T605" i="5"/>
  <c r="U605" i="5"/>
  <c r="AD605" i="5" s="1"/>
  <c r="O606" i="5"/>
  <c r="P606" i="5"/>
  <c r="Q606" i="5"/>
  <c r="R606" i="5"/>
  <c r="S606" i="5"/>
  <c r="T606" i="5"/>
  <c r="U606" i="5"/>
  <c r="O607" i="5"/>
  <c r="P607" i="5"/>
  <c r="Q607" i="5"/>
  <c r="R607" i="5"/>
  <c r="S607" i="5"/>
  <c r="T607" i="5"/>
  <c r="U607" i="5"/>
  <c r="O608" i="5"/>
  <c r="P608" i="5"/>
  <c r="Q608" i="5"/>
  <c r="R608" i="5"/>
  <c r="S608" i="5"/>
  <c r="T608" i="5"/>
  <c r="U608" i="5"/>
  <c r="O609" i="5"/>
  <c r="P609" i="5"/>
  <c r="Q609" i="5"/>
  <c r="R609" i="5"/>
  <c r="S609" i="5"/>
  <c r="T609" i="5"/>
  <c r="U609" i="5"/>
  <c r="O610" i="5"/>
  <c r="P610" i="5"/>
  <c r="Q610" i="5"/>
  <c r="R610" i="5"/>
  <c r="S610" i="5"/>
  <c r="T610" i="5"/>
  <c r="U610" i="5"/>
  <c r="O611" i="5"/>
  <c r="P611" i="5"/>
  <c r="Q611" i="5"/>
  <c r="R611" i="5"/>
  <c r="S611" i="5"/>
  <c r="T611" i="5"/>
  <c r="U611" i="5"/>
  <c r="O612" i="5"/>
  <c r="P612" i="5"/>
  <c r="Q612" i="5"/>
  <c r="R612" i="5"/>
  <c r="S612" i="5"/>
  <c r="T612" i="5"/>
  <c r="U612" i="5"/>
  <c r="O613" i="5"/>
  <c r="P613" i="5"/>
  <c r="Q613" i="5"/>
  <c r="R613" i="5"/>
  <c r="S613" i="5"/>
  <c r="T613" i="5"/>
  <c r="U613" i="5"/>
  <c r="O614" i="5"/>
  <c r="P614" i="5"/>
  <c r="Q614" i="5"/>
  <c r="R614" i="5"/>
  <c r="S614" i="5"/>
  <c r="T614" i="5"/>
  <c r="U614" i="5"/>
  <c r="O615" i="5"/>
  <c r="P615" i="5"/>
  <c r="Q615" i="5"/>
  <c r="R615" i="5"/>
  <c r="S615" i="5"/>
  <c r="T615" i="5"/>
  <c r="U615" i="5"/>
  <c r="O616" i="5"/>
  <c r="P616" i="5"/>
  <c r="Q616" i="5"/>
  <c r="R616" i="5"/>
  <c r="S616" i="5"/>
  <c r="T616" i="5"/>
  <c r="U616" i="5"/>
  <c r="O617" i="5"/>
  <c r="X617" i="5" s="1"/>
  <c r="P617" i="5"/>
  <c r="Y617" i="5" s="1"/>
  <c r="Q617" i="5"/>
  <c r="Z617" i="5" s="1"/>
  <c r="S617" i="5"/>
  <c r="AB617" i="5" s="1"/>
  <c r="T617" i="5"/>
  <c r="AC617" i="5" s="1"/>
  <c r="U617" i="5"/>
  <c r="AD617" i="5" s="1"/>
  <c r="O618" i="5"/>
  <c r="P618" i="5"/>
  <c r="Q618" i="5"/>
  <c r="R618" i="5"/>
  <c r="S618" i="5"/>
  <c r="T618" i="5"/>
  <c r="U618" i="5"/>
  <c r="O619" i="5"/>
  <c r="P619" i="5"/>
  <c r="Q619" i="5"/>
  <c r="R619" i="5"/>
  <c r="S619" i="5"/>
  <c r="T619" i="5"/>
  <c r="U619" i="5"/>
  <c r="O620" i="5"/>
  <c r="X620" i="5" s="1"/>
  <c r="P620" i="5"/>
  <c r="Y620" i="5" s="1"/>
  <c r="Q620" i="5"/>
  <c r="R620" i="5"/>
  <c r="S620" i="5"/>
  <c r="AB620" i="5" s="1"/>
  <c r="T620" i="5"/>
  <c r="U620" i="5"/>
  <c r="O621" i="5"/>
  <c r="P621" i="5"/>
  <c r="Q621" i="5"/>
  <c r="R621" i="5"/>
  <c r="S621" i="5"/>
  <c r="T621" i="5"/>
  <c r="U621" i="5"/>
  <c r="O622" i="5"/>
  <c r="P622" i="5"/>
  <c r="Q622" i="5"/>
  <c r="R622" i="5"/>
  <c r="S622" i="5"/>
  <c r="T622" i="5"/>
  <c r="U622" i="5"/>
  <c r="O623" i="5"/>
  <c r="P623" i="5"/>
  <c r="Q623" i="5"/>
  <c r="R623" i="5"/>
  <c r="S623" i="5"/>
  <c r="T623" i="5"/>
  <c r="U623" i="5"/>
  <c r="O624" i="5"/>
  <c r="P624" i="5"/>
  <c r="Q624" i="5"/>
  <c r="R624" i="5"/>
  <c r="S624" i="5"/>
  <c r="T624" i="5"/>
  <c r="U624" i="5"/>
  <c r="O626" i="5"/>
  <c r="X626" i="5" s="1"/>
  <c r="P626" i="5"/>
  <c r="Y626" i="5" s="1"/>
  <c r="Q626" i="5"/>
  <c r="Z626" i="5" s="1"/>
  <c r="S626" i="5"/>
  <c r="AB626" i="5" s="1"/>
  <c r="T626" i="5"/>
  <c r="AC626" i="5" s="1"/>
  <c r="U626" i="5"/>
  <c r="AD626" i="5" s="1"/>
  <c r="O627" i="5"/>
  <c r="P627" i="5"/>
  <c r="Q627" i="5"/>
  <c r="R627" i="5"/>
  <c r="S627" i="5"/>
  <c r="T627" i="5"/>
  <c r="U627" i="5"/>
  <c r="O629" i="5"/>
  <c r="X629" i="5" s="1"/>
  <c r="P629" i="5"/>
  <c r="Y629" i="5" s="1"/>
  <c r="Q629" i="5"/>
  <c r="Z629" i="5" s="1"/>
  <c r="S629" i="5"/>
  <c r="AB629" i="5" s="1"/>
  <c r="T629" i="5"/>
  <c r="AC629" i="5" s="1"/>
  <c r="U629" i="5"/>
  <c r="AD629" i="5" s="1"/>
  <c r="O630" i="5"/>
  <c r="P630" i="5"/>
  <c r="Q630" i="5"/>
  <c r="R630" i="5"/>
  <c r="S630" i="5"/>
  <c r="T630" i="5"/>
  <c r="U630" i="5"/>
  <c r="O631" i="5"/>
  <c r="P631" i="5"/>
  <c r="Q631" i="5"/>
  <c r="R631" i="5"/>
  <c r="S631" i="5"/>
  <c r="T631" i="5"/>
  <c r="U631" i="5"/>
  <c r="O633" i="5"/>
  <c r="P633" i="5"/>
  <c r="Q633" i="5"/>
  <c r="Z633" i="5" s="1"/>
  <c r="R633" i="5"/>
  <c r="S633" i="5"/>
  <c r="AB633" i="5" s="1"/>
  <c r="T633" i="5"/>
  <c r="AC633" i="5" s="1"/>
  <c r="U633" i="5"/>
  <c r="O634" i="5"/>
  <c r="P634" i="5"/>
  <c r="Q634" i="5"/>
  <c r="R634" i="5"/>
  <c r="S634" i="5"/>
  <c r="T634" i="5"/>
  <c r="U634" i="5"/>
  <c r="O635" i="5"/>
  <c r="P635" i="5"/>
  <c r="Q635" i="5"/>
  <c r="R635" i="5"/>
  <c r="S635" i="5"/>
  <c r="T635" i="5"/>
  <c r="U635" i="5"/>
  <c r="O636" i="5"/>
  <c r="P636" i="5"/>
  <c r="Q636" i="5"/>
  <c r="R636" i="5"/>
  <c r="S636" i="5"/>
  <c r="T636" i="5"/>
  <c r="U636" i="5"/>
  <c r="O637" i="5"/>
  <c r="P637" i="5"/>
  <c r="Q637" i="5"/>
  <c r="R637" i="5"/>
  <c r="S637" i="5"/>
  <c r="T637" i="5"/>
  <c r="U637" i="5"/>
  <c r="O638" i="5"/>
  <c r="P638" i="5"/>
  <c r="Q638" i="5"/>
  <c r="R638" i="5"/>
  <c r="S638" i="5"/>
  <c r="T638" i="5"/>
  <c r="U638" i="5"/>
  <c r="O639" i="5"/>
  <c r="P639" i="5"/>
  <c r="Q639" i="5"/>
  <c r="R639" i="5"/>
  <c r="S639" i="5"/>
  <c r="T639" i="5"/>
  <c r="U639" i="5"/>
  <c r="O640" i="5"/>
  <c r="P640" i="5"/>
  <c r="Q640" i="5"/>
  <c r="R640" i="5"/>
  <c r="S640" i="5"/>
  <c r="T640" i="5"/>
  <c r="U640" i="5"/>
  <c r="O641" i="5"/>
  <c r="P641" i="5"/>
  <c r="Q641" i="5"/>
  <c r="R641" i="5"/>
  <c r="S641" i="5"/>
  <c r="T641" i="5"/>
  <c r="U641" i="5"/>
  <c r="O642" i="5"/>
  <c r="P642" i="5"/>
  <c r="Q642" i="5"/>
  <c r="R642" i="5"/>
  <c r="S642" i="5"/>
  <c r="T642" i="5"/>
  <c r="U642" i="5"/>
  <c r="O643" i="5"/>
  <c r="P643" i="5"/>
  <c r="Q643" i="5"/>
  <c r="R643" i="5"/>
  <c r="S643" i="5"/>
  <c r="T643" i="5"/>
  <c r="U643" i="5"/>
  <c r="O644" i="5"/>
  <c r="P644" i="5"/>
  <c r="Q644" i="5"/>
  <c r="R644" i="5"/>
  <c r="S644" i="5"/>
  <c r="T644" i="5"/>
  <c r="U644" i="5"/>
  <c r="O645" i="5"/>
  <c r="P645" i="5"/>
  <c r="Q645" i="5"/>
  <c r="Z645" i="5" s="1"/>
  <c r="R645" i="5"/>
  <c r="S645" i="5"/>
  <c r="AB645" i="5" s="1"/>
  <c r="T645" i="5"/>
  <c r="AC645" i="5" s="1"/>
  <c r="U645" i="5"/>
  <c r="O646" i="5"/>
  <c r="P646" i="5"/>
  <c r="Q646" i="5"/>
  <c r="R646" i="5"/>
  <c r="S646" i="5"/>
  <c r="T646" i="5"/>
  <c r="U646" i="5"/>
  <c r="O647" i="5"/>
  <c r="P647" i="5"/>
  <c r="Q647" i="5"/>
  <c r="R647" i="5"/>
  <c r="S647" i="5"/>
  <c r="T647" i="5"/>
  <c r="U647" i="5"/>
  <c r="O648" i="5"/>
  <c r="P648" i="5"/>
  <c r="Q648" i="5"/>
  <c r="R648" i="5"/>
  <c r="S648" i="5"/>
  <c r="T648" i="5"/>
  <c r="U648" i="5"/>
  <c r="O649" i="5"/>
  <c r="P649" i="5"/>
  <c r="Q649" i="5"/>
  <c r="R649" i="5"/>
  <c r="S649" i="5"/>
  <c r="T649" i="5"/>
  <c r="U649" i="5"/>
  <c r="O650" i="5"/>
  <c r="P650" i="5"/>
  <c r="Q650" i="5"/>
  <c r="R650" i="5"/>
  <c r="S650" i="5"/>
  <c r="T650" i="5"/>
  <c r="U650" i="5"/>
  <c r="O651" i="5"/>
  <c r="P651" i="5"/>
  <c r="Q651" i="5"/>
  <c r="R651" i="5"/>
  <c r="S651" i="5"/>
  <c r="T651" i="5"/>
  <c r="U651" i="5"/>
  <c r="O652" i="5"/>
  <c r="P652" i="5"/>
  <c r="Y652" i="5" s="1"/>
  <c r="Q652" i="5"/>
  <c r="S652" i="5"/>
  <c r="AB652" i="5" s="1"/>
  <c r="T652" i="5"/>
  <c r="AC652" i="5" s="1"/>
  <c r="U652" i="5"/>
  <c r="O653" i="5"/>
  <c r="P653" i="5"/>
  <c r="Q653" i="5"/>
  <c r="R653" i="5"/>
  <c r="S653" i="5"/>
  <c r="T653" i="5"/>
  <c r="U653" i="5"/>
  <c r="O654" i="5"/>
  <c r="P654" i="5"/>
  <c r="Q654" i="5"/>
  <c r="R654" i="5"/>
  <c r="S654" i="5"/>
  <c r="T654" i="5"/>
  <c r="U654" i="5"/>
  <c r="O655" i="5"/>
  <c r="P655" i="5"/>
  <c r="Q655" i="5"/>
  <c r="R655" i="5"/>
  <c r="S655" i="5"/>
  <c r="T655" i="5"/>
  <c r="U655" i="5"/>
  <c r="O656" i="5"/>
  <c r="P656" i="5"/>
  <c r="Q656" i="5"/>
  <c r="R656" i="5"/>
  <c r="S656" i="5"/>
  <c r="T656" i="5"/>
  <c r="U656" i="5"/>
  <c r="O657" i="5"/>
  <c r="P657" i="5"/>
  <c r="Q657" i="5"/>
  <c r="R657" i="5"/>
  <c r="S657" i="5"/>
  <c r="T657" i="5"/>
  <c r="U657" i="5"/>
  <c r="O658" i="5"/>
  <c r="P658" i="5"/>
  <c r="Q658" i="5"/>
  <c r="R658" i="5"/>
  <c r="S658" i="5"/>
  <c r="T658" i="5"/>
  <c r="U658" i="5"/>
  <c r="O659" i="5"/>
  <c r="P659" i="5"/>
  <c r="Q659" i="5"/>
  <c r="R659" i="5"/>
  <c r="S659" i="5"/>
  <c r="T659" i="5"/>
  <c r="U659" i="5"/>
  <c r="O660" i="5"/>
  <c r="P660" i="5"/>
  <c r="Q660" i="5"/>
  <c r="R660" i="5"/>
  <c r="S660" i="5"/>
  <c r="T660" i="5"/>
  <c r="U660" i="5"/>
  <c r="O661" i="5"/>
  <c r="P661" i="5"/>
  <c r="Q661" i="5"/>
  <c r="R661" i="5"/>
  <c r="S661" i="5"/>
  <c r="T661" i="5"/>
  <c r="U661" i="5"/>
  <c r="O662" i="5"/>
  <c r="P662" i="5"/>
  <c r="Q662" i="5"/>
  <c r="R662" i="5"/>
  <c r="S662" i="5"/>
  <c r="T662" i="5"/>
  <c r="U662" i="5"/>
  <c r="Q664" i="5"/>
  <c r="Z664" i="5" s="1"/>
  <c r="S664" i="5"/>
  <c r="AB664" i="5" s="1"/>
  <c r="U664" i="5"/>
  <c r="AD664" i="5" s="1"/>
  <c r="O666" i="5"/>
  <c r="X666" i="5" s="1"/>
  <c r="P666" i="5"/>
  <c r="Q666" i="5"/>
  <c r="R666" i="5"/>
  <c r="S666" i="5"/>
  <c r="T666" i="5"/>
  <c r="U666" i="5"/>
  <c r="AD666" i="5" s="1"/>
  <c r="O667" i="5"/>
  <c r="P667" i="5"/>
  <c r="Q667" i="5"/>
  <c r="R667" i="5"/>
  <c r="S667" i="5"/>
  <c r="T667" i="5"/>
  <c r="U667" i="5"/>
  <c r="O668" i="5"/>
  <c r="P668" i="5"/>
  <c r="Q668" i="5"/>
  <c r="R668" i="5"/>
  <c r="S668" i="5"/>
  <c r="T668" i="5"/>
  <c r="U668" i="5"/>
  <c r="O669" i="5"/>
  <c r="P669" i="5"/>
  <c r="Q669" i="5"/>
  <c r="R669" i="5"/>
  <c r="S669" i="5"/>
  <c r="T669" i="5"/>
  <c r="U669" i="5"/>
  <c r="O670" i="5"/>
  <c r="P670" i="5"/>
  <c r="Q670" i="5"/>
  <c r="R670" i="5"/>
  <c r="S670" i="5"/>
  <c r="T670" i="5"/>
  <c r="U670" i="5"/>
  <c r="O671" i="5"/>
  <c r="P671" i="5"/>
  <c r="Q671" i="5"/>
  <c r="R671" i="5"/>
  <c r="S671" i="5"/>
  <c r="T671" i="5"/>
  <c r="U671" i="5"/>
  <c r="O672" i="5"/>
  <c r="P672" i="5"/>
  <c r="Q672" i="5"/>
  <c r="R672" i="5"/>
  <c r="S672" i="5"/>
  <c r="T672" i="5"/>
  <c r="U672" i="5"/>
  <c r="O673" i="5"/>
  <c r="P673" i="5"/>
  <c r="Q673" i="5"/>
  <c r="R673" i="5"/>
  <c r="S673" i="5"/>
  <c r="T673" i="5"/>
  <c r="U673" i="5"/>
  <c r="O674" i="5"/>
  <c r="P674" i="5"/>
  <c r="Q674" i="5"/>
  <c r="R674" i="5"/>
  <c r="S674" i="5"/>
  <c r="T674" i="5"/>
  <c r="U674" i="5"/>
  <c r="O675" i="5"/>
  <c r="P675" i="5"/>
  <c r="Q675" i="5"/>
  <c r="R675" i="5"/>
  <c r="S675" i="5"/>
  <c r="T675" i="5"/>
  <c r="U675" i="5"/>
  <c r="O676" i="5"/>
  <c r="P676" i="5"/>
  <c r="Q676" i="5"/>
  <c r="R676" i="5"/>
  <c r="S676" i="5"/>
  <c r="T676" i="5"/>
  <c r="U676" i="5"/>
  <c r="O678" i="5"/>
  <c r="P678" i="5"/>
  <c r="Y678" i="5" s="1"/>
  <c r="Q678" i="5"/>
  <c r="R678" i="5"/>
  <c r="AA678" i="5" s="1"/>
  <c r="S678" i="5"/>
  <c r="AB678" i="5" s="1"/>
  <c r="T678" i="5"/>
  <c r="U678" i="5"/>
  <c r="O679" i="5"/>
  <c r="P679" i="5"/>
  <c r="Q679" i="5"/>
  <c r="R679" i="5"/>
  <c r="S679" i="5"/>
  <c r="T679" i="5"/>
  <c r="U679" i="5"/>
  <c r="O680" i="5"/>
  <c r="P680" i="5"/>
  <c r="Q680" i="5"/>
  <c r="R680" i="5"/>
  <c r="S680" i="5"/>
  <c r="T680" i="5"/>
  <c r="U680" i="5"/>
  <c r="O681" i="5"/>
  <c r="P681" i="5"/>
  <c r="Q681" i="5"/>
  <c r="R681" i="5"/>
  <c r="S681" i="5"/>
  <c r="T681" i="5"/>
  <c r="U681" i="5"/>
  <c r="O682" i="5"/>
  <c r="P682" i="5"/>
  <c r="Q682" i="5"/>
  <c r="R682" i="5"/>
  <c r="S682" i="5"/>
  <c r="T682" i="5"/>
  <c r="U682" i="5"/>
  <c r="O683" i="5"/>
  <c r="P683" i="5"/>
  <c r="Y683" i="5" s="1"/>
  <c r="Q683" i="5"/>
  <c r="Z683" i="5" s="1"/>
  <c r="S683" i="5"/>
  <c r="T683" i="5"/>
  <c r="O684" i="5"/>
  <c r="P684" i="5"/>
  <c r="Q684" i="5"/>
  <c r="R684" i="5"/>
  <c r="S684" i="5"/>
  <c r="T684" i="5"/>
  <c r="O685" i="5"/>
  <c r="P685" i="5"/>
  <c r="Q685" i="5"/>
  <c r="R685" i="5"/>
  <c r="S685" i="5"/>
  <c r="T685" i="5"/>
  <c r="O686" i="5"/>
  <c r="P686" i="5"/>
  <c r="Q686" i="5"/>
  <c r="R686" i="5"/>
  <c r="S686" i="5"/>
  <c r="T686" i="5"/>
  <c r="U686" i="5"/>
  <c r="O687" i="5"/>
  <c r="P687" i="5"/>
  <c r="Q687" i="5"/>
  <c r="R687" i="5"/>
  <c r="S687" i="5"/>
  <c r="T687" i="5"/>
  <c r="U687" i="5"/>
  <c r="O688" i="5"/>
  <c r="P688" i="5"/>
  <c r="Q688" i="5"/>
  <c r="R688" i="5"/>
  <c r="S688" i="5"/>
  <c r="T688" i="5"/>
  <c r="U688" i="5"/>
  <c r="O689" i="5"/>
  <c r="P689" i="5"/>
  <c r="Q689" i="5"/>
  <c r="R689" i="5"/>
  <c r="S689" i="5"/>
  <c r="T689" i="5"/>
  <c r="U689" i="5"/>
  <c r="O690" i="5"/>
  <c r="P690" i="5"/>
  <c r="Q690" i="5"/>
  <c r="R690" i="5"/>
  <c r="S690" i="5"/>
  <c r="T690" i="5"/>
  <c r="U690" i="5"/>
  <c r="O691" i="5"/>
  <c r="P691" i="5"/>
  <c r="Q691" i="5"/>
  <c r="R691" i="5"/>
  <c r="S691" i="5"/>
  <c r="T691" i="5"/>
  <c r="U691" i="5"/>
  <c r="O692" i="5"/>
  <c r="P692" i="5"/>
  <c r="Q692" i="5"/>
  <c r="R692" i="5"/>
  <c r="S692" i="5"/>
  <c r="T692" i="5"/>
  <c r="U692" i="5"/>
  <c r="O693" i="5"/>
  <c r="P693" i="5"/>
  <c r="Q693" i="5"/>
  <c r="R693" i="5"/>
  <c r="S693" i="5"/>
  <c r="T693" i="5"/>
  <c r="U693" i="5"/>
  <c r="O694" i="5"/>
  <c r="P694" i="5"/>
  <c r="Q694" i="5"/>
  <c r="R694" i="5"/>
  <c r="S694" i="5"/>
  <c r="T694" i="5"/>
  <c r="U694" i="5"/>
  <c r="O695" i="5"/>
  <c r="P695" i="5"/>
  <c r="Y695" i="5" s="1"/>
  <c r="Q695" i="5"/>
  <c r="S695" i="5"/>
  <c r="T695" i="5"/>
  <c r="U695" i="5"/>
  <c r="O696" i="5"/>
  <c r="P696" i="5"/>
  <c r="Q696" i="5"/>
  <c r="R696" i="5"/>
  <c r="S696" i="5"/>
  <c r="T696" i="5"/>
  <c r="U696" i="5"/>
  <c r="O697" i="5"/>
  <c r="P697" i="5"/>
  <c r="Q697" i="5"/>
  <c r="R697" i="5"/>
  <c r="S697" i="5"/>
  <c r="T697" i="5"/>
  <c r="U697" i="5"/>
  <c r="O698" i="5"/>
  <c r="P698" i="5"/>
  <c r="Q698" i="5"/>
  <c r="R698" i="5"/>
  <c r="S698" i="5"/>
  <c r="T698" i="5"/>
  <c r="U698" i="5"/>
  <c r="O699" i="5"/>
  <c r="P699" i="5"/>
  <c r="Q699" i="5"/>
  <c r="R699" i="5"/>
  <c r="S699" i="5"/>
  <c r="T699" i="5"/>
  <c r="U699" i="5"/>
  <c r="O700" i="5"/>
  <c r="P700" i="5"/>
  <c r="Q700" i="5"/>
  <c r="R700" i="5"/>
  <c r="S700" i="5"/>
  <c r="T700" i="5"/>
  <c r="U700" i="5"/>
  <c r="O701" i="5"/>
  <c r="P701" i="5"/>
  <c r="Q701" i="5"/>
  <c r="R701" i="5"/>
  <c r="S701" i="5"/>
  <c r="T701" i="5"/>
  <c r="U701" i="5"/>
  <c r="O702" i="5"/>
  <c r="P702" i="5"/>
  <c r="Q702" i="5"/>
  <c r="R702" i="5"/>
  <c r="S702" i="5"/>
  <c r="T702" i="5"/>
  <c r="U702" i="5"/>
  <c r="O703" i="5"/>
  <c r="P703" i="5"/>
  <c r="Y703" i="5" s="1"/>
  <c r="Q703" i="5"/>
  <c r="Z703" i="5" s="1"/>
  <c r="R703" i="5"/>
  <c r="S703" i="5"/>
  <c r="T703" i="5"/>
  <c r="AC703" i="5" s="1"/>
  <c r="U703" i="5"/>
  <c r="O704" i="5"/>
  <c r="P704" i="5"/>
  <c r="Q704" i="5"/>
  <c r="R704" i="5"/>
  <c r="S704" i="5"/>
  <c r="T704" i="5"/>
  <c r="U704" i="5"/>
  <c r="O705" i="5"/>
  <c r="X703" i="5" s="1"/>
  <c r="P705" i="5"/>
  <c r="Q705" i="5"/>
  <c r="R705" i="5"/>
  <c r="S705" i="5"/>
  <c r="T705" i="5"/>
  <c r="U705" i="5"/>
  <c r="O706" i="5"/>
  <c r="P706" i="5"/>
  <c r="Q706" i="5"/>
  <c r="R706" i="5"/>
  <c r="S706" i="5"/>
  <c r="T706" i="5"/>
  <c r="U706" i="5"/>
  <c r="O707" i="5"/>
  <c r="P707" i="5"/>
  <c r="Q707" i="5"/>
  <c r="R707" i="5"/>
  <c r="S707" i="5"/>
  <c r="T707" i="5"/>
  <c r="U707" i="5"/>
  <c r="O708" i="5"/>
  <c r="P708" i="5"/>
  <c r="Q708" i="5"/>
  <c r="R708" i="5"/>
  <c r="S708" i="5"/>
  <c r="T708" i="5"/>
  <c r="U708" i="5"/>
  <c r="O709" i="5"/>
  <c r="P709" i="5"/>
  <c r="Q709" i="5"/>
  <c r="R709" i="5"/>
  <c r="S709" i="5"/>
  <c r="T709" i="5"/>
  <c r="U709" i="5"/>
  <c r="O710" i="5"/>
  <c r="P710" i="5"/>
  <c r="Q710" i="5"/>
  <c r="R710" i="5"/>
  <c r="S710" i="5"/>
  <c r="T710" i="5"/>
  <c r="U710" i="5"/>
  <c r="O711" i="5"/>
  <c r="P711" i="5"/>
  <c r="Q711" i="5"/>
  <c r="R711" i="5"/>
  <c r="S711" i="5"/>
  <c r="T711" i="5"/>
  <c r="U711" i="5"/>
  <c r="O712" i="5"/>
  <c r="P712" i="5"/>
  <c r="Q712" i="5"/>
  <c r="Z712" i="5" s="1"/>
  <c r="R712" i="5"/>
  <c r="S712" i="5"/>
  <c r="T712" i="5"/>
  <c r="AC712" i="5" s="1"/>
  <c r="U712" i="5"/>
  <c r="O713" i="5"/>
  <c r="P713" i="5"/>
  <c r="Q713" i="5"/>
  <c r="R713" i="5"/>
  <c r="S713" i="5"/>
  <c r="T713" i="5"/>
  <c r="U713" i="5"/>
  <c r="O714" i="5"/>
  <c r="P714" i="5"/>
  <c r="Q714" i="5"/>
  <c r="R714" i="5"/>
  <c r="S714" i="5"/>
  <c r="T714" i="5"/>
  <c r="U714" i="5"/>
  <c r="O715" i="5"/>
  <c r="P715" i="5"/>
  <c r="Q715" i="5"/>
  <c r="R715" i="5"/>
  <c r="S715" i="5"/>
  <c r="T715" i="5"/>
  <c r="U715" i="5"/>
  <c r="O716" i="5"/>
  <c r="P716" i="5"/>
  <c r="Q716" i="5"/>
  <c r="R716" i="5"/>
  <c r="S716" i="5"/>
  <c r="T716" i="5"/>
  <c r="U716" i="5"/>
  <c r="O717" i="5"/>
  <c r="P717" i="5"/>
  <c r="Q717" i="5"/>
  <c r="R717" i="5"/>
  <c r="S717" i="5"/>
  <c r="T717" i="5"/>
  <c r="U717" i="5"/>
  <c r="O718" i="5"/>
  <c r="P718" i="5"/>
  <c r="Q718" i="5"/>
  <c r="Z718" i="5" s="1"/>
  <c r="R718" i="5"/>
  <c r="S718" i="5"/>
  <c r="AB718" i="5" s="1"/>
  <c r="T718" i="5"/>
  <c r="AC718" i="5" s="1"/>
  <c r="U718" i="5"/>
  <c r="O719" i="5"/>
  <c r="P719" i="5"/>
  <c r="Q719" i="5"/>
  <c r="R719" i="5"/>
  <c r="S719" i="5"/>
  <c r="T719" i="5"/>
  <c r="U719" i="5"/>
  <c r="O720" i="5"/>
  <c r="P720" i="5"/>
  <c r="Q720" i="5"/>
  <c r="R720" i="5"/>
  <c r="S720" i="5"/>
  <c r="T720" i="5"/>
  <c r="U720" i="5"/>
  <c r="O721" i="5"/>
  <c r="P721" i="5"/>
  <c r="Q721" i="5"/>
  <c r="R721" i="5"/>
  <c r="S721" i="5"/>
  <c r="T721" i="5"/>
  <c r="U721" i="5"/>
  <c r="O722" i="5"/>
  <c r="P722" i="5"/>
  <c r="Q722" i="5"/>
  <c r="R722" i="5"/>
  <c r="S722" i="5"/>
  <c r="T722" i="5"/>
  <c r="U722" i="5"/>
  <c r="O723" i="5"/>
  <c r="P723" i="5"/>
  <c r="Q723" i="5"/>
  <c r="R723" i="5"/>
  <c r="S723" i="5"/>
  <c r="T723" i="5"/>
  <c r="U723" i="5"/>
  <c r="P724" i="5"/>
  <c r="Y724" i="5" s="1"/>
  <c r="Q724" i="5"/>
  <c r="Z724" i="5" s="1"/>
  <c r="R724" i="5"/>
  <c r="AA724" i="5" s="1"/>
  <c r="S724" i="5"/>
  <c r="AB724" i="5" s="1"/>
  <c r="T724" i="5"/>
  <c r="AC724" i="5" s="1"/>
  <c r="U724" i="5"/>
  <c r="AD724" i="5" s="1"/>
  <c r="O725" i="5"/>
  <c r="P725" i="5"/>
  <c r="Q725" i="5"/>
  <c r="R725" i="5"/>
  <c r="S725" i="5"/>
  <c r="T725" i="5"/>
  <c r="U725" i="5"/>
  <c r="O726" i="5"/>
  <c r="P726" i="5"/>
  <c r="Q726" i="5"/>
  <c r="R726" i="5"/>
  <c r="S726" i="5"/>
  <c r="T726" i="5"/>
  <c r="U726" i="5"/>
  <c r="O727" i="5"/>
  <c r="X727" i="5" s="1"/>
  <c r="P727" i="5"/>
  <c r="Y727" i="5" s="1"/>
  <c r="Q727" i="5"/>
  <c r="Z727" i="5" s="1"/>
  <c r="R727" i="5"/>
  <c r="AA727" i="5" s="1"/>
  <c r="S727" i="5"/>
  <c r="T727" i="5"/>
  <c r="U727" i="5"/>
  <c r="AD727" i="5" s="1"/>
  <c r="O728" i="5"/>
  <c r="P728" i="5"/>
  <c r="Q728" i="5"/>
  <c r="R728" i="5"/>
  <c r="S728" i="5"/>
  <c r="T728" i="5"/>
  <c r="U728" i="5"/>
  <c r="O729" i="5"/>
  <c r="P729" i="5"/>
  <c r="Q729" i="5"/>
  <c r="R729" i="5"/>
  <c r="S729" i="5"/>
  <c r="T729" i="5"/>
  <c r="U729" i="5"/>
  <c r="O730" i="5"/>
  <c r="P730" i="5"/>
  <c r="Q730" i="5"/>
  <c r="R730" i="5"/>
  <c r="S730" i="5"/>
  <c r="T730" i="5"/>
  <c r="U730" i="5"/>
  <c r="O731" i="5"/>
  <c r="P731" i="5"/>
  <c r="Q731" i="5"/>
  <c r="R731" i="5"/>
  <c r="S731" i="5"/>
  <c r="T731" i="5"/>
  <c r="U731" i="5"/>
  <c r="O732" i="5"/>
  <c r="P732" i="5"/>
  <c r="Q732" i="5"/>
  <c r="R732" i="5"/>
  <c r="S732" i="5"/>
  <c r="T732" i="5"/>
  <c r="U732" i="5"/>
  <c r="O733" i="5"/>
  <c r="P733" i="5"/>
  <c r="Q733" i="5"/>
  <c r="R733" i="5"/>
  <c r="S733" i="5"/>
  <c r="T733" i="5"/>
  <c r="U733" i="5"/>
  <c r="O734" i="5"/>
  <c r="P734" i="5"/>
  <c r="Q734" i="5"/>
  <c r="R734" i="5"/>
  <c r="S734" i="5"/>
  <c r="T734" i="5"/>
  <c r="U734" i="5"/>
  <c r="O735" i="5"/>
  <c r="P735" i="5"/>
  <c r="Q735" i="5"/>
  <c r="R735" i="5"/>
  <c r="S735" i="5"/>
  <c r="T735" i="5"/>
  <c r="U735" i="5"/>
  <c r="O736" i="5"/>
  <c r="P736" i="5"/>
  <c r="Q736" i="5"/>
  <c r="R736" i="5"/>
  <c r="S736" i="5"/>
  <c r="T736" i="5"/>
  <c r="U736" i="5"/>
  <c r="O737" i="5"/>
  <c r="P737" i="5"/>
  <c r="Q737" i="5"/>
  <c r="R737" i="5"/>
  <c r="S737" i="5"/>
  <c r="T737" i="5"/>
  <c r="U737" i="5"/>
  <c r="O739" i="5"/>
  <c r="P739" i="5"/>
  <c r="Y739" i="5" s="1"/>
  <c r="Q739" i="5"/>
  <c r="Z739" i="5" s="1"/>
  <c r="R739" i="5"/>
  <c r="AA739" i="5" s="1"/>
  <c r="S739" i="5"/>
  <c r="T739" i="5"/>
  <c r="U739" i="5"/>
  <c r="AD739" i="5" s="1"/>
  <c r="O740" i="5"/>
  <c r="P740" i="5"/>
  <c r="Q740" i="5"/>
  <c r="R740" i="5"/>
  <c r="S740" i="5"/>
  <c r="T740" i="5"/>
  <c r="U740" i="5"/>
  <c r="O741" i="5"/>
  <c r="P741" i="5"/>
  <c r="Q741" i="5"/>
  <c r="R741" i="5"/>
  <c r="S741" i="5"/>
  <c r="T741" i="5"/>
  <c r="U741" i="5"/>
  <c r="O742" i="5"/>
  <c r="P742" i="5"/>
  <c r="Q742" i="5"/>
  <c r="R742" i="5"/>
  <c r="S742" i="5"/>
  <c r="T742" i="5"/>
  <c r="U742" i="5"/>
  <c r="O744" i="5"/>
  <c r="P744" i="5"/>
  <c r="Q744" i="5"/>
  <c r="Z744" i="5" s="1"/>
  <c r="R744" i="5"/>
  <c r="AA744" i="5" s="1"/>
  <c r="S744" i="5"/>
  <c r="T744" i="5"/>
  <c r="AC744" i="5" s="1"/>
  <c r="U744" i="5"/>
  <c r="AD744" i="5" s="1"/>
  <c r="O745" i="5"/>
  <c r="P745" i="5"/>
  <c r="Q745" i="5"/>
  <c r="R745" i="5"/>
  <c r="S745" i="5"/>
  <c r="T745" i="5"/>
  <c r="U745" i="5"/>
  <c r="O746" i="5"/>
  <c r="P746" i="5"/>
  <c r="Q746" i="5"/>
  <c r="R746" i="5"/>
  <c r="S746" i="5"/>
  <c r="T746" i="5"/>
  <c r="U746" i="5"/>
  <c r="O747" i="5"/>
  <c r="P747" i="5"/>
  <c r="Q747" i="5"/>
  <c r="R747" i="5"/>
  <c r="S747" i="5"/>
  <c r="T747" i="5"/>
  <c r="U747" i="5"/>
  <c r="O748" i="5"/>
  <c r="P748" i="5"/>
  <c r="Q748" i="5"/>
  <c r="R748" i="5"/>
  <c r="S748" i="5"/>
  <c r="T748" i="5"/>
  <c r="U748" i="5"/>
  <c r="O749" i="5"/>
  <c r="P749" i="5"/>
  <c r="Q749" i="5"/>
  <c r="R749" i="5"/>
  <c r="S749" i="5"/>
  <c r="T749" i="5"/>
  <c r="U749" i="5"/>
  <c r="O750" i="5"/>
  <c r="P750" i="5"/>
  <c r="Q750" i="5"/>
  <c r="R750" i="5"/>
  <c r="S750" i="5"/>
  <c r="T750" i="5"/>
  <c r="U750" i="5"/>
  <c r="O751" i="5"/>
  <c r="P751" i="5"/>
  <c r="Q751" i="5"/>
  <c r="R751" i="5"/>
  <c r="S751" i="5"/>
  <c r="T751" i="5"/>
  <c r="U751" i="5"/>
  <c r="O752" i="5"/>
  <c r="P752" i="5"/>
  <c r="Q752" i="5"/>
  <c r="R752" i="5"/>
  <c r="S752" i="5"/>
  <c r="T752" i="5"/>
  <c r="U752" i="5"/>
  <c r="O753" i="5"/>
  <c r="P753" i="5"/>
  <c r="Q753" i="5"/>
  <c r="R753" i="5"/>
  <c r="S753" i="5"/>
  <c r="T753" i="5"/>
  <c r="U753" i="5"/>
  <c r="O754" i="5"/>
  <c r="P754" i="5"/>
  <c r="Q754" i="5"/>
  <c r="R754" i="5"/>
  <c r="S754" i="5"/>
  <c r="T754" i="5"/>
  <c r="U754" i="5"/>
  <c r="O755" i="5"/>
  <c r="P755" i="5"/>
  <c r="Q755" i="5"/>
  <c r="R755" i="5"/>
  <c r="S755" i="5"/>
  <c r="T755" i="5"/>
  <c r="U755" i="5"/>
  <c r="O756" i="5"/>
  <c r="P756" i="5"/>
  <c r="Q756" i="5"/>
  <c r="S756" i="5"/>
  <c r="AB756" i="5" s="1"/>
  <c r="T756" i="5"/>
  <c r="U756" i="5"/>
  <c r="AD756" i="5" s="1"/>
  <c r="O757" i="5"/>
  <c r="P757" i="5"/>
  <c r="Q757" i="5"/>
  <c r="R757" i="5"/>
  <c r="S757" i="5"/>
  <c r="T757" i="5"/>
  <c r="U757" i="5"/>
  <c r="O758" i="5"/>
  <c r="P758" i="5"/>
  <c r="Q758" i="5"/>
  <c r="R758" i="5"/>
  <c r="S758" i="5"/>
  <c r="T758" i="5"/>
  <c r="U758" i="5"/>
  <c r="O759" i="5"/>
  <c r="P759" i="5"/>
  <c r="Q759" i="5"/>
  <c r="R759" i="5"/>
  <c r="S759" i="5"/>
  <c r="T759" i="5"/>
  <c r="U759" i="5"/>
  <c r="O760" i="5"/>
  <c r="P760" i="5"/>
  <c r="Q760" i="5"/>
  <c r="R760" i="5"/>
  <c r="S760" i="5"/>
  <c r="T760" i="5"/>
  <c r="U760" i="5"/>
  <c r="O761" i="5"/>
  <c r="P761" i="5"/>
  <c r="Q761" i="5"/>
  <c r="R761" i="5"/>
  <c r="S761" i="5"/>
  <c r="T761" i="5"/>
  <c r="U761" i="5"/>
  <c r="O762" i="5"/>
  <c r="P762" i="5"/>
  <c r="Q762" i="5"/>
  <c r="R762" i="5"/>
  <c r="S762" i="5"/>
  <c r="T762" i="5"/>
  <c r="U762" i="5"/>
  <c r="O763" i="5"/>
  <c r="P763" i="5"/>
  <c r="Q763" i="5"/>
  <c r="R763" i="5"/>
  <c r="S763" i="5"/>
  <c r="T763" i="5"/>
  <c r="U763" i="5"/>
  <c r="O764" i="5"/>
  <c r="P764" i="5"/>
  <c r="Q764" i="5"/>
  <c r="R764" i="5"/>
  <c r="S764" i="5"/>
  <c r="T764" i="5"/>
  <c r="U764" i="5"/>
  <c r="O765" i="5"/>
  <c r="P765" i="5"/>
  <c r="Q765" i="5"/>
  <c r="R765" i="5"/>
  <c r="S765" i="5"/>
  <c r="T765" i="5"/>
  <c r="U765" i="5"/>
  <c r="O766" i="5"/>
  <c r="P766" i="5"/>
  <c r="Q766" i="5"/>
  <c r="R766" i="5"/>
  <c r="S766" i="5"/>
  <c r="T766" i="5"/>
  <c r="U766" i="5"/>
  <c r="O767" i="5"/>
  <c r="P767" i="5"/>
  <c r="Q767" i="5"/>
  <c r="R767" i="5"/>
  <c r="S767" i="5"/>
  <c r="T767" i="5"/>
  <c r="U767" i="5"/>
  <c r="O768" i="5"/>
  <c r="P768" i="5"/>
  <c r="Q768" i="5"/>
  <c r="S768" i="5"/>
  <c r="AB768" i="5" s="1"/>
  <c r="T768" i="5"/>
  <c r="AC768" i="5" s="1"/>
  <c r="U768" i="5"/>
  <c r="AD768" i="5" s="1"/>
  <c r="O769" i="5"/>
  <c r="P769" i="5"/>
  <c r="Q769" i="5"/>
  <c r="R769" i="5"/>
  <c r="AA768" i="5" s="1"/>
  <c r="S769" i="5"/>
  <c r="T769" i="5"/>
  <c r="U769" i="5"/>
  <c r="O770" i="5"/>
  <c r="P770" i="5"/>
  <c r="Q770" i="5"/>
  <c r="R770" i="5"/>
  <c r="S770" i="5"/>
  <c r="T770" i="5"/>
  <c r="U770" i="5"/>
  <c r="O771" i="5"/>
  <c r="P771" i="5"/>
  <c r="Q771" i="5"/>
  <c r="R771" i="5"/>
  <c r="S771" i="5"/>
  <c r="T771" i="5"/>
  <c r="U771" i="5"/>
  <c r="O772" i="5"/>
  <c r="X772" i="5" s="1"/>
  <c r="P772" i="5"/>
  <c r="Y772" i="5" s="1"/>
  <c r="Q772" i="5"/>
  <c r="R772" i="5"/>
  <c r="AA772" i="5" s="1"/>
  <c r="S772" i="5"/>
  <c r="AB772" i="5" s="1"/>
  <c r="T772" i="5"/>
  <c r="AC772" i="5" s="1"/>
  <c r="U772" i="5"/>
  <c r="O773" i="5"/>
  <c r="P773" i="5"/>
  <c r="Q773" i="5"/>
  <c r="R773" i="5"/>
  <c r="S773" i="5"/>
  <c r="T773" i="5"/>
  <c r="U773" i="5"/>
  <c r="O774" i="5"/>
  <c r="P774" i="5"/>
  <c r="Q774" i="5"/>
  <c r="R774" i="5"/>
  <c r="S774" i="5"/>
  <c r="T774" i="5"/>
  <c r="U774" i="5"/>
  <c r="O775" i="5"/>
  <c r="P775" i="5"/>
  <c r="Q775" i="5"/>
  <c r="R775" i="5"/>
  <c r="S775" i="5"/>
  <c r="T775" i="5"/>
  <c r="U775" i="5"/>
  <c r="O776" i="5"/>
  <c r="P776" i="5"/>
  <c r="Q776" i="5"/>
  <c r="R776" i="5"/>
  <c r="S776" i="5"/>
  <c r="T776" i="5"/>
  <c r="U776" i="5"/>
  <c r="O777" i="5"/>
  <c r="P777" i="5"/>
  <c r="Q777" i="5"/>
  <c r="R777" i="5"/>
  <c r="S777" i="5"/>
  <c r="T777" i="5"/>
  <c r="U777" i="5"/>
  <c r="O778" i="5"/>
  <c r="P778" i="5"/>
  <c r="Q778" i="5"/>
  <c r="R778" i="5"/>
  <c r="S778" i="5"/>
  <c r="T778" i="5"/>
  <c r="U778" i="5"/>
  <c r="O779" i="5"/>
  <c r="P779" i="5"/>
  <c r="Q779" i="5"/>
  <c r="R779" i="5"/>
  <c r="S779" i="5"/>
  <c r="T779" i="5"/>
  <c r="U779" i="5"/>
  <c r="O780" i="5"/>
  <c r="P780" i="5"/>
  <c r="Q780" i="5"/>
  <c r="R780" i="5"/>
  <c r="S780" i="5"/>
  <c r="T780" i="5"/>
  <c r="U780" i="5"/>
  <c r="O781" i="5"/>
  <c r="P781" i="5"/>
  <c r="Q781" i="5"/>
  <c r="R781" i="5"/>
  <c r="S781" i="5"/>
  <c r="T781" i="5"/>
  <c r="U781" i="5"/>
  <c r="O782" i="5"/>
  <c r="P782" i="5"/>
  <c r="Q782" i="5"/>
  <c r="R782" i="5"/>
  <c r="S782" i="5"/>
  <c r="T782" i="5"/>
  <c r="U782" i="5"/>
  <c r="O784" i="5"/>
  <c r="X784" i="5" s="1"/>
  <c r="P784" i="5"/>
  <c r="Y784" i="5" s="1"/>
  <c r="Q784" i="5"/>
  <c r="Z784" i="5" s="1"/>
  <c r="R784" i="5"/>
  <c r="AA784" i="5" s="1"/>
  <c r="S784" i="5"/>
  <c r="T784" i="5"/>
  <c r="AC784" i="5" s="1"/>
  <c r="U784" i="5"/>
  <c r="AD784" i="5" s="1"/>
  <c r="O785" i="5"/>
  <c r="P785" i="5"/>
  <c r="Q785" i="5"/>
  <c r="R785" i="5"/>
  <c r="S785" i="5"/>
  <c r="T785" i="5"/>
  <c r="U785" i="5"/>
  <c r="O786" i="5"/>
  <c r="P786" i="5"/>
  <c r="Q786" i="5"/>
  <c r="R786" i="5"/>
  <c r="S786" i="5"/>
  <c r="T786" i="5"/>
  <c r="U786" i="5"/>
  <c r="O787" i="5"/>
  <c r="P787" i="5"/>
  <c r="Y787" i="5" s="1"/>
  <c r="Q787" i="5"/>
  <c r="Z787" i="5" s="1"/>
  <c r="S787" i="5"/>
  <c r="T787" i="5"/>
  <c r="U787" i="5"/>
  <c r="AD787" i="5" s="1"/>
  <c r="O788" i="5"/>
  <c r="P788" i="5"/>
  <c r="Q788" i="5"/>
  <c r="R788" i="5"/>
  <c r="S788" i="5"/>
  <c r="T788" i="5"/>
  <c r="U788" i="5"/>
  <c r="O789" i="5"/>
  <c r="P789" i="5"/>
  <c r="Q789" i="5"/>
  <c r="R789" i="5"/>
  <c r="S789" i="5"/>
  <c r="T789" i="5"/>
  <c r="U789" i="5"/>
  <c r="O790" i="5"/>
  <c r="P790" i="5"/>
  <c r="Q790" i="5"/>
  <c r="R790" i="5"/>
  <c r="S790" i="5"/>
  <c r="T790" i="5"/>
  <c r="U790" i="5"/>
  <c r="O791" i="5"/>
  <c r="P791" i="5"/>
  <c r="Q791" i="5"/>
  <c r="Z791" i="5" s="1"/>
  <c r="R791" i="5"/>
  <c r="S791" i="5"/>
  <c r="T791" i="5"/>
  <c r="U791" i="5"/>
  <c r="O792" i="5"/>
  <c r="P792" i="5"/>
  <c r="Q792" i="5"/>
  <c r="R792" i="5"/>
  <c r="S792" i="5"/>
  <c r="T792" i="5"/>
  <c r="U792" i="5"/>
  <c r="O793" i="5"/>
  <c r="P793" i="5"/>
  <c r="Q793" i="5"/>
  <c r="R793" i="5"/>
  <c r="S793" i="5"/>
  <c r="T793" i="5"/>
  <c r="U793" i="5"/>
  <c r="O794" i="5"/>
  <c r="P794" i="5"/>
  <c r="Q794" i="5"/>
  <c r="R794" i="5"/>
  <c r="S794" i="5"/>
  <c r="T794" i="5"/>
  <c r="U794" i="5"/>
  <c r="O795" i="5"/>
  <c r="P795" i="5"/>
  <c r="Q795" i="5"/>
  <c r="R795" i="5"/>
  <c r="S795" i="5"/>
  <c r="T795" i="5"/>
  <c r="U795" i="5"/>
  <c r="O796" i="5"/>
  <c r="P796" i="5"/>
  <c r="Q796" i="5"/>
  <c r="R796" i="5"/>
  <c r="S796" i="5"/>
  <c r="T796" i="5"/>
  <c r="U796" i="5"/>
  <c r="O797" i="5"/>
  <c r="P797" i="5"/>
  <c r="Q797" i="5"/>
  <c r="R797" i="5"/>
  <c r="S797" i="5"/>
  <c r="T797" i="5"/>
  <c r="U797" i="5"/>
  <c r="O798" i="5"/>
  <c r="P798" i="5"/>
  <c r="Q798" i="5"/>
  <c r="R798" i="5"/>
  <c r="S798" i="5"/>
  <c r="T798" i="5"/>
  <c r="U798" i="5"/>
  <c r="O799" i="5"/>
  <c r="P799" i="5"/>
  <c r="Q799" i="5"/>
  <c r="R799" i="5"/>
  <c r="S799" i="5"/>
  <c r="T799" i="5"/>
  <c r="U799" i="5"/>
  <c r="O800" i="5"/>
  <c r="P800" i="5"/>
  <c r="Q800" i="5"/>
  <c r="R800" i="5"/>
  <c r="S800" i="5"/>
  <c r="T800" i="5"/>
  <c r="U800" i="5"/>
  <c r="O801" i="5"/>
  <c r="P801" i="5"/>
  <c r="Q801" i="5"/>
  <c r="R801" i="5"/>
  <c r="S801" i="5"/>
  <c r="T801" i="5"/>
  <c r="U801" i="5"/>
  <c r="O803" i="5"/>
  <c r="P803" i="5"/>
  <c r="Y803" i="5" s="1"/>
  <c r="Q803" i="5"/>
  <c r="Z803" i="5" s="1"/>
  <c r="R803" i="5"/>
  <c r="AA803" i="5" s="1"/>
  <c r="S803" i="5"/>
  <c r="T803" i="5"/>
  <c r="AC803" i="5" s="1"/>
  <c r="U803" i="5"/>
  <c r="AD803" i="5" s="1"/>
  <c r="O804" i="5"/>
  <c r="P804" i="5"/>
  <c r="Q804" i="5"/>
  <c r="R804" i="5"/>
  <c r="S804" i="5"/>
  <c r="T804" i="5"/>
  <c r="U804" i="5"/>
  <c r="O805" i="5"/>
  <c r="P805" i="5"/>
  <c r="Q805" i="5"/>
  <c r="R805" i="5"/>
  <c r="S805" i="5"/>
  <c r="T805" i="5"/>
  <c r="U805" i="5"/>
  <c r="O806" i="5"/>
  <c r="P806" i="5"/>
  <c r="Q806" i="5"/>
  <c r="R806" i="5"/>
  <c r="S806" i="5"/>
  <c r="T806" i="5"/>
  <c r="U806" i="5"/>
  <c r="O807" i="5"/>
  <c r="P807" i="5"/>
  <c r="Q807" i="5"/>
  <c r="R807" i="5"/>
  <c r="S807" i="5"/>
  <c r="T807" i="5"/>
  <c r="U807" i="5"/>
  <c r="O808" i="5"/>
  <c r="P808" i="5"/>
  <c r="Q808" i="5"/>
  <c r="R808" i="5"/>
  <c r="S808" i="5"/>
  <c r="T808" i="5"/>
  <c r="U808" i="5"/>
  <c r="O809" i="5"/>
  <c r="P809" i="5"/>
  <c r="Q809" i="5"/>
  <c r="R809" i="5"/>
  <c r="S809" i="5"/>
  <c r="T809" i="5"/>
  <c r="U809" i="5"/>
  <c r="O810" i="5"/>
  <c r="P810" i="5"/>
  <c r="Q810" i="5"/>
  <c r="R810" i="5"/>
  <c r="S810" i="5"/>
  <c r="T810" i="5"/>
  <c r="U810" i="5"/>
  <c r="O812" i="5"/>
  <c r="P812" i="5"/>
  <c r="Y812" i="5" s="1"/>
  <c r="Q812" i="5"/>
  <c r="R812" i="5"/>
  <c r="S812" i="5"/>
  <c r="T812" i="5"/>
  <c r="AC812" i="5" s="1"/>
  <c r="U812" i="5"/>
  <c r="AD812" i="5" s="1"/>
  <c r="O813" i="5"/>
  <c r="P813" i="5"/>
  <c r="Q813" i="5"/>
  <c r="R813" i="5"/>
  <c r="S813" i="5"/>
  <c r="T813" i="5"/>
  <c r="U813" i="5"/>
  <c r="O814" i="5"/>
  <c r="P814" i="5"/>
  <c r="Q814" i="5"/>
  <c r="R814" i="5"/>
  <c r="S814" i="5"/>
  <c r="T814" i="5"/>
  <c r="U814" i="5"/>
  <c r="O815" i="5"/>
  <c r="P815" i="5"/>
  <c r="Q815" i="5"/>
  <c r="R815" i="5"/>
  <c r="S815" i="5"/>
  <c r="T815" i="5"/>
  <c r="U815" i="5"/>
  <c r="O816" i="5"/>
  <c r="P816" i="5"/>
  <c r="Q816" i="5"/>
  <c r="R816" i="5"/>
  <c r="S816" i="5"/>
  <c r="T816" i="5"/>
  <c r="U816" i="5"/>
  <c r="O817" i="5"/>
  <c r="P817" i="5"/>
  <c r="Q817" i="5"/>
  <c r="Z817" i="5" s="1"/>
  <c r="R817" i="5"/>
  <c r="S817" i="5"/>
  <c r="T817" i="5"/>
  <c r="U817" i="5"/>
  <c r="O818" i="5"/>
  <c r="P818" i="5"/>
  <c r="Q818" i="5"/>
  <c r="R818" i="5"/>
  <c r="S818" i="5"/>
  <c r="T818" i="5"/>
  <c r="U818" i="5"/>
  <c r="O819" i="5"/>
  <c r="P819" i="5"/>
  <c r="Q819" i="5"/>
  <c r="R819" i="5"/>
  <c r="S819" i="5"/>
  <c r="T819" i="5"/>
  <c r="U819" i="5"/>
  <c r="O820" i="5"/>
  <c r="P820" i="5"/>
  <c r="Q820" i="5"/>
  <c r="R820" i="5"/>
  <c r="S820" i="5"/>
  <c r="T820" i="5"/>
  <c r="U820" i="5"/>
  <c r="O821" i="5"/>
  <c r="P821" i="5"/>
  <c r="Q821" i="5"/>
  <c r="R821" i="5"/>
  <c r="S821" i="5"/>
  <c r="T821" i="5"/>
  <c r="U821" i="5"/>
  <c r="O822" i="5"/>
  <c r="P822" i="5"/>
  <c r="Q822" i="5"/>
  <c r="R822" i="5"/>
  <c r="S822" i="5"/>
  <c r="T822" i="5"/>
  <c r="U822" i="5"/>
  <c r="O823" i="5"/>
  <c r="P823" i="5"/>
  <c r="Q823" i="5"/>
  <c r="R823" i="5"/>
  <c r="S823" i="5"/>
  <c r="T823" i="5"/>
  <c r="U823" i="5"/>
  <c r="O824" i="5"/>
  <c r="P824" i="5"/>
  <c r="Q824" i="5"/>
  <c r="R824" i="5"/>
  <c r="S824" i="5"/>
  <c r="T824" i="5"/>
  <c r="U824" i="5"/>
  <c r="O825" i="5"/>
  <c r="P825" i="5"/>
  <c r="Q825" i="5"/>
  <c r="R825" i="5"/>
  <c r="S825" i="5"/>
  <c r="T825" i="5"/>
  <c r="U825" i="5"/>
  <c r="O826" i="5"/>
  <c r="X826" i="5" s="1"/>
  <c r="P826" i="5"/>
  <c r="Y826" i="5" s="1"/>
  <c r="Q826" i="5"/>
  <c r="S826" i="5"/>
  <c r="T826" i="5"/>
  <c r="AC826" i="5" s="1"/>
  <c r="U826" i="5"/>
  <c r="AD826" i="5" s="1"/>
  <c r="O827" i="5"/>
  <c r="P827" i="5"/>
  <c r="Q827" i="5"/>
  <c r="R827" i="5"/>
  <c r="S827" i="5"/>
  <c r="T827" i="5"/>
  <c r="U827" i="5"/>
  <c r="O828" i="5"/>
  <c r="P828" i="5"/>
  <c r="Q828" i="5"/>
  <c r="R828" i="5"/>
  <c r="S828" i="5"/>
  <c r="T828" i="5"/>
  <c r="U828" i="5"/>
  <c r="O829" i="5"/>
  <c r="P829" i="5"/>
  <c r="Q829" i="5"/>
  <c r="R829" i="5"/>
  <c r="S829" i="5"/>
  <c r="T829" i="5"/>
  <c r="U829" i="5"/>
  <c r="O830" i="5"/>
  <c r="P830" i="5"/>
  <c r="Q830" i="5"/>
  <c r="R830" i="5"/>
  <c r="S830" i="5"/>
  <c r="T830" i="5"/>
  <c r="U830" i="5"/>
  <c r="O831" i="5"/>
  <c r="P831" i="5"/>
  <c r="Q831" i="5"/>
  <c r="R831" i="5"/>
  <c r="S831" i="5"/>
  <c r="T831" i="5"/>
  <c r="U831" i="5"/>
  <c r="O832" i="5"/>
  <c r="P832" i="5"/>
  <c r="Q832" i="5"/>
  <c r="R832" i="5"/>
  <c r="S832" i="5"/>
  <c r="T832" i="5"/>
  <c r="U832" i="5"/>
  <c r="O833" i="5"/>
  <c r="P833" i="5"/>
  <c r="Q833" i="5"/>
  <c r="R833" i="5"/>
  <c r="S833" i="5"/>
  <c r="T833" i="5"/>
  <c r="U833" i="5"/>
  <c r="O834" i="5"/>
  <c r="P834" i="5"/>
  <c r="Q834" i="5"/>
  <c r="R834" i="5"/>
  <c r="S834" i="5"/>
  <c r="T834" i="5"/>
  <c r="U834" i="5"/>
  <c r="O835" i="5"/>
  <c r="P835" i="5"/>
  <c r="Q835" i="5"/>
  <c r="R835" i="5"/>
  <c r="AA835" i="5" s="1"/>
  <c r="S835" i="5"/>
  <c r="T835" i="5"/>
  <c r="O836" i="5"/>
  <c r="P836" i="5"/>
  <c r="Q836" i="5"/>
  <c r="R836" i="5"/>
  <c r="S836" i="5"/>
  <c r="T836" i="5"/>
  <c r="U836" i="5"/>
  <c r="AD835" i="5" s="1"/>
  <c r="O837" i="5"/>
  <c r="P837" i="5"/>
  <c r="Q837" i="5"/>
  <c r="R837" i="5"/>
  <c r="S837" i="5"/>
  <c r="T837" i="5"/>
  <c r="U837" i="5"/>
  <c r="O838" i="5"/>
  <c r="P838" i="5"/>
  <c r="Q838" i="5"/>
  <c r="R838" i="5"/>
  <c r="S838" i="5"/>
  <c r="T838" i="5"/>
  <c r="U838" i="5"/>
  <c r="O839" i="5"/>
  <c r="P839" i="5"/>
  <c r="Q839" i="5"/>
  <c r="R839" i="5"/>
  <c r="S839" i="5"/>
  <c r="T839" i="5"/>
  <c r="U839" i="5"/>
  <c r="O840" i="5"/>
  <c r="P840" i="5"/>
  <c r="Q840" i="5"/>
  <c r="R840" i="5"/>
  <c r="S840" i="5"/>
  <c r="T840" i="5"/>
  <c r="U840" i="5"/>
  <c r="O841" i="5"/>
  <c r="P841" i="5"/>
  <c r="Q841" i="5"/>
  <c r="R841" i="5"/>
  <c r="S841" i="5"/>
  <c r="T841" i="5"/>
  <c r="U841" i="5"/>
  <c r="O842" i="5"/>
  <c r="P842" i="5"/>
  <c r="Q842" i="5"/>
  <c r="R842" i="5"/>
  <c r="S842" i="5"/>
  <c r="T842" i="5"/>
  <c r="U842" i="5"/>
  <c r="O843" i="5"/>
  <c r="P843" i="5"/>
  <c r="Q843" i="5"/>
  <c r="R843" i="5"/>
  <c r="S843" i="5"/>
  <c r="T843" i="5"/>
  <c r="U843" i="5"/>
  <c r="O844" i="5"/>
  <c r="P844" i="5"/>
  <c r="Q844" i="5"/>
  <c r="R844" i="5"/>
  <c r="S844" i="5"/>
  <c r="T844" i="5"/>
  <c r="U844" i="5"/>
  <c r="O845" i="5"/>
  <c r="P845" i="5"/>
  <c r="Q845" i="5"/>
  <c r="R845" i="5"/>
  <c r="S845" i="5"/>
  <c r="T845" i="5"/>
  <c r="U845" i="5"/>
  <c r="O847" i="5"/>
  <c r="P847" i="5"/>
  <c r="Y847" i="5" s="1"/>
  <c r="Q847" i="5"/>
  <c r="Z847" i="5" s="1"/>
  <c r="R847" i="5"/>
  <c r="S847" i="5"/>
  <c r="T847" i="5"/>
  <c r="AC847" i="5" s="1"/>
  <c r="U847" i="5"/>
  <c r="O848" i="5"/>
  <c r="P848" i="5"/>
  <c r="Q848" i="5"/>
  <c r="R848" i="5"/>
  <c r="S848" i="5"/>
  <c r="T848" i="5"/>
  <c r="U848" i="5"/>
  <c r="O849" i="5"/>
  <c r="P849" i="5"/>
  <c r="Q849" i="5"/>
  <c r="R849" i="5"/>
  <c r="S849" i="5"/>
  <c r="T849" i="5"/>
  <c r="U849" i="5"/>
  <c r="O850" i="5"/>
  <c r="P850" i="5"/>
  <c r="Q850" i="5"/>
  <c r="R850" i="5"/>
  <c r="S850" i="5"/>
  <c r="T850" i="5"/>
  <c r="U850" i="5"/>
  <c r="O851" i="5"/>
  <c r="P851" i="5"/>
  <c r="Q851" i="5"/>
  <c r="R851" i="5"/>
  <c r="S851" i="5"/>
  <c r="T851" i="5"/>
  <c r="U851" i="5"/>
  <c r="O852" i="5"/>
  <c r="P852" i="5"/>
  <c r="Q852" i="5"/>
  <c r="R852" i="5"/>
  <c r="S852" i="5"/>
  <c r="T852" i="5"/>
  <c r="U852" i="5"/>
  <c r="O853" i="5"/>
  <c r="P853" i="5"/>
  <c r="Q853" i="5"/>
  <c r="R853" i="5"/>
  <c r="S853" i="5"/>
  <c r="T853" i="5"/>
  <c r="U853" i="5"/>
  <c r="O854" i="5"/>
  <c r="P854" i="5"/>
  <c r="Q854" i="5"/>
  <c r="R854" i="5"/>
  <c r="S854" i="5"/>
  <c r="T854" i="5"/>
  <c r="U854" i="5"/>
  <c r="O855" i="5"/>
  <c r="P855" i="5"/>
  <c r="Q855" i="5"/>
  <c r="R855" i="5"/>
  <c r="S855" i="5"/>
  <c r="T855" i="5"/>
  <c r="U855" i="5"/>
  <c r="O856" i="5"/>
  <c r="P856" i="5"/>
  <c r="Q856" i="5"/>
  <c r="R856" i="5"/>
  <c r="S856" i="5"/>
  <c r="T856" i="5"/>
  <c r="U856" i="5"/>
  <c r="O857" i="5"/>
  <c r="P857" i="5"/>
  <c r="Q857" i="5"/>
  <c r="R857" i="5"/>
  <c r="S857" i="5"/>
  <c r="T857" i="5"/>
  <c r="U857" i="5"/>
  <c r="O859" i="5"/>
  <c r="X859" i="5" s="1"/>
  <c r="P859" i="5"/>
  <c r="Q859" i="5"/>
  <c r="R859" i="5"/>
  <c r="AA859" i="5" s="1"/>
  <c r="S859" i="5"/>
  <c r="T859" i="5"/>
  <c r="U859" i="5"/>
  <c r="AD859" i="5" s="1"/>
  <c r="O860" i="5"/>
  <c r="P860" i="5"/>
  <c r="Q860" i="5"/>
  <c r="R860" i="5"/>
  <c r="S860" i="5"/>
  <c r="T860" i="5"/>
  <c r="U860" i="5"/>
  <c r="O861" i="5"/>
  <c r="P861" i="5"/>
  <c r="Q861" i="5"/>
  <c r="R861" i="5"/>
  <c r="S861" i="5"/>
  <c r="T861" i="5"/>
  <c r="U861" i="5"/>
  <c r="O862" i="5"/>
  <c r="P862" i="5"/>
  <c r="Q862" i="5"/>
  <c r="R862" i="5"/>
  <c r="S862" i="5"/>
  <c r="T862" i="5"/>
  <c r="U862" i="5"/>
  <c r="O863" i="5"/>
  <c r="P863" i="5"/>
  <c r="Q863" i="5"/>
  <c r="R863" i="5"/>
  <c r="S863" i="5"/>
  <c r="T863" i="5"/>
  <c r="U863" i="5"/>
  <c r="O864" i="5"/>
  <c r="P864" i="5"/>
  <c r="Q864" i="5"/>
  <c r="R864" i="5"/>
  <c r="S864" i="5"/>
  <c r="T864" i="5"/>
  <c r="U864" i="5"/>
  <c r="O865" i="5"/>
  <c r="P865" i="5"/>
  <c r="Q865" i="5"/>
  <c r="R865" i="5"/>
  <c r="S865" i="5"/>
  <c r="T865" i="5"/>
  <c r="U865" i="5"/>
  <c r="O866" i="5"/>
  <c r="P866" i="5"/>
  <c r="Q866" i="5"/>
  <c r="R866" i="5"/>
  <c r="S866" i="5"/>
  <c r="T866" i="5"/>
  <c r="U866" i="5"/>
  <c r="O867" i="5"/>
  <c r="P867" i="5"/>
  <c r="Q867" i="5"/>
  <c r="R867" i="5"/>
  <c r="S867" i="5"/>
  <c r="T867" i="5"/>
  <c r="U867" i="5"/>
  <c r="O868" i="5"/>
  <c r="P868" i="5"/>
  <c r="Q868" i="5"/>
  <c r="R868" i="5"/>
  <c r="S868" i="5"/>
  <c r="T868" i="5"/>
  <c r="U868" i="5"/>
  <c r="O869" i="5"/>
  <c r="P869" i="5"/>
  <c r="Q869" i="5"/>
  <c r="R869" i="5"/>
  <c r="S869" i="5"/>
  <c r="T869" i="5"/>
  <c r="U869" i="5"/>
  <c r="O870" i="5"/>
  <c r="P870" i="5"/>
  <c r="Q870" i="5"/>
  <c r="R870" i="5"/>
  <c r="S870" i="5"/>
  <c r="T870" i="5"/>
  <c r="U870" i="5"/>
  <c r="O871" i="5"/>
  <c r="X871" i="5" s="1"/>
  <c r="P871" i="5"/>
  <c r="Q871" i="5"/>
  <c r="R871" i="5"/>
  <c r="S871" i="5"/>
  <c r="T871" i="5"/>
  <c r="AC871" i="5" s="1"/>
  <c r="U871" i="5"/>
  <c r="AD871" i="5" s="1"/>
  <c r="O872" i="5"/>
  <c r="P872" i="5"/>
  <c r="Q872" i="5"/>
  <c r="R872" i="5"/>
  <c r="S872" i="5"/>
  <c r="T872" i="5"/>
  <c r="U872" i="5"/>
  <c r="O873" i="5"/>
  <c r="P873" i="5"/>
  <c r="Q873" i="5"/>
  <c r="R873" i="5"/>
  <c r="S873" i="5"/>
  <c r="T873" i="5"/>
  <c r="U873" i="5"/>
  <c r="O874" i="5"/>
  <c r="P874" i="5"/>
  <c r="Q874" i="5"/>
  <c r="R874" i="5"/>
  <c r="S874" i="5"/>
  <c r="T874" i="5"/>
  <c r="U874" i="5"/>
  <c r="O875" i="5"/>
  <c r="P875" i="5"/>
  <c r="Q875" i="5"/>
  <c r="R875" i="5"/>
  <c r="S875" i="5"/>
  <c r="T875" i="5"/>
  <c r="U875" i="5"/>
  <c r="O876" i="5"/>
  <c r="P876" i="5"/>
  <c r="Q876" i="5"/>
  <c r="R876" i="5"/>
  <c r="S876" i="5"/>
  <c r="T876" i="5"/>
  <c r="U876" i="5"/>
  <c r="O877" i="5"/>
  <c r="P877" i="5"/>
  <c r="Q877" i="5"/>
  <c r="R877" i="5"/>
  <c r="S877" i="5"/>
  <c r="T877" i="5"/>
  <c r="U877" i="5"/>
  <c r="O878" i="5"/>
  <c r="P878" i="5"/>
  <c r="Q878" i="5"/>
  <c r="R878" i="5"/>
  <c r="S878" i="5"/>
  <c r="T878" i="5"/>
  <c r="U878" i="5"/>
  <c r="O879" i="5"/>
  <c r="P879" i="5"/>
  <c r="Q879" i="5"/>
  <c r="R879" i="5"/>
  <c r="S879" i="5"/>
  <c r="T879" i="5"/>
  <c r="U879" i="5"/>
  <c r="O880" i="5"/>
  <c r="P880" i="5"/>
  <c r="Q880" i="5"/>
  <c r="R880" i="5"/>
  <c r="S880" i="5"/>
  <c r="T880" i="5"/>
  <c r="U880" i="5"/>
  <c r="O881" i="5"/>
  <c r="P881" i="5"/>
  <c r="Q881" i="5"/>
  <c r="R881" i="5"/>
  <c r="S881" i="5"/>
  <c r="T881" i="5"/>
  <c r="U881" i="5"/>
  <c r="O882" i="5"/>
  <c r="P882" i="5"/>
  <c r="Q882" i="5"/>
  <c r="R882" i="5"/>
  <c r="S882" i="5"/>
  <c r="T882" i="5"/>
  <c r="U882" i="5"/>
  <c r="O883" i="5"/>
  <c r="X883" i="5" s="1"/>
  <c r="P883" i="5"/>
  <c r="Q883" i="5"/>
  <c r="R883" i="5"/>
  <c r="S883" i="5"/>
  <c r="T883" i="5"/>
  <c r="AC883" i="5" s="1"/>
  <c r="U883" i="5"/>
  <c r="AD883" i="5" s="1"/>
  <c r="O884" i="5"/>
  <c r="P884" i="5"/>
  <c r="Q884" i="5"/>
  <c r="R884" i="5"/>
  <c r="S884" i="5"/>
  <c r="T884" i="5"/>
  <c r="U884" i="5"/>
  <c r="O885" i="5"/>
  <c r="P885" i="5"/>
  <c r="Q885" i="5"/>
  <c r="R885" i="5"/>
  <c r="S885" i="5"/>
  <c r="T885" i="5"/>
  <c r="U885" i="5"/>
  <c r="O886" i="5"/>
  <c r="P886" i="5"/>
  <c r="Q886" i="5"/>
  <c r="R886" i="5"/>
  <c r="S886" i="5"/>
  <c r="T886" i="5"/>
  <c r="U886" i="5"/>
  <c r="O887" i="5"/>
  <c r="P887" i="5"/>
  <c r="Q887" i="5"/>
  <c r="R887" i="5"/>
  <c r="S887" i="5"/>
  <c r="T887" i="5"/>
  <c r="U887" i="5"/>
  <c r="O888" i="5"/>
  <c r="P888" i="5"/>
  <c r="Q888" i="5"/>
  <c r="R888" i="5"/>
  <c r="S888" i="5"/>
  <c r="T888" i="5"/>
  <c r="U888" i="5"/>
  <c r="O889" i="5"/>
  <c r="P889" i="5"/>
  <c r="Q889" i="5"/>
  <c r="R889" i="5"/>
  <c r="S889" i="5"/>
  <c r="T889" i="5"/>
  <c r="U889" i="5"/>
  <c r="O890" i="5"/>
  <c r="P890" i="5"/>
  <c r="Q890" i="5"/>
  <c r="R890" i="5"/>
  <c r="S890" i="5"/>
  <c r="T890" i="5"/>
  <c r="U890" i="5"/>
  <c r="O891" i="5"/>
  <c r="P891" i="5"/>
  <c r="Y891" i="5" s="1"/>
  <c r="Q891" i="5"/>
  <c r="S891" i="5"/>
  <c r="T891" i="5"/>
  <c r="U891" i="5"/>
  <c r="O892" i="5"/>
  <c r="P892" i="5"/>
  <c r="Q892" i="5"/>
  <c r="S892" i="5"/>
  <c r="T892" i="5"/>
  <c r="U892" i="5"/>
  <c r="O893" i="5"/>
  <c r="P893" i="5"/>
  <c r="Q893" i="5"/>
  <c r="S893" i="5"/>
  <c r="T893" i="5"/>
  <c r="U893" i="5"/>
  <c r="O894" i="5"/>
  <c r="P894" i="5"/>
  <c r="Q894" i="5"/>
  <c r="R894" i="5"/>
  <c r="S894" i="5"/>
  <c r="T894" i="5"/>
  <c r="U894" i="5"/>
  <c r="O895" i="5"/>
  <c r="P895" i="5"/>
  <c r="Q895" i="5"/>
  <c r="R895" i="5"/>
  <c r="S895" i="5"/>
  <c r="T895" i="5"/>
  <c r="U895" i="5"/>
  <c r="O896" i="5"/>
  <c r="P896" i="5"/>
  <c r="Q896" i="5"/>
  <c r="R896" i="5"/>
  <c r="S896" i="5"/>
  <c r="T896" i="5"/>
  <c r="U896" i="5"/>
  <c r="O897" i="5"/>
  <c r="P897" i="5"/>
  <c r="Q897" i="5"/>
  <c r="R897" i="5"/>
  <c r="S897" i="5"/>
  <c r="T897" i="5"/>
  <c r="U897" i="5"/>
  <c r="O898" i="5"/>
  <c r="P898" i="5"/>
  <c r="Q898" i="5"/>
  <c r="R898" i="5"/>
  <c r="S898" i="5"/>
  <c r="T898" i="5"/>
  <c r="U898" i="5"/>
  <c r="O899" i="5"/>
  <c r="P899" i="5"/>
  <c r="Q899" i="5"/>
  <c r="R899" i="5"/>
  <c r="S899" i="5"/>
  <c r="T899" i="5"/>
  <c r="U899" i="5"/>
  <c r="O900" i="5"/>
  <c r="P900" i="5"/>
  <c r="Q900" i="5"/>
  <c r="R900" i="5"/>
  <c r="S900" i="5"/>
  <c r="T900" i="5"/>
  <c r="U900" i="5"/>
  <c r="O901" i="5"/>
  <c r="P901" i="5"/>
  <c r="Q901" i="5"/>
  <c r="R901" i="5"/>
  <c r="S901" i="5"/>
  <c r="T901" i="5"/>
  <c r="U901" i="5"/>
  <c r="O902" i="5"/>
  <c r="P902" i="5"/>
  <c r="Q902" i="5"/>
  <c r="R902" i="5"/>
  <c r="S902" i="5"/>
  <c r="T902" i="5"/>
  <c r="U902" i="5"/>
  <c r="O903" i="5"/>
  <c r="P903" i="5"/>
  <c r="Y903" i="5" s="1"/>
  <c r="Q903" i="5"/>
  <c r="R903" i="5"/>
  <c r="AA903" i="5" s="1"/>
  <c r="S903" i="5"/>
  <c r="AB903" i="5" s="1"/>
  <c r="T903" i="5"/>
  <c r="U903" i="5"/>
  <c r="O904" i="5"/>
  <c r="P904" i="5"/>
  <c r="Q904" i="5"/>
  <c r="R904" i="5"/>
  <c r="S904" i="5"/>
  <c r="T904" i="5"/>
  <c r="U904" i="5"/>
  <c r="O905" i="5"/>
  <c r="P905" i="5"/>
  <c r="Q905" i="5"/>
  <c r="R905" i="5"/>
  <c r="S905" i="5"/>
  <c r="T905" i="5"/>
  <c r="U905" i="5"/>
  <c r="O906" i="5"/>
  <c r="P906" i="5"/>
  <c r="Q906" i="5"/>
  <c r="R906" i="5"/>
  <c r="S906" i="5"/>
  <c r="T906" i="5"/>
  <c r="U906" i="5"/>
  <c r="O907" i="5"/>
  <c r="P907" i="5"/>
  <c r="Q907" i="5"/>
  <c r="R907" i="5"/>
  <c r="S907" i="5"/>
  <c r="T907" i="5"/>
  <c r="U907" i="5"/>
  <c r="O908" i="5"/>
  <c r="P908" i="5"/>
  <c r="Q908" i="5"/>
  <c r="R908" i="5"/>
  <c r="S908" i="5"/>
  <c r="T908" i="5"/>
  <c r="U908" i="5"/>
  <c r="O909" i="5"/>
  <c r="P909" i="5"/>
  <c r="Y909" i="5" s="1"/>
  <c r="Q909" i="5"/>
  <c r="R909" i="5"/>
  <c r="S909" i="5"/>
  <c r="T909" i="5"/>
  <c r="U909" i="5"/>
  <c r="O910" i="5"/>
  <c r="P910" i="5"/>
  <c r="Q910" i="5"/>
  <c r="R910" i="5"/>
  <c r="S910" i="5"/>
  <c r="T910" i="5"/>
  <c r="U910" i="5"/>
  <c r="O911" i="5"/>
  <c r="P911" i="5"/>
  <c r="Q911" i="5"/>
  <c r="R911" i="5"/>
  <c r="S911" i="5"/>
  <c r="T911" i="5"/>
  <c r="U911" i="5"/>
  <c r="O912" i="5"/>
  <c r="P912" i="5"/>
  <c r="Q912" i="5"/>
  <c r="R912" i="5"/>
  <c r="S912" i="5"/>
  <c r="T912" i="5"/>
  <c r="U912" i="5"/>
  <c r="O913" i="5"/>
  <c r="P913" i="5"/>
  <c r="Q913" i="5"/>
  <c r="R913" i="5"/>
  <c r="S913" i="5"/>
  <c r="T913" i="5"/>
  <c r="U913" i="5"/>
  <c r="O914" i="5"/>
  <c r="P914" i="5"/>
  <c r="Q914" i="5"/>
  <c r="R914" i="5"/>
  <c r="S914" i="5"/>
  <c r="T914" i="5"/>
  <c r="U914" i="5"/>
  <c r="O915" i="5"/>
  <c r="P915" i="5"/>
  <c r="Y915" i="5" s="1"/>
  <c r="Q915" i="5"/>
  <c r="R915" i="5"/>
  <c r="AA915" i="5" s="1"/>
  <c r="S915" i="5"/>
  <c r="AB915" i="5" s="1"/>
  <c r="T915" i="5"/>
  <c r="U915" i="5"/>
  <c r="O916" i="5"/>
  <c r="P916" i="5"/>
  <c r="Q916" i="5"/>
  <c r="R916" i="5"/>
  <c r="S916" i="5"/>
  <c r="T916" i="5"/>
  <c r="U916" i="5"/>
  <c r="O917" i="5"/>
  <c r="P917" i="5"/>
  <c r="Q917" i="5"/>
  <c r="R917" i="5"/>
  <c r="S917" i="5"/>
  <c r="T917" i="5"/>
  <c r="U917" i="5"/>
  <c r="O918" i="5"/>
  <c r="P918" i="5"/>
  <c r="Q918" i="5"/>
  <c r="R918" i="5"/>
  <c r="S918" i="5"/>
  <c r="T918" i="5"/>
  <c r="U918" i="5"/>
  <c r="O919" i="5"/>
  <c r="P919" i="5"/>
  <c r="Q919" i="5"/>
  <c r="R919" i="5"/>
  <c r="S919" i="5"/>
  <c r="T919" i="5"/>
  <c r="U919" i="5"/>
  <c r="O920" i="5"/>
  <c r="P920" i="5"/>
  <c r="Q920" i="5"/>
  <c r="R920" i="5"/>
  <c r="S920" i="5"/>
  <c r="T920" i="5"/>
  <c r="U920" i="5"/>
  <c r="O921" i="5"/>
  <c r="P921" i="5"/>
  <c r="Q921" i="5"/>
  <c r="R921" i="5"/>
  <c r="S921" i="5"/>
  <c r="T921" i="5"/>
  <c r="U921" i="5"/>
  <c r="O922" i="5"/>
  <c r="P922" i="5"/>
  <c r="Q922" i="5"/>
  <c r="R922" i="5"/>
  <c r="S922" i="5"/>
  <c r="T922" i="5"/>
  <c r="U922" i="5"/>
  <c r="O923" i="5"/>
  <c r="P923" i="5"/>
  <c r="Q923" i="5"/>
  <c r="R923" i="5"/>
  <c r="S923" i="5"/>
  <c r="T923" i="5"/>
  <c r="U923" i="5"/>
  <c r="O924" i="5"/>
  <c r="P924" i="5"/>
  <c r="Q924" i="5"/>
  <c r="R924" i="5"/>
  <c r="S924" i="5"/>
  <c r="T924" i="5"/>
  <c r="U924" i="5"/>
  <c r="O925" i="5"/>
  <c r="P925" i="5"/>
  <c r="Q925" i="5"/>
  <c r="Z925" i="5" s="1"/>
  <c r="R925" i="5"/>
  <c r="AA925" i="5" s="1"/>
  <c r="S925" i="5"/>
  <c r="T925" i="5"/>
  <c r="AC925" i="5" s="1"/>
  <c r="U925" i="5"/>
  <c r="AD925" i="5" s="1"/>
  <c r="O926" i="5"/>
  <c r="P926" i="5"/>
  <c r="Q926" i="5"/>
  <c r="R926" i="5"/>
  <c r="S926" i="5"/>
  <c r="T926" i="5"/>
  <c r="U926" i="5"/>
  <c r="O927" i="5"/>
  <c r="P927" i="5"/>
  <c r="Q927" i="5"/>
  <c r="R927" i="5"/>
  <c r="S927" i="5"/>
  <c r="T927" i="5"/>
  <c r="U927" i="5"/>
  <c r="O928" i="5"/>
  <c r="P928" i="5"/>
  <c r="Q928" i="5"/>
  <c r="R928" i="5"/>
  <c r="S928" i="5"/>
  <c r="T928" i="5"/>
  <c r="U928" i="5"/>
  <c r="O929" i="5"/>
  <c r="P929" i="5"/>
  <c r="Q929" i="5"/>
  <c r="R929" i="5"/>
  <c r="S929" i="5"/>
  <c r="T929" i="5"/>
  <c r="U929" i="5"/>
  <c r="O930" i="5"/>
  <c r="P930" i="5"/>
  <c r="Q930" i="5"/>
  <c r="R930" i="5"/>
  <c r="S930" i="5"/>
  <c r="T930" i="5"/>
  <c r="U930" i="5"/>
  <c r="O931" i="5"/>
  <c r="P931" i="5"/>
  <c r="Q931" i="5"/>
  <c r="R931" i="5"/>
  <c r="S931" i="5"/>
  <c r="T931" i="5"/>
  <c r="U931" i="5"/>
  <c r="O932" i="5"/>
  <c r="P932" i="5"/>
  <c r="Q932" i="5"/>
  <c r="R932" i="5"/>
  <c r="S932" i="5"/>
  <c r="T932" i="5"/>
  <c r="U932" i="5"/>
  <c r="O933" i="5"/>
  <c r="P933" i="5"/>
  <c r="Q933" i="5"/>
  <c r="R933" i="5"/>
  <c r="S933" i="5"/>
  <c r="T933" i="5"/>
  <c r="U933" i="5"/>
  <c r="O934" i="5"/>
  <c r="P934" i="5"/>
  <c r="Q934" i="5"/>
  <c r="R934" i="5"/>
  <c r="S934" i="5"/>
  <c r="T934" i="5"/>
  <c r="U934" i="5"/>
  <c r="O935" i="5"/>
  <c r="P935" i="5"/>
  <c r="Q935" i="5"/>
  <c r="R935" i="5"/>
  <c r="S935" i="5"/>
  <c r="T935" i="5"/>
  <c r="U935" i="5"/>
  <c r="O936" i="5"/>
  <c r="P936" i="5"/>
  <c r="Q936" i="5"/>
  <c r="R936" i="5"/>
  <c r="S936" i="5"/>
  <c r="T936" i="5"/>
  <c r="U936" i="5"/>
  <c r="O937" i="5"/>
  <c r="P937" i="5"/>
  <c r="Q937" i="5"/>
  <c r="Z937" i="5" s="1"/>
  <c r="R937" i="5"/>
  <c r="AA937" i="5" s="1"/>
  <c r="S937" i="5"/>
  <c r="T937" i="5"/>
  <c r="AC937" i="5" s="1"/>
  <c r="U937" i="5"/>
  <c r="AD937" i="5" s="1"/>
  <c r="O938" i="5"/>
  <c r="P938" i="5"/>
  <c r="Q938" i="5"/>
  <c r="R938" i="5"/>
  <c r="S938" i="5"/>
  <c r="T938" i="5"/>
  <c r="U938" i="5"/>
  <c r="O939" i="5"/>
  <c r="P939" i="5"/>
  <c r="Q939" i="5"/>
  <c r="R939" i="5"/>
  <c r="S939" i="5"/>
  <c r="T939" i="5"/>
  <c r="U939" i="5"/>
  <c r="O940" i="5"/>
  <c r="P940" i="5"/>
  <c r="Q940" i="5"/>
  <c r="R940" i="5"/>
  <c r="S940" i="5"/>
  <c r="T940" i="5"/>
  <c r="U940" i="5"/>
  <c r="O941" i="5"/>
  <c r="P941" i="5"/>
  <c r="Q941" i="5"/>
  <c r="R941" i="5"/>
  <c r="S941" i="5"/>
  <c r="T941" i="5"/>
  <c r="U941" i="5"/>
  <c r="O942" i="5"/>
  <c r="P942" i="5"/>
  <c r="Q942" i="5"/>
  <c r="R942" i="5"/>
  <c r="S942" i="5"/>
  <c r="T942" i="5"/>
  <c r="U942" i="5"/>
  <c r="O943" i="5"/>
  <c r="P943" i="5"/>
  <c r="Q943" i="5"/>
  <c r="R943" i="5"/>
  <c r="S943" i="5"/>
  <c r="T943" i="5"/>
  <c r="U943" i="5"/>
  <c r="O944" i="5"/>
  <c r="P944" i="5"/>
  <c r="Q944" i="5"/>
  <c r="R944" i="5"/>
  <c r="S944" i="5"/>
  <c r="T944" i="5"/>
  <c r="U944" i="5"/>
  <c r="O945" i="5"/>
  <c r="P945" i="5"/>
  <c r="Q945" i="5"/>
  <c r="R945" i="5"/>
  <c r="S945" i="5"/>
  <c r="T945" i="5"/>
  <c r="U945" i="5"/>
  <c r="O946" i="5"/>
  <c r="P946" i="5"/>
  <c r="Q946" i="5"/>
  <c r="R946" i="5"/>
  <c r="S946" i="5"/>
  <c r="T946" i="5"/>
  <c r="U946" i="5"/>
  <c r="O947" i="5"/>
  <c r="P947" i="5"/>
  <c r="Q947" i="5"/>
  <c r="R947" i="5"/>
  <c r="S947" i="5"/>
  <c r="T947" i="5"/>
  <c r="U947" i="5"/>
  <c r="O948" i="5"/>
  <c r="X948" i="5" s="1"/>
  <c r="P948" i="5"/>
  <c r="Y948" i="5" s="1"/>
  <c r="Q948" i="5"/>
  <c r="Z948" i="5" s="1"/>
  <c r="R948" i="5"/>
  <c r="AA948" i="5" s="1"/>
  <c r="S948" i="5"/>
  <c r="AB948" i="5" s="1"/>
  <c r="T948" i="5"/>
  <c r="U948" i="5"/>
  <c r="O949" i="5"/>
  <c r="P949" i="5"/>
  <c r="Q949" i="5"/>
  <c r="R949" i="5"/>
  <c r="S949" i="5"/>
  <c r="T949" i="5"/>
  <c r="U949" i="5"/>
  <c r="AD948" i="5" s="1"/>
  <c r="O950" i="5"/>
  <c r="P950" i="5"/>
  <c r="Q950" i="5"/>
  <c r="R950" i="5"/>
  <c r="S950" i="5"/>
  <c r="T950" i="5"/>
  <c r="U950" i="5"/>
  <c r="O951" i="5"/>
  <c r="P951" i="5"/>
  <c r="Q951" i="5"/>
  <c r="R951" i="5"/>
  <c r="S951" i="5"/>
  <c r="T951" i="5"/>
  <c r="U951" i="5"/>
  <c r="O952" i="5"/>
  <c r="P952" i="5"/>
  <c r="Q952" i="5"/>
  <c r="R952" i="5"/>
  <c r="S952" i="5"/>
  <c r="T952" i="5"/>
  <c r="U952" i="5"/>
  <c r="O953" i="5"/>
  <c r="P953" i="5"/>
  <c r="Y953" i="5" s="1"/>
  <c r="Q953" i="5"/>
  <c r="Z953" i="5" s="1"/>
  <c r="R953" i="5"/>
  <c r="AA953" i="5" s="1"/>
  <c r="S953" i="5"/>
  <c r="AB953" i="5" s="1"/>
  <c r="T953" i="5"/>
  <c r="AC953" i="5" s="1"/>
  <c r="U953" i="5"/>
  <c r="AD953" i="5" s="1"/>
  <c r="O954" i="5"/>
  <c r="P954" i="5"/>
  <c r="Q954" i="5"/>
  <c r="R954" i="5"/>
  <c r="S954" i="5"/>
  <c r="T954" i="5"/>
  <c r="U954" i="5"/>
  <c r="O955" i="5"/>
  <c r="P955" i="5"/>
  <c r="Q955" i="5"/>
  <c r="R955" i="5"/>
  <c r="S955" i="5"/>
  <c r="T955" i="5"/>
  <c r="U955" i="5"/>
  <c r="O956" i="5"/>
  <c r="P956" i="5"/>
  <c r="Q956" i="5"/>
  <c r="R956" i="5"/>
  <c r="S956" i="5"/>
  <c r="T956" i="5"/>
  <c r="U956" i="5"/>
  <c r="O957" i="5"/>
  <c r="P957" i="5"/>
  <c r="Q957" i="5"/>
  <c r="R957" i="5"/>
  <c r="S957" i="5"/>
  <c r="T957" i="5"/>
  <c r="U957" i="5"/>
  <c r="O958" i="5"/>
  <c r="P958" i="5"/>
  <c r="Q958" i="5"/>
  <c r="R958" i="5"/>
  <c r="S958" i="5"/>
  <c r="T958" i="5"/>
  <c r="U958" i="5"/>
  <c r="O959" i="5"/>
  <c r="P959" i="5"/>
  <c r="Q959" i="5"/>
  <c r="R959" i="5"/>
  <c r="S959" i="5"/>
  <c r="T959" i="5"/>
  <c r="U959" i="5"/>
  <c r="O960" i="5"/>
  <c r="P960" i="5"/>
  <c r="Q960" i="5"/>
  <c r="R960" i="5"/>
  <c r="S960" i="5"/>
  <c r="T960" i="5"/>
  <c r="U960" i="5"/>
  <c r="Q962" i="5"/>
  <c r="Z962" i="5" s="1"/>
  <c r="S962" i="5"/>
  <c r="AB962" i="5" s="1"/>
  <c r="U962" i="5"/>
  <c r="AD962" i="5" s="1"/>
  <c r="O964" i="5"/>
  <c r="P964" i="5"/>
  <c r="Q964" i="5"/>
  <c r="R964" i="5"/>
  <c r="S964" i="5"/>
  <c r="T964" i="5"/>
  <c r="U964" i="5"/>
  <c r="AD964" i="5" s="1"/>
  <c r="O965" i="5"/>
  <c r="P965" i="5"/>
  <c r="Q965" i="5"/>
  <c r="R965" i="5"/>
  <c r="S965" i="5"/>
  <c r="T965" i="5"/>
  <c r="U965" i="5"/>
  <c r="O966" i="5"/>
  <c r="P966" i="5"/>
  <c r="Q966" i="5"/>
  <c r="R966" i="5"/>
  <c r="S966" i="5"/>
  <c r="T966" i="5"/>
  <c r="U966" i="5"/>
  <c r="O967" i="5"/>
  <c r="P967" i="5"/>
  <c r="Q967" i="5"/>
  <c r="R967" i="5"/>
  <c r="S967" i="5"/>
  <c r="T967" i="5"/>
  <c r="U967" i="5"/>
  <c r="O968" i="5"/>
  <c r="P968" i="5"/>
  <c r="Q968" i="5"/>
  <c r="R968" i="5"/>
  <c r="S968" i="5"/>
  <c r="T968" i="5"/>
  <c r="U968" i="5"/>
  <c r="O969" i="5"/>
  <c r="P969" i="5"/>
  <c r="Q969" i="5"/>
  <c r="R969" i="5"/>
  <c r="S969" i="5"/>
  <c r="T969" i="5"/>
  <c r="U969" i="5"/>
  <c r="O970" i="5"/>
  <c r="P970" i="5"/>
  <c r="Q970" i="5"/>
  <c r="R970" i="5"/>
  <c r="S970" i="5"/>
  <c r="T970" i="5"/>
  <c r="U970" i="5"/>
  <c r="O972" i="5"/>
  <c r="X972" i="5" s="1"/>
  <c r="P972" i="5"/>
  <c r="Q972" i="5"/>
  <c r="Z972" i="5" s="1"/>
  <c r="S972" i="5"/>
  <c r="T972" i="5"/>
  <c r="AC972" i="5" s="1"/>
  <c r="U972" i="5"/>
  <c r="AD972" i="5" s="1"/>
  <c r="O973" i="5"/>
  <c r="P973" i="5"/>
  <c r="Q973" i="5"/>
  <c r="R973" i="5"/>
  <c r="S973" i="5"/>
  <c r="T973" i="5"/>
  <c r="U973" i="5"/>
  <c r="O974" i="5"/>
  <c r="P974" i="5"/>
  <c r="Q974" i="5"/>
  <c r="R974" i="5"/>
  <c r="S974" i="5"/>
  <c r="T974" i="5"/>
  <c r="U974" i="5"/>
  <c r="O975" i="5"/>
  <c r="P975" i="5"/>
  <c r="Q975" i="5"/>
  <c r="R975" i="5"/>
  <c r="S975" i="5"/>
  <c r="T975" i="5"/>
  <c r="U975" i="5"/>
  <c r="O976" i="5"/>
  <c r="P976" i="5"/>
  <c r="Q976" i="5"/>
  <c r="R976" i="5"/>
  <c r="S976" i="5"/>
  <c r="T976" i="5"/>
  <c r="U976" i="5"/>
  <c r="O977" i="5"/>
  <c r="X977" i="5" s="1"/>
  <c r="P977" i="5"/>
  <c r="Y977" i="5" s="1"/>
  <c r="Q977" i="5"/>
  <c r="Z977" i="5" s="1"/>
  <c r="S977" i="5"/>
  <c r="AB977" i="5" s="1"/>
  <c r="T977" i="5"/>
  <c r="AC977" i="5" s="1"/>
  <c r="O978" i="5"/>
  <c r="P978" i="5"/>
  <c r="Q978" i="5"/>
  <c r="R978" i="5"/>
  <c r="S978" i="5"/>
  <c r="T978" i="5"/>
  <c r="U978" i="5"/>
  <c r="O980" i="5"/>
  <c r="X980" i="5" s="1"/>
  <c r="P980" i="5"/>
  <c r="Q980" i="5"/>
  <c r="R980" i="5"/>
  <c r="AA980" i="5" s="1"/>
  <c r="S980" i="5"/>
  <c r="AB980" i="5" s="1"/>
  <c r="T980" i="5"/>
  <c r="AC980" i="5" s="1"/>
  <c r="U980" i="5"/>
  <c r="AD980" i="5" s="1"/>
  <c r="O981" i="5"/>
  <c r="P981" i="5"/>
  <c r="Q981" i="5"/>
  <c r="R981" i="5"/>
  <c r="S981" i="5"/>
  <c r="T981" i="5"/>
  <c r="U981" i="5"/>
  <c r="O982" i="5"/>
  <c r="P982" i="5"/>
  <c r="Q982" i="5"/>
  <c r="R982" i="5"/>
  <c r="S982" i="5"/>
  <c r="T982" i="5"/>
  <c r="U982" i="5"/>
  <c r="O983" i="5"/>
  <c r="P983" i="5"/>
  <c r="Q983" i="5"/>
  <c r="R983" i="5"/>
  <c r="S983" i="5"/>
  <c r="T983" i="5"/>
  <c r="U983" i="5"/>
  <c r="O984" i="5"/>
  <c r="P984" i="5"/>
  <c r="Q984" i="5"/>
  <c r="R984" i="5"/>
  <c r="S984" i="5"/>
  <c r="T984" i="5"/>
  <c r="U984" i="5"/>
  <c r="O985" i="5"/>
  <c r="P985" i="5"/>
  <c r="Q985" i="5"/>
  <c r="R985" i="5"/>
  <c r="S985" i="5"/>
  <c r="T985" i="5"/>
  <c r="U985" i="5"/>
  <c r="O986" i="5"/>
  <c r="P986" i="5"/>
  <c r="Q986" i="5"/>
  <c r="R986" i="5"/>
  <c r="S986" i="5"/>
  <c r="T986" i="5"/>
  <c r="U986" i="5"/>
  <c r="O987" i="5"/>
  <c r="X987" i="5" s="1"/>
  <c r="P987" i="5"/>
  <c r="Q987" i="5"/>
  <c r="Z987" i="5" s="1"/>
  <c r="R987" i="5"/>
  <c r="AA987" i="5" s="1"/>
  <c r="S987" i="5"/>
  <c r="AB987" i="5" s="1"/>
  <c r="T987" i="5"/>
  <c r="U987" i="5"/>
  <c r="AD987" i="5" s="1"/>
  <c r="O988" i="5"/>
  <c r="P988" i="5"/>
  <c r="Q988" i="5"/>
  <c r="R988" i="5"/>
  <c r="S988" i="5"/>
  <c r="T988" i="5"/>
  <c r="U988" i="5"/>
  <c r="O989" i="5"/>
  <c r="P989" i="5"/>
  <c r="Q989" i="5"/>
  <c r="R989" i="5"/>
  <c r="S989" i="5"/>
  <c r="T989" i="5"/>
  <c r="U989" i="5"/>
  <c r="O990" i="5"/>
  <c r="P990" i="5"/>
  <c r="Q990" i="5"/>
  <c r="R990" i="5"/>
  <c r="S990" i="5"/>
  <c r="T990" i="5"/>
  <c r="U990" i="5"/>
  <c r="O991" i="5"/>
  <c r="P991" i="5"/>
  <c r="Q991" i="5"/>
  <c r="R991" i="5"/>
  <c r="S991" i="5"/>
  <c r="T991" i="5"/>
  <c r="U991" i="5"/>
  <c r="O992" i="5"/>
  <c r="P992" i="5"/>
  <c r="Q992" i="5"/>
  <c r="R992" i="5"/>
  <c r="S992" i="5"/>
  <c r="T992" i="5"/>
  <c r="U992" i="5"/>
  <c r="O993" i="5"/>
  <c r="P993" i="5"/>
  <c r="Q993" i="5"/>
  <c r="R993" i="5"/>
  <c r="S993" i="5"/>
  <c r="T993" i="5"/>
  <c r="U993" i="5"/>
  <c r="O994" i="5"/>
  <c r="P994" i="5"/>
  <c r="Q994" i="5"/>
  <c r="R994" i="5"/>
  <c r="S994" i="5"/>
  <c r="T994" i="5"/>
  <c r="U994" i="5"/>
  <c r="O995" i="5"/>
  <c r="P995" i="5"/>
  <c r="Q995" i="5"/>
  <c r="R995" i="5"/>
  <c r="S995" i="5"/>
  <c r="T995" i="5"/>
  <c r="U995" i="5"/>
  <c r="O996" i="5"/>
  <c r="X996" i="5" s="1"/>
  <c r="P996" i="5"/>
  <c r="Y996" i="5" s="1"/>
  <c r="Q996" i="5"/>
  <c r="Z996" i="5" s="1"/>
  <c r="R996" i="5"/>
  <c r="AA996" i="5" s="1"/>
  <c r="S996" i="5"/>
  <c r="AB996" i="5" s="1"/>
  <c r="T996" i="5"/>
  <c r="AC996" i="5" s="1"/>
  <c r="U996" i="5"/>
  <c r="AD996" i="5" s="1"/>
  <c r="O997" i="5"/>
  <c r="P997" i="5"/>
  <c r="Q997" i="5"/>
  <c r="R997" i="5"/>
  <c r="S997" i="5"/>
  <c r="T997" i="5"/>
  <c r="U997" i="5"/>
  <c r="O998" i="5"/>
  <c r="P998" i="5"/>
  <c r="Q998" i="5"/>
  <c r="R998" i="5"/>
  <c r="S998" i="5"/>
  <c r="T998" i="5"/>
  <c r="U998" i="5"/>
  <c r="O999" i="5"/>
  <c r="X999" i="5" s="1"/>
  <c r="P999" i="5"/>
  <c r="Y999" i="5" s="1"/>
  <c r="Q999" i="5"/>
  <c r="Z999" i="5" s="1"/>
  <c r="S999" i="5"/>
  <c r="AB999" i="5" s="1"/>
  <c r="T999" i="5"/>
  <c r="AC999" i="5" s="1"/>
  <c r="U999" i="5"/>
  <c r="AD999" i="5" s="1"/>
  <c r="O1000" i="5"/>
  <c r="P1000" i="5"/>
  <c r="Q1000" i="5"/>
  <c r="R1000" i="5"/>
  <c r="S1000" i="5"/>
  <c r="T1000" i="5"/>
  <c r="U1000" i="5"/>
  <c r="O1001" i="5"/>
  <c r="P1001" i="5"/>
  <c r="Q1001" i="5"/>
  <c r="R1001" i="5"/>
  <c r="S1001" i="5"/>
  <c r="T1001" i="5"/>
  <c r="U1001" i="5"/>
  <c r="O1002" i="5"/>
  <c r="P1002" i="5"/>
  <c r="Q1002" i="5"/>
  <c r="R1002" i="5"/>
  <c r="S1002" i="5"/>
  <c r="T1002" i="5"/>
  <c r="U1002" i="5"/>
  <c r="O1003" i="5"/>
  <c r="P1003" i="5"/>
  <c r="Q1003" i="5"/>
  <c r="R1003" i="5"/>
  <c r="S1003" i="5"/>
  <c r="T1003" i="5"/>
  <c r="U1003" i="5"/>
  <c r="O1004" i="5"/>
  <c r="P1004" i="5"/>
  <c r="Q1004" i="5"/>
  <c r="R1004" i="5"/>
  <c r="S1004" i="5"/>
  <c r="T1004" i="5"/>
  <c r="U1004" i="5"/>
  <c r="O1005" i="5"/>
  <c r="P1005" i="5"/>
  <c r="Q1005" i="5"/>
  <c r="R1005" i="5"/>
  <c r="S1005" i="5"/>
  <c r="T1005" i="5"/>
  <c r="U1005" i="5"/>
  <c r="O1006" i="5"/>
  <c r="P1006" i="5"/>
  <c r="Q1006" i="5"/>
  <c r="R1006" i="5"/>
  <c r="S1006" i="5"/>
  <c r="T1006" i="5"/>
  <c r="U1006" i="5"/>
  <c r="O1007" i="5"/>
  <c r="P1007" i="5"/>
  <c r="Q1007" i="5"/>
  <c r="R1007" i="5"/>
  <c r="S1007" i="5"/>
  <c r="T1007" i="5"/>
  <c r="U1007" i="5"/>
  <c r="O1009" i="5"/>
  <c r="P1009" i="5"/>
  <c r="Y1009" i="5" s="1"/>
  <c r="Q1009" i="5"/>
  <c r="Z1009" i="5" s="1"/>
  <c r="S1009" i="5"/>
  <c r="T1009" i="5"/>
  <c r="AC1009" i="5" s="1"/>
  <c r="U1009" i="5"/>
  <c r="O1010" i="5"/>
  <c r="P1010" i="5"/>
  <c r="Q1010" i="5"/>
  <c r="R1010" i="5"/>
  <c r="S1010" i="5"/>
  <c r="T1010" i="5"/>
  <c r="U1010" i="5"/>
  <c r="O1011" i="5"/>
  <c r="P1011" i="5"/>
  <c r="Q1011" i="5"/>
  <c r="R1011" i="5"/>
  <c r="S1011" i="5"/>
  <c r="T1011" i="5"/>
  <c r="U1011" i="5"/>
  <c r="O1012" i="5"/>
  <c r="P1012" i="5"/>
  <c r="Q1012" i="5"/>
  <c r="R1012" i="5"/>
  <c r="S1012" i="5"/>
  <c r="T1012" i="5"/>
  <c r="U1012" i="5"/>
  <c r="O1013" i="5"/>
  <c r="P1013" i="5"/>
  <c r="Q1013" i="5"/>
  <c r="R1013" i="5"/>
  <c r="S1013" i="5"/>
  <c r="T1013" i="5"/>
  <c r="U1013" i="5"/>
  <c r="O1014" i="5"/>
  <c r="P1014" i="5"/>
  <c r="Q1014" i="5"/>
  <c r="R1014" i="5"/>
  <c r="S1014" i="5"/>
  <c r="T1014" i="5"/>
  <c r="U1014" i="5"/>
  <c r="O1015" i="5"/>
  <c r="P1015" i="5"/>
  <c r="Q1015" i="5"/>
  <c r="R1015" i="5"/>
  <c r="S1015" i="5"/>
  <c r="T1015" i="5"/>
  <c r="U1015" i="5"/>
  <c r="O1016" i="5"/>
  <c r="P1016" i="5"/>
  <c r="Q1016" i="5"/>
  <c r="R1016" i="5"/>
  <c r="S1016" i="5"/>
  <c r="T1016" i="5"/>
  <c r="U1016" i="5"/>
  <c r="O1018" i="5"/>
  <c r="P1018" i="5"/>
  <c r="Q1018" i="5"/>
  <c r="R1018" i="5"/>
  <c r="AA1018" i="5" s="1"/>
  <c r="S1018" i="5"/>
  <c r="T1018" i="5"/>
  <c r="AC1018" i="5" s="1"/>
  <c r="U1018" i="5"/>
  <c r="AD1018" i="5" s="1"/>
  <c r="O1019" i="5"/>
  <c r="P1019" i="5"/>
  <c r="Q1019" i="5"/>
  <c r="R1019" i="5"/>
  <c r="S1019" i="5"/>
  <c r="T1019" i="5"/>
  <c r="U1019" i="5"/>
  <c r="O1020" i="5"/>
  <c r="P1020" i="5"/>
  <c r="Q1020" i="5"/>
  <c r="R1020" i="5"/>
  <c r="S1020" i="5"/>
  <c r="T1020" i="5"/>
  <c r="U1020" i="5"/>
  <c r="O1021" i="5"/>
  <c r="P1021" i="5"/>
  <c r="Q1021" i="5"/>
  <c r="R1021" i="5"/>
  <c r="S1021" i="5"/>
  <c r="T1021" i="5"/>
  <c r="U1021" i="5"/>
  <c r="O1022" i="5"/>
  <c r="P1022" i="5"/>
  <c r="Q1022" i="5"/>
  <c r="R1022" i="5"/>
  <c r="S1022" i="5"/>
  <c r="T1022" i="5"/>
  <c r="U1022" i="5"/>
  <c r="O1023" i="5"/>
  <c r="P1023" i="5"/>
  <c r="Q1023" i="5"/>
  <c r="R1023" i="5"/>
  <c r="S1023" i="5"/>
  <c r="T1023" i="5"/>
  <c r="U1023" i="5"/>
  <c r="O1025" i="5"/>
  <c r="X1025" i="5" s="1"/>
  <c r="P1025" i="5"/>
  <c r="Y1025" i="5" s="1"/>
  <c r="Q1025" i="5"/>
  <c r="R1025" i="5"/>
  <c r="AA1025" i="5" s="1"/>
  <c r="S1025" i="5"/>
  <c r="T1025" i="5"/>
  <c r="U1025" i="5"/>
  <c r="AD1025" i="5" s="1"/>
  <c r="O1026" i="5"/>
  <c r="P1026" i="5"/>
  <c r="Q1026" i="5"/>
  <c r="R1026" i="5"/>
  <c r="S1026" i="5"/>
  <c r="T1026" i="5"/>
  <c r="U1026" i="5"/>
  <c r="O1027" i="5"/>
  <c r="P1027" i="5"/>
  <c r="Q1027" i="5"/>
  <c r="R1027" i="5"/>
  <c r="S1027" i="5"/>
  <c r="T1027" i="5"/>
  <c r="U1027" i="5"/>
  <c r="O1028" i="5"/>
  <c r="P1028" i="5"/>
  <c r="Q1028" i="5"/>
  <c r="R1028" i="5"/>
  <c r="S1028" i="5"/>
  <c r="T1028" i="5"/>
  <c r="U1028" i="5"/>
  <c r="O1029" i="5"/>
  <c r="P1029" i="5"/>
  <c r="Q1029" i="5"/>
  <c r="R1029" i="5"/>
  <c r="S1029" i="5"/>
  <c r="T1029" i="5"/>
  <c r="U1029" i="5"/>
  <c r="O1030" i="5"/>
  <c r="P1030" i="5"/>
  <c r="Q1030" i="5"/>
  <c r="R1030" i="5"/>
  <c r="S1030" i="5"/>
  <c r="T1030" i="5"/>
  <c r="U1030" i="5"/>
  <c r="O1031" i="5"/>
  <c r="P1031" i="5"/>
  <c r="Q1031" i="5"/>
  <c r="R1031" i="5"/>
  <c r="S1031" i="5"/>
  <c r="T1031" i="5"/>
  <c r="U1031" i="5"/>
  <c r="O1032" i="5"/>
  <c r="P1032" i="5"/>
  <c r="Q1032" i="5"/>
  <c r="R1032" i="5"/>
  <c r="S1032" i="5"/>
  <c r="T1032" i="5"/>
  <c r="U1032" i="5"/>
  <c r="O1033" i="5"/>
  <c r="P1033" i="5"/>
  <c r="Q1033" i="5"/>
  <c r="R1033" i="5"/>
  <c r="S1033" i="5"/>
  <c r="T1033" i="5"/>
  <c r="U1033" i="5"/>
  <c r="O1034" i="5"/>
  <c r="P1034" i="5"/>
  <c r="Q1034" i="5"/>
  <c r="R1034" i="5"/>
  <c r="S1034" i="5"/>
  <c r="T1034" i="5"/>
  <c r="U1034" i="5"/>
  <c r="O1035" i="5"/>
  <c r="P1035" i="5"/>
  <c r="Q1035" i="5"/>
  <c r="R1035" i="5"/>
  <c r="S1035" i="5"/>
  <c r="T1035" i="5"/>
  <c r="U1035" i="5"/>
  <c r="O1036" i="5"/>
  <c r="P1036" i="5"/>
  <c r="Q1036" i="5"/>
  <c r="R1036" i="5"/>
  <c r="AA1036" i="5" s="1"/>
  <c r="S1036" i="5"/>
  <c r="AB1036" i="5" s="1"/>
  <c r="T1036" i="5"/>
  <c r="U1036" i="5"/>
  <c r="AD1036" i="5" s="1"/>
  <c r="O1037" i="5"/>
  <c r="P1037" i="5"/>
  <c r="Q1037" i="5"/>
  <c r="R1037" i="5"/>
  <c r="S1037" i="5"/>
  <c r="T1037" i="5"/>
  <c r="U1037" i="5"/>
  <c r="O1038" i="5"/>
  <c r="P1038" i="5"/>
  <c r="Q1038" i="5"/>
  <c r="R1038" i="5"/>
  <c r="S1038" i="5"/>
  <c r="T1038" i="5"/>
  <c r="U1038" i="5"/>
  <c r="O1039" i="5"/>
  <c r="P1039" i="5"/>
  <c r="Q1039" i="5"/>
  <c r="R1039" i="5"/>
  <c r="S1039" i="5"/>
  <c r="T1039" i="5"/>
  <c r="U1039" i="5"/>
  <c r="O1040" i="5"/>
  <c r="P1040" i="5"/>
  <c r="Q1040" i="5"/>
  <c r="R1040" i="5"/>
  <c r="S1040" i="5"/>
  <c r="T1040" i="5"/>
  <c r="U1040" i="5"/>
  <c r="O1041" i="5"/>
  <c r="P1041" i="5"/>
  <c r="Q1041" i="5"/>
  <c r="R1041" i="5"/>
  <c r="S1041" i="5"/>
  <c r="T1041" i="5"/>
  <c r="U1041" i="5"/>
  <c r="O1042" i="5"/>
  <c r="P1042" i="5"/>
  <c r="Q1042" i="5"/>
  <c r="R1042" i="5"/>
  <c r="S1042" i="5"/>
  <c r="T1042" i="5"/>
  <c r="U1042" i="5"/>
  <c r="O1043" i="5"/>
  <c r="P1043" i="5"/>
  <c r="Q1043" i="5"/>
  <c r="R1043" i="5"/>
  <c r="S1043" i="5"/>
  <c r="T1043" i="5"/>
  <c r="U1043" i="5"/>
  <c r="O1044" i="5"/>
  <c r="P1044" i="5"/>
  <c r="Q1044" i="5"/>
  <c r="R1044" i="5"/>
  <c r="S1044" i="5"/>
  <c r="T1044" i="5"/>
  <c r="U1044" i="5"/>
  <c r="O1045" i="5"/>
  <c r="P1045" i="5"/>
  <c r="Q1045" i="5"/>
  <c r="R1045" i="5"/>
  <c r="S1045" i="5"/>
  <c r="T1045" i="5"/>
  <c r="U1045" i="5"/>
  <c r="O1046" i="5"/>
  <c r="P1046" i="5"/>
  <c r="Q1046" i="5"/>
  <c r="R1046" i="5"/>
  <c r="S1046" i="5"/>
  <c r="T1046" i="5"/>
  <c r="U1046" i="5"/>
  <c r="O1048" i="5"/>
  <c r="P1048" i="5"/>
  <c r="Y1048" i="5" s="1"/>
  <c r="Q1048" i="5"/>
  <c r="Z1048" i="5" s="1"/>
  <c r="R1048" i="5"/>
  <c r="S1048" i="5"/>
  <c r="T1048" i="5"/>
  <c r="AC1048" i="5" s="1"/>
  <c r="U1048" i="5"/>
  <c r="O1049" i="5"/>
  <c r="P1049" i="5"/>
  <c r="Q1049" i="5"/>
  <c r="R1049" i="5"/>
  <c r="S1049" i="5"/>
  <c r="T1049" i="5"/>
  <c r="U1049" i="5"/>
  <c r="O1050" i="5"/>
  <c r="P1050" i="5"/>
  <c r="Q1050" i="5"/>
  <c r="R1050" i="5"/>
  <c r="S1050" i="5"/>
  <c r="T1050" i="5"/>
  <c r="U1050" i="5"/>
  <c r="O1051" i="5"/>
  <c r="P1051" i="5"/>
  <c r="Q1051" i="5"/>
  <c r="R1051" i="5"/>
  <c r="S1051" i="5"/>
  <c r="T1051" i="5"/>
  <c r="U1051" i="5"/>
  <c r="O1053" i="5"/>
  <c r="P1053" i="5"/>
  <c r="Y1053" i="5" s="1"/>
  <c r="Q1053" i="5"/>
  <c r="Z1053" i="5" s="1"/>
  <c r="R1053" i="5"/>
  <c r="S1053" i="5"/>
  <c r="T1053" i="5"/>
  <c r="U1053" i="5"/>
  <c r="AD1053" i="5" s="1"/>
  <c r="O1054" i="5"/>
  <c r="P1054" i="5"/>
  <c r="Q1054" i="5"/>
  <c r="R1054" i="5"/>
  <c r="S1054" i="5"/>
  <c r="T1054" i="5"/>
  <c r="U1054" i="5"/>
  <c r="O1055" i="5"/>
  <c r="P1055" i="5"/>
  <c r="Q1055" i="5"/>
  <c r="R1055" i="5"/>
  <c r="S1055" i="5"/>
  <c r="T1055" i="5"/>
  <c r="U1055" i="5"/>
  <c r="O1056" i="5"/>
  <c r="P1056" i="5"/>
  <c r="Q1056" i="5"/>
  <c r="R1056" i="5"/>
  <c r="S1056" i="5"/>
  <c r="T1056" i="5"/>
  <c r="U1056" i="5"/>
  <c r="O1058" i="5"/>
  <c r="P1058" i="5"/>
  <c r="Q1058" i="5"/>
  <c r="R1058" i="5"/>
  <c r="AA1058" i="5" s="1"/>
  <c r="S1058" i="5"/>
  <c r="T1058" i="5"/>
  <c r="AC1058" i="5" s="1"/>
  <c r="U1058" i="5"/>
  <c r="AD1058" i="5" s="1"/>
  <c r="O1059" i="5"/>
  <c r="P1059" i="5"/>
  <c r="Q1059" i="5"/>
  <c r="R1059" i="5"/>
  <c r="S1059" i="5"/>
  <c r="T1059" i="5"/>
  <c r="U1059" i="5"/>
  <c r="O1060" i="5"/>
  <c r="P1060" i="5"/>
  <c r="Q1060" i="5"/>
  <c r="R1060" i="5"/>
  <c r="S1060" i="5"/>
  <c r="T1060" i="5"/>
  <c r="U1060" i="5"/>
  <c r="O1061" i="5"/>
  <c r="P1061" i="5"/>
  <c r="Q1061" i="5"/>
  <c r="R1061" i="5"/>
  <c r="S1061" i="5"/>
  <c r="T1061" i="5"/>
  <c r="U1061" i="5"/>
  <c r="O1062" i="5"/>
  <c r="P1062" i="5"/>
  <c r="Q1062" i="5"/>
  <c r="R1062" i="5"/>
  <c r="S1062" i="5"/>
  <c r="T1062" i="5"/>
  <c r="U1062" i="5"/>
  <c r="O1063" i="5"/>
  <c r="P1063" i="5"/>
  <c r="Q1063" i="5"/>
  <c r="R1063" i="5"/>
  <c r="S1063" i="5"/>
  <c r="T1063" i="5"/>
  <c r="U1063" i="5"/>
  <c r="O1064" i="5"/>
  <c r="P1064" i="5"/>
  <c r="Q1064" i="5"/>
  <c r="R1064" i="5"/>
  <c r="S1064" i="5"/>
  <c r="T1064" i="5"/>
  <c r="U1064" i="5"/>
  <c r="O1065" i="5"/>
  <c r="P1065" i="5"/>
  <c r="Q1065" i="5"/>
  <c r="R1065" i="5"/>
  <c r="S1065" i="5"/>
  <c r="T1065" i="5"/>
  <c r="U1065" i="5"/>
  <c r="O1066" i="5"/>
  <c r="P1066" i="5"/>
  <c r="Q1066" i="5"/>
  <c r="R1066" i="5"/>
  <c r="S1066" i="5"/>
  <c r="T1066" i="5"/>
  <c r="U1066" i="5"/>
  <c r="O1067" i="5"/>
  <c r="P1067" i="5"/>
  <c r="Q1067" i="5"/>
  <c r="R1067" i="5"/>
  <c r="S1067" i="5"/>
  <c r="T1067" i="5"/>
  <c r="U1067" i="5"/>
  <c r="O1068" i="5"/>
  <c r="P1068" i="5"/>
  <c r="Q1068" i="5"/>
  <c r="R1068" i="5"/>
  <c r="S1068" i="5"/>
  <c r="T1068" i="5"/>
  <c r="U1068" i="5"/>
  <c r="O1070" i="5"/>
  <c r="X1070" i="5" s="1"/>
  <c r="P1070" i="5"/>
  <c r="Y1070" i="5" s="1"/>
  <c r="Q1070" i="5"/>
  <c r="Z1070" i="5" s="1"/>
  <c r="R1070" i="5"/>
  <c r="S1070" i="5"/>
  <c r="AB1070" i="5" s="1"/>
  <c r="T1070" i="5"/>
  <c r="U1070" i="5"/>
  <c r="O1071" i="5"/>
  <c r="P1071" i="5"/>
  <c r="Q1071" i="5"/>
  <c r="R1071" i="5"/>
  <c r="S1071" i="5"/>
  <c r="T1071" i="5"/>
  <c r="U1071" i="5"/>
  <c r="O1072" i="5"/>
  <c r="P1072" i="5"/>
  <c r="Q1072" i="5"/>
  <c r="R1072" i="5"/>
  <c r="S1072" i="5"/>
  <c r="T1072" i="5"/>
  <c r="U1072" i="5"/>
  <c r="O1073" i="5"/>
  <c r="P1073" i="5"/>
  <c r="Q1073" i="5"/>
  <c r="R1073" i="5"/>
  <c r="S1073" i="5"/>
  <c r="T1073" i="5"/>
  <c r="U1073" i="5"/>
  <c r="O1074" i="5"/>
  <c r="P1074" i="5"/>
  <c r="Q1074" i="5"/>
  <c r="R1074" i="5"/>
  <c r="S1074" i="5"/>
  <c r="T1074" i="5"/>
  <c r="U1074" i="5"/>
  <c r="O1075" i="5"/>
  <c r="P1075" i="5"/>
  <c r="Q1075" i="5"/>
  <c r="R1075" i="5"/>
  <c r="S1075" i="5"/>
  <c r="T1075" i="5"/>
  <c r="U1075" i="5"/>
  <c r="O1076" i="5"/>
  <c r="P1076" i="5"/>
  <c r="Q1076" i="5"/>
  <c r="R1076" i="5"/>
  <c r="S1076" i="5"/>
  <c r="T1076" i="5"/>
  <c r="U1076" i="5"/>
  <c r="O1077" i="5"/>
  <c r="P1077" i="5"/>
  <c r="Q1077" i="5"/>
  <c r="R1077" i="5"/>
  <c r="S1077" i="5"/>
  <c r="T1077" i="5"/>
  <c r="U1077" i="5"/>
  <c r="O1078" i="5"/>
  <c r="P1078" i="5"/>
  <c r="Q1078" i="5"/>
  <c r="R1078" i="5"/>
  <c r="S1078" i="5"/>
  <c r="T1078" i="5"/>
  <c r="U1078" i="5"/>
  <c r="O1079" i="5"/>
  <c r="P1079" i="5"/>
  <c r="Q1079" i="5"/>
  <c r="R1079" i="5"/>
  <c r="S1079" i="5"/>
  <c r="T1079" i="5"/>
  <c r="U1079" i="5"/>
  <c r="O1080" i="5"/>
  <c r="P1080" i="5"/>
  <c r="Q1080" i="5"/>
  <c r="R1080" i="5"/>
  <c r="S1080" i="5"/>
  <c r="T1080" i="5"/>
  <c r="U1080" i="5"/>
  <c r="O1081" i="5"/>
  <c r="P1081" i="5"/>
  <c r="Q1081" i="5"/>
  <c r="Z1081" i="5" s="1"/>
  <c r="R1081" i="5"/>
  <c r="S1081" i="5"/>
  <c r="T1081" i="5"/>
  <c r="AC1081" i="5" s="1"/>
  <c r="U1081" i="5"/>
  <c r="O1082" i="5"/>
  <c r="P1082" i="5"/>
  <c r="Q1082" i="5"/>
  <c r="R1082" i="5"/>
  <c r="S1082" i="5"/>
  <c r="T1082" i="5"/>
  <c r="U1082" i="5"/>
  <c r="O1083" i="5"/>
  <c r="P1083" i="5"/>
  <c r="Q1083" i="5"/>
  <c r="R1083" i="5"/>
  <c r="S1083" i="5"/>
  <c r="T1083" i="5"/>
  <c r="U1083" i="5"/>
  <c r="O1084" i="5"/>
  <c r="P1084" i="5"/>
  <c r="Q1084" i="5"/>
  <c r="R1084" i="5"/>
  <c r="S1084" i="5"/>
  <c r="T1084" i="5"/>
  <c r="U1084" i="5"/>
  <c r="O1085" i="5"/>
  <c r="P1085" i="5"/>
  <c r="Q1085" i="5"/>
  <c r="R1085" i="5"/>
  <c r="S1085" i="5"/>
  <c r="T1085" i="5"/>
  <c r="U1085" i="5"/>
  <c r="O1086" i="5"/>
  <c r="P1086" i="5"/>
  <c r="Q1086" i="5"/>
  <c r="R1086" i="5"/>
  <c r="S1086" i="5"/>
  <c r="T1086" i="5"/>
  <c r="U1086" i="5"/>
  <c r="O1087" i="5"/>
  <c r="P1087" i="5"/>
  <c r="Q1087" i="5"/>
  <c r="R1087" i="5"/>
  <c r="S1087" i="5"/>
  <c r="T1087" i="5"/>
  <c r="U1087" i="5"/>
  <c r="O1088" i="5"/>
  <c r="P1088" i="5"/>
  <c r="Q1088" i="5"/>
  <c r="R1088" i="5"/>
  <c r="S1088" i="5"/>
  <c r="T1088" i="5"/>
  <c r="U1088" i="5"/>
  <c r="O1089" i="5"/>
  <c r="P1089" i="5"/>
  <c r="Q1089" i="5"/>
  <c r="R1089" i="5"/>
  <c r="S1089" i="5"/>
  <c r="T1089" i="5"/>
  <c r="U1089" i="5"/>
  <c r="O1090" i="5"/>
  <c r="P1090" i="5"/>
  <c r="Q1090" i="5"/>
  <c r="R1090" i="5"/>
  <c r="S1090" i="5"/>
  <c r="T1090" i="5"/>
  <c r="U1090" i="5"/>
  <c r="O1091" i="5"/>
  <c r="P1091" i="5"/>
  <c r="Q1091" i="5"/>
  <c r="R1091" i="5"/>
  <c r="S1091" i="5"/>
  <c r="T1091" i="5"/>
  <c r="U1091" i="5"/>
  <c r="O1093" i="5"/>
  <c r="X1093" i="5" s="1"/>
  <c r="P1093" i="5"/>
  <c r="Q1093" i="5"/>
  <c r="Z1093" i="5" s="1"/>
  <c r="R1093" i="5"/>
  <c r="AA1093" i="5" s="1"/>
  <c r="S1093" i="5"/>
  <c r="AB1093" i="5" s="1"/>
  <c r="T1093" i="5"/>
  <c r="U1093" i="5"/>
  <c r="AD1093" i="5" s="1"/>
  <c r="O1094" i="5"/>
  <c r="P1094" i="5"/>
  <c r="Q1094" i="5"/>
  <c r="R1094" i="5"/>
  <c r="S1094" i="5"/>
  <c r="T1094" i="5"/>
  <c r="AC1093" i="5" s="1"/>
  <c r="U1094" i="5"/>
  <c r="O1095" i="5"/>
  <c r="P1095" i="5"/>
  <c r="Q1095" i="5"/>
  <c r="R1095" i="5"/>
  <c r="S1095" i="5"/>
  <c r="T1095" i="5"/>
  <c r="U1095" i="5"/>
  <c r="O1096" i="5"/>
  <c r="P1096" i="5"/>
  <c r="Q1096" i="5"/>
  <c r="R1096" i="5"/>
  <c r="S1096" i="5"/>
  <c r="T1096" i="5"/>
  <c r="U1096" i="5"/>
  <c r="O1097" i="5"/>
  <c r="P1097" i="5"/>
  <c r="Q1097" i="5"/>
  <c r="R1097" i="5"/>
  <c r="S1097" i="5"/>
  <c r="T1097" i="5"/>
  <c r="U1097" i="5"/>
  <c r="O1098" i="5"/>
  <c r="P1098" i="5"/>
  <c r="Q1098" i="5"/>
  <c r="R1098" i="5"/>
  <c r="S1098" i="5"/>
  <c r="T1098" i="5"/>
  <c r="U1098" i="5"/>
  <c r="O1099" i="5"/>
  <c r="P1099" i="5"/>
  <c r="Q1099" i="5"/>
  <c r="R1099" i="5"/>
  <c r="S1099" i="5"/>
  <c r="T1099" i="5"/>
  <c r="U1099" i="5"/>
  <c r="O1100" i="5"/>
  <c r="P1100" i="5"/>
  <c r="Q1100" i="5"/>
  <c r="R1100" i="5"/>
  <c r="S1100" i="5"/>
  <c r="T1100" i="5"/>
  <c r="U1100" i="5"/>
  <c r="O1101" i="5"/>
  <c r="P1101" i="5"/>
  <c r="Q1101" i="5"/>
  <c r="R1101" i="5"/>
  <c r="S1101" i="5"/>
  <c r="T1101" i="5"/>
  <c r="U1101" i="5"/>
  <c r="O1102" i="5"/>
  <c r="P1102" i="5"/>
  <c r="Q1102" i="5"/>
  <c r="R1102" i="5"/>
  <c r="S1102" i="5"/>
  <c r="T1102" i="5"/>
  <c r="U1102" i="5"/>
  <c r="O1103" i="5"/>
  <c r="P1103" i="5"/>
  <c r="Q1103" i="5"/>
  <c r="R1103" i="5"/>
  <c r="S1103" i="5"/>
  <c r="T1103" i="5"/>
  <c r="U1103" i="5"/>
  <c r="Q1105" i="5"/>
  <c r="S1105" i="5"/>
  <c r="AB1105" i="5" s="1"/>
  <c r="T1105" i="5"/>
  <c r="U1105" i="5"/>
  <c r="O1106" i="5"/>
  <c r="P1106" i="5"/>
  <c r="Q1106" i="5"/>
  <c r="R1106" i="5"/>
  <c r="S1106" i="5"/>
  <c r="T1106" i="5"/>
  <c r="U1106" i="5"/>
  <c r="O1107" i="5"/>
  <c r="P1107" i="5"/>
  <c r="Q1107" i="5"/>
  <c r="R1107" i="5"/>
  <c r="S1107" i="5"/>
  <c r="T1107" i="5"/>
  <c r="U1107" i="5"/>
  <c r="O1108" i="5"/>
  <c r="P1108" i="5"/>
  <c r="Q1108" i="5"/>
  <c r="R1108" i="5"/>
  <c r="S1108" i="5"/>
  <c r="T1108" i="5"/>
  <c r="U1108" i="5"/>
  <c r="O1109" i="5"/>
  <c r="P1109" i="5"/>
  <c r="Q1109" i="5"/>
  <c r="R1109" i="5"/>
  <c r="S1109" i="5"/>
  <c r="T1109" i="5"/>
  <c r="U1109" i="5"/>
  <c r="O1110" i="5"/>
  <c r="P1110" i="5"/>
  <c r="Q1110" i="5"/>
  <c r="R1110" i="5"/>
  <c r="S1110" i="5"/>
  <c r="T1110" i="5"/>
  <c r="U1110" i="5"/>
  <c r="O1111" i="5"/>
  <c r="P1111" i="5"/>
  <c r="Q1111" i="5"/>
  <c r="R1111" i="5"/>
  <c r="S1111" i="5"/>
  <c r="T1111" i="5"/>
  <c r="U1111" i="5"/>
  <c r="O1112" i="5"/>
  <c r="P1112" i="5"/>
  <c r="Q1112" i="5"/>
  <c r="R1112" i="5"/>
  <c r="S1112" i="5"/>
  <c r="T1112" i="5"/>
  <c r="U1112" i="5"/>
  <c r="O1113" i="5"/>
  <c r="P1113" i="5"/>
  <c r="Q1113" i="5"/>
  <c r="R1113" i="5"/>
  <c r="S1113" i="5"/>
  <c r="T1113" i="5"/>
  <c r="U1113" i="5"/>
  <c r="O1114" i="5"/>
  <c r="P1114" i="5"/>
  <c r="Q1114" i="5"/>
  <c r="R1114" i="5"/>
  <c r="S1114" i="5"/>
  <c r="T1114" i="5"/>
  <c r="U1114" i="5"/>
  <c r="O1116" i="5"/>
  <c r="X1116" i="5" s="1"/>
  <c r="P1116" i="5"/>
  <c r="Q1116" i="5"/>
  <c r="S1116" i="5"/>
  <c r="AB1116" i="5" s="1"/>
  <c r="T1116" i="5"/>
  <c r="U1116" i="5"/>
  <c r="O1117" i="5"/>
  <c r="P1117" i="5"/>
  <c r="Q1117" i="5"/>
  <c r="R1117" i="5"/>
  <c r="S1117" i="5"/>
  <c r="T1117" i="5"/>
  <c r="U1117" i="5"/>
  <c r="O1118" i="5"/>
  <c r="P1118" i="5"/>
  <c r="Q1118" i="5"/>
  <c r="R1118" i="5"/>
  <c r="S1118" i="5"/>
  <c r="T1118" i="5"/>
  <c r="U1118" i="5"/>
  <c r="O1119" i="5"/>
  <c r="P1119" i="5"/>
  <c r="Q1119" i="5"/>
  <c r="R1119" i="5"/>
  <c r="S1119" i="5"/>
  <c r="T1119" i="5"/>
  <c r="U1119" i="5"/>
  <c r="O1120" i="5"/>
  <c r="P1120" i="5"/>
  <c r="Q1120" i="5"/>
  <c r="R1120" i="5"/>
  <c r="S1120" i="5"/>
  <c r="T1120" i="5"/>
  <c r="U1120" i="5"/>
  <c r="O1121" i="5"/>
  <c r="P1121" i="5"/>
  <c r="Q1121" i="5"/>
  <c r="R1121" i="5"/>
  <c r="S1121" i="5"/>
  <c r="T1121" i="5"/>
  <c r="U1121" i="5"/>
  <c r="O1123" i="5"/>
  <c r="P1123" i="5"/>
  <c r="Q1123" i="5"/>
  <c r="Z1123" i="5" s="1"/>
  <c r="S1123" i="5"/>
  <c r="T1123" i="5"/>
  <c r="U1123" i="5"/>
  <c r="O1124" i="5"/>
  <c r="P1124" i="5"/>
  <c r="Q1124" i="5"/>
  <c r="R1124" i="5"/>
  <c r="AA1123" i="5" s="1"/>
  <c r="S1124" i="5"/>
  <c r="T1124" i="5"/>
  <c r="U1124" i="5"/>
  <c r="O1125" i="5"/>
  <c r="P1125" i="5"/>
  <c r="Q1125" i="5"/>
  <c r="R1125" i="5"/>
  <c r="S1125" i="5"/>
  <c r="T1125" i="5"/>
  <c r="U1125" i="5"/>
  <c r="O1126" i="5"/>
  <c r="P1126" i="5"/>
  <c r="Q1126" i="5"/>
  <c r="R1126" i="5"/>
  <c r="S1126" i="5"/>
  <c r="T1126" i="5"/>
  <c r="U1126" i="5"/>
  <c r="O1127" i="5"/>
  <c r="P1127" i="5"/>
  <c r="Q1127" i="5"/>
  <c r="R1127" i="5"/>
  <c r="S1127" i="5"/>
  <c r="T1127" i="5"/>
  <c r="U1127" i="5"/>
  <c r="O1128" i="5"/>
  <c r="P1128" i="5"/>
  <c r="Q1128" i="5"/>
  <c r="R1128" i="5"/>
  <c r="S1128" i="5"/>
  <c r="T1128" i="5"/>
  <c r="U1128" i="5"/>
  <c r="O1129" i="5"/>
  <c r="P1129" i="5"/>
  <c r="Q1129" i="5"/>
  <c r="R1129" i="5"/>
  <c r="S1129" i="5"/>
  <c r="T1129" i="5"/>
  <c r="U1129" i="5"/>
  <c r="O1130" i="5"/>
  <c r="P1130" i="5"/>
  <c r="Q1130" i="5"/>
  <c r="R1130" i="5"/>
  <c r="S1130" i="5"/>
  <c r="T1130" i="5"/>
  <c r="U1130" i="5"/>
  <c r="O1131" i="5"/>
  <c r="P1131" i="5"/>
  <c r="Q1131" i="5"/>
  <c r="R1131" i="5"/>
  <c r="S1131" i="5"/>
  <c r="T1131" i="5"/>
  <c r="U1131" i="5"/>
  <c r="O1132" i="5"/>
  <c r="P1132" i="5"/>
  <c r="Q1132" i="5"/>
  <c r="R1132" i="5"/>
  <c r="S1132" i="5"/>
  <c r="T1132" i="5"/>
  <c r="U1132" i="5"/>
  <c r="O1134" i="5"/>
  <c r="X1134" i="5" s="1"/>
  <c r="P1134" i="5"/>
  <c r="Y1134" i="5" s="1"/>
  <c r="Q1134" i="5"/>
  <c r="R1134" i="5"/>
  <c r="S1134" i="5"/>
  <c r="AB1134" i="5" s="1"/>
  <c r="T1134" i="5"/>
  <c r="U1134" i="5"/>
  <c r="O1135" i="5"/>
  <c r="P1135" i="5"/>
  <c r="Q1135" i="5"/>
  <c r="R1135" i="5"/>
  <c r="S1135" i="5"/>
  <c r="T1135" i="5"/>
  <c r="U1135" i="5"/>
  <c r="O1136" i="5"/>
  <c r="P1136" i="5"/>
  <c r="Q1136" i="5"/>
  <c r="R1136" i="5"/>
  <c r="S1136" i="5"/>
  <c r="T1136" i="5"/>
  <c r="U1136" i="5"/>
  <c r="O1137" i="5"/>
  <c r="P1137" i="5"/>
  <c r="Q1137" i="5"/>
  <c r="R1137" i="5"/>
  <c r="S1137" i="5"/>
  <c r="T1137" i="5"/>
  <c r="U1137" i="5"/>
  <c r="O1138" i="5"/>
  <c r="P1138" i="5"/>
  <c r="Q1138" i="5"/>
  <c r="R1138" i="5"/>
  <c r="S1138" i="5"/>
  <c r="T1138" i="5"/>
  <c r="U1138" i="5"/>
  <c r="O1139" i="5"/>
  <c r="P1139" i="5"/>
  <c r="Q1139" i="5"/>
  <c r="R1139" i="5"/>
  <c r="S1139" i="5"/>
  <c r="T1139" i="5"/>
  <c r="U1139" i="5"/>
  <c r="O1140" i="5"/>
  <c r="P1140" i="5"/>
  <c r="Q1140" i="5"/>
  <c r="R1140" i="5"/>
  <c r="S1140" i="5"/>
  <c r="T1140" i="5"/>
  <c r="U1140" i="5"/>
  <c r="O1141" i="5"/>
  <c r="P1141" i="5"/>
  <c r="Q1141" i="5"/>
  <c r="R1141" i="5"/>
  <c r="S1141" i="5"/>
  <c r="T1141" i="5"/>
  <c r="U1141" i="5"/>
  <c r="O1142" i="5"/>
  <c r="P1142" i="5"/>
  <c r="Q1142" i="5"/>
  <c r="R1142" i="5"/>
  <c r="S1142" i="5"/>
  <c r="T1142" i="5"/>
  <c r="U1142" i="5"/>
  <c r="O1143" i="5"/>
  <c r="P1143" i="5"/>
  <c r="Q1143" i="5"/>
  <c r="R1143" i="5"/>
  <c r="S1143" i="5"/>
  <c r="T1143" i="5"/>
  <c r="U1143" i="5"/>
  <c r="O1145" i="5"/>
  <c r="X1145" i="5" s="1"/>
  <c r="P1145" i="5"/>
  <c r="Q1145" i="5"/>
  <c r="Z1145" i="5" s="1"/>
  <c r="R1145" i="5"/>
  <c r="AA1145" i="5" s="1"/>
  <c r="S1145" i="5"/>
  <c r="T1145" i="5"/>
  <c r="U1145" i="5"/>
  <c r="AD1145" i="5" s="1"/>
  <c r="O1146" i="5"/>
  <c r="P1146" i="5"/>
  <c r="Q1146" i="5"/>
  <c r="R1146" i="5"/>
  <c r="S1146" i="5"/>
  <c r="T1146" i="5"/>
  <c r="U1146" i="5"/>
  <c r="O1147" i="5"/>
  <c r="P1147" i="5"/>
  <c r="Q1147" i="5"/>
  <c r="R1147" i="5"/>
  <c r="S1147" i="5"/>
  <c r="T1147" i="5"/>
  <c r="U1147" i="5"/>
  <c r="O1148" i="5"/>
  <c r="P1148" i="5"/>
  <c r="Q1148" i="5"/>
  <c r="R1148" i="5"/>
  <c r="S1148" i="5"/>
  <c r="T1148" i="5"/>
  <c r="U1148" i="5"/>
  <c r="O1149" i="5"/>
  <c r="P1149" i="5"/>
  <c r="Q1149" i="5"/>
  <c r="R1149" i="5"/>
  <c r="S1149" i="5"/>
  <c r="T1149" i="5"/>
  <c r="U1149" i="5"/>
  <c r="O1150" i="5"/>
  <c r="P1150" i="5"/>
  <c r="Q1150" i="5"/>
  <c r="R1150" i="5"/>
  <c r="S1150" i="5"/>
  <c r="T1150" i="5"/>
  <c r="U1150" i="5"/>
  <c r="O1151" i="5"/>
  <c r="P1151" i="5"/>
  <c r="Q1151" i="5"/>
  <c r="R1151" i="5"/>
  <c r="S1151" i="5"/>
  <c r="T1151" i="5"/>
  <c r="U1151" i="5"/>
  <c r="O1152" i="5"/>
  <c r="P1152" i="5"/>
  <c r="Q1152" i="5"/>
  <c r="R1152" i="5"/>
  <c r="S1152" i="5"/>
  <c r="T1152" i="5"/>
  <c r="U1152" i="5"/>
  <c r="O1153" i="5"/>
  <c r="P1153" i="5"/>
  <c r="Q1153" i="5"/>
  <c r="R1153" i="5"/>
  <c r="S1153" i="5"/>
  <c r="T1153" i="5"/>
  <c r="U1153" i="5"/>
  <c r="O1154" i="5"/>
  <c r="P1154" i="5"/>
  <c r="Q1154" i="5"/>
  <c r="R1154" i="5"/>
  <c r="S1154" i="5"/>
  <c r="T1154" i="5"/>
  <c r="U1154" i="5"/>
  <c r="O1155" i="5"/>
  <c r="P1155" i="5"/>
  <c r="Q1155" i="5"/>
  <c r="R1155" i="5"/>
  <c r="S1155" i="5"/>
  <c r="T1155" i="5"/>
  <c r="U1155" i="5"/>
  <c r="O1157" i="5"/>
  <c r="P1157" i="5"/>
  <c r="Y1157" i="5" s="1"/>
  <c r="Q1157" i="5"/>
  <c r="R1157" i="5"/>
  <c r="S1157" i="5"/>
  <c r="T1157" i="5"/>
  <c r="U1157" i="5"/>
  <c r="O1158" i="5"/>
  <c r="P1158" i="5"/>
  <c r="Q1158" i="5"/>
  <c r="R1158" i="5"/>
  <c r="AA1157" i="5" s="1"/>
  <c r="S1158" i="5"/>
  <c r="T1158" i="5"/>
  <c r="U1158" i="5"/>
  <c r="O1159" i="5"/>
  <c r="P1159" i="5"/>
  <c r="Q1159" i="5"/>
  <c r="R1159" i="5"/>
  <c r="S1159" i="5"/>
  <c r="T1159" i="5"/>
  <c r="U1159" i="5"/>
  <c r="O1160" i="5"/>
  <c r="P1160" i="5"/>
  <c r="Q1160" i="5"/>
  <c r="R1160" i="5"/>
  <c r="S1160" i="5"/>
  <c r="T1160" i="5"/>
  <c r="U1160" i="5"/>
  <c r="O1161" i="5"/>
  <c r="P1161" i="5"/>
  <c r="Q1161" i="5"/>
  <c r="R1161" i="5"/>
  <c r="S1161" i="5"/>
  <c r="T1161" i="5"/>
  <c r="U1161" i="5"/>
  <c r="O1162" i="5"/>
  <c r="P1162" i="5"/>
  <c r="Q1162" i="5"/>
  <c r="R1162" i="5"/>
  <c r="S1162" i="5"/>
  <c r="T1162" i="5"/>
  <c r="U1162" i="5"/>
  <c r="O1163" i="5"/>
  <c r="X1163" i="5" s="1"/>
  <c r="P1163" i="5"/>
  <c r="Y1163" i="5" s="1"/>
  <c r="Q1163" i="5"/>
  <c r="Z1163" i="5" s="1"/>
  <c r="R1163" i="5"/>
  <c r="AA1163" i="5" s="1"/>
  <c r="S1163" i="5"/>
  <c r="AB1163" i="5" s="1"/>
  <c r="T1163" i="5"/>
  <c r="AC1163" i="5" s="1"/>
  <c r="U1163" i="5"/>
  <c r="AD1163" i="5" s="1"/>
  <c r="O1164" i="5"/>
  <c r="P1164" i="5"/>
  <c r="Q1164" i="5"/>
  <c r="R1164" i="5"/>
  <c r="S1164" i="5"/>
  <c r="T1164" i="5"/>
  <c r="U1164" i="5"/>
  <c r="O1165" i="5"/>
  <c r="P1165" i="5"/>
  <c r="Q1165" i="5"/>
  <c r="R1165" i="5"/>
  <c r="S1165" i="5"/>
  <c r="T1165" i="5"/>
  <c r="U1165" i="5"/>
  <c r="O1166" i="5"/>
  <c r="P1166" i="5"/>
  <c r="Q1166" i="5"/>
  <c r="R1166" i="5"/>
  <c r="S1166" i="5"/>
  <c r="AB1166" i="5" s="1"/>
  <c r="T1166" i="5"/>
  <c r="U1166" i="5"/>
  <c r="AD1166" i="5" s="1"/>
  <c r="O1167" i="5"/>
  <c r="P1167" i="5"/>
  <c r="Q1167" i="5"/>
  <c r="R1167" i="5"/>
  <c r="S1167" i="5"/>
  <c r="T1167" i="5"/>
  <c r="U1167" i="5"/>
  <c r="O1168" i="5"/>
  <c r="P1168" i="5"/>
  <c r="Q1168" i="5"/>
  <c r="R1168" i="5"/>
  <c r="S1168" i="5"/>
  <c r="T1168" i="5"/>
  <c r="U1168" i="5"/>
  <c r="O1169" i="5"/>
  <c r="P1169" i="5"/>
  <c r="Q1169" i="5"/>
  <c r="R1169" i="5"/>
  <c r="S1169" i="5"/>
  <c r="T1169" i="5"/>
  <c r="U1169" i="5"/>
  <c r="O1170" i="5"/>
  <c r="P1170" i="5"/>
  <c r="Q1170" i="5"/>
  <c r="R1170" i="5"/>
  <c r="S1170" i="5"/>
  <c r="T1170" i="5"/>
  <c r="U1170" i="5"/>
  <c r="O1171" i="5"/>
  <c r="P1171" i="5"/>
  <c r="Q1171" i="5"/>
  <c r="R1171" i="5"/>
  <c r="S1171" i="5"/>
  <c r="T1171" i="5"/>
  <c r="U1171" i="5"/>
  <c r="O1172" i="5"/>
  <c r="P1172" i="5"/>
  <c r="Q1172" i="5"/>
  <c r="R1172" i="5"/>
  <c r="S1172" i="5"/>
  <c r="T1172" i="5"/>
  <c r="U1172" i="5"/>
  <c r="O1173" i="5"/>
  <c r="P1173" i="5"/>
  <c r="Q1173" i="5"/>
  <c r="R1173" i="5"/>
  <c r="AA1173" i="5" s="1"/>
  <c r="S1173" i="5"/>
  <c r="T1173" i="5"/>
  <c r="AC1173" i="5" s="1"/>
  <c r="U1173" i="5"/>
  <c r="AD1173" i="5" s="1"/>
  <c r="O1174" i="5"/>
  <c r="P1174" i="5"/>
  <c r="Q1174" i="5"/>
  <c r="R1174" i="5"/>
  <c r="S1174" i="5"/>
  <c r="T1174" i="5"/>
  <c r="U1174" i="5"/>
  <c r="O1175" i="5"/>
  <c r="P1175" i="5"/>
  <c r="Q1175" i="5"/>
  <c r="R1175" i="5"/>
  <c r="S1175" i="5"/>
  <c r="T1175" i="5"/>
  <c r="U1175" i="5"/>
  <c r="O1176" i="5"/>
  <c r="P1176" i="5"/>
  <c r="Q1176" i="5"/>
  <c r="R1176" i="5"/>
  <c r="S1176" i="5"/>
  <c r="T1176" i="5"/>
  <c r="U1176" i="5"/>
  <c r="O1177" i="5"/>
  <c r="P1177" i="5"/>
  <c r="Q1177" i="5"/>
  <c r="R1177" i="5"/>
  <c r="S1177" i="5"/>
  <c r="T1177" i="5"/>
  <c r="U1177" i="5"/>
  <c r="O1178" i="5"/>
  <c r="P1178" i="5"/>
  <c r="Q1178" i="5"/>
  <c r="R1178" i="5"/>
  <c r="S1178" i="5"/>
  <c r="T1178" i="5"/>
  <c r="U1178" i="5"/>
  <c r="O1179" i="5"/>
  <c r="P1179" i="5"/>
  <c r="Q1179" i="5"/>
  <c r="R1179" i="5"/>
  <c r="S1179" i="5"/>
  <c r="T1179" i="5"/>
  <c r="U1179" i="5"/>
  <c r="O1180" i="5"/>
  <c r="P1180" i="5"/>
  <c r="Q1180" i="5"/>
  <c r="R1180" i="5"/>
  <c r="S1180" i="5"/>
  <c r="T1180" i="5"/>
  <c r="U1180" i="5"/>
  <c r="O1181" i="5"/>
  <c r="P1181" i="5"/>
  <c r="Q1181" i="5"/>
  <c r="R1181" i="5"/>
  <c r="S1181" i="5"/>
  <c r="T1181" i="5"/>
  <c r="U1181" i="5"/>
  <c r="O1182" i="5"/>
  <c r="P1182" i="5"/>
  <c r="Q1182" i="5"/>
  <c r="R1182" i="5"/>
  <c r="S1182" i="5"/>
  <c r="T1182" i="5"/>
  <c r="U1182" i="5"/>
  <c r="O1183" i="5"/>
  <c r="P1183" i="5"/>
  <c r="Q1183" i="5"/>
  <c r="R1183" i="5"/>
  <c r="S1183" i="5"/>
  <c r="T1183" i="5"/>
  <c r="U1183" i="5"/>
  <c r="O1185" i="5"/>
  <c r="X1185" i="5" s="1"/>
  <c r="P1185" i="5"/>
  <c r="Y1185" i="5" s="1"/>
  <c r="Q1185" i="5"/>
  <c r="Z1185" i="5" s="1"/>
  <c r="R1185" i="5"/>
  <c r="AA1185" i="5" s="1"/>
  <c r="S1185" i="5"/>
  <c r="AB1185" i="5" s="1"/>
  <c r="T1185" i="5"/>
  <c r="AC1185" i="5" s="1"/>
  <c r="U1185" i="5"/>
  <c r="AD1185" i="5" s="1"/>
  <c r="O1186" i="5"/>
  <c r="P1186" i="5"/>
  <c r="Q1186" i="5"/>
  <c r="R1186" i="5"/>
  <c r="S1186" i="5"/>
  <c r="T1186" i="5"/>
  <c r="U1186" i="5"/>
  <c r="O1188" i="5"/>
  <c r="P1188" i="5"/>
  <c r="Q1188" i="5"/>
  <c r="Z1188" i="5" s="1"/>
  <c r="R1188" i="5"/>
  <c r="AA1188" i="5" s="1"/>
  <c r="S1188" i="5"/>
  <c r="T1188" i="5"/>
  <c r="U1188" i="5"/>
  <c r="O1189" i="5"/>
  <c r="P1189" i="5"/>
  <c r="Q1189" i="5"/>
  <c r="R1189" i="5"/>
  <c r="S1189" i="5"/>
  <c r="T1189" i="5"/>
  <c r="U1189" i="5"/>
  <c r="O1190" i="5"/>
  <c r="P1190" i="5"/>
  <c r="Q1190" i="5"/>
  <c r="R1190" i="5"/>
  <c r="S1190" i="5"/>
  <c r="T1190" i="5"/>
  <c r="U1190" i="5"/>
  <c r="O1191" i="5"/>
  <c r="P1191" i="5"/>
  <c r="Q1191" i="5"/>
  <c r="R1191" i="5"/>
  <c r="S1191" i="5"/>
  <c r="T1191" i="5"/>
  <c r="U1191" i="5"/>
  <c r="O1192" i="5"/>
  <c r="P1192" i="5"/>
  <c r="Q1192" i="5"/>
  <c r="R1192" i="5"/>
  <c r="S1192" i="5"/>
  <c r="T1192" i="5"/>
  <c r="U1192" i="5"/>
  <c r="O1193" i="5"/>
  <c r="X1193" i="5" s="1"/>
  <c r="P1193" i="5"/>
  <c r="Q1193" i="5"/>
  <c r="R1193" i="5"/>
  <c r="AA1193" i="5" s="1"/>
  <c r="S1193" i="5"/>
  <c r="T1193" i="5"/>
  <c r="U1193" i="5"/>
  <c r="O1194" i="5"/>
  <c r="P1194" i="5"/>
  <c r="Q1194" i="5"/>
  <c r="R1194" i="5"/>
  <c r="S1194" i="5"/>
  <c r="T1194" i="5"/>
  <c r="U1194" i="5"/>
  <c r="O1195" i="5"/>
  <c r="P1195" i="5"/>
  <c r="Q1195" i="5"/>
  <c r="R1195" i="5"/>
  <c r="S1195" i="5"/>
  <c r="T1195" i="5"/>
  <c r="U1195" i="5"/>
  <c r="O1196" i="5"/>
  <c r="P1196" i="5"/>
  <c r="Q1196" i="5"/>
  <c r="R1196" i="5"/>
  <c r="S1196" i="5"/>
  <c r="T1196" i="5"/>
  <c r="U1196" i="5"/>
  <c r="O1197" i="5"/>
  <c r="P1197" i="5"/>
  <c r="Q1197" i="5"/>
  <c r="R1197" i="5"/>
  <c r="S1197" i="5"/>
  <c r="T1197" i="5"/>
  <c r="U1197" i="5"/>
  <c r="O1198" i="5"/>
  <c r="P1198" i="5"/>
  <c r="Q1198" i="5"/>
  <c r="R1198" i="5"/>
  <c r="S1198" i="5"/>
  <c r="T1198" i="5"/>
  <c r="U1198" i="5"/>
  <c r="O1199" i="5"/>
  <c r="P1199" i="5"/>
  <c r="Q1199" i="5"/>
  <c r="R1199" i="5"/>
  <c r="S1199" i="5"/>
  <c r="T1199" i="5"/>
  <c r="U1199" i="5"/>
  <c r="O1200" i="5"/>
  <c r="P1200" i="5"/>
  <c r="Q1200" i="5"/>
  <c r="R1200" i="5"/>
  <c r="S1200" i="5"/>
  <c r="T1200" i="5"/>
  <c r="U1200" i="5"/>
  <c r="O1201" i="5"/>
  <c r="P1201" i="5"/>
  <c r="Y1201" i="5" s="1"/>
  <c r="Q1201" i="5"/>
  <c r="R1201" i="5"/>
  <c r="AA1201" i="5" s="1"/>
  <c r="S1201" i="5"/>
  <c r="AB1201" i="5" s="1"/>
  <c r="T1201" i="5"/>
  <c r="U1201" i="5"/>
  <c r="O1202" i="5"/>
  <c r="P1202" i="5"/>
  <c r="Q1202" i="5"/>
  <c r="R1202" i="5"/>
  <c r="S1202" i="5"/>
  <c r="T1202" i="5"/>
  <c r="U1202" i="5"/>
  <c r="O1203" i="5"/>
  <c r="P1203" i="5"/>
  <c r="Q1203" i="5"/>
  <c r="R1203" i="5"/>
  <c r="S1203" i="5"/>
  <c r="T1203" i="5"/>
  <c r="U1203" i="5"/>
  <c r="O1204" i="5"/>
  <c r="P1204" i="5"/>
  <c r="Q1204" i="5"/>
  <c r="R1204" i="5"/>
  <c r="S1204" i="5"/>
  <c r="T1204" i="5"/>
  <c r="U1204" i="5"/>
  <c r="O1205" i="5"/>
  <c r="P1205" i="5"/>
  <c r="Q1205" i="5"/>
  <c r="R1205" i="5"/>
  <c r="S1205" i="5"/>
  <c r="T1205" i="5"/>
  <c r="U1205" i="5"/>
  <c r="O1206" i="5"/>
  <c r="P1206" i="5"/>
  <c r="Q1206" i="5"/>
  <c r="R1206" i="5"/>
  <c r="S1206" i="5"/>
  <c r="T1206" i="5"/>
  <c r="U1206" i="5"/>
  <c r="O1207" i="5"/>
  <c r="P1207" i="5"/>
  <c r="Q1207" i="5"/>
  <c r="R1207" i="5"/>
  <c r="S1207" i="5"/>
  <c r="T1207" i="5"/>
  <c r="U1207" i="5"/>
  <c r="O1208" i="5"/>
  <c r="P1208" i="5"/>
  <c r="Q1208" i="5"/>
  <c r="R1208" i="5"/>
  <c r="S1208" i="5"/>
  <c r="T1208" i="5"/>
  <c r="U1208" i="5"/>
  <c r="O1209" i="5"/>
  <c r="P1209" i="5"/>
  <c r="Q1209" i="5"/>
  <c r="S1209" i="5"/>
  <c r="AB1209" i="5" s="1"/>
  <c r="T1209" i="5"/>
  <c r="U1209" i="5"/>
  <c r="AD1209" i="5" s="1"/>
  <c r="O1210" i="5"/>
  <c r="P1210" i="5"/>
  <c r="Q1210" i="5"/>
  <c r="R1210" i="5"/>
  <c r="AA1209" i="5" s="1"/>
  <c r="S1210" i="5"/>
  <c r="T1210" i="5"/>
  <c r="U1210" i="5"/>
  <c r="O1211" i="5"/>
  <c r="P1211" i="5"/>
  <c r="Q1211" i="5"/>
  <c r="R1211" i="5"/>
  <c r="S1211" i="5"/>
  <c r="T1211" i="5"/>
  <c r="U1211" i="5"/>
  <c r="O1212" i="5"/>
  <c r="P1212" i="5"/>
  <c r="Q1212" i="5"/>
  <c r="R1212" i="5"/>
  <c r="S1212" i="5"/>
  <c r="T1212" i="5"/>
  <c r="U1212" i="5"/>
  <c r="O1213" i="5"/>
  <c r="P1213" i="5"/>
  <c r="Y1213" i="5" s="1"/>
  <c r="Q1213" i="5"/>
  <c r="Z1213" i="5" s="1"/>
  <c r="R1213" i="5"/>
  <c r="S1213" i="5"/>
  <c r="AB1213" i="5" s="1"/>
  <c r="T1213" i="5"/>
  <c r="AC1213" i="5" s="1"/>
  <c r="U1213" i="5"/>
  <c r="O1214" i="5"/>
  <c r="P1214" i="5"/>
  <c r="Q1214" i="5"/>
  <c r="R1214" i="5"/>
  <c r="S1214" i="5"/>
  <c r="T1214" i="5"/>
  <c r="U1214" i="5"/>
  <c r="O1215" i="5"/>
  <c r="P1215" i="5"/>
  <c r="Q1215" i="5"/>
  <c r="R1215" i="5"/>
  <c r="S1215" i="5"/>
  <c r="T1215" i="5"/>
  <c r="U1215" i="5"/>
  <c r="O1216" i="5"/>
  <c r="P1216" i="5"/>
  <c r="Q1216" i="5"/>
  <c r="R1216" i="5"/>
  <c r="S1216" i="5"/>
  <c r="T1216" i="5"/>
  <c r="U1216" i="5"/>
  <c r="O1217" i="5"/>
  <c r="P1217" i="5"/>
  <c r="Q1217" i="5"/>
  <c r="R1217" i="5"/>
  <c r="S1217" i="5"/>
  <c r="T1217" i="5"/>
  <c r="U1217" i="5"/>
  <c r="O1218" i="5"/>
  <c r="P1218" i="5"/>
  <c r="Q1218" i="5"/>
  <c r="R1218" i="5"/>
  <c r="S1218" i="5"/>
  <c r="T1218" i="5"/>
  <c r="U1218" i="5"/>
  <c r="O1219" i="5"/>
  <c r="P1219" i="5"/>
  <c r="Q1219" i="5"/>
  <c r="R1219" i="5"/>
  <c r="S1219" i="5"/>
  <c r="T1219" i="5"/>
  <c r="U1219" i="5"/>
  <c r="O1220" i="5"/>
  <c r="P1220" i="5"/>
  <c r="Q1220" i="5"/>
  <c r="R1220" i="5"/>
  <c r="S1220" i="5"/>
  <c r="T1220" i="5"/>
  <c r="U1220" i="5"/>
  <c r="O1221" i="5"/>
  <c r="P1221" i="5"/>
  <c r="Q1221" i="5"/>
  <c r="R1221" i="5"/>
  <c r="S1221" i="5"/>
  <c r="T1221" i="5"/>
  <c r="U1221" i="5"/>
  <c r="O1222" i="5"/>
  <c r="P1222" i="5"/>
  <c r="Q1222" i="5"/>
  <c r="R1222" i="5"/>
  <c r="S1222" i="5"/>
  <c r="T1222" i="5"/>
  <c r="U1222" i="5"/>
  <c r="O1224" i="5"/>
  <c r="P1224" i="5"/>
  <c r="Q1224" i="5"/>
  <c r="R1224" i="5"/>
  <c r="S1224" i="5"/>
  <c r="AB1224" i="5" s="1"/>
  <c r="T1224" i="5"/>
  <c r="AC1224" i="5" s="1"/>
  <c r="U1224" i="5"/>
  <c r="AD1224" i="5" s="1"/>
  <c r="O1225" i="5"/>
  <c r="P1225" i="5"/>
  <c r="Q1225" i="5"/>
  <c r="R1225" i="5"/>
  <c r="S1225" i="5"/>
  <c r="T1225" i="5"/>
  <c r="U1225" i="5"/>
  <c r="O1226" i="5"/>
  <c r="P1226" i="5"/>
  <c r="Q1226" i="5"/>
  <c r="R1226" i="5"/>
  <c r="S1226" i="5"/>
  <c r="T1226" i="5"/>
  <c r="U1226" i="5"/>
  <c r="O1227" i="5"/>
  <c r="P1227" i="5"/>
  <c r="Q1227" i="5"/>
  <c r="R1227" i="5"/>
  <c r="S1227" i="5"/>
  <c r="T1227" i="5"/>
  <c r="U1227" i="5"/>
  <c r="O1228" i="5"/>
  <c r="P1228" i="5"/>
  <c r="Q1228" i="5"/>
  <c r="R1228" i="5"/>
  <c r="S1228" i="5"/>
  <c r="T1228" i="5"/>
  <c r="U1228" i="5"/>
  <c r="O1229" i="5"/>
  <c r="P1229" i="5"/>
  <c r="Q1229" i="5"/>
  <c r="R1229" i="5"/>
  <c r="S1229" i="5"/>
  <c r="T1229" i="5"/>
  <c r="U1229" i="5"/>
  <c r="O1230" i="5"/>
  <c r="P1230" i="5"/>
  <c r="Q1230" i="5"/>
  <c r="R1230" i="5"/>
  <c r="S1230" i="5"/>
  <c r="T1230" i="5"/>
  <c r="U1230" i="5"/>
  <c r="O1231" i="5"/>
  <c r="P1231" i="5"/>
  <c r="Q1231" i="5"/>
  <c r="R1231" i="5"/>
  <c r="S1231" i="5"/>
  <c r="T1231" i="5"/>
  <c r="U1231" i="5"/>
  <c r="O1232" i="5"/>
  <c r="P1232" i="5"/>
  <c r="Q1232" i="5"/>
  <c r="R1232" i="5"/>
  <c r="S1232" i="5"/>
  <c r="T1232" i="5"/>
  <c r="U1232" i="5"/>
  <c r="O1233" i="5"/>
  <c r="P1233" i="5"/>
  <c r="Q1233" i="5"/>
  <c r="R1233" i="5"/>
  <c r="S1233" i="5"/>
  <c r="T1233" i="5"/>
  <c r="U1233" i="5"/>
  <c r="O1234" i="5"/>
  <c r="P1234" i="5"/>
  <c r="Q1234" i="5"/>
  <c r="R1234" i="5"/>
  <c r="S1234" i="5"/>
  <c r="T1234" i="5"/>
  <c r="U1234" i="5"/>
  <c r="O1235" i="5"/>
  <c r="P1235" i="5"/>
  <c r="Q1235" i="5"/>
  <c r="R1235" i="5"/>
  <c r="S1235" i="5"/>
  <c r="T1235" i="5"/>
  <c r="U1235" i="5"/>
  <c r="O1236" i="5"/>
  <c r="P1236" i="5"/>
  <c r="Q1236" i="5"/>
  <c r="R1236" i="5"/>
  <c r="S1236" i="5"/>
  <c r="AB1236" i="5" s="1"/>
  <c r="T1236" i="5"/>
  <c r="U1236" i="5"/>
  <c r="AD1236" i="5" s="1"/>
  <c r="O1237" i="5"/>
  <c r="P1237" i="5"/>
  <c r="Q1237" i="5"/>
  <c r="R1237" i="5"/>
  <c r="S1237" i="5"/>
  <c r="T1237" i="5"/>
  <c r="U1237" i="5"/>
  <c r="O1238" i="5"/>
  <c r="P1238" i="5"/>
  <c r="Q1238" i="5"/>
  <c r="R1238" i="5"/>
  <c r="S1238" i="5"/>
  <c r="T1238" i="5"/>
  <c r="U1238" i="5"/>
  <c r="O1239" i="5"/>
  <c r="P1239" i="5"/>
  <c r="Q1239" i="5"/>
  <c r="R1239" i="5"/>
  <c r="S1239" i="5"/>
  <c r="T1239" i="5"/>
  <c r="U1239" i="5"/>
  <c r="O1240" i="5"/>
  <c r="P1240" i="5"/>
  <c r="Q1240" i="5"/>
  <c r="R1240" i="5"/>
  <c r="S1240" i="5"/>
  <c r="T1240" i="5"/>
  <c r="U1240" i="5"/>
  <c r="O1241" i="5"/>
  <c r="P1241" i="5"/>
  <c r="Q1241" i="5"/>
  <c r="R1241" i="5"/>
  <c r="S1241" i="5"/>
  <c r="T1241" i="5"/>
  <c r="U1241" i="5"/>
  <c r="O1242" i="5"/>
  <c r="P1242" i="5"/>
  <c r="Q1242" i="5"/>
  <c r="R1242" i="5"/>
  <c r="S1242" i="5"/>
  <c r="T1242" i="5"/>
  <c r="U1242" i="5"/>
  <c r="O1243" i="5"/>
  <c r="P1243" i="5"/>
  <c r="Q1243" i="5"/>
  <c r="R1243" i="5"/>
  <c r="S1243" i="5"/>
  <c r="T1243" i="5"/>
  <c r="U1243" i="5"/>
  <c r="O1244" i="5"/>
  <c r="P1244" i="5"/>
  <c r="Q1244" i="5"/>
  <c r="R1244" i="5"/>
  <c r="S1244" i="5"/>
  <c r="T1244" i="5"/>
  <c r="U1244" i="5"/>
  <c r="O1245" i="5"/>
  <c r="P1245" i="5"/>
  <c r="Q1245" i="5"/>
  <c r="R1245" i="5"/>
  <c r="S1245" i="5"/>
  <c r="T1245" i="5"/>
  <c r="U1245" i="5"/>
  <c r="O1246" i="5"/>
  <c r="P1246" i="5"/>
  <c r="Q1246" i="5"/>
  <c r="R1246" i="5"/>
  <c r="S1246" i="5"/>
  <c r="T1246" i="5"/>
  <c r="U1246" i="5"/>
  <c r="O4" i="5"/>
  <c r="P4" i="5"/>
  <c r="Q4" i="5"/>
  <c r="R4" i="5"/>
  <c r="S4" i="5"/>
  <c r="T4" i="5"/>
  <c r="U4" i="5"/>
  <c r="O5" i="5"/>
  <c r="P5" i="5"/>
  <c r="Q5" i="5"/>
  <c r="R5" i="5"/>
  <c r="S5" i="5"/>
  <c r="T5" i="5"/>
  <c r="U5" i="5"/>
  <c r="O6" i="5"/>
  <c r="P6" i="5"/>
  <c r="Q6" i="5"/>
  <c r="R6" i="5"/>
  <c r="S6" i="5"/>
  <c r="T6" i="5"/>
  <c r="U6" i="5"/>
  <c r="O7" i="5"/>
  <c r="P7" i="5"/>
  <c r="Q7" i="5"/>
  <c r="R7" i="5"/>
  <c r="S7" i="5"/>
  <c r="T7" i="5"/>
  <c r="U7" i="5"/>
  <c r="O8" i="5"/>
  <c r="P8" i="5"/>
  <c r="Q8" i="5"/>
  <c r="R8" i="5"/>
  <c r="S8" i="5"/>
  <c r="T8" i="5"/>
  <c r="U8" i="5"/>
  <c r="O9" i="5"/>
  <c r="P9" i="5"/>
  <c r="Q9" i="5"/>
  <c r="R9" i="5"/>
  <c r="S9" i="5"/>
  <c r="T9" i="5"/>
  <c r="U9" i="5"/>
  <c r="O10" i="5"/>
  <c r="P10" i="5"/>
  <c r="Q10" i="5"/>
  <c r="R10" i="5"/>
  <c r="S10" i="5"/>
  <c r="T10" i="5"/>
  <c r="U10" i="5"/>
  <c r="U3" i="5"/>
  <c r="AD3" i="5" s="1"/>
  <c r="T3" i="5"/>
  <c r="AC3" i="5" s="1"/>
  <c r="S3" i="5"/>
  <c r="R3" i="5"/>
  <c r="Q3" i="5"/>
  <c r="P3" i="5"/>
  <c r="O3" i="5"/>
  <c r="M11" i="4"/>
  <c r="N11" i="4"/>
  <c r="O11" i="4"/>
  <c r="P11" i="4"/>
  <c r="Q11" i="4"/>
  <c r="R11" i="4"/>
  <c r="S11" i="4"/>
  <c r="AC1236" i="5" l="1"/>
  <c r="AA1213" i="5"/>
  <c r="Z1201" i="5"/>
  <c r="AB1173" i="5"/>
  <c r="AD1081" i="5"/>
  <c r="AB1058" i="5"/>
  <c r="AC1036" i="5"/>
  <c r="Z980" i="5"/>
  <c r="AB925" i="5"/>
  <c r="Z81" i="5"/>
  <c r="AB34" i="5"/>
  <c r="X17" i="5"/>
  <c r="Z1173" i="5"/>
  <c r="AA1224" i="5"/>
  <c r="AD1157" i="5"/>
  <c r="Z1236" i="5"/>
  <c r="Z1224" i="5"/>
  <c r="X1213" i="5"/>
  <c r="Z1166" i="5"/>
  <c r="AA1081" i="5"/>
  <c r="AA1236" i="5"/>
  <c r="AC1209" i="5"/>
  <c r="X1201" i="5"/>
  <c r="AC1188" i="5"/>
  <c r="AA1166" i="5"/>
  <c r="Y1236" i="5"/>
  <c r="Y1224" i="5"/>
  <c r="X1173" i="5"/>
  <c r="Y1166" i="5"/>
  <c r="AB1157" i="5"/>
  <c r="X1236" i="5"/>
  <c r="X1224" i="5"/>
  <c r="AB1188" i="5"/>
  <c r="X1166" i="5"/>
  <c r="AB1123" i="5"/>
  <c r="AD1105" i="5"/>
  <c r="Y1081" i="5"/>
  <c r="AA1053" i="5"/>
  <c r="AA304" i="5"/>
  <c r="AB151" i="5"/>
  <c r="AD46" i="5"/>
  <c r="Y3" i="5"/>
  <c r="X1209" i="5"/>
  <c r="AB1193" i="5"/>
  <c r="AC1105" i="5"/>
  <c r="X1081" i="5"/>
  <c r="Y1123" i="5"/>
  <c r="AC17" i="5"/>
  <c r="AD1201" i="5"/>
  <c r="X1157" i="5"/>
  <c r="AC1145" i="5"/>
  <c r="AA1134" i="5"/>
  <c r="AD1116" i="5"/>
  <c r="AA1070" i="5"/>
  <c r="X1053" i="5"/>
  <c r="Z1025" i="5"/>
  <c r="AC987" i="5"/>
  <c r="Z3" i="5"/>
  <c r="AB3" i="5"/>
  <c r="AD1213" i="5"/>
  <c r="AC1201" i="5"/>
  <c r="Y1193" i="5"/>
  <c r="X1188" i="5"/>
  <c r="AB1145" i="5"/>
  <c r="Z1134" i="5"/>
  <c r="AC1116" i="5"/>
  <c r="X62" i="5"/>
  <c r="Z1116" i="5"/>
  <c r="AA50" i="5"/>
  <c r="AE1213" i="5"/>
  <c r="AE1201" i="5"/>
  <c r="AE17" i="5"/>
  <c r="X1009" i="5"/>
  <c r="Y972" i="5"/>
  <c r="X891" i="5"/>
  <c r="AC835" i="5"/>
  <c r="AC683" i="5"/>
  <c r="Z332" i="5"/>
  <c r="Z292" i="5"/>
  <c r="AB245" i="5"/>
  <c r="AA216" i="5"/>
  <c r="Z160" i="5"/>
  <c r="AA139" i="5"/>
  <c r="X91" i="5"/>
  <c r="AE652" i="5"/>
  <c r="AE601" i="5"/>
  <c r="AE463" i="5"/>
  <c r="AE451" i="5"/>
  <c r="AE204" i="5"/>
  <c r="AC1166" i="5"/>
  <c r="Y1145" i="5"/>
  <c r="Y1116" i="5"/>
  <c r="Y1093" i="5"/>
  <c r="X1048" i="5"/>
  <c r="AB1018" i="5"/>
  <c r="Y987" i="5"/>
  <c r="X953" i="5"/>
  <c r="AB937" i="5"/>
  <c r="Z915" i="5"/>
  <c r="Z903" i="5"/>
  <c r="X847" i="5"/>
  <c r="AB835" i="5"/>
  <c r="AB803" i="5"/>
  <c r="X787" i="5"/>
  <c r="Z772" i="5"/>
  <c r="AC756" i="5"/>
  <c r="AB744" i="5"/>
  <c r="AA718" i="5"/>
  <c r="AB683" i="5"/>
  <c r="Z678" i="5"/>
  <c r="Z652" i="5"/>
  <c r="AA645" i="5"/>
  <c r="AA633" i="5"/>
  <c r="X575" i="5"/>
  <c r="Y535" i="5"/>
  <c r="Z492" i="5"/>
  <c r="Y486" i="5"/>
  <c r="Z463" i="5"/>
  <c r="Z451" i="5"/>
  <c r="AC442" i="5"/>
  <c r="AC430" i="5"/>
  <c r="Y422" i="5"/>
  <c r="Y410" i="5"/>
  <c r="AB401" i="5"/>
  <c r="AB389" i="5"/>
  <c r="AB377" i="5"/>
  <c r="AA338" i="5"/>
  <c r="Y332" i="5"/>
  <c r="AD320" i="5"/>
  <c r="Y292" i="5"/>
  <c r="AD280" i="5"/>
  <c r="AD271" i="5"/>
  <c r="AA245" i="5"/>
  <c r="Z216" i="5"/>
  <c r="Y160" i="5"/>
  <c r="Z139" i="5"/>
  <c r="AD116" i="5"/>
  <c r="AD103" i="5"/>
  <c r="AE1188" i="5"/>
  <c r="AE1123" i="5"/>
  <c r="AE1018" i="5"/>
  <c r="AE980" i="5"/>
  <c r="AE915" i="5"/>
  <c r="AE891" i="5"/>
  <c r="AE817" i="5"/>
  <c r="AE791" i="5"/>
  <c r="AE703" i="5"/>
  <c r="AE666" i="5"/>
  <c r="AE271" i="5"/>
  <c r="AE216" i="5"/>
  <c r="Y463" i="5"/>
  <c r="Y451" i="5"/>
  <c r="AB442" i="5"/>
  <c r="AB430" i="5"/>
  <c r="X422" i="5"/>
  <c r="X410" i="5"/>
  <c r="AA401" i="5"/>
  <c r="AA389" i="5"/>
  <c r="AA377" i="5"/>
  <c r="Z338" i="5"/>
  <c r="AC320" i="5"/>
  <c r="X292" i="5"/>
  <c r="AC280" i="5"/>
  <c r="AC271" i="5"/>
  <c r="AB257" i="5"/>
  <c r="Z245" i="5"/>
  <c r="Y216" i="5"/>
  <c r="AD180" i="5"/>
  <c r="X160" i="5"/>
  <c r="Y139" i="5"/>
  <c r="AC116" i="5"/>
  <c r="AC103" i="5"/>
  <c r="Y81" i="5"/>
  <c r="Y50" i="5"/>
  <c r="Z1058" i="5"/>
  <c r="Z1018" i="5"/>
  <c r="X915" i="5"/>
  <c r="AD909" i="5"/>
  <c r="X903" i="5"/>
  <c r="AC859" i="5"/>
  <c r="Z835" i="5"/>
  <c r="Z756" i="5"/>
  <c r="Y718" i="5"/>
  <c r="AD695" i="5"/>
  <c r="X678" i="5"/>
  <c r="AC666" i="5"/>
  <c r="X652" i="5"/>
  <c r="Y645" i="5"/>
  <c r="Y633" i="5"/>
  <c r="AC605" i="5"/>
  <c r="AD591" i="5"/>
  <c r="AC586" i="5"/>
  <c r="AC528" i="5"/>
  <c r="AC516" i="5"/>
  <c r="AC504" i="5"/>
  <c r="X492" i="5"/>
  <c r="X463" i="5"/>
  <c r="X451" i="5"/>
  <c r="AA442" i="5"/>
  <c r="AA430" i="5"/>
  <c r="Z389" i="5"/>
  <c r="Z377" i="5"/>
  <c r="Y338" i="5"/>
  <c r="AB320" i="5"/>
  <c r="Y316" i="5"/>
  <c r="AD304" i="5"/>
  <c r="AB280" i="5"/>
  <c r="AB271" i="5"/>
  <c r="AA257" i="5"/>
  <c r="Y245" i="5"/>
  <c r="AD233" i="5"/>
  <c r="X216" i="5"/>
  <c r="AC204" i="5"/>
  <c r="AD196" i="5"/>
  <c r="AC188" i="5"/>
  <c r="AC180" i="5"/>
  <c r="AD172" i="5"/>
  <c r="AB103" i="5"/>
  <c r="AD74" i="5"/>
  <c r="AE739" i="5"/>
  <c r="AE586" i="5"/>
  <c r="AE472" i="5"/>
  <c r="AE362" i="5"/>
  <c r="AE350" i="5"/>
  <c r="AD1188" i="5"/>
  <c r="Y1173" i="5"/>
  <c r="AC1157" i="5"/>
  <c r="AD1123" i="5"/>
  <c r="Y1058" i="5"/>
  <c r="AC1053" i="5"/>
  <c r="Z1036" i="5"/>
  <c r="Y1018" i="5"/>
  <c r="Y937" i="5"/>
  <c r="Y925" i="5"/>
  <c r="AC909" i="5"/>
  <c r="AB883" i="5"/>
  <c r="AB871" i="5"/>
  <c r="AB859" i="5"/>
  <c r="Y835" i="5"/>
  <c r="AB826" i="5"/>
  <c r="AD817" i="5"/>
  <c r="AD791" i="5"/>
  <c r="Z768" i="5"/>
  <c r="Y756" i="5"/>
  <c r="Y744" i="5"/>
  <c r="AC739" i="5"/>
  <c r="X718" i="5"/>
  <c r="AD712" i="5"/>
  <c r="AC695" i="5"/>
  <c r="X683" i="5"/>
  <c r="AB666" i="5"/>
  <c r="X645" i="5"/>
  <c r="X633" i="5"/>
  <c r="AB605" i="5"/>
  <c r="AC591" i="5"/>
  <c r="AB586" i="5"/>
  <c r="AB528" i="5"/>
  <c r="AB516" i="5"/>
  <c r="AB504" i="5"/>
  <c r="Z442" i="5"/>
  <c r="Y401" i="5"/>
  <c r="Y389" i="5"/>
  <c r="Y377" i="5"/>
  <c r="X338" i="5"/>
  <c r="AA320" i="5"/>
  <c r="X316" i="5"/>
  <c r="AC304" i="5"/>
  <c r="AA280" i="5"/>
  <c r="Z257" i="5"/>
  <c r="X245" i="5"/>
  <c r="AC233" i="5"/>
  <c r="AB204" i="5"/>
  <c r="AC196" i="5"/>
  <c r="AB188" i="5"/>
  <c r="AC172" i="5"/>
  <c r="AD151" i="5"/>
  <c r="AA116" i="5"/>
  <c r="AA103" i="5"/>
  <c r="AC74" i="5"/>
  <c r="AE1209" i="5"/>
  <c r="AE826" i="5"/>
  <c r="AE712" i="5"/>
  <c r="AE535" i="5"/>
  <c r="AE172" i="5"/>
  <c r="Z1209" i="5"/>
  <c r="AD1193" i="5"/>
  <c r="AC1123" i="5"/>
  <c r="X1058" i="5"/>
  <c r="AB1053" i="5"/>
  <c r="Y1036" i="5"/>
  <c r="X1018" i="5"/>
  <c r="X937" i="5"/>
  <c r="X925" i="5"/>
  <c r="AB909" i="5"/>
  <c r="AA883" i="5"/>
  <c r="AA871" i="5"/>
  <c r="X835" i="5"/>
  <c r="Z826" i="5"/>
  <c r="AC817" i="5"/>
  <c r="AB812" i="5"/>
  <c r="X803" i="5"/>
  <c r="AC791" i="5"/>
  <c r="Y768" i="5"/>
  <c r="X756" i="5"/>
  <c r="X744" i="5"/>
  <c r="AB739" i="5"/>
  <c r="AB695" i="5"/>
  <c r="AA666" i="5"/>
  <c r="AA605" i="5"/>
  <c r="AB591" i="5"/>
  <c r="AA586" i="5"/>
  <c r="AD558" i="5"/>
  <c r="AA528" i="5"/>
  <c r="AA516" i="5"/>
  <c r="AA504" i="5"/>
  <c r="Y442" i="5"/>
  <c r="Y430" i="5"/>
  <c r="X401" i="5"/>
  <c r="X377" i="5"/>
  <c r="AD362" i="5"/>
  <c r="AD350" i="5"/>
  <c r="Z320" i="5"/>
  <c r="AB304" i="5"/>
  <c r="Z280" i="5"/>
  <c r="Z271" i="5"/>
  <c r="Y257" i="5"/>
  <c r="AB233" i="5"/>
  <c r="AD228" i="5"/>
  <c r="AA204" i="5"/>
  <c r="AB196" i="5"/>
  <c r="Z188" i="5"/>
  <c r="AA180" i="5"/>
  <c r="AB172" i="5"/>
  <c r="AC151" i="5"/>
  <c r="AD125" i="5"/>
  <c r="Z116" i="5"/>
  <c r="Z103" i="5"/>
  <c r="AB74" i="5"/>
  <c r="AE1105" i="5"/>
  <c r="AE422" i="5"/>
  <c r="AE410" i="5"/>
  <c r="AE116" i="5"/>
  <c r="AE103" i="5"/>
  <c r="AE91" i="5"/>
  <c r="AB1081" i="5"/>
  <c r="X3" i="5"/>
  <c r="Y1209" i="5"/>
  <c r="AC1193" i="5"/>
  <c r="AD1134" i="5"/>
  <c r="AD1070" i="5"/>
  <c r="X1036" i="5"/>
  <c r="AC1025" i="5"/>
  <c r="AA909" i="5"/>
  <c r="Z883" i="5"/>
  <c r="Z871" i="5"/>
  <c r="Z859" i="5"/>
  <c r="AB817" i="5"/>
  <c r="AA812" i="5"/>
  <c r="AB791" i="5"/>
  <c r="X768" i="5"/>
  <c r="AB712" i="5"/>
  <c r="Z695" i="5"/>
  <c r="Z666" i="5"/>
  <c r="Z605" i="5"/>
  <c r="AD601" i="5"/>
  <c r="AA591" i="5"/>
  <c r="Z586" i="5"/>
  <c r="AD570" i="5"/>
  <c r="AC558" i="5"/>
  <c r="Z528" i="5"/>
  <c r="Z516" i="5"/>
  <c r="Z504" i="5"/>
  <c r="AD472" i="5"/>
  <c r="X442" i="5"/>
  <c r="X430" i="5"/>
  <c r="AC362" i="5"/>
  <c r="AC350" i="5"/>
  <c r="Y320" i="5"/>
  <c r="Y280" i="5"/>
  <c r="Y271" i="5"/>
  <c r="X257" i="5"/>
  <c r="AA233" i="5"/>
  <c r="AC228" i="5"/>
  <c r="Z204" i="5"/>
  <c r="AA196" i="5"/>
  <c r="Y188" i="5"/>
  <c r="Z180" i="5"/>
  <c r="AA172" i="5"/>
  <c r="AC125" i="5"/>
  <c r="Y116" i="5"/>
  <c r="Y103" i="5"/>
  <c r="AD91" i="5"/>
  <c r="AD62" i="5"/>
  <c r="AE987" i="5"/>
  <c r="Z1157" i="5"/>
  <c r="AC1134" i="5"/>
  <c r="AC1070" i="5"/>
  <c r="AD1048" i="5"/>
  <c r="AB1025" i="5"/>
  <c r="AD1009" i="5"/>
  <c r="AC948" i="5"/>
  <c r="Z909" i="5"/>
  <c r="AD891" i="5"/>
  <c r="Y883" i="5"/>
  <c r="Y871" i="5"/>
  <c r="Y859" i="5"/>
  <c r="AD847" i="5"/>
  <c r="AA817" i="5"/>
  <c r="Z812" i="5"/>
  <c r="AA791" i="5"/>
  <c r="AA712" i="5"/>
  <c r="AD703" i="5"/>
  <c r="Y666" i="5"/>
  <c r="AC620" i="5"/>
  <c r="Y605" i="5"/>
  <c r="AC601" i="5"/>
  <c r="Y586" i="5"/>
  <c r="AD575" i="5"/>
  <c r="AC570" i="5"/>
  <c r="AB558" i="5"/>
  <c r="Y528" i="5"/>
  <c r="Y516" i="5"/>
  <c r="Y504" i="5"/>
  <c r="AC472" i="5"/>
  <c r="AB362" i="5"/>
  <c r="AB350" i="5"/>
  <c r="X320" i="5"/>
  <c r="Z304" i="5"/>
  <c r="X280" i="5"/>
  <c r="X271" i="5"/>
  <c r="AB228" i="5"/>
  <c r="Y204" i="5"/>
  <c r="X188" i="5"/>
  <c r="Y180" i="5"/>
  <c r="Z172" i="5"/>
  <c r="AA151" i="5"/>
  <c r="AB125" i="5"/>
  <c r="X116" i="5"/>
  <c r="AC91" i="5"/>
  <c r="Z74" i="5"/>
  <c r="AC62" i="5"/>
  <c r="AC891" i="5"/>
  <c r="X695" i="5"/>
  <c r="AB62" i="5"/>
  <c r="AE847" i="5"/>
  <c r="AE304" i="5"/>
  <c r="AA3" i="5"/>
  <c r="Z1193" i="5"/>
  <c r="Y1188" i="5"/>
  <c r="X1123" i="5"/>
  <c r="Z1105" i="5"/>
  <c r="AB1048" i="5"/>
  <c r="AB1009" i="5"/>
  <c r="AC964" i="5"/>
  <c r="AD915" i="5"/>
  <c r="X909" i="5"/>
  <c r="AD903" i="5"/>
  <c r="AB891" i="5"/>
  <c r="AB847" i="5"/>
  <c r="Y817" i="5"/>
  <c r="X812" i="5"/>
  <c r="Y791" i="5"/>
  <c r="AC787" i="5"/>
  <c r="AD772" i="5"/>
  <c r="X739" i="5"/>
  <c r="AC727" i="5"/>
  <c r="Y712" i="5"/>
  <c r="AB703" i="5"/>
  <c r="AD678" i="5"/>
  <c r="AA620" i="5"/>
  <c r="Z601" i="5"/>
  <c r="X591" i="5"/>
  <c r="AB575" i="5"/>
  <c r="Z570" i="5"/>
  <c r="Z558" i="5"/>
  <c r="AC535" i="5"/>
  <c r="AD492" i="5"/>
  <c r="AC486" i="5"/>
  <c r="AA472" i="5"/>
  <c r="AD463" i="5"/>
  <c r="AD451" i="5"/>
  <c r="AC422" i="5"/>
  <c r="AC410" i="5"/>
  <c r="Z362" i="5"/>
  <c r="Z350" i="5"/>
  <c r="AC332" i="5"/>
  <c r="X304" i="5"/>
  <c r="AC292" i="5"/>
  <c r="X233" i="5"/>
  <c r="Y228" i="5"/>
  <c r="AD216" i="5"/>
  <c r="AD1248" i="5" s="1"/>
  <c r="X196" i="5"/>
  <c r="AC160" i="5"/>
  <c r="Y151" i="5"/>
  <c r="AD139" i="5"/>
  <c r="Z125" i="5"/>
  <c r="AA91" i="5"/>
  <c r="X74" i="5"/>
  <c r="X1249" i="5" s="1"/>
  <c r="Z62" i="5"/>
  <c r="AE883" i="5"/>
  <c r="AE859" i="5"/>
  <c r="AE695" i="5"/>
  <c r="AE683" i="5"/>
  <c r="AE492" i="5"/>
  <c r="AE442" i="5"/>
  <c r="AE430" i="5"/>
  <c r="AE316" i="5"/>
  <c r="AE180" i="5"/>
  <c r="AE125" i="5"/>
  <c r="AB972" i="5"/>
  <c r="AB964" i="5"/>
  <c r="AC915" i="5"/>
  <c r="AC903" i="5"/>
  <c r="Z891" i="5"/>
  <c r="AA847" i="5"/>
  <c r="X817" i="5"/>
  <c r="X791" i="5"/>
  <c r="AB787" i="5"/>
  <c r="AB727" i="5"/>
  <c r="AD718" i="5"/>
  <c r="X712" i="5"/>
  <c r="AA703" i="5"/>
  <c r="AC678" i="5"/>
  <c r="AD652" i="5"/>
  <c r="AD645" i="5"/>
  <c r="AD633" i="5"/>
  <c r="Z620" i="5"/>
  <c r="AA575" i="5"/>
  <c r="Y558" i="5"/>
  <c r="AC492" i="5"/>
  <c r="AB486" i="5"/>
  <c r="Z472" i="5"/>
  <c r="AC463" i="5"/>
  <c r="AC451" i="5"/>
  <c r="AB422" i="5"/>
  <c r="AB410" i="5"/>
  <c r="Y350" i="5"/>
  <c r="AD338" i="5"/>
  <c r="AD316" i="5"/>
  <c r="AB292" i="5"/>
  <c r="AB1249" i="5" s="1"/>
  <c r="AD245" i="5"/>
  <c r="X228" i="5"/>
  <c r="AC216" i="5"/>
  <c r="AB160" i="5"/>
  <c r="X151" i="5"/>
  <c r="AC139" i="5"/>
  <c r="Y125" i="5"/>
  <c r="Z91" i="5"/>
  <c r="Z1249" i="5" s="1"/>
  <c r="AC81" i="5"/>
  <c r="Y62" i="5"/>
  <c r="Y1248" i="5" s="1"/>
  <c r="AE718" i="5"/>
  <c r="AE591" i="5"/>
  <c r="AE1248" i="5" s="1"/>
  <c r="AE516" i="5"/>
  <c r="AE504" i="5"/>
  <c r="AE139" i="5"/>
  <c r="AB1248" i="5"/>
  <c r="AC1248" i="5"/>
  <c r="AC1249" i="5"/>
  <c r="Y1249" i="5"/>
  <c r="AD620" i="5"/>
  <c r="AE620" i="5"/>
  <c r="AA1248" i="5"/>
  <c r="AA1249" i="5"/>
  <c r="S14" i="4"/>
  <c r="S3" i="4"/>
  <c r="S4" i="4"/>
  <c r="S5" i="4"/>
  <c r="S6" i="4"/>
  <c r="S7" i="4"/>
  <c r="S8" i="4"/>
  <c r="S9" i="4"/>
  <c r="S10" i="4"/>
  <c r="S12" i="4"/>
  <c r="S16" i="4"/>
  <c r="S17" i="4"/>
  <c r="S18" i="4"/>
  <c r="S19" i="4"/>
  <c r="S20" i="4"/>
  <c r="S21" i="4"/>
  <c r="S22" i="4"/>
  <c r="S23" i="4"/>
  <c r="S24" i="4"/>
  <c r="S25" i="4"/>
  <c r="S27" i="4"/>
  <c r="S28" i="4"/>
  <c r="S29" i="4"/>
  <c r="S30" i="4"/>
  <c r="S31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9" i="4"/>
  <c r="S50" i="4"/>
  <c r="S51" i="4"/>
  <c r="S52" i="4"/>
  <c r="S53" i="4"/>
  <c r="S54" i="4"/>
  <c r="S55" i="4"/>
  <c r="S56" i="4"/>
  <c r="S57" i="4"/>
  <c r="S58" i="4"/>
  <c r="S59" i="4"/>
  <c r="S61" i="4"/>
  <c r="S62" i="4"/>
  <c r="S63" i="4"/>
  <c r="S64" i="4"/>
  <c r="S65" i="4"/>
  <c r="S66" i="4"/>
  <c r="S67" i="4"/>
  <c r="S68" i="4"/>
  <c r="S69" i="4"/>
  <c r="S70" i="4"/>
  <c r="S71" i="4"/>
  <c r="S73" i="4"/>
  <c r="S74" i="4"/>
  <c r="S75" i="4"/>
  <c r="S76" i="4"/>
  <c r="S77" i="4"/>
  <c r="S78" i="4"/>
  <c r="S80" i="4"/>
  <c r="S81" i="4"/>
  <c r="S82" i="4"/>
  <c r="S83" i="4"/>
  <c r="S84" i="4"/>
  <c r="S85" i="4"/>
  <c r="S86" i="4"/>
  <c r="S87" i="4"/>
  <c r="S88" i="4"/>
  <c r="S90" i="4"/>
  <c r="S91" i="4"/>
  <c r="S92" i="4"/>
  <c r="T93" i="4"/>
  <c r="T94" i="4"/>
  <c r="T95" i="4"/>
  <c r="T96" i="4"/>
  <c r="T97" i="4"/>
  <c r="T98" i="4"/>
  <c r="T99" i="4"/>
  <c r="T100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5" i="4"/>
  <c r="T116" i="4"/>
  <c r="T117" i="4"/>
  <c r="T118" i="4"/>
  <c r="T119" i="4"/>
  <c r="T120" i="4"/>
  <c r="T121" i="4"/>
  <c r="T122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426" i="4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462" i="4"/>
  <c r="T463" i="4"/>
  <c r="T464" i="4"/>
  <c r="T465" i="4"/>
  <c r="T466" i="4"/>
  <c r="T467" i="4"/>
  <c r="T468" i="4"/>
  <c r="T469" i="4"/>
  <c r="T470" i="4"/>
  <c r="T471" i="4"/>
  <c r="T472" i="4"/>
  <c r="T473" i="4"/>
  <c r="T474" i="4"/>
  <c r="T475" i="4"/>
  <c r="T476" i="4"/>
  <c r="T477" i="4"/>
  <c r="T478" i="4"/>
  <c r="T479" i="4"/>
  <c r="T480" i="4"/>
  <c r="T481" i="4"/>
  <c r="T482" i="4"/>
  <c r="T483" i="4"/>
  <c r="T484" i="4"/>
  <c r="T485" i="4"/>
  <c r="T486" i="4"/>
  <c r="T487" i="4"/>
  <c r="T488" i="4"/>
  <c r="T489" i="4"/>
  <c r="T490" i="4"/>
  <c r="T491" i="4"/>
  <c r="T492" i="4"/>
  <c r="T493" i="4"/>
  <c r="T494" i="4"/>
  <c r="T495" i="4"/>
  <c r="T496" i="4"/>
  <c r="T497" i="4"/>
  <c r="T498" i="4"/>
  <c r="T499" i="4"/>
  <c r="T500" i="4"/>
  <c r="T501" i="4"/>
  <c r="T502" i="4"/>
  <c r="T503" i="4"/>
  <c r="T504" i="4"/>
  <c r="T505" i="4"/>
  <c r="T506" i="4"/>
  <c r="T507" i="4"/>
  <c r="T508" i="4"/>
  <c r="T509" i="4"/>
  <c r="T510" i="4"/>
  <c r="T511" i="4"/>
  <c r="T512" i="4"/>
  <c r="T513" i="4"/>
  <c r="T514" i="4"/>
  <c r="T515" i="4"/>
  <c r="T516" i="4"/>
  <c r="T517" i="4"/>
  <c r="T518" i="4"/>
  <c r="T519" i="4"/>
  <c r="T520" i="4"/>
  <c r="T521" i="4"/>
  <c r="T522" i="4"/>
  <c r="T523" i="4"/>
  <c r="T524" i="4"/>
  <c r="T525" i="4"/>
  <c r="T526" i="4"/>
  <c r="T527" i="4"/>
  <c r="T528" i="4"/>
  <c r="T529" i="4"/>
  <c r="T530" i="4"/>
  <c r="T531" i="4"/>
  <c r="T532" i="4"/>
  <c r="T533" i="4"/>
  <c r="T534" i="4"/>
  <c r="T535" i="4"/>
  <c r="T536" i="4"/>
  <c r="T537" i="4"/>
  <c r="T538" i="4"/>
  <c r="T539" i="4"/>
  <c r="T540" i="4"/>
  <c r="T541" i="4"/>
  <c r="T542" i="4"/>
  <c r="T543" i="4"/>
  <c r="T544" i="4"/>
  <c r="T545" i="4"/>
  <c r="T546" i="4"/>
  <c r="T547" i="4"/>
  <c r="T548" i="4"/>
  <c r="T549" i="4"/>
  <c r="T550" i="4"/>
  <c r="T551" i="4"/>
  <c r="T552" i="4"/>
  <c r="T553" i="4"/>
  <c r="T554" i="4"/>
  <c r="T555" i="4"/>
  <c r="T556" i="4"/>
  <c r="T557" i="4"/>
  <c r="T558" i="4"/>
  <c r="T559" i="4"/>
  <c r="T560" i="4"/>
  <c r="T561" i="4"/>
  <c r="T562" i="4"/>
  <c r="T563" i="4"/>
  <c r="T564" i="4"/>
  <c r="T565" i="4"/>
  <c r="T566" i="4"/>
  <c r="T567" i="4"/>
  <c r="T568" i="4"/>
  <c r="T569" i="4"/>
  <c r="T570" i="4"/>
  <c r="T571" i="4"/>
  <c r="T572" i="4"/>
  <c r="T573" i="4"/>
  <c r="T574" i="4"/>
  <c r="T575" i="4"/>
  <c r="T576" i="4"/>
  <c r="T577" i="4"/>
  <c r="T578" i="4"/>
  <c r="T579" i="4"/>
  <c r="T580" i="4"/>
  <c r="T581" i="4"/>
  <c r="T582" i="4"/>
  <c r="T583" i="4"/>
  <c r="T584" i="4"/>
  <c r="T585" i="4"/>
  <c r="T586" i="4"/>
  <c r="T587" i="4"/>
  <c r="T588" i="4"/>
  <c r="T589" i="4"/>
  <c r="T590" i="4"/>
  <c r="T591" i="4"/>
  <c r="T592" i="4"/>
  <c r="T593" i="4"/>
  <c r="T594" i="4"/>
  <c r="T595" i="4"/>
  <c r="T596" i="4"/>
  <c r="T597" i="4"/>
  <c r="T598" i="4"/>
  <c r="T599" i="4"/>
  <c r="T600" i="4"/>
  <c r="T601" i="4"/>
  <c r="T602" i="4"/>
  <c r="T603" i="4"/>
  <c r="T604" i="4"/>
  <c r="T605" i="4"/>
  <c r="T606" i="4"/>
  <c r="T607" i="4"/>
  <c r="T608" i="4"/>
  <c r="T609" i="4"/>
  <c r="T610" i="4"/>
  <c r="T611" i="4"/>
  <c r="T612" i="4"/>
  <c r="T613" i="4"/>
  <c r="T614" i="4"/>
  <c r="T615" i="4"/>
  <c r="T616" i="4"/>
  <c r="T617" i="4"/>
  <c r="T618" i="4"/>
  <c r="T619" i="4"/>
  <c r="T620" i="4"/>
  <c r="T621" i="4"/>
  <c r="T622" i="4"/>
  <c r="T623" i="4"/>
  <c r="T624" i="4"/>
  <c r="T625" i="4"/>
  <c r="T626" i="4"/>
  <c r="T627" i="4"/>
  <c r="T628" i="4"/>
  <c r="T629" i="4"/>
  <c r="T630" i="4"/>
  <c r="T631" i="4"/>
  <c r="T632" i="4"/>
  <c r="T633" i="4"/>
  <c r="T634" i="4"/>
  <c r="T635" i="4"/>
  <c r="T636" i="4"/>
  <c r="T637" i="4"/>
  <c r="T638" i="4"/>
  <c r="T639" i="4"/>
  <c r="T640" i="4"/>
  <c r="T641" i="4"/>
  <c r="T642" i="4"/>
  <c r="T643" i="4"/>
  <c r="T644" i="4"/>
  <c r="T645" i="4"/>
  <c r="T646" i="4"/>
  <c r="T647" i="4"/>
  <c r="T648" i="4"/>
  <c r="T649" i="4"/>
  <c r="T650" i="4"/>
  <c r="T651" i="4"/>
  <c r="T652" i="4"/>
  <c r="T653" i="4"/>
  <c r="T654" i="4"/>
  <c r="T655" i="4"/>
  <c r="T656" i="4"/>
  <c r="T657" i="4"/>
  <c r="T658" i="4"/>
  <c r="T659" i="4"/>
  <c r="T660" i="4"/>
  <c r="T661" i="4"/>
  <c r="T662" i="4"/>
  <c r="T663" i="4"/>
  <c r="T664" i="4"/>
  <c r="T665" i="4"/>
  <c r="T666" i="4"/>
  <c r="T667" i="4"/>
  <c r="T668" i="4"/>
  <c r="T669" i="4"/>
  <c r="T670" i="4"/>
  <c r="T671" i="4"/>
  <c r="T672" i="4"/>
  <c r="T673" i="4"/>
  <c r="T674" i="4"/>
  <c r="T675" i="4"/>
  <c r="T676" i="4"/>
  <c r="T677" i="4"/>
  <c r="T678" i="4"/>
  <c r="T679" i="4"/>
  <c r="T680" i="4"/>
  <c r="T681" i="4"/>
  <c r="T682" i="4"/>
  <c r="T683" i="4"/>
  <c r="T684" i="4"/>
  <c r="T685" i="4"/>
  <c r="T686" i="4"/>
  <c r="T687" i="4"/>
  <c r="T688" i="4"/>
  <c r="T689" i="4"/>
  <c r="T690" i="4"/>
  <c r="T691" i="4"/>
  <c r="T692" i="4"/>
  <c r="T693" i="4"/>
  <c r="T694" i="4"/>
  <c r="T695" i="4"/>
  <c r="T696" i="4"/>
  <c r="T697" i="4"/>
  <c r="T698" i="4"/>
  <c r="T699" i="4"/>
  <c r="T700" i="4"/>
  <c r="T701" i="4"/>
  <c r="T702" i="4"/>
  <c r="T703" i="4"/>
  <c r="T704" i="4"/>
  <c r="T705" i="4"/>
  <c r="T706" i="4"/>
  <c r="T707" i="4"/>
  <c r="T708" i="4"/>
  <c r="T709" i="4"/>
  <c r="T710" i="4"/>
  <c r="T711" i="4"/>
  <c r="T712" i="4"/>
  <c r="T713" i="4"/>
  <c r="T714" i="4"/>
  <c r="T715" i="4"/>
  <c r="T716" i="4"/>
  <c r="T717" i="4"/>
  <c r="T718" i="4"/>
  <c r="T719" i="4"/>
  <c r="T720" i="4"/>
  <c r="T721" i="4"/>
  <c r="T722" i="4"/>
  <c r="T723" i="4"/>
  <c r="T724" i="4"/>
  <c r="T725" i="4"/>
  <c r="T726" i="4"/>
  <c r="T727" i="4"/>
  <c r="T728" i="4"/>
  <c r="T729" i="4"/>
  <c r="T730" i="4"/>
  <c r="T731" i="4"/>
  <c r="T732" i="4"/>
  <c r="T733" i="4"/>
  <c r="T734" i="4"/>
  <c r="T735" i="4"/>
  <c r="T736" i="4"/>
  <c r="T737" i="4"/>
  <c r="T738" i="4"/>
  <c r="T739" i="4"/>
  <c r="T740" i="4"/>
  <c r="T741" i="4"/>
  <c r="T742" i="4"/>
  <c r="T743" i="4"/>
  <c r="T744" i="4"/>
  <c r="T745" i="4"/>
  <c r="T746" i="4"/>
  <c r="T747" i="4"/>
  <c r="T748" i="4"/>
  <c r="T749" i="4"/>
  <c r="T750" i="4"/>
  <c r="T751" i="4"/>
  <c r="T752" i="4"/>
  <c r="T753" i="4"/>
  <c r="T754" i="4"/>
  <c r="T755" i="4"/>
  <c r="T756" i="4"/>
  <c r="T757" i="4"/>
  <c r="T758" i="4"/>
  <c r="T759" i="4"/>
  <c r="T760" i="4"/>
  <c r="T761" i="4"/>
  <c r="T762" i="4"/>
  <c r="T763" i="4"/>
  <c r="T764" i="4"/>
  <c r="T765" i="4"/>
  <c r="T766" i="4"/>
  <c r="T767" i="4"/>
  <c r="T768" i="4"/>
  <c r="T769" i="4"/>
  <c r="T770" i="4"/>
  <c r="T771" i="4"/>
  <c r="T772" i="4"/>
  <c r="T773" i="4"/>
  <c r="T774" i="4"/>
  <c r="T775" i="4"/>
  <c r="T776" i="4"/>
  <c r="T777" i="4"/>
  <c r="T778" i="4"/>
  <c r="T779" i="4"/>
  <c r="T780" i="4"/>
  <c r="T781" i="4"/>
  <c r="T782" i="4"/>
  <c r="T783" i="4"/>
  <c r="T784" i="4"/>
  <c r="T785" i="4"/>
  <c r="T786" i="4"/>
  <c r="T787" i="4"/>
  <c r="T788" i="4"/>
  <c r="T789" i="4"/>
  <c r="T790" i="4"/>
  <c r="T791" i="4"/>
  <c r="T792" i="4"/>
  <c r="T793" i="4"/>
  <c r="T794" i="4"/>
  <c r="T795" i="4"/>
  <c r="T796" i="4"/>
  <c r="T797" i="4"/>
  <c r="T798" i="4"/>
  <c r="T799" i="4"/>
  <c r="T800" i="4"/>
  <c r="T801" i="4"/>
  <c r="T802" i="4"/>
  <c r="T803" i="4"/>
  <c r="T804" i="4"/>
  <c r="T805" i="4"/>
  <c r="T806" i="4"/>
  <c r="T807" i="4"/>
  <c r="T808" i="4"/>
  <c r="T809" i="4"/>
  <c r="T810" i="4"/>
  <c r="T811" i="4"/>
  <c r="T812" i="4"/>
  <c r="T813" i="4"/>
  <c r="T814" i="4"/>
  <c r="T815" i="4"/>
  <c r="T816" i="4"/>
  <c r="T817" i="4"/>
  <c r="T818" i="4"/>
  <c r="T819" i="4"/>
  <c r="T820" i="4"/>
  <c r="T821" i="4"/>
  <c r="T822" i="4"/>
  <c r="T823" i="4"/>
  <c r="T824" i="4"/>
  <c r="T825" i="4"/>
  <c r="T826" i="4"/>
  <c r="T827" i="4"/>
  <c r="T828" i="4"/>
  <c r="T829" i="4"/>
  <c r="T830" i="4"/>
  <c r="T831" i="4"/>
  <c r="T832" i="4"/>
  <c r="T833" i="4"/>
  <c r="T834" i="4"/>
  <c r="T835" i="4"/>
  <c r="T836" i="4"/>
  <c r="T837" i="4"/>
  <c r="T838" i="4"/>
  <c r="T839" i="4"/>
  <c r="T840" i="4"/>
  <c r="T841" i="4"/>
  <c r="T842" i="4"/>
  <c r="T843" i="4"/>
  <c r="T844" i="4"/>
  <c r="T845" i="4"/>
  <c r="T846" i="4"/>
  <c r="T847" i="4"/>
  <c r="T848" i="4"/>
  <c r="T849" i="4"/>
  <c r="T850" i="4"/>
  <c r="T851" i="4"/>
  <c r="T852" i="4"/>
  <c r="T853" i="4"/>
  <c r="T854" i="4"/>
  <c r="T855" i="4"/>
  <c r="T856" i="4"/>
  <c r="T857" i="4"/>
  <c r="T858" i="4"/>
  <c r="T859" i="4"/>
  <c r="T860" i="4"/>
  <c r="T861" i="4"/>
  <c r="T862" i="4"/>
  <c r="T863" i="4"/>
  <c r="T864" i="4"/>
  <c r="T865" i="4"/>
  <c r="T866" i="4"/>
  <c r="T867" i="4"/>
  <c r="T868" i="4"/>
  <c r="T869" i="4"/>
  <c r="T870" i="4"/>
  <c r="T871" i="4"/>
  <c r="T872" i="4"/>
  <c r="T873" i="4"/>
  <c r="T874" i="4"/>
  <c r="T875" i="4"/>
  <c r="T876" i="4"/>
  <c r="T877" i="4"/>
  <c r="T878" i="4"/>
  <c r="T879" i="4"/>
  <c r="T880" i="4"/>
  <c r="T881" i="4"/>
  <c r="T882" i="4"/>
  <c r="T883" i="4"/>
  <c r="T884" i="4"/>
  <c r="T885" i="4"/>
  <c r="T886" i="4"/>
  <c r="T887" i="4"/>
  <c r="T888" i="4"/>
  <c r="T889" i="4"/>
  <c r="T890" i="4"/>
  <c r="T891" i="4"/>
  <c r="T892" i="4"/>
  <c r="T893" i="4"/>
  <c r="T894" i="4"/>
  <c r="T895" i="4"/>
  <c r="T896" i="4"/>
  <c r="T897" i="4"/>
  <c r="T898" i="4"/>
  <c r="T899" i="4"/>
  <c r="T900" i="4"/>
  <c r="T901" i="4"/>
  <c r="T902" i="4"/>
  <c r="T903" i="4"/>
  <c r="T904" i="4"/>
  <c r="T905" i="4"/>
  <c r="T906" i="4"/>
  <c r="T907" i="4"/>
  <c r="T908" i="4"/>
  <c r="T909" i="4"/>
  <c r="T910" i="4"/>
  <c r="T911" i="4"/>
  <c r="T912" i="4"/>
  <c r="T913" i="4"/>
  <c r="T914" i="4"/>
  <c r="T915" i="4"/>
  <c r="T916" i="4"/>
  <c r="T917" i="4"/>
  <c r="T918" i="4"/>
  <c r="T919" i="4"/>
  <c r="T920" i="4"/>
  <c r="T921" i="4"/>
  <c r="T922" i="4"/>
  <c r="T923" i="4"/>
  <c r="T924" i="4"/>
  <c r="T925" i="4"/>
  <c r="T926" i="4"/>
  <c r="T927" i="4"/>
  <c r="T928" i="4"/>
  <c r="T929" i="4"/>
  <c r="T930" i="4"/>
  <c r="T931" i="4"/>
  <c r="T932" i="4"/>
  <c r="T933" i="4"/>
  <c r="T934" i="4"/>
  <c r="T935" i="4"/>
  <c r="T936" i="4"/>
  <c r="T937" i="4"/>
  <c r="T938" i="4"/>
  <c r="T939" i="4"/>
  <c r="T940" i="4"/>
  <c r="T941" i="4"/>
  <c r="T942" i="4"/>
  <c r="T943" i="4"/>
  <c r="T944" i="4"/>
  <c r="T945" i="4"/>
  <c r="T946" i="4"/>
  <c r="T947" i="4"/>
  <c r="T948" i="4"/>
  <c r="T949" i="4"/>
  <c r="T950" i="4"/>
  <c r="T951" i="4"/>
  <c r="T952" i="4"/>
  <c r="T953" i="4"/>
  <c r="T954" i="4"/>
  <c r="T955" i="4"/>
  <c r="T956" i="4"/>
  <c r="T957" i="4"/>
  <c r="T958" i="4"/>
  <c r="T959" i="4"/>
  <c r="T960" i="4"/>
  <c r="T961" i="4"/>
  <c r="T962" i="4"/>
  <c r="T963" i="4"/>
  <c r="T964" i="4"/>
  <c r="T965" i="4"/>
  <c r="T966" i="4"/>
  <c r="T967" i="4"/>
  <c r="T968" i="4"/>
  <c r="T969" i="4"/>
  <c r="T970" i="4"/>
  <c r="T971" i="4"/>
  <c r="T972" i="4"/>
  <c r="T973" i="4"/>
  <c r="T974" i="4"/>
  <c r="T975" i="4"/>
  <c r="T976" i="4"/>
  <c r="T977" i="4"/>
  <c r="T978" i="4"/>
  <c r="T979" i="4"/>
  <c r="T980" i="4"/>
  <c r="T981" i="4"/>
  <c r="T982" i="4"/>
  <c r="T983" i="4"/>
  <c r="T984" i="4"/>
  <c r="T985" i="4"/>
  <c r="T986" i="4"/>
  <c r="T987" i="4"/>
  <c r="T988" i="4"/>
  <c r="T989" i="4"/>
  <c r="T990" i="4"/>
  <c r="T991" i="4"/>
  <c r="T992" i="4"/>
  <c r="T993" i="4"/>
  <c r="T994" i="4"/>
  <c r="T995" i="4"/>
  <c r="T996" i="4"/>
  <c r="T997" i="4"/>
  <c r="T998" i="4"/>
  <c r="T999" i="4"/>
  <c r="T1000" i="4"/>
  <c r="T1001" i="4"/>
  <c r="T1002" i="4"/>
  <c r="T1003" i="4"/>
  <c r="T1004" i="4"/>
  <c r="T1005" i="4"/>
  <c r="T1006" i="4"/>
  <c r="T1007" i="4"/>
  <c r="T1008" i="4"/>
  <c r="T1009" i="4"/>
  <c r="T1010" i="4"/>
  <c r="T1011" i="4"/>
  <c r="T1012" i="4"/>
  <c r="T1013" i="4"/>
  <c r="T1014" i="4"/>
  <c r="T1015" i="4"/>
  <c r="T1016" i="4"/>
  <c r="T1017" i="4"/>
  <c r="T1018" i="4"/>
  <c r="T1019" i="4"/>
  <c r="T1020" i="4"/>
  <c r="T1021" i="4"/>
  <c r="T1022" i="4"/>
  <c r="T1023" i="4"/>
  <c r="T1024" i="4"/>
  <c r="T1025" i="4"/>
  <c r="T1026" i="4"/>
  <c r="T1027" i="4"/>
  <c r="T1028" i="4"/>
  <c r="T1029" i="4"/>
  <c r="T1030" i="4"/>
  <c r="T1031" i="4"/>
  <c r="T1032" i="4"/>
  <c r="T1033" i="4"/>
  <c r="T1034" i="4"/>
  <c r="T1035" i="4"/>
  <c r="T1036" i="4"/>
  <c r="T1037" i="4"/>
  <c r="T1038" i="4"/>
  <c r="T1039" i="4"/>
  <c r="T1040" i="4"/>
  <c r="T1041" i="4"/>
  <c r="T1042" i="4"/>
  <c r="T1043" i="4"/>
  <c r="T1044" i="4"/>
  <c r="T1045" i="4"/>
  <c r="T1046" i="4"/>
  <c r="T1047" i="4"/>
  <c r="T1048" i="4"/>
  <c r="T1049" i="4"/>
  <c r="T1050" i="4"/>
  <c r="T1051" i="4"/>
  <c r="T1052" i="4"/>
  <c r="T1053" i="4"/>
  <c r="T1054" i="4"/>
  <c r="T1055" i="4"/>
  <c r="T1056" i="4"/>
  <c r="T1057" i="4"/>
  <c r="T1058" i="4"/>
  <c r="T1059" i="4"/>
  <c r="T1060" i="4"/>
  <c r="T1061" i="4"/>
  <c r="T1062" i="4"/>
  <c r="T1063" i="4"/>
  <c r="T1064" i="4"/>
  <c r="T1065" i="4"/>
  <c r="T1066" i="4"/>
  <c r="T1067" i="4"/>
  <c r="T1068" i="4"/>
  <c r="T1069" i="4"/>
  <c r="T1070" i="4"/>
  <c r="T1071" i="4"/>
  <c r="T1072" i="4"/>
  <c r="T1073" i="4"/>
  <c r="T1074" i="4"/>
  <c r="T1075" i="4"/>
  <c r="T1076" i="4"/>
  <c r="T1077" i="4"/>
  <c r="T1078" i="4"/>
  <c r="T1079" i="4"/>
  <c r="T1080" i="4"/>
  <c r="T1081" i="4"/>
  <c r="T1082" i="4"/>
  <c r="T1083" i="4"/>
  <c r="T1084" i="4"/>
  <c r="T1085" i="4"/>
  <c r="T1086" i="4"/>
  <c r="T1087" i="4"/>
  <c r="T1088" i="4"/>
  <c r="T1089" i="4"/>
  <c r="T1090" i="4"/>
  <c r="T1091" i="4"/>
  <c r="T1092" i="4"/>
  <c r="T1093" i="4"/>
  <c r="T1094" i="4"/>
  <c r="T1095" i="4"/>
  <c r="T1096" i="4"/>
  <c r="T1097" i="4"/>
  <c r="T1098" i="4"/>
  <c r="T1099" i="4"/>
  <c r="T1100" i="4"/>
  <c r="T1101" i="4"/>
  <c r="T1102" i="4"/>
  <c r="T1103" i="4"/>
  <c r="T1104" i="4"/>
  <c r="T1105" i="4"/>
  <c r="T1106" i="4"/>
  <c r="T1107" i="4"/>
  <c r="T1108" i="4"/>
  <c r="T1109" i="4"/>
  <c r="T1110" i="4"/>
  <c r="T1111" i="4"/>
  <c r="T1112" i="4"/>
  <c r="T1113" i="4"/>
  <c r="T1114" i="4"/>
  <c r="T1115" i="4"/>
  <c r="T1116" i="4"/>
  <c r="T1117" i="4"/>
  <c r="T1118" i="4"/>
  <c r="T1119" i="4"/>
  <c r="T1120" i="4"/>
  <c r="T1121" i="4"/>
  <c r="T1122" i="4"/>
  <c r="T1123" i="4"/>
  <c r="T1124" i="4"/>
  <c r="T1125" i="4"/>
  <c r="T1126" i="4"/>
  <c r="T1127" i="4"/>
  <c r="T1128" i="4"/>
  <c r="T1129" i="4"/>
  <c r="T1130" i="4"/>
  <c r="T1131" i="4"/>
  <c r="T1132" i="4"/>
  <c r="T1133" i="4"/>
  <c r="T1134" i="4"/>
  <c r="T1135" i="4"/>
  <c r="T1136" i="4"/>
  <c r="T1137" i="4"/>
  <c r="T1138" i="4"/>
  <c r="T1139" i="4"/>
  <c r="T1140" i="4"/>
  <c r="T1141" i="4"/>
  <c r="T1142" i="4"/>
  <c r="T1143" i="4"/>
  <c r="T1144" i="4"/>
  <c r="T1145" i="4"/>
  <c r="T1146" i="4"/>
  <c r="T1147" i="4"/>
  <c r="T1148" i="4"/>
  <c r="T1149" i="4"/>
  <c r="T1150" i="4"/>
  <c r="T1151" i="4"/>
  <c r="T1152" i="4"/>
  <c r="T1153" i="4"/>
  <c r="T1154" i="4"/>
  <c r="T1155" i="4"/>
  <c r="T1156" i="4"/>
  <c r="T1157" i="4"/>
  <c r="T1158" i="4"/>
  <c r="T1159" i="4"/>
  <c r="T1160" i="4"/>
  <c r="T1161" i="4"/>
  <c r="T1162" i="4"/>
  <c r="T1163" i="4"/>
  <c r="T1164" i="4"/>
  <c r="T1165" i="4"/>
  <c r="T1166" i="4"/>
  <c r="T1167" i="4"/>
  <c r="T1168" i="4"/>
  <c r="T1169" i="4"/>
  <c r="T1170" i="4"/>
  <c r="T1171" i="4"/>
  <c r="T1172" i="4"/>
  <c r="T1173" i="4"/>
  <c r="T1174" i="4"/>
  <c r="T1175" i="4"/>
  <c r="T1176" i="4"/>
  <c r="T1177" i="4"/>
  <c r="T1178" i="4"/>
  <c r="T1179" i="4"/>
  <c r="T1180" i="4"/>
  <c r="T1181" i="4"/>
  <c r="T1182" i="4"/>
  <c r="T1183" i="4"/>
  <c r="T1184" i="4"/>
  <c r="T1185" i="4"/>
  <c r="T1186" i="4"/>
  <c r="T1187" i="4"/>
  <c r="T1188" i="4"/>
  <c r="T1189" i="4"/>
  <c r="T1190" i="4"/>
  <c r="T1191" i="4"/>
  <c r="T1192" i="4"/>
  <c r="T1193" i="4"/>
  <c r="T1194" i="4"/>
  <c r="T1195" i="4"/>
  <c r="T1196" i="4"/>
  <c r="T1197" i="4"/>
  <c r="T1198" i="4"/>
  <c r="T1199" i="4"/>
  <c r="T1200" i="4"/>
  <c r="T1201" i="4"/>
  <c r="T1202" i="4"/>
  <c r="T1203" i="4"/>
  <c r="T1204" i="4"/>
  <c r="T1205" i="4"/>
  <c r="T1206" i="4"/>
  <c r="T1207" i="4"/>
  <c r="T1209" i="4"/>
  <c r="T1210" i="4"/>
  <c r="T1211" i="4"/>
  <c r="T1213" i="4"/>
  <c r="T1214" i="4"/>
  <c r="T1215" i="4"/>
  <c r="T1216" i="4"/>
  <c r="T1217" i="4"/>
  <c r="T1218" i="4"/>
  <c r="T1219" i="4"/>
  <c r="T1220" i="4"/>
  <c r="T1221" i="4"/>
  <c r="T1222" i="4"/>
  <c r="T1223" i="4"/>
  <c r="T1224" i="4"/>
  <c r="T1225" i="4"/>
  <c r="T1226" i="4"/>
  <c r="T1227" i="4"/>
  <c r="T1228" i="4"/>
  <c r="T1229" i="4"/>
  <c r="T1230" i="4"/>
  <c r="T1231" i="4"/>
  <c r="T1232" i="4"/>
  <c r="T1233" i="4"/>
  <c r="T1234" i="4"/>
  <c r="T1235" i="4"/>
  <c r="T1236" i="4"/>
  <c r="T1237" i="4"/>
  <c r="T1238" i="4"/>
  <c r="T1239" i="4"/>
  <c r="T1240" i="4"/>
  <c r="T1241" i="4"/>
  <c r="T1242" i="4"/>
  <c r="T1243" i="4"/>
  <c r="T1244" i="4"/>
  <c r="T1245" i="4"/>
  <c r="T1246" i="4"/>
  <c r="S2" i="4"/>
  <c r="M10" i="4"/>
  <c r="N10" i="4"/>
  <c r="O10" i="4"/>
  <c r="P10" i="4"/>
  <c r="Q10" i="4"/>
  <c r="R10" i="4"/>
  <c r="M12" i="4"/>
  <c r="N12" i="4"/>
  <c r="O12" i="4"/>
  <c r="P12" i="4"/>
  <c r="Q12" i="4"/>
  <c r="R12" i="4"/>
  <c r="M14" i="4"/>
  <c r="N14" i="4"/>
  <c r="O14" i="4"/>
  <c r="P14" i="4"/>
  <c r="Q14" i="4"/>
  <c r="R14" i="4"/>
  <c r="M16" i="4"/>
  <c r="N16" i="4"/>
  <c r="O16" i="4"/>
  <c r="P16" i="4"/>
  <c r="Q16" i="4"/>
  <c r="R16" i="4"/>
  <c r="M17" i="4"/>
  <c r="N17" i="4"/>
  <c r="O17" i="4"/>
  <c r="P17" i="4"/>
  <c r="Q17" i="4"/>
  <c r="R17" i="4"/>
  <c r="M18" i="4"/>
  <c r="N18" i="4"/>
  <c r="O18" i="4"/>
  <c r="P18" i="4"/>
  <c r="Q18" i="4"/>
  <c r="R18" i="4"/>
  <c r="M19" i="4"/>
  <c r="N19" i="4"/>
  <c r="O19" i="4"/>
  <c r="P19" i="4"/>
  <c r="Q19" i="4"/>
  <c r="R19" i="4"/>
  <c r="M20" i="4"/>
  <c r="N20" i="4"/>
  <c r="O20" i="4"/>
  <c r="P20" i="4"/>
  <c r="Q20" i="4"/>
  <c r="R20" i="4"/>
  <c r="M21" i="4"/>
  <c r="N21" i="4"/>
  <c r="O21" i="4"/>
  <c r="P21" i="4"/>
  <c r="Q21" i="4"/>
  <c r="R21" i="4"/>
  <c r="M22" i="4"/>
  <c r="N22" i="4"/>
  <c r="O22" i="4"/>
  <c r="P22" i="4"/>
  <c r="Q22" i="4"/>
  <c r="R22" i="4"/>
  <c r="M23" i="4"/>
  <c r="N23" i="4"/>
  <c r="O23" i="4"/>
  <c r="P23" i="4"/>
  <c r="Q23" i="4"/>
  <c r="R23" i="4"/>
  <c r="M24" i="4"/>
  <c r="N24" i="4"/>
  <c r="O24" i="4"/>
  <c r="P24" i="4"/>
  <c r="Q24" i="4"/>
  <c r="R24" i="4"/>
  <c r="M25" i="4"/>
  <c r="N25" i="4"/>
  <c r="O25" i="4"/>
  <c r="P25" i="4"/>
  <c r="Q25" i="4"/>
  <c r="R25" i="4"/>
  <c r="M27" i="4"/>
  <c r="N27" i="4"/>
  <c r="O27" i="4"/>
  <c r="P27" i="4"/>
  <c r="Q27" i="4"/>
  <c r="R27" i="4"/>
  <c r="M28" i="4"/>
  <c r="N28" i="4"/>
  <c r="O28" i="4"/>
  <c r="P28" i="4"/>
  <c r="Q28" i="4"/>
  <c r="R28" i="4"/>
  <c r="M29" i="4"/>
  <c r="N29" i="4"/>
  <c r="O29" i="4"/>
  <c r="P29" i="4"/>
  <c r="Q29" i="4"/>
  <c r="R29" i="4"/>
  <c r="M30" i="4"/>
  <c r="N30" i="4"/>
  <c r="O30" i="4"/>
  <c r="P30" i="4"/>
  <c r="Q30" i="4"/>
  <c r="R30" i="4"/>
  <c r="M31" i="4"/>
  <c r="N31" i="4"/>
  <c r="O31" i="4"/>
  <c r="P31" i="4"/>
  <c r="Q31" i="4"/>
  <c r="R31" i="4"/>
  <c r="M33" i="4"/>
  <c r="N33" i="4"/>
  <c r="O33" i="4"/>
  <c r="P33" i="4"/>
  <c r="Q33" i="4"/>
  <c r="R33" i="4"/>
  <c r="M34" i="4"/>
  <c r="N34" i="4"/>
  <c r="O34" i="4"/>
  <c r="P34" i="4"/>
  <c r="Q34" i="4"/>
  <c r="R34" i="4"/>
  <c r="M35" i="4"/>
  <c r="N35" i="4"/>
  <c r="O35" i="4"/>
  <c r="P35" i="4"/>
  <c r="Q35" i="4"/>
  <c r="R35" i="4"/>
  <c r="M36" i="4"/>
  <c r="N36" i="4"/>
  <c r="O36" i="4"/>
  <c r="P36" i="4"/>
  <c r="Q36" i="4"/>
  <c r="R36" i="4"/>
  <c r="M37" i="4"/>
  <c r="N37" i="4"/>
  <c r="O37" i="4"/>
  <c r="P37" i="4"/>
  <c r="Q37" i="4"/>
  <c r="R37" i="4"/>
  <c r="M38" i="4"/>
  <c r="N38" i="4"/>
  <c r="O38" i="4"/>
  <c r="P38" i="4"/>
  <c r="Q38" i="4"/>
  <c r="R38" i="4"/>
  <c r="M39" i="4"/>
  <c r="N39" i="4"/>
  <c r="O39" i="4"/>
  <c r="P39" i="4"/>
  <c r="Q39" i="4"/>
  <c r="R39" i="4"/>
  <c r="M40" i="4"/>
  <c r="N40" i="4"/>
  <c r="O40" i="4"/>
  <c r="P40" i="4"/>
  <c r="Q40" i="4"/>
  <c r="R40" i="4"/>
  <c r="M41" i="4"/>
  <c r="N41" i="4"/>
  <c r="O41" i="4"/>
  <c r="P41" i="4"/>
  <c r="Q41" i="4"/>
  <c r="R41" i="4"/>
  <c r="M42" i="4"/>
  <c r="N42" i="4"/>
  <c r="O42" i="4"/>
  <c r="P42" i="4"/>
  <c r="Q42" i="4"/>
  <c r="R42" i="4"/>
  <c r="M43" i="4"/>
  <c r="N43" i="4"/>
  <c r="O43" i="4"/>
  <c r="P43" i="4"/>
  <c r="Q43" i="4"/>
  <c r="R43" i="4"/>
  <c r="M44" i="4"/>
  <c r="N44" i="4"/>
  <c r="O44" i="4"/>
  <c r="P44" i="4"/>
  <c r="Q44" i="4"/>
  <c r="R44" i="4"/>
  <c r="M45" i="4"/>
  <c r="N45" i="4"/>
  <c r="O45" i="4"/>
  <c r="P45" i="4"/>
  <c r="Q45" i="4"/>
  <c r="R45" i="4"/>
  <c r="M46" i="4"/>
  <c r="N46" i="4"/>
  <c r="O46" i="4"/>
  <c r="P46" i="4"/>
  <c r="Q46" i="4"/>
  <c r="R46" i="4"/>
  <c r="M47" i="4"/>
  <c r="N47" i="4"/>
  <c r="O47" i="4"/>
  <c r="P47" i="4"/>
  <c r="Q47" i="4"/>
  <c r="R47" i="4"/>
  <c r="M49" i="4"/>
  <c r="N49" i="4"/>
  <c r="O49" i="4"/>
  <c r="P49" i="4"/>
  <c r="Q49" i="4"/>
  <c r="R49" i="4"/>
  <c r="M50" i="4"/>
  <c r="N50" i="4"/>
  <c r="O50" i="4"/>
  <c r="P50" i="4"/>
  <c r="Q50" i="4"/>
  <c r="R50" i="4"/>
  <c r="M51" i="4"/>
  <c r="N51" i="4"/>
  <c r="O51" i="4"/>
  <c r="P51" i="4"/>
  <c r="Q51" i="4"/>
  <c r="R51" i="4"/>
  <c r="M52" i="4"/>
  <c r="N52" i="4"/>
  <c r="O52" i="4"/>
  <c r="P52" i="4"/>
  <c r="Q52" i="4"/>
  <c r="R52" i="4"/>
  <c r="M53" i="4"/>
  <c r="N53" i="4"/>
  <c r="O53" i="4"/>
  <c r="P53" i="4"/>
  <c r="Q53" i="4"/>
  <c r="R53" i="4"/>
  <c r="M54" i="4"/>
  <c r="N54" i="4"/>
  <c r="O54" i="4"/>
  <c r="P54" i="4"/>
  <c r="Q54" i="4"/>
  <c r="R54" i="4"/>
  <c r="M55" i="4"/>
  <c r="N55" i="4"/>
  <c r="O55" i="4"/>
  <c r="P55" i="4"/>
  <c r="Q55" i="4"/>
  <c r="R55" i="4"/>
  <c r="M56" i="4"/>
  <c r="N56" i="4"/>
  <c r="O56" i="4"/>
  <c r="P56" i="4"/>
  <c r="Q56" i="4"/>
  <c r="R56" i="4"/>
  <c r="M57" i="4"/>
  <c r="N57" i="4"/>
  <c r="O57" i="4"/>
  <c r="P57" i="4"/>
  <c r="Q57" i="4"/>
  <c r="R57" i="4"/>
  <c r="M58" i="4"/>
  <c r="N58" i="4"/>
  <c r="O58" i="4"/>
  <c r="P58" i="4"/>
  <c r="Q58" i="4"/>
  <c r="R58" i="4"/>
  <c r="M59" i="4"/>
  <c r="N59" i="4"/>
  <c r="O59" i="4"/>
  <c r="P59" i="4"/>
  <c r="Q59" i="4"/>
  <c r="R59" i="4"/>
  <c r="M61" i="4"/>
  <c r="N61" i="4"/>
  <c r="O61" i="4"/>
  <c r="P61" i="4"/>
  <c r="Q61" i="4"/>
  <c r="R61" i="4"/>
  <c r="M62" i="4"/>
  <c r="N62" i="4"/>
  <c r="O62" i="4"/>
  <c r="P62" i="4"/>
  <c r="Q62" i="4"/>
  <c r="R62" i="4"/>
  <c r="M63" i="4"/>
  <c r="N63" i="4"/>
  <c r="O63" i="4"/>
  <c r="P63" i="4"/>
  <c r="Q63" i="4"/>
  <c r="R63" i="4"/>
  <c r="M64" i="4"/>
  <c r="N64" i="4"/>
  <c r="O64" i="4"/>
  <c r="P64" i="4"/>
  <c r="Q64" i="4"/>
  <c r="R64" i="4"/>
  <c r="M65" i="4"/>
  <c r="N65" i="4"/>
  <c r="O65" i="4"/>
  <c r="P65" i="4"/>
  <c r="Q65" i="4"/>
  <c r="R65" i="4"/>
  <c r="M66" i="4"/>
  <c r="N66" i="4"/>
  <c r="O66" i="4"/>
  <c r="P66" i="4"/>
  <c r="Q66" i="4"/>
  <c r="R66" i="4"/>
  <c r="M67" i="4"/>
  <c r="N67" i="4"/>
  <c r="O67" i="4"/>
  <c r="P67" i="4"/>
  <c r="Q67" i="4"/>
  <c r="R67" i="4"/>
  <c r="M68" i="4"/>
  <c r="N68" i="4"/>
  <c r="O68" i="4"/>
  <c r="P68" i="4"/>
  <c r="Q68" i="4"/>
  <c r="R68" i="4"/>
  <c r="M69" i="4"/>
  <c r="N69" i="4"/>
  <c r="O69" i="4"/>
  <c r="P69" i="4"/>
  <c r="Q69" i="4"/>
  <c r="R69" i="4"/>
  <c r="M70" i="4"/>
  <c r="N70" i="4"/>
  <c r="O70" i="4"/>
  <c r="P70" i="4"/>
  <c r="Q70" i="4"/>
  <c r="R70" i="4"/>
  <c r="M71" i="4"/>
  <c r="N71" i="4"/>
  <c r="O71" i="4"/>
  <c r="P71" i="4"/>
  <c r="Q71" i="4"/>
  <c r="R71" i="4"/>
  <c r="M73" i="4"/>
  <c r="N73" i="4"/>
  <c r="O73" i="4"/>
  <c r="P73" i="4"/>
  <c r="Q73" i="4"/>
  <c r="R73" i="4"/>
  <c r="M74" i="4"/>
  <c r="N74" i="4"/>
  <c r="O74" i="4"/>
  <c r="P74" i="4"/>
  <c r="Q74" i="4"/>
  <c r="R74" i="4"/>
  <c r="M75" i="4"/>
  <c r="N75" i="4"/>
  <c r="O75" i="4"/>
  <c r="P75" i="4"/>
  <c r="Q75" i="4"/>
  <c r="R75" i="4"/>
  <c r="M76" i="4"/>
  <c r="N76" i="4"/>
  <c r="O76" i="4"/>
  <c r="P76" i="4"/>
  <c r="Q76" i="4"/>
  <c r="R76" i="4"/>
  <c r="M77" i="4"/>
  <c r="N77" i="4"/>
  <c r="O77" i="4"/>
  <c r="P77" i="4"/>
  <c r="Q77" i="4"/>
  <c r="R77" i="4"/>
  <c r="M78" i="4"/>
  <c r="N78" i="4"/>
  <c r="O78" i="4"/>
  <c r="P78" i="4"/>
  <c r="Q78" i="4"/>
  <c r="R78" i="4"/>
  <c r="M80" i="4"/>
  <c r="N80" i="4"/>
  <c r="O80" i="4"/>
  <c r="P80" i="4"/>
  <c r="Q80" i="4"/>
  <c r="R80" i="4"/>
  <c r="M81" i="4"/>
  <c r="N81" i="4"/>
  <c r="O81" i="4"/>
  <c r="P81" i="4"/>
  <c r="Q81" i="4"/>
  <c r="R81" i="4"/>
  <c r="M82" i="4"/>
  <c r="N82" i="4"/>
  <c r="O82" i="4"/>
  <c r="P82" i="4"/>
  <c r="Q82" i="4"/>
  <c r="R82" i="4"/>
  <c r="M83" i="4"/>
  <c r="N83" i="4"/>
  <c r="O83" i="4"/>
  <c r="P83" i="4"/>
  <c r="Q83" i="4"/>
  <c r="R83" i="4"/>
  <c r="M84" i="4"/>
  <c r="N84" i="4"/>
  <c r="O84" i="4"/>
  <c r="P84" i="4"/>
  <c r="Q84" i="4"/>
  <c r="R84" i="4"/>
  <c r="M85" i="4"/>
  <c r="N85" i="4"/>
  <c r="O85" i="4"/>
  <c r="P85" i="4"/>
  <c r="Q85" i="4"/>
  <c r="R85" i="4"/>
  <c r="M86" i="4"/>
  <c r="N86" i="4"/>
  <c r="O86" i="4"/>
  <c r="P86" i="4"/>
  <c r="Q86" i="4"/>
  <c r="R86" i="4"/>
  <c r="M87" i="4"/>
  <c r="N87" i="4"/>
  <c r="O87" i="4"/>
  <c r="P87" i="4"/>
  <c r="Q87" i="4"/>
  <c r="R87" i="4"/>
  <c r="M88" i="4"/>
  <c r="N88" i="4"/>
  <c r="O88" i="4"/>
  <c r="P88" i="4"/>
  <c r="Q88" i="4"/>
  <c r="R88" i="4"/>
  <c r="M90" i="4"/>
  <c r="N90" i="4"/>
  <c r="O90" i="4"/>
  <c r="P90" i="4"/>
  <c r="Q90" i="4"/>
  <c r="R90" i="4"/>
  <c r="M91" i="4"/>
  <c r="N91" i="4"/>
  <c r="O91" i="4"/>
  <c r="P91" i="4"/>
  <c r="Q91" i="4"/>
  <c r="R91" i="4"/>
  <c r="M92" i="4"/>
  <c r="N92" i="4"/>
  <c r="O92" i="4"/>
  <c r="P92" i="4"/>
  <c r="Q92" i="4"/>
  <c r="R92" i="4"/>
  <c r="N93" i="4"/>
  <c r="O93" i="4"/>
  <c r="P93" i="4"/>
  <c r="Q93" i="4"/>
  <c r="R93" i="4"/>
  <c r="S93" i="4"/>
  <c r="N94" i="4"/>
  <c r="O94" i="4"/>
  <c r="P94" i="4"/>
  <c r="Q94" i="4"/>
  <c r="R94" i="4"/>
  <c r="S94" i="4"/>
  <c r="N95" i="4"/>
  <c r="O95" i="4"/>
  <c r="P95" i="4"/>
  <c r="Q95" i="4"/>
  <c r="R95" i="4"/>
  <c r="S95" i="4"/>
  <c r="N96" i="4"/>
  <c r="O96" i="4"/>
  <c r="P96" i="4"/>
  <c r="Q96" i="4"/>
  <c r="R96" i="4"/>
  <c r="S96" i="4"/>
  <c r="N97" i="4"/>
  <c r="O97" i="4"/>
  <c r="P97" i="4"/>
  <c r="Q97" i="4"/>
  <c r="R97" i="4"/>
  <c r="S97" i="4"/>
  <c r="N98" i="4"/>
  <c r="O98" i="4"/>
  <c r="P98" i="4"/>
  <c r="Q98" i="4"/>
  <c r="R98" i="4"/>
  <c r="S98" i="4"/>
  <c r="N99" i="4"/>
  <c r="O99" i="4"/>
  <c r="P99" i="4"/>
  <c r="Q99" i="4"/>
  <c r="R99" i="4"/>
  <c r="S99" i="4"/>
  <c r="N100" i="4"/>
  <c r="O100" i="4"/>
  <c r="P100" i="4"/>
  <c r="Q100" i="4"/>
  <c r="R100" i="4"/>
  <c r="S100" i="4"/>
  <c r="N102" i="4"/>
  <c r="O102" i="4"/>
  <c r="P102" i="4"/>
  <c r="Q102" i="4"/>
  <c r="R102" i="4"/>
  <c r="S102" i="4"/>
  <c r="N103" i="4"/>
  <c r="O103" i="4"/>
  <c r="P103" i="4"/>
  <c r="Q103" i="4"/>
  <c r="R103" i="4"/>
  <c r="S103" i="4"/>
  <c r="N104" i="4"/>
  <c r="O104" i="4"/>
  <c r="P104" i="4"/>
  <c r="Q104" i="4"/>
  <c r="R104" i="4"/>
  <c r="S104" i="4"/>
  <c r="N105" i="4"/>
  <c r="O105" i="4"/>
  <c r="P105" i="4"/>
  <c r="Q105" i="4"/>
  <c r="R105" i="4"/>
  <c r="S105" i="4"/>
  <c r="N106" i="4"/>
  <c r="O106" i="4"/>
  <c r="P106" i="4"/>
  <c r="Q106" i="4"/>
  <c r="R106" i="4"/>
  <c r="S106" i="4"/>
  <c r="N107" i="4"/>
  <c r="O107" i="4"/>
  <c r="P107" i="4"/>
  <c r="Q107" i="4"/>
  <c r="R107" i="4"/>
  <c r="S107" i="4"/>
  <c r="N108" i="4"/>
  <c r="O108" i="4"/>
  <c r="P108" i="4"/>
  <c r="Q108" i="4"/>
  <c r="R108" i="4"/>
  <c r="S108" i="4"/>
  <c r="N109" i="4"/>
  <c r="O109" i="4"/>
  <c r="P109" i="4"/>
  <c r="Q109" i="4"/>
  <c r="R109" i="4"/>
  <c r="S109" i="4"/>
  <c r="N110" i="4"/>
  <c r="O110" i="4"/>
  <c r="P110" i="4"/>
  <c r="Q110" i="4"/>
  <c r="R110" i="4"/>
  <c r="S110" i="4"/>
  <c r="N111" i="4"/>
  <c r="O111" i="4"/>
  <c r="P111" i="4"/>
  <c r="Q111" i="4"/>
  <c r="R111" i="4"/>
  <c r="S111" i="4"/>
  <c r="N112" i="4"/>
  <c r="O112" i="4"/>
  <c r="P112" i="4"/>
  <c r="Q112" i="4"/>
  <c r="R112" i="4"/>
  <c r="S112" i="4"/>
  <c r="N113" i="4"/>
  <c r="O113" i="4"/>
  <c r="P113" i="4"/>
  <c r="Q113" i="4"/>
  <c r="R113" i="4"/>
  <c r="S113" i="4"/>
  <c r="N115" i="4"/>
  <c r="O115" i="4"/>
  <c r="P115" i="4"/>
  <c r="Q115" i="4"/>
  <c r="R115" i="4"/>
  <c r="S115" i="4"/>
  <c r="N116" i="4"/>
  <c r="O116" i="4"/>
  <c r="P116" i="4"/>
  <c r="Q116" i="4"/>
  <c r="R116" i="4"/>
  <c r="S116" i="4"/>
  <c r="N117" i="4"/>
  <c r="O117" i="4"/>
  <c r="P117" i="4"/>
  <c r="Q117" i="4"/>
  <c r="R117" i="4"/>
  <c r="S117" i="4"/>
  <c r="N118" i="4"/>
  <c r="O118" i="4"/>
  <c r="P118" i="4"/>
  <c r="Q118" i="4"/>
  <c r="R118" i="4"/>
  <c r="S118" i="4"/>
  <c r="N119" i="4"/>
  <c r="O119" i="4"/>
  <c r="P119" i="4"/>
  <c r="Q119" i="4"/>
  <c r="R119" i="4"/>
  <c r="S119" i="4"/>
  <c r="N120" i="4"/>
  <c r="O120" i="4"/>
  <c r="P120" i="4"/>
  <c r="Q120" i="4"/>
  <c r="R120" i="4"/>
  <c r="S120" i="4"/>
  <c r="N121" i="4"/>
  <c r="O121" i="4"/>
  <c r="P121" i="4"/>
  <c r="Q121" i="4"/>
  <c r="R121" i="4"/>
  <c r="S121" i="4"/>
  <c r="N122" i="4"/>
  <c r="O122" i="4"/>
  <c r="P122" i="4"/>
  <c r="Q122" i="4"/>
  <c r="R122" i="4"/>
  <c r="S122" i="4"/>
  <c r="N124" i="4"/>
  <c r="O124" i="4"/>
  <c r="P124" i="4"/>
  <c r="Q124" i="4"/>
  <c r="R124" i="4"/>
  <c r="S124" i="4"/>
  <c r="N125" i="4"/>
  <c r="O125" i="4"/>
  <c r="P125" i="4"/>
  <c r="Q125" i="4"/>
  <c r="R125" i="4"/>
  <c r="S125" i="4"/>
  <c r="N126" i="4"/>
  <c r="O126" i="4"/>
  <c r="P126" i="4"/>
  <c r="Q126" i="4"/>
  <c r="R126" i="4"/>
  <c r="S126" i="4"/>
  <c r="N127" i="4"/>
  <c r="O127" i="4"/>
  <c r="P127" i="4"/>
  <c r="Q127" i="4"/>
  <c r="R127" i="4"/>
  <c r="S127" i="4"/>
  <c r="N128" i="4"/>
  <c r="O128" i="4"/>
  <c r="P128" i="4"/>
  <c r="Q128" i="4"/>
  <c r="R128" i="4"/>
  <c r="S128" i="4"/>
  <c r="N129" i="4"/>
  <c r="O129" i="4"/>
  <c r="P129" i="4"/>
  <c r="Q129" i="4"/>
  <c r="R129" i="4"/>
  <c r="S129" i="4"/>
  <c r="N130" i="4"/>
  <c r="O130" i="4"/>
  <c r="P130" i="4"/>
  <c r="Q130" i="4"/>
  <c r="R130" i="4"/>
  <c r="S130" i="4"/>
  <c r="N131" i="4"/>
  <c r="O131" i="4"/>
  <c r="P131" i="4"/>
  <c r="Q131" i="4"/>
  <c r="R131" i="4"/>
  <c r="S131" i="4"/>
  <c r="N132" i="4"/>
  <c r="O132" i="4"/>
  <c r="P132" i="4"/>
  <c r="Q132" i="4"/>
  <c r="R132" i="4"/>
  <c r="S132" i="4"/>
  <c r="N133" i="4"/>
  <c r="O133" i="4"/>
  <c r="P133" i="4"/>
  <c r="Q133" i="4"/>
  <c r="R133" i="4"/>
  <c r="S133" i="4"/>
  <c r="N134" i="4"/>
  <c r="O134" i="4"/>
  <c r="P134" i="4"/>
  <c r="Q134" i="4"/>
  <c r="R134" i="4"/>
  <c r="S134" i="4"/>
  <c r="N135" i="4"/>
  <c r="O135" i="4"/>
  <c r="P135" i="4"/>
  <c r="Q135" i="4"/>
  <c r="R135" i="4"/>
  <c r="S135" i="4"/>
  <c r="N136" i="4"/>
  <c r="O136" i="4"/>
  <c r="P136" i="4"/>
  <c r="Q136" i="4"/>
  <c r="R136" i="4"/>
  <c r="S136" i="4"/>
  <c r="N137" i="4"/>
  <c r="O137" i="4"/>
  <c r="P137" i="4"/>
  <c r="Q137" i="4"/>
  <c r="R137" i="4"/>
  <c r="S137" i="4"/>
  <c r="N138" i="4"/>
  <c r="O138" i="4"/>
  <c r="P138" i="4"/>
  <c r="Q138" i="4"/>
  <c r="R138" i="4"/>
  <c r="S138" i="4"/>
  <c r="N139" i="4"/>
  <c r="O139" i="4"/>
  <c r="P139" i="4"/>
  <c r="Q139" i="4"/>
  <c r="R139" i="4"/>
  <c r="S139" i="4"/>
  <c r="N140" i="4"/>
  <c r="O140" i="4"/>
  <c r="P140" i="4"/>
  <c r="Q140" i="4"/>
  <c r="R140" i="4"/>
  <c r="S140" i="4"/>
  <c r="N141" i="4"/>
  <c r="O141" i="4"/>
  <c r="P141" i="4"/>
  <c r="Q141" i="4"/>
  <c r="R141" i="4"/>
  <c r="S141" i="4"/>
  <c r="N142" i="4"/>
  <c r="O142" i="4"/>
  <c r="P142" i="4"/>
  <c r="Q142" i="4"/>
  <c r="R142" i="4"/>
  <c r="S142" i="4"/>
  <c r="N143" i="4"/>
  <c r="O143" i="4"/>
  <c r="P143" i="4"/>
  <c r="Q143" i="4"/>
  <c r="R143" i="4"/>
  <c r="S143" i="4"/>
  <c r="N144" i="4"/>
  <c r="O144" i="4"/>
  <c r="P144" i="4"/>
  <c r="Q144" i="4"/>
  <c r="R144" i="4"/>
  <c r="S144" i="4"/>
  <c r="N145" i="4"/>
  <c r="O145" i="4"/>
  <c r="P145" i="4"/>
  <c r="Q145" i="4"/>
  <c r="R145" i="4"/>
  <c r="S145" i="4"/>
  <c r="N146" i="4"/>
  <c r="O146" i="4"/>
  <c r="P146" i="4"/>
  <c r="Q146" i="4"/>
  <c r="R146" i="4"/>
  <c r="S146" i="4"/>
  <c r="N147" i="4"/>
  <c r="O147" i="4"/>
  <c r="P147" i="4"/>
  <c r="Q147" i="4"/>
  <c r="R147" i="4"/>
  <c r="S147" i="4"/>
  <c r="N148" i="4"/>
  <c r="O148" i="4"/>
  <c r="P148" i="4"/>
  <c r="Q148" i="4"/>
  <c r="R148" i="4"/>
  <c r="S148" i="4"/>
  <c r="N149" i="4"/>
  <c r="O149" i="4"/>
  <c r="P149" i="4"/>
  <c r="Q149" i="4"/>
  <c r="R149" i="4"/>
  <c r="S149" i="4"/>
  <c r="N150" i="4"/>
  <c r="O150" i="4"/>
  <c r="P150" i="4"/>
  <c r="Q150" i="4"/>
  <c r="R150" i="4"/>
  <c r="S150" i="4"/>
  <c r="N151" i="4"/>
  <c r="O151" i="4"/>
  <c r="P151" i="4"/>
  <c r="Q151" i="4"/>
  <c r="R151" i="4"/>
  <c r="S151" i="4"/>
  <c r="N152" i="4"/>
  <c r="O152" i="4"/>
  <c r="P152" i="4"/>
  <c r="Q152" i="4"/>
  <c r="R152" i="4"/>
  <c r="S152" i="4"/>
  <c r="N153" i="4"/>
  <c r="O153" i="4"/>
  <c r="P153" i="4"/>
  <c r="Q153" i="4"/>
  <c r="R153" i="4"/>
  <c r="S153" i="4"/>
  <c r="N154" i="4"/>
  <c r="O154" i="4"/>
  <c r="P154" i="4"/>
  <c r="Q154" i="4"/>
  <c r="R154" i="4"/>
  <c r="S154" i="4"/>
  <c r="N155" i="4"/>
  <c r="O155" i="4"/>
  <c r="P155" i="4"/>
  <c r="Q155" i="4"/>
  <c r="R155" i="4"/>
  <c r="S155" i="4"/>
  <c r="N156" i="4"/>
  <c r="O156" i="4"/>
  <c r="P156" i="4"/>
  <c r="Q156" i="4"/>
  <c r="R156" i="4"/>
  <c r="S156" i="4"/>
  <c r="N157" i="4"/>
  <c r="O157" i="4"/>
  <c r="P157" i="4"/>
  <c r="Q157" i="4"/>
  <c r="R157" i="4"/>
  <c r="S157" i="4"/>
  <c r="N158" i="4"/>
  <c r="O158" i="4"/>
  <c r="P158" i="4"/>
  <c r="Q158" i="4"/>
  <c r="R158" i="4"/>
  <c r="S158" i="4"/>
  <c r="N159" i="4"/>
  <c r="O159" i="4"/>
  <c r="P159" i="4"/>
  <c r="Q159" i="4"/>
  <c r="R159" i="4"/>
  <c r="S159" i="4"/>
  <c r="N160" i="4"/>
  <c r="O160" i="4"/>
  <c r="P160" i="4"/>
  <c r="Q160" i="4"/>
  <c r="R160" i="4"/>
  <c r="S160" i="4"/>
  <c r="N161" i="4"/>
  <c r="O161" i="4"/>
  <c r="P161" i="4"/>
  <c r="Q161" i="4"/>
  <c r="R161" i="4"/>
  <c r="S161" i="4"/>
  <c r="N162" i="4"/>
  <c r="O162" i="4"/>
  <c r="P162" i="4"/>
  <c r="Q162" i="4"/>
  <c r="R162" i="4"/>
  <c r="S162" i="4"/>
  <c r="N163" i="4"/>
  <c r="O163" i="4"/>
  <c r="P163" i="4"/>
  <c r="Q163" i="4"/>
  <c r="R163" i="4"/>
  <c r="S163" i="4"/>
  <c r="N164" i="4"/>
  <c r="O164" i="4"/>
  <c r="P164" i="4"/>
  <c r="Q164" i="4"/>
  <c r="R164" i="4"/>
  <c r="S164" i="4"/>
  <c r="N165" i="4"/>
  <c r="O165" i="4"/>
  <c r="P165" i="4"/>
  <c r="Q165" i="4"/>
  <c r="R165" i="4"/>
  <c r="S165" i="4"/>
  <c r="N166" i="4"/>
  <c r="O166" i="4"/>
  <c r="P166" i="4"/>
  <c r="Q166" i="4"/>
  <c r="R166" i="4"/>
  <c r="S166" i="4"/>
  <c r="N167" i="4"/>
  <c r="O167" i="4"/>
  <c r="P167" i="4"/>
  <c r="Q167" i="4"/>
  <c r="R167" i="4"/>
  <c r="S167" i="4"/>
  <c r="N168" i="4"/>
  <c r="O168" i="4"/>
  <c r="P168" i="4"/>
  <c r="Q168" i="4"/>
  <c r="R168" i="4"/>
  <c r="S168" i="4"/>
  <c r="N169" i="4"/>
  <c r="O169" i="4"/>
  <c r="P169" i="4"/>
  <c r="Q169" i="4"/>
  <c r="R169" i="4"/>
  <c r="S169" i="4"/>
  <c r="N170" i="4"/>
  <c r="O170" i="4"/>
  <c r="P170" i="4"/>
  <c r="Q170" i="4"/>
  <c r="R170" i="4"/>
  <c r="S170" i="4"/>
  <c r="N171" i="4"/>
  <c r="O171" i="4"/>
  <c r="P171" i="4"/>
  <c r="Q171" i="4"/>
  <c r="R171" i="4"/>
  <c r="S171" i="4"/>
  <c r="N172" i="4"/>
  <c r="O172" i="4"/>
  <c r="P172" i="4"/>
  <c r="Q172" i="4"/>
  <c r="R172" i="4"/>
  <c r="S172" i="4"/>
  <c r="N173" i="4"/>
  <c r="O173" i="4"/>
  <c r="P173" i="4"/>
  <c r="Q173" i="4"/>
  <c r="R173" i="4"/>
  <c r="S173" i="4"/>
  <c r="N174" i="4"/>
  <c r="O174" i="4"/>
  <c r="P174" i="4"/>
  <c r="Q174" i="4"/>
  <c r="R174" i="4"/>
  <c r="S174" i="4"/>
  <c r="N175" i="4"/>
  <c r="O175" i="4"/>
  <c r="P175" i="4"/>
  <c r="Q175" i="4"/>
  <c r="R175" i="4"/>
  <c r="S175" i="4"/>
  <c r="N176" i="4"/>
  <c r="O176" i="4"/>
  <c r="P176" i="4"/>
  <c r="Q176" i="4"/>
  <c r="R176" i="4"/>
  <c r="S176" i="4"/>
  <c r="N177" i="4"/>
  <c r="O177" i="4"/>
  <c r="P177" i="4"/>
  <c r="Q177" i="4"/>
  <c r="R177" i="4"/>
  <c r="S177" i="4"/>
  <c r="N178" i="4"/>
  <c r="O178" i="4"/>
  <c r="P178" i="4"/>
  <c r="Q178" i="4"/>
  <c r="R178" i="4"/>
  <c r="S178" i="4"/>
  <c r="N179" i="4"/>
  <c r="O179" i="4"/>
  <c r="P179" i="4"/>
  <c r="Q179" i="4"/>
  <c r="R179" i="4"/>
  <c r="S179" i="4"/>
  <c r="N180" i="4"/>
  <c r="O180" i="4"/>
  <c r="P180" i="4"/>
  <c r="Q180" i="4"/>
  <c r="R180" i="4"/>
  <c r="S180" i="4"/>
  <c r="N181" i="4"/>
  <c r="O181" i="4"/>
  <c r="P181" i="4"/>
  <c r="Q181" i="4"/>
  <c r="R181" i="4"/>
  <c r="S181" i="4"/>
  <c r="N182" i="4"/>
  <c r="O182" i="4"/>
  <c r="P182" i="4"/>
  <c r="Q182" i="4"/>
  <c r="R182" i="4"/>
  <c r="S182" i="4"/>
  <c r="N183" i="4"/>
  <c r="O183" i="4"/>
  <c r="P183" i="4"/>
  <c r="Q183" i="4"/>
  <c r="R183" i="4"/>
  <c r="S183" i="4"/>
  <c r="N184" i="4"/>
  <c r="O184" i="4"/>
  <c r="P184" i="4"/>
  <c r="Q184" i="4"/>
  <c r="R184" i="4"/>
  <c r="S184" i="4"/>
  <c r="N185" i="4"/>
  <c r="O185" i="4"/>
  <c r="P185" i="4"/>
  <c r="Q185" i="4"/>
  <c r="R185" i="4"/>
  <c r="S185" i="4"/>
  <c r="N186" i="4"/>
  <c r="O186" i="4"/>
  <c r="P186" i="4"/>
  <c r="Q186" i="4"/>
  <c r="R186" i="4"/>
  <c r="S186" i="4"/>
  <c r="N187" i="4"/>
  <c r="O187" i="4"/>
  <c r="P187" i="4"/>
  <c r="Q187" i="4"/>
  <c r="R187" i="4"/>
  <c r="S187" i="4"/>
  <c r="N188" i="4"/>
  <c r="O188" i="4"/>
  <c r="P188" i="4"/>
  <c r="Q188" i="4"/>
  <c r="R188" i="4"/>
  <c r="S188" i="4"/>
  <c r="N189" i="4"/>
  <c r="O189" i="4"/>
  <c r="P189" i="4"/>
  <c r="Q189" i="4"/>
  <c r="R189" i="4"/>
  <c r="S189" i="4"/>
  <c r="N190" i="4"/>
  <c r="O190" i="4"/>
  <c r="P190" i="4"/>
  <c r="Q190" i="4"/>
  <c r="R190" i="4"/>
  <c r="S190" i="4"/>
  <c r="N191" i="4"/>
  <c r="O191" i="4"/>
  <c r="P191" i="4"/>
  <c r="Q191" i="4"/>
  <c r="R191" i="4"/>
  <c r="S191" i="4"/>
  <c r="N192" i="4"/>
  <c r="O192" i="4"/>
  <c r="P192" i="4"/>
  <c r="Q192" i="4"/>
  <c r="R192" i="4"/>
  <c r="S192" i="4"/>
  <c r="N193" i="4"/>
  <c r="O193" i="4"/>
  <c r="P193" i="4"/>
  <c r="Q193" i="4"/>
  <c r="R193" i="4"/>
  <c r="S193" i="4"/>
  <c r="N194" i="4"/>
  <c r="O194" i="4"/>
  <c r="P194" i="4"/>
  <c r="Q194" i="4"/>
  <c r="R194" i="4"/>
  <c r="S194" i="4"/>
  <c r="N195" i="4"/>
  <c r="O195" i="4"/>
  <c r="P195" i="4"/>
  <c r="Q195" i="4"/>
  <c r="R195" i="4"/>
  <c r="S195" i="4"/>
  <c r="N196" i="4"/>
  <c r="O196" i="4"/>
  <c r="P196" i="4"/>
  <c r="Q196" i="4"/>
  <c r="R196" i="4"/>
  <c r="S196" i="4"/>
  <c r="N197" i="4"/>
  <c r="O197" i="4"/>
  <c r="P197" i="4"/>
  <c r="Q197" i="4"/>
  <c r="R197" i="4"/>
  <c r="S197" i="4"/>
  <c r="N198" i="4"/>
  <c r="O198" i="4"/>
  <c r="P198" i="4"/>
  <c r="Q198" i="4"/>
  <c r="R198" i="4"/>
  <c r="S198" i="4"/>
  <c r="N199" i="4"/>
  <c r="O199" i="4"/>
  <c r="P199" i="4"/>
  <c r="Q199" i="4"/>
  <c r="R199" i="4"/>
  <c r="S199" i="4"/>
  <c r="N200" i="4"/>
  <c r="O200" i="4"/>
  <c r="P200" i="4"/>
  <c r="Q200" i="4"/>
  <c r="R200" i="4"/>
  <c r="S200" i="4"/>
  <c r="N201" i="4"/>
  <c r="O201" i="4"/>
  <c r="P201" i="4"/>
  <c r="Q201" i="4"/>
  <c r="R201" i="4"/>
  <c r="S201" i="4"/>
  <c r="N202" i="4"/>
  <c r="O202" i="4"/>
  <c r="P202" i="4"/>
  <c r="Q202" i="4"/>
  <c r="R202" i="4"/>
  <c r="S202" i="4"/>
  <c r="N203" i="4"/>
  <c r="O203" i="4"/>
  <c r="P203" i="4"/>
  <c r="Q203" i="4"/>
  <c r="R203" i="4"/>
  <c r="S203" i="4"/>
  <c r="N204" i="4"/>
  <c r="O204" i="4"/>
  <c r="P204" i="4"/>
  <c r="Q204" i="4"/>
  <c r="R204" i="4"/>
  <c r="S204" i="4"/>
  <c r="N205" i="4"/>
  <c r="O205" i="4"/>
  <c r="P205" i="4"/>
  <c r="Q205" i="4"/>
  <c r="R205" i="4"/>
  <c r="S205" i="4"/>
  <c r="N206" i="4"/>
  <c r="O206" i="4"/>
  <c r="P206" i="4"/>
  <c r="Q206" i="4"/>
  <c r="R206" i="4"/>
  <c r="S206" i="4"/>
  <c r="N207" i="4"/>
  <c r="O207" i="4"/>
  <c r="P207" i="4"/>
  <c r="Q207" i="4"/>
  <c r="R207" i="4"/>
  <c r="S207" i="4"/>
  <c r="N208" i="4"/>
  <c r="O208" i="4"/>
  <c r="P208" i="4"/>
  <c r="Q208" i="4"/>
  <c r="R208" i="4"/>
  <c r="S208" i="4"/>
  <c r="N209" i="4"/>
  <c r="O209" i="4"/>
  <c r="P209" i="4"/>
  <c r="Q209" i="4"/>
  <c r="R209" i="4"/>
  <c r="S209" i="4"/>
  <c r="N210" i="4"/>
  <c r="O210" i="4"/>
  <c r="P210" i="4"/>
  <c r="Q210" i="4"/>
  <c r="R210" i="4"/>
  <c r="S210" i="4"/>
  <c r="N211" i="4"/>
  <c r="O211" i="4"/>
  <c r="P211" i="4"/>
  <c r="Q211" i="4"/>
  <c r="R211" i="4"/>
  <c r="S211" i="4"/>
  <c r="N212" i="4"/>
  <c r="O212" i="4"/>
  <c r="P212" i="4"/>
  <c r="Q212" i="4"/>
  <c r="R212" i="4"/>
  <c r="S212" i="4"/>
  <c r="N213" i="4"/>
  <c r="O213" i="4"/>
  <c r="P213" i="4"/>
  <c r="Q213" i="4"/>
  <c r="R213" i="4"/>
  <c r="S213" i="4"/>
  <c r="N214" i="4"/>
  <c r="O214" i="4"/>
  <c r="P214" i="4"/>
  <c r="Q214" i="4"/>
  <c r="R214" i="4"/>
  <c r="S214" i="4"/>
  <c r="N215" i="4"/>
  <c r="O215" i="4"/>
  <c r="P215" i="4"/>
  <c r="Q215" i="4"/>
  <c r="R215" i="4"/>
  <c r="S215" i="4"/>
  <c r="N216" i="4"/>
  <c r="O216" i="4"/>
  <c r="P216" i="4"/>
  <c r="Q216" i="4"/>
  <c r="R216" i="4"/>
  <c r="S216" i="4"/>
  <c r="N217" i="4"/>
  <c r="O217" i="4"/>
  <c r="P217" i="4"/>
  <c r="Q217" i="4"/>
  <c r="R217" i="4"/>
  <c r="S217" i="4"/>
  <c r="N218" i="4"/>
  <c r="O218" i="4"/>
  <c r="P218" i="4"/>
  <c r="Q218" i="4"/>
  <c r="R218" i="4"/>
  <c r="S218" i="4"/>
  <c r="N219" i="4"/>
  <c r="O219" i="4"/>
  <c r="P219" i="4"/>
  <c r="Q219" i="4"/>
  <c r="R219" i="4"/>
  <c r="S219" i="4"/>
  <c r="N220" i="4"/>
  <c r="O220" i="4"/>
  <c r="P220" i="4"/>
  <c r="Q220" i="4"/>
  <c r="R220" i="4"/>
  <c r="S220" i="4"/>
  <c r="N221" i="4"/>
  <c r="O221" i="4"/>
  <c r="P221" i="4"/>
  <c r="Q221" i="4"/>
  <c r="R221" i="4"/>
  <c r="S221" i="4"/>
  <c r="N222" i="4"/>
  <c r="O222" i="4"/>
  <c r="P222" i="4"/>
  <c r="Q222" i="4"/>
  <c r="R222" i="4"/>
  <c r="S222" i="4"/>
  <c r="N223" i="4"/>
  <c r="O223" i="4"/>
  <c r="P223" i="4"/>
  <c r="Q223" i="4"/>
  <c r="R223" i="4"/>
  <c r="S223" i="4"/>
  <c r="N224" i="4"/>
  <c r="O224" i="4"/>
  <c r="P224" i="4"/>
  <c r="Q224" i="4"/>
  <c r="R224" i="4"/>
  <c r="S224" i="4"/>
  <c r="N225" i="4"/>
  <c r="O225" i="4"/>
  <c r="P225" i="4"/>
  <c r="Q225" i="4"/>
  <c r="R225" i="4"/>
  <c r="S225" i="4"/>
  <c r="N226" i="4"/>
  <c r="O226" i="4"/>
  <c r="P226" i="4"/>
  <c r="Q226" i="4"/>
  <c r="R226" i="4"/>
  <c r="S226" i="4"/>
  <c r="N227" i="4"/>
  <c r="O227" i="4"/>
  <c r="P227" i="4"/>
  <c r="Q227" i="4"/>
  <c r="R227" i="4"/>
  <c r="S227" i="4"/>
  <c r="N228" i="4"/>
  <c r="O228" i="4"/>
  <c r="P228" i="4"/>
  <c r="Q228" i="4"/>
  <c r="R228" i="4"/>
  <c r="S228" i="4"/>
  <c r="N229" i="4"/>
  <c r="O229" i="4"/>
  <c r="P229" i="4"/>
  <c r="Q229" i="4"/>
  <c r="R229" i="4"/>
  <c r="S229" i="4"/>
  <c r="N230" i="4"/>
  <c r="O230" i="4"/>
  <c r="P230" i="4"/>
  <c r="Q230" i="4"/>
  <c r="R230" i="4"/>
  <c r="S230" i="4"/>
  <c r="N231" i="4"/>
  <c r="O231" i="4"/>
  <c r="P231" i="4"/>
  <c r="Q231" i="4"/>
  <c r="R231" i="4"/>
  <c r="S231" i="4"/>
  <c r="N232" i="4"/>
  <c r="O232" i="4"/>
  <c r="P232" i="4"/>
  <c r="Q232" i="4"/>
  <c r="R232" i="4"/>
  <c r="S232" i="4"/>
  <c r="N233" i="4"/>
  <c r="O233" i="4"/>
  <c r="P233" i="4"/>
  <c r="Q233" i="4"/>
  <c r="R233" i="4"/>
  <c r="S233" i="4"/>
  <c r="N234" i="4"/>
  <c r="O234" i="4"/>
  <c r="P234" i="4"/>
  <c r="Q234" i="4"/>
  <c r="R234" i="4"/>
  <c r="S234" i="4"/>
  <c r="N235" i="4"/>
  <c r="O235" i="4"/>
  <c r="P235" i="4"/>
  <c r="Q235" i="4"/>
  <c r="R235" i="4"/>
  <c r="S235" i="4"/>
  <c r="N236" i="4"/>
  <c r="O236" i="4"/>
  <c r="P236" i="4"/>
  <c r="Q236" i="4"/>
  <c r="R236" i="4"/>
  <c r="S236" i="4"/>
  <c r="N237" i="4"/>
  <c r="O237" i="4"/>
  <c r="P237" i="4"/>
  <c r="Q237" i="4"/>
  <c r="R237" i="4"/>
  <c r="S237" i="4"/>
  <c r="N238" i="4"/>
  <c r="O238" i="4"/>
  <c r="P238" i="4"/>
  <c r="Q238" i="4"/>
  <c r="R238" i="4"/>
  <c r="S238" i="4"/>
  <c r="N239" i="4"/>
  <c r="O239" i="4"/>
  <c r="P239" i="4"/>
  <c r="Q239" i="4"/>
  <c r="R239" i="4"/>
  <c r="S239" i="4"/>
  <c r="N240" i="4"/>
  <c r="O240" i="4"/>
  <c r="P240" i="4"/>
  <c r="Q240" i="4"/>
  <c r="R240" i="4"/>
  <c r="S240" i="4"/>
  <c r="N241" i="4"/>
  <c r="O241" i="4"/>
  <c r="P241" i="4"/>
  <c r="Q241" i="4"/>
  <c r="R241" i="4"/>
  <c r="S241" i="4"/>
  <c r="N242" i="4"/>
  <c r="O242" i="4"/>
  <c r="P242" i="4"/>
  <c r="Q242" i="4"/>
  <c r="R242" i="4"/>
  <c r="S242" i="4"/>
  <c r="N243" i="4"/>
  <c r="O243" i="4"/>
  <c r="P243" i="4"/>
  <c r="Q243" i="4"/>
  <c r="R243" i="4"/>
  <c r="S243" i="4"/>
  <c r="N244" i="4"/>
  <c r="O244" i="4"/>
  <c r="P244" i="4"/>
  <c r="Q244" i="4"/>
  <c r="R244" i="4"/>
  <c r="S244" i="4"/>
  <c r="N245" i="4"/>
  <c r="O245" i="4"/>
  <c r="P245" i="4"/>
  <c r="Q245" i="4"/>
  <c r="R245" i="4"/>
  <c r="S245" i="4"/>
  <c r="N246" i="4"/>
  <c r="O246" i="4"/>
  <c r="P246" i="4"/>
  <c r="Q246" i="4"/>
  <c r="R246" i="4"/>
  <c r="S246" i="4"/>
  <c r="N247" i="4"/>
  <c r="O247" i="4"/>
  <c r="P247" i="4"/>
  <c r="Q247" i="4"/>
  <c r="R247" i="4"/>
  <c r="S247" i="4"/>
  <c r="N248" i="4"/>
  <c r="O248" i="4"/>
  <c r="P248" i="4"/>
  <c r="Q248" i="4"/>
  <c r="R248" i="4"/>
  <c r="S248" i="4"/>
  <c r="N249" i="4"/>
  <c r="O249" i="4"/>
  <c r="P249" i="4"/>
  <c r="Q249" i="4"/>
  <c r="R249" i="4"/>
  <c r="S249" i="4"/>
  <c r="N250" i="4"/>
  <c r="O250" i="4"/>
  <c r="P250" i="4"/>
  <c r="Q250" i="4"/>
  <c r="R250" i="4"/>
  <c r="S250" i="4"/>
  <c r="N251" i="4"/>
  <c r="O251" i="4"/>
  <c r="P251" i="4"/>
  <c r="Q251" i="4"/>
  <c r="R251" i="4"/>
  <c r="S251" i="4"/>
  <c r="N252" i="4"/>
  <c r="O252" i="4"/>
  <c r="P252" i="4"/>
  <c r="Q252" i="4"/>
  <c r="R252" i="4"/>
  <c r="S252" i="4"/>
  <c r="N253" i="4"/>
  <c r="O253" i="4"/>
  <c r="P253" i="4"/>
  <c r="Q253" i="4"/>
  <c r="R253" i="4"/>
  <c r="S253" i="4"/>
  <c r="N254" i="4"/>
  <c r="O254" i="4"/>
  <c r="P254" i="4"/>
  <c r="Q254" i="4"/>
  <c r="R254" i="4"/>
  <c r="S254" i="4"/>
  <c r="N255" i="4"/>
  <c r="O255" i="4"/>
  <c r="P255" i="4"/>
  <c r="Q255" i="4"/>
  <c r="R255" i="4"/>
  <c r="S255" i="4"/>
  <c r="N256" i="4"/>
  <c r="O256" i="4"/>
  <c r="P256" i="4"/>
  <c r="Q256" i="4"/>
  <c r="R256" i="4"/>
  <c r="S256" i="4"/>
  <c r="N257" i="4"/>
  <c r="O257" i="4"/>
  <c r="P257" i="4"/>
  <c r="Q257" i="4"/>
  <c r="R257" i="4"/>
  <c r="S257" i="4"/>
  <c r="N258" i="4"/>
  <c r="O258" i="4"/>
  <c r="P258" i="4"/>
  <c r="Q258" i="4"/>
  <c r="R258" i="4"/>
  <c r="S258" i="4"/>
  <c r="N259" i="4"/>
  <c r="O259" i="4"/>
  <c r="P259" i="4"/>
  <c r="Q259" i="4"/>
  <c r="R259" i="4"/>
  <c r="S259" i="4"/>
  <c r="N260" i="4"/>
  <c r="O260" i="4"/>
  <c r="P260" i="4"/>
  <c r="Q260" i="4"/>
  <c r="R260" i="4"/>
  <c r="S260" i="4"/>
  <c r="N261" i="4"/>
  <c r="O261" i="4"/>
  <c r="P261" i="4"/>
  <c r="Q261" i="4"/>
  <c r="R261" i="4"/>
  <c r="S261" i="4"/>
  <c r="N262" i="4"/>
  <c r="O262" i="4"/>
  <c r="P262" i="4"/>
  <c r="Q262" i="4"/>
  <c r="R262" i="4"/>
  <c r="S262" i="4"/>
  <c r="N263" i="4"/>
  <c r="O263" i="4"/>
  <c r="P263" i="4"/>
  <c r="Q263" i="4"/>
  <c r="R263" i="4"/>
  <c r="S263" i="4"/>
  <c r="N264" i="4"/>
  <c r="O264" i="4"/>
  <c r="P264" i="4"/>
  <c r="Q264" i="4"/>
  <c r="R264" i="4"/>
  <c r="S264" i="4"/>
  <c r="N265" i="4"/>
  <c r="O265" i="4"/>
  <c r="P265" i="4"/>
  <c r="Q265" i="4"/>
  <c r="R265" i="4"/>
  <c r="S265" i="4"/>
  <c r="N266" i="4"/>
  <c r="O266" i="4"/>
  <c r="P266" i="4"/>
  <c r="Q266" i="4"/>
  <c r="R266" i="4"/>
  <c r="S266" i="4"/>
  <c r="N267" i="4"/>
  <c r="O267" i="4"/>
  <c r="P267" i="4"/>
  <c r="Q267" i="4"/>
  <c r="R267" i="4"/>
  <c r="S267" i="4"/>
  <c r="N268" i="4"/>
  <c r="O268" i="4"/>
  <c r="P268" i="4"/>
  <c r="Q268" i="4"/>
  <c r="R268" i="4"/>
  <c r="S268" i="4"/>
  <c r="N269" i="4"/>
  <c r="O269" i="4"/>
  <c r="P269" i="4"/>
  <c r="Q269" i="4"/>
  <c r="R269" i="4"/>
  <c r="S269" i="4"/>
  <c r="N270" i="4"/>
  <c r="O270" i="4"/>
  <c r="P270" i="4"/>
  <c r="Q270" i="4"/>
  <c r="R270" i="4"/>
  <c r="S270" i="4"/>
  <c r="N271" i="4"/>
  <c r="O271" i="4"/>
  <c r="P271" i="4"/>
  <c r="Q271" i="4"/>
  <c r="R271" i="4"/>
  <c r="S271" i="4"/>
  <c r="N272" i="4"/>
  <c r="O272" i="4"/>
  <c r="P272" i="4"/>
  <c r="Q272" i="4"/>
  <c r="R272" i="4"/>
  <c r="S272" i="4"/>
  <c r="N273" i="4"/>
  <c r="O273" i="4"/>
  <c r="P273" i="4"/>
  <c r="Q273" i="4"/>
  <c r="R273" i="4"/>
  <c r="S273" i="4"/>
  <c r="N274" i="4"/>
  <c r="O274" i="4"/>
  <c r="P274" i="4"/>
  <c r="Q274" i="4"/>
  <c r="R274" i="4"/>
  <c r="S274" i="4"/>
  <c r="N275" i="4"/>
  <c r="O275" i="4"/>
  <c r="P275" i="4"/>
  <c r="Q275" i="4"/>
  <c r="R275" i="4"/>
  <c r="S275" i="4"/>
  <c r="N276" i="4"/>
  <c r="O276" i="4"/>
  <c r="P276" i="4"/>
  <c r="Q276" i="4"/>
  <c r="R276" i="4"/>
  <c r="S276" i="4"/>
  <c r="N277" i="4"/>
  <c r="O277" i="4"/>
  <c r="P277" i="4"/>
  <c r="Q277" i="4"/>
  <c r="R277" i="4"/>
  <c r="S277" i="4"/>
  <c r="N278" i="4"/>
  <c r="O278" i="4"/>
  <c r="P278" i="4"/>
  <c r="Q278" i="4"/>
  <c r="R278" i="4"/>
  <c r="S278" i="4"/>
  <c r="N279" i="4"/>
  <c r="O279" i="4"/>
  <c r="P279" i="4"/>
  <c r="Q279" i="4"/>
  <c r="R279" i="4"/>
  <c r="S279" i="4"/>
  <c r="N280" i="4"/>
  <c r="O280" i="4"/>
  <c r="P280" i="4"/>
  <c r="Q280" i="4"/>
  <c r="R280" i="4"/>
  <c r="S280" i="4"/>
  <c r="N281" i="4"/>
  <c r="O281" i="4"/>
  <c r="P281" i="4"/>
  <c r="Q281" i="4"/>
  <c r="R281" i="4"/>
  <c r="S281" i="4"/>
  <c r="N282" i="4"/>
  <c r="O282" i="4"/>
  <c r="P282" i="4"/>
  <c r="Q282" i="4"/>
  <c r="R282" i="4"/>
  <c r="S282" i="4"/>
  <c r="N283" i="4"/>
  <c r="O283" i="4"/>
  <c r="P283" i="4"/>
  <c r="Q283" i="4"/>
  <c r="R283" i="4"/>
  <c r="S283" i="4"/>
  <c r="N284" i="4"/>
  <c r="O284" i="4"/>
  <c r="P284" i="4"/>
  <c r="Q284" i="4"/>
  <c r="R284" i="4"/>
  <c r="S284" i="4"/>
  <c r="N285" i="4"/>
  <c r="O285" i="4"/>
  <c r="P285" i="4"/>
  <c r="Q285" i="4"/>
  <c r="R285" i="4"/>
  <c r="S285" i="4"/>
  <c r="N286" i="4"/>
  <c r="O286" i="4"/>
  <c r="P286" i="4"/>
  <c r="Q286" i="4"/>
  <c r="R286" i="4"/>
  <c r="S286" i="4"/>
  <c r="N287" i="4"/>
  <c r="O287" i="4"/>
  <c r="P287" i="4"/>
  <c r="Q287" i="4"/>
  <c r="R287" i="4"/>
  <c r="S287" i="4"/>
  <c r="N288" i="4"/>
  <c r="O288" i="4"/>
  <c r="P288" i="4"/>
  <c r="Q288" i="4"/>
  <c r="R288" i="4"/>
  <c r="S288" i="4"/>
  <c r="N289" i="4"/>
  <c r="O289" i="4"/>
  <c r="P289" i="4"/>
  <c r="Q289" i="4"/>
  <c r="R289" i="4"/>
  <c r="S289" i="4"/>
  <c r="N290" i="4"/>
  <c r="O290" i="4"/>
  <c r="P290" i="4"/>
  <c r="Q290" i="4"/>
  <c r="R290" i="4"/>
  <c r="S290" i="4"/>
  <c r="N291" i="4"/>
  <c r="O291" i="4"/>
  <c r="P291" i="4"/>
  <c r="Q291" i="4"/>
  <c r="R291" i="4"/>
  <c r="S291" i="4"/>
  <c r="N292" i="4"/>
  <c r="O292" i="4"/>
  <c r="P292" i="4"/>
  <c r="Q292" i="4"/>
  <c r="R292" i="4"/>
  <c r="S292" i="4"/>
  <c r="N293" i="4"/>
  <c r="O293" i="4"/>
  <c r="P293" i="4"/>
  <c r="Q293" i="4"/>
  <c r="R293" i="4"/>
  <c r="S293" i="4"/>
  <c r="N294" i="4"/>
  <c r="O294" i="4"/>
  <c r="P294" i="4"/>
  <c r="Q294" i="4"/>
  <c r="R294" i="4"/>
  <c r="S294" i="4"/>
  <c r="N295" i="4"/>
  <c r="O295" i="4"/>
  <c r="P295" i="4"/>
  <c r="Q295" i="4"/>
  <c r="R295" i="4"/>
  <c r="S295" i="4"/>
  <c r="N296" i="4"/>
  <c r="O296" i="4"/>
  <c r="P296" i="4"/>
  <c r="Q296" i="4"/>
  <c r="R296" i="4"/>
  <c r="S296" i="4"/>
  <c r="N297" i="4"/>
  <c r="O297" i="4"/>
  <c r="P297" i="4"/>
  <c r="Q297" i="4"/>
  <c r="R297" i="4"/>
  <c r="S297" i="4"/>
  <c r="N298" i="4"/>
  <c r="O298" i="4"/>
  <c r="P298" i="4"/>
  <c r="Q298" i="4"/>
  <c r="R298" i="4"/>
  <c r="S298" i="4"/>
  <c r="N299" i="4"/>
  <c r="O299" i="4"/>
  <c r="P299" i="4"/>
  <c r="Q299" i="4"/>
  <c r="R299" i="4"/>
  <c r="S299" i="4"/>
  <c r="N300" i="4"/>
  <c r="O300" i="4"/>
  <c r="P300" i="4"/>
  <c r="Q300" i="4"/>
  <c r="R300" i="4"/>
  <c r="S300" i="4"/>
  <c r="N301" i="4"/>
  <c r="O301" i="4"/>
  <c r="P301" i="4"/>
  <c r="Q301" i="4"/>
  <c r="R301" i="4"/>
  <c r="S301" i="4"/>
  <c r="N302" i="4"/>
  <c r="O302" i="4"/>
  <c r="P302" i="4"/>
  <c r="Q302" i="4"/>
  <c r="R302" i="4"/>
  <c r="S302" i="4"/>
  <c r="N303" i="4"/>
  <c r="O303" i="4"/>
  <c r="P303" i="4"/>
  <c r="Q303" i="4"/>
  <c r="R303" i="4"/>
  <c r="S303" i="4"/>
  <c r="N304" i="4"/>
  <c r="O304" i="4"/>
  <c r="P304" i="4"/>
  <c r="Q304" i="4"/>
  <c r="R304" i="4"/>
  <c r="S304" i="4"/>
  <c r="N305" i="4"/>
  <c r="O305" i="4"/>
  <c r="P305" i="4"/>
  <c r="Q305" i="4"/>
  <c r="R305" i="4"/>
  <c r="S305" i="4"/>
  <c r="N306" i="4"/>
  <c r="O306" i="4"/>
  <c r="P306" i="4"/>
  <c r="Q306" i="4"/>
  <c r="R306" i="4"/>
  <c r="S306" i="4"/>
  <c r="N307" i="4"/>
  <c r="O307" i="4"/>
  <c r="P307" i="4"/>
  <c r="Q307" i="4"/>
  <c r="R307" i="4"/>
  <c r="S307" i="4"/>
  <c r="N308" i="4"/>
  <c r="O308" i="4"/>
  <c r="P308" i="4"/>
  <c r="Q308" i="4"/>
  <c r="R308" i="4"/>
  <c r="S308" i="4"/>
  <c r="N309" i="4"/>
  <c r="O309" i="4"/>
  <c r="P309" i="4"/>
  <c r="Q309" i="4"/>
  <c r="R309" i="4"/>
  <c r="S309" i="4"/>
  <c r="N310" i="4"/>
  <c r="O310" i="4"/>
  <c r="P310" i="4"/>
  <c r="Q310" i="4"/>
  <c r="R310" i="4"/>
  <c r="S310" i="4"/>
  <c r="N311" i="4"/>
  <c r="O311" i="4"/>
  <c r="P311" i="4"/>
  <c r="Q311" i="4"/>
  <c r="R311" i="4"/>
  <c r="S311" i="4"/>
  <c r="N312" i="4"/>
  <c r="O312" i="4"/>
  <c r="P312" i="4"/>
  <c r="Q312" i="4"/>
  <c r="R312" i="4"/>
  <c r="S312" i="4"/>
  <c r="N313" i="4"/>
  <c r="O313" i="4"/>
  <c r="P313" i="4"/>
  <c r="Q313" i="4"/>
  <c r="R313" i="4"/>
  <c r="S313" i="4"/>
  <c r="N314" i="4"/>
  <c r="O314" i="4"/>
  <c r="P314" i="4"/>
  <c r="Q314" i="4"/>
  <c r="R314" i="4"/>
  <c r="S314" i="4"/>
  <c r="N315" i="4"/>
  <c r="O315" i="4"/>
  <c r="P315" i="4"/>
  <c r="Q315" i="4"/>
  <c r="R315" i="4"/>
  <c r="S315" i="4"/>
  <c r="N316" i="4"/>
  <c r="O316" i="4"/>
  <c r="P316" i="4"/>
  <c r="Q316" i="4"/>
  <c r="R316" i="4"/>
  <c r="S316" i="4"/>
  <c r="N317" i="4"/>
  <c r="O317" i="4"/>
  <c r="P317" i="4"/>
  <c r="Q317" i="4"/>
  <c r="R317" i="4"/>
  <c r="S317" i="4"/>
  <c r="N318" i="4"/>
  <c r="O318" i="4"/>
  <c r="P318" i="4"/>
  <c r="Q318" i="4"/>
  <c r="R318" i="4"/>
  <c r="S318" i="4"/>
  <c r="N319" i="4"/>
  <c r="O319" i="4"/>
  <c r="P319" i="4"/>
  <c r="Q319" i="4"/>
  <c r="R319" i="4"/>
  <c r="S319" i="4"/>
  <c r="N320" i="4"/>
  <c r="O320" i="4"/>
  <c r="P320" i="4"/>
  <c r="Q320" i="4"/>
  <c r="R320" i="4"/>
  <c r="S320" i="4"/>
  <c r="N321" i="4"/>
  <c r="O321" i="4"/>
  <c r="P321" i="4"/>
  <c r="Q321" i="4"/>
  <c r="R321" i="4"/>
  <c r="S321" i="4"/>
  <c r="N322" i="4"/>
  <c r="O322" i="4"/>
  <c r="P322" i="4"/>
  <c r="Q322" i="4"/>
  <c r="R322" i="4"/>
  <c r="S322" i="4"/>
  <c r="N323" i="4"/>
  <c r="O323" i="4"/>
  <c r="P323" i="4"/>
  <c r="Q323" i="4"/>
  <c r="R323" i="4"/>
  <c r="S323" i="4"/>
  <c r="N324" i="4"/>
  <c r="O324" i="4"/>
  <c r="P324" i="4"/>
  <c r="Q324" i="4"/>
  <c r="R324" i="4"/>
  <c r="S324" i="4"/>
  <c r="N325" i="4"/>
  <c r="O325" i="4"/>
  <c r="P325" i="4"/>
  <c r="Q325" i="4"/>
  <c r="R325" i="4"/>
  <c r="S325" i="4"/>
  <c r="N326" i="4"/>
  <c r="O326" i="4"/>
  <c r="P326" i="4"/>
  <c r="Q326" i="4"/>
  <c r="R326" i="4"/>
  <c r="S326" i="4"/>
  <c r="N327" i="4"/>
  <c r="O327" i="4"/>
  <c r="P327" i="4"/>
  <c r="Q327" i="4"/>
  <c r="R327" i="4"/>
  <c r="S327" i="4"/>
  <c r="N328" i="4"/>
  <c r="O328" i="4"/>
  <c r="P328" i="4"/>
  <c r="Q328" i="4"/>
  <c r="R328" i="4"/>
  <c r="S328" i="4"/>
  <c r="N329" i="4"/>
  <c r="O329" i="4"/>
  <c r="P329" i="4"/>
  <c r="Q329" i="4"/>
  <c r="R329" i="4"/>
  <c r="S329" i="4"/>
  <c r="N330" i="4"/>
  <c r="O330" i="4"/>
  <c r="P330" i="4"/>
  <c r="Q330" i="4"/>
  <c r="R330" i="4"/>
  <c r="S330" i="4"/>
  <c r="N331" i="4"/>
  <c r="O331" i="4"/>
  <c r="P331" i="4"/>
  <c r="Q331" i="4"/>
  <c r="R331" i="4"/>
  <c r="S331" i="4"/>
  <c r="N332" i="4"/>
  <c r="O332" i="4"/>
  <c r="P332" i="4"/>
  <c r="Q332" i="4"/>
  <c r="R332" i="4"/>
  <c r="S332" i="4"/>
  <c r="N333" i="4"/>
  <c r="O333" i="4"/>
  <c r="P333" i="4"/>
  <c r="Q333" i="4"/>
  <c r="R333" i="4"/>
  <c r="S333" i="4"/>
  <c r="N334" i="4"/>
  <c r="O334" i="4"/>
  <c r="P334" i="4"/>
  <c r="Q334" i="4"/>
  <c r="R334" i="4"/>
  <c r="S334" i="4"/>
  <c r="N335" i="4"/>
  <c r="O335" i="4"/>
  <c r="P335" i="4"/>
  <c r="Q335" i="4"/>
  <c r="R335" i="4"/>
  <c r="S335" i="4"/>
  <c r="N336" i="4"/>
  <c r="O336" i="4"/>
  <c r="P336" i="4"/>
  <c r="Q336" i="4"/>
  <c r="R336" i="4"/>
  <c r="S336" i="4"/>
  <c r="N337" i="4"/>
  <c r="O337" i="4"/>
  <c r="P337" i="4"/>
  <c r="Q337" i="4"/>
  <c r="R337" i="4"/>
  <c r="S337" i="4"/>
  <c r="N338" i="4"/>
  <c r="O338" i="4"/>
  <c r="P338" i="4"/>
  <c r="Q338" i="4"/>
  <c r="R338" i="4"/>
  <c r="S338" i="4"/>
  <c r="N339" i="4"/>
  <c r="O339" i="4"/>
  <c r="P339" i="4"/>
  <c r="Q339" i="4"/>
  <c r="R339" i="4"/>
  <c r="S339" i="4"/>
  <c r="N340" i="4"/>
  <c r="O340" i="4"/>
  <c r="P340" i="4"/>
  <c r="Q340" i="4"/>
  <c r="R340" i="4"/>
  <c r="S340" i="4"/>
  <c r="N341" i="4"/>
  <c r="O341" i="4"/>
  <c r="P341" i="4"/>
  <c r="Q341" i="4"/>
  <c r="R341" i="4"/>
  <c r="S341" i="4"/>
  <c r="N342" i="4"/>
  <c r="O342" i="4"/>
  <c r="P342" i="4"/>
  <c r="Q342" i="4"/>
  <c r="R342" i="4"/>
  <c r="S342" i="4"/>
  <c r="N343" i="4"/>
  <c r="O343" i="4"/>
  <c r="P343" i="4"/>
  <c r="Q343" i="4"/>
  <c r="R343" i="4"/>
  <c r="S343" i="4"/>
  <c r="N344" i="4"/>
  <c r="O344" i="4"/>
  <c r="P344" i="4"/>
  <c r="Q344" i="4"/>
  <c r="R344" i="4"/>
  <c r="S344" i="4"/>
  <c r="N345" i="4"/>
  <c r="O345" i="4"/>
  <c r="P345" i="4"/>
  <c r="Q345" i="4"/>
  <c r="R345" i="4"/>
  <c r="S345" i="4"/>
  <c r="N346" i="4"/>
  <c r="O346" i="4"/>
  <c r="P346" i="4"/>
  <c r="Q346" i="4"/>
  <c r="R346" i="4"/>
  <c r="S346" i="4"/>
  <c r="N347" i="4"/>
  <c r="O347" i="4"/>
  <c r="P347" i="4"/>
  <c r="Q347" i="4"/>
  <c r="R347" i="4"/>
  <c r="S347" i="4"/>
  <c r="N348" i="4"/>
  <c r="O348" i="4"/>
  <c r="P348" i="4"/>
  <c r="Q348" i="4"/>
  <c r="R348" i="4"/>
  <c r="S348" i="4"/>
  <c r="N349" i="4"/>
  <c r="O349" i="4"/>
  <c r="P349" i="4"/>
  <c r="Q349" i="4"/>
  <c r="R349" i="4"/>
  <c r="S349" i="4"/>
  <c r="N350" i="4"/>
  <c r="O350" i="4"/>
  <c r="P350" i="4"/>
  <c r="Q350" i="4"/>
  <c r="R350" i="4"/>
  <c r="S350" i="4"/>
  <c r="N351" i="4"/>
  <c r="O351" i="4"/>
  <c r="P351" i="4"/>
  <c r="Q351" i="4"/>
  <c r="R351" i="4"/>
  <c r="S351" i="4"/>
  <c r="N352" i="4"/>
  <c r="O352" i="4"/>
  <c r="P352" i="4"/>
  <c r="Q352" i="4"/>
  <c r="R352" i="4"/>
  <c r="S352" i="4"/>
  <c r="N353" i="4"/>
  <c r="O353" i="4"/>
  <c r="P353" i="4"/>
  <c r="Q353" i="4"/>
  <c r="R353" i="4"/>
  <c r="S353" i="4"/>
  <c r="N354" i="4"/>
  <c r="O354" i="4"/>
  <c r="P354" i="4"/>
  <c r="Q354" i="4"/>
  <c r="R354" i="4"/>
  <c r="S354" i="4"/>
  <c r="N355" i="4"/>
  <c r="O355" i="4"/>
  <c r="P355" i="4"/>
  <c r="Q355" i="4"/>
  <c r="R355" i="4"/>
  <c r="S355" i="4"/>
  <c r="N356" i="4"/>
  <c r="O356" i="4"/>
  <c r="P356" i="4"/>
  <c r="Q356" i="4"/>
  <c r="R356" i="4"/>
  <c r="S356" i="4"/>
  <c r="N357" i="4"/>
  <c r="O357" i="4"/>
  <c r="P357" i="4"/>
  <c r="Q357" i="4"/>
  <c r="R357" i="4"/>
  <c r="S357" i="4"/>
  <c r="N358" i="4"/>
  <c r="O358" i="4"/>
  <c r="P358" i="4"/>
  <c r="Q358" i="4"/>
  <c r="R358" i="4"/>
  <c r="S358" i="4"/>
  <c r="N359" i="4"/>
  <c r="O359" i="4"/>
  <c r="P359" i="4"/>
  <c r="Q359" i="4"/>
  <c r="R359" i="4"/>
  <c r="S359" i="4"/>
  <c r="N360" i="4"/>
  <c r="O360" i="4"/>
  <c r="P360" i="4"/>
  <c r="Q360" i="4"/>
  <c r="R360" i="4"/>
  <c r="S360" i="4"/>
  <c r="N361" i="4"/>
  <c r="O361" i="4"/>
  <c r="P361" i="4"/>
  <c r="Q361" i="4"/>
  <c r="R361" i="4"/>
  <c r="S361" i="4"/>
  <c r="N362" i="4"/>
  <c r="O362" i="4"/>
  <c r="P362" i="4"/>
  <c r="Q362" i="4"/>
  <c r="R362" i="4"/>
  <c r="S362" i="4"/>
  <c r="N363" i="4"/>
  <c r="O363" i="4"/>
  <c r="P363" i="4"/>
  <c r="Q363" i="4"/>
  <c r="R363" i="4"/>
  <c r="S363" i="4"/>
  <c r="N364" i="4"/>
  <c r="O364" i="4"/>
  <c r="P364" i="4"/>
  <c r="Q364" i="4"/>
  <c r="R364" i="4"/>
  <c r="S364" i="4"/>
  <c r="N365" i="4"/>
  <c r="O365" i="4"/>
  <c r="P365" i="4"/>
  <c r="Q365" i="4"/>
  <c r="R365" i="4"/>
  <c r="S365" i="4"/>
  <c r="N366" i="4"/>
  <c r="O366" i="4"/>
  <c r="P366" i="4"/>
  <c r="Q366" i="4"/>
  <c r="R366" i="4"/>
  <c r="S366" i="4"/>
  <c r="N367" i="4"/>
  <c r="O367" i="4"/>
  <c r="P367" i="4"/>
  <c r="Q367" i="4"/>
  <c r="R367" i="4"/>
  <c r="S367" i="4"/>
  <c r="N368" i="4"/>
  <c r="O368" i="4"/>
  <c r="P368" i="4"/>
  <c r="Q368" i="4"/>
  <c r="R368" i="4"/>
  <c r="S368" i="4"/>
  <c r="N369" i="4"/>
  <c r="O369" i="4"/>
  <c r="P369" i="4"/>
  <c r="Q369" i="4"/>
  <c r="R369" i="4"/>
  <c r="S369" i="4"/>
  <c r="N370" i="4"/>
  <c r="O370" i="4"/>
  <c r="P370" i="4"/>
  <c r="Q370" i="4"/>
  <c r="R370" i="4"/>
  <c r="S370" i="4"/>
  <c r="N371" i="4"/>
  <c r="O371" i="4"/>
  <c r="P371" i="4"/>
  <c r="Q371" i="4"/>
  <c r="R371" i="4"/>
  <c r="S371" i="4"/>
  <c r="N372" i="4"/>
  <c r="O372" i="4"/>
  <c r="P372" i="4"/>
  <c r="Q372" i="4"/>
  <c r="R372" i="4"/>
  <c r="S372" i="4"/>
  <c r="N373" i="4"/>
  <c r="O373" i="4"/>
  <c r="P373" i="4"/>
  <c r="Q373" i="4"/>
  <c r="R373" i="4"/>
  <c r="S373" i="4"/>
  <c r="N374" i="4"/>
  <c r="O374" i="4"/>
  <c r="P374" i="4"/>
  <c r="Q374" i="4"/>
  <c r="R374" i="4"/>
  <c r="S374" i="4"/>
  <c r="N375" i="4"/>
  <c r="O375" i="4"/>
  <c r="P375" i="4"/>
  <c r="Q375" i="4"/>
  <c r="R375" i="4"/>
  <c r="S375" i="4"/>
  <c r="N376" i="4"/>
  <c r="O376" i="4"/>
  <c r="P376" i="4"/>
  <c r="Q376" i="4"/>
  <c r="R376" i="4"/>
  <c r="S376" i="4"/>
  <c r="N377" i="4"/>
  <c r="O377" i="4"/>
  <c r="P377" i="4"/>
  <c r="Q377" i="4"/>
  <c r="R377" i="4"/>
  <c r="S377" i="4"/>
  <c r="N378" i="4"/>
  <c r="O378" i="4"/>
  <c r="P378" i="4"/>
  <c r="Q378" i="4"/>
  <c r="R378" i="4"/>
  <c r="S378" i="4"/>
  <c r="N379" i="4"/>
  <c r="O379" i="4"/>
  <c r="P379" i="4"/>
  <c r="Q379" i="4"/>
  <c r="R379" i="4"/>
  <c r="S379" i="4"/>
  <c r="N380" i="4"/>
  <c r="O380" i="4"/>
  <c r="P380" i="4"/>
  <c r="Q380" i="4"/>
  <c r="R380" i="4"/>
  <c r="S380" i="4"/>
  <c r="N381" i="4"/>
  <c r="O381" i="4"/>
  <c r="P381" i="4"/>
  <c r="Q381" i="4"/>
  <c r="R381" i="4"/>
  <c r="S381" i="4"/>
  <c r="N382" i="4"/>
  <c r="O382" i="4"/>
  <c r="P382" i="4"/>
  <c r="Q382" i="4"/>
  <c r="R382" i="4"/>
  <c r="S382" i="4"/>
  <c r="N383" i="4"/>
  <c r="O383" i="4"/>
  <c r="P383" i="4"/>
  <c r="Q383" i="4"/>
  <c r="R383" i="4"/>
  <c r="S383" i="4"/>
  <c r="N384" i="4"/>
  <c r="O384" i="4"/>
  <c r="P384" i="4"/>
  <c r="Q384" i="4"/>
  <c r="R384" i="4"/>
  <c r="S384" i="4"/>
  <c r="N385" i="4"/>
  <c r="O385" i="4"/>
  <c r="P385" i="4"/>
  <c r="Q385" i="4"/>
  <c r="R385" i="4"/>
  <c r="S385" i="4"/>
  <c r="N386" i="4"/>
  <c r="O386" i="4"/>
  <c r="P386" i="4"/>
  <c r="Q386" i="4"/>
  <c r="R386" i="4"/>
  <c r="S386" i="4"/>
  <c r="N387" i="4"/>
  <c r="O387" i="4"/>
  <c r="P387" i="4"/>
  <c r="Q387" i="4"/>
  <c r="R387" i="4"/>
  <c r="S387" i="4"/>
  <c r="N388" i="4"/>
  <c r="O388" i="4"/>
  <c r="P388" i="4"/>
  <c r="Q388" i="4"/>
  <c r="R388" i="4"/>
  <c r="S388" i="4"/>
  <c r="N389" i="4"/>
  <c r="O389" i="4"/>
  <c r="P389" i="4"/>
  <c r="Q389" i="4"/>
  <c r="R389" i="4"/>
  <c r="S389" i="4"/>
  <c r="N390" i="4"/>
  <c r="O390" i="4"/>
  <c r="P390" i="4"/>
  <c r="Q390" i="4"/>
  <c r="R390" i="4"/>
  <c r="S390" i="4"/>
  <c r="N391" i="4"/>
  <c r="O391" i="4"/>
  <c r="P391" i="4"/>
  <c r="Q391" i="4"/>
  <c r="R391" i="4"/>
  <c r="S391" i="4"/>
  <c r="N392" i="4"/>
  <c r="O392" i="4"/>
  <c r="P392" i="4"/>
  <c r="Q392" i="4"/>
  <c r="R392" i="4"/>
  <c r="S392" i="4"/>
  <c r="N393" i="4"/>
  <c r="O393" i="4"/>
  <c r="P393" i="4"/>
  <c r="Q393" i="4"/>
  <c r="R393" i="4"/>
  <c r="S393" i="4"/>
  <c r="N394" i="4"/>
  <c r="O394" i="4"/>
  <c r="P394" i="4"/>
  <c r="Q394" i="4"/>
  <c r="R394" i="4"/>
  <c r="S394" i="4"/>
  <c r="N395" i="4"/>
  <c r="O395" i="4"/>
  <c r="P395" i="4"/>
  <c r="Q395" i="4"/>
  <c r="R395" i="4"/>
  <c r="S395" i="4"/>
  <c r="N396" i="4"/>
  <c r="O396" i="4"/>
  <c r="P396" i="4"/>
  <c r="Q396" i="4"/>
  <c r="R396" i="4"/>
  <c r="S396" i="4"/>
  <c r="N397" i="4"/>
  <c r="O397" i="4"/>
  <c r="P397" i="4"/>
  <c r="Q397" i="4"/>
  <c r="R397" i="4"/>
  <c r="S397" i="4"/>
  <c r="N398" i="4"/>
  <c r="O398" i="4"/>
  <c r="P398" i="4"/>
  <c r="Q398" i="4"/>
  <c r="R398" i="4"/>
  <c r="S398" i="4"/>
  <c r="N399" i="4"/>
  <c r="O399" i="4"/>
  <c r="P399" i="4"/>
  <c r="Q399" i="4"/>
  <c r="R399" i="4"/>
  <c r="S399" i="4"/>
  <c r="N400" i="4"/>
  <c r="O400" i="4"/>
  <c r="P400" i="4"/>
  <c r="Q400" i="4"/>
  <c r="R400" i="4"/>
  <c r="S400" i="4"/>
  <c r="N401" i="4"/>
  <c r="O401" i="4"/>
  <c r="P401" i="4"/>
  <c r="Q401" i="4"/>
  <c r="R401" i="4"/>
  <c r="S401" i="4"/>
  <c r="N402" i="4"/>
  <c r="O402" i="4"/>
  <c r="P402" i="4"/>
  <c r="Q402" i="4"/>
  <c r="R402" i="4"/>
  <c r="S402" i="4"/>
  <c r="N403" i="4"/>
  <c r="O403" i="4"/>
  <c r="P403" i="4"/>
  <c r="Q403" i="4"/>
  <c r="R403" i="4"/>
  <c r="S403" i="4"/>
  <c r="N404" i="4"/>
  <c r="O404" i="4"/>
  <c r="P404" i="4"/>
  <c r="Q404" i="4"/>
  <c r="R404" i="4"/>
  <c r="S404" i="4"/>
  <c r="N405" i="4"/>
  <c r="O405" i="4"/>
  <c r="P405" i="4"/>
  <c r="Q405" i="4"/>
  <c r="R405" i="4"/>
  <c r="S405" i="4"/>
  <c r="N406" i="4"/>
  <c r="O406" i="4"/>
  <c r="P406" i="4"/>
  <c r="Q406" i="4"/>
  <c r="R406" i="4"/>
  <c r="S406" i="4"/>
  <c r="N407" i="4"/>
  <c r="O407" i="4"/>
  <c r="P407" i="4"/>
  <c r="Q407" i="4"/>
  <c r="R407" i="4"/>
  <c r="S407" i="4"/>
  <c r="N408" i="4"/>
  <c r="O408" i="4"/>
  <c r="P408" i="4"/>
  <c r="Q408" i="4"/>
  <c r="R408" i="4"/>
  <c r="S408" i="4"/>
  <c r="N409" i="4"/>
  <c r="O409" i="4"/>
  <c r="P409" i="4"/>
  <c r="Q409" i="4"/>
  <c r="R409" i="4"/>
  <c r="S409" i="4"/>
  <c r="N410" i="4"/>
  <c r="O410" i="4"/>
  <c r="P410" i="4"/>
  <c r="Q410" i="4"/>
  <c r="R410" i="4"/>
  <c r="S410" i="4"/>
  <c r="N411" i="4"/>
  <c r="O411" i="4"/>
  <c r="P411" i="4"/>
  <c r="Q411" i="4"/>
  <c r="R411" i="4"/>
  <c r="S411" i="4"/>
  <c r="N412" i="4"/>
  <c r="O412" i="4"/>
  <c r="P412" i="4"/>
  <c r="Q412" i="4"/>
  <c r="R412" i="4"/>
  <c r="S412" i="4"/>
  <c r="N413" i="4"/>
  <c r="O413" i="4"/>
  <c r="P413" i="4"/>
  <c r="Q413" i="4"/>
  <c r="R413" i="4"/>
  <c r="S413" i="4"/>
  <c r="N414" i="4"/>
  <c r="O414" i="4"/>
  <c r="P414" i="4"/>
  <c r="Q414" i="4"/>
  <c r="R414" i="4"/>
  <c r="S414" i="4"/>
  <c r="N415" i="4"/>
  <c r="O415" i="4"/>
  <c r="P415" i="4"/>
  <c r="Q415" i="4"/>
  <c r="R415" i="4"/>
  <c r="S415" i="4"/>
  <c r="N416" i="4"/>
  <c r="O416" i="4"/>
  <c r="P416" i="4"/>
  <c r="Q416" i="4"/>
  <c r="R416" i="4"/>
  <c r="S416" i="4"/>
  <c r="N417" i="4"/>
  <c r="O417" i="4"/>
  <c r="P417" i="4"/>
  <c r="Q417" i="4"/>
  <c r="R417" i="4"/>
  <c r="S417" i="4"/>
  <c r="N418" i="4"/>
  <c r="O418" i="4"/>
  <c r="P418" i="4"/>
  <c r="Q418" i="4"/>
  <c r="R418" i="4"/>
  <c r="S418" i="4"/>
  <c r="N419" i="4"/>
  <c r="O419" i="4"/>
  <c r="P419" i="4"/>
  <c r="Q419" i="4"/>
  <c r="R419" i="4"/>
  <c r="S419" i="4"/>
  <c r="N420" i="4"/>
  <c r="O420" i="4"/>
  <c r="P420" i="4"/>
  <c r="Q420" i="4"/>
  <c r="R420" i="4"/>
  <c r="S420" i="4"/>
  <c r="N421" i="4"/>
  <c r="O421" i="4"/>
  <c r="P421" i="4"/>
  <c r="Q421" i="4"/>
  <c r="R421" i="4"/>
  <c r="S421" i="4"/>
  <c r="N422" i="4"/>
  <c r="O422" i="4"/>
  <c r="P422" i="4"/>
  <c r="Q422" i="4"/>
  <c r="R422" i="4"/>
  <c r="S422" i="4"/>
  <c r="N423" i="4"/>
  <c r="O423" i="4"/>
  <c r="P423" i="4"/>
  <c r="Q423" i="4"/>
  <c r="R423" i="4"/>
  <c r="S423" i="4"/>
  <c r="N424" i="4"/>
  <c r="O424" i="4"/>
  <c r="P424" i="4"/>
  <c r="Q424" i="4"/>
  <c r="R424" i="4"/>
  <c r="S424" i="4"/>
  <c r="N425" i="4"/>
  <c r="O425" i="4"/>
  <c r="P425" i="4"/>
  <c r="Q425" i="4"/>
  <c r="R425" i="4"/>
  <c r="S425" i="4"/>
  <c r="N426" i="4"/>
  <c r="O426" i="4"/>
  <c r="P426" i="4"/>
  <c r="Q426" i="4"/>
  <c r="R426" i="4"/>
  <c r="S426" i="4"/>
  <c r="N427" i="4"/>
  <c r="O427" i="4"/>
  <c r="P427" i="4"/>
  <c r="Q427" i="4"/>
  <c r="R427" i="4"/>
  <c r="S427" i="4"/>
  <c r="N428" i="4"/>
  <c r="O428" i="4"/>
  <c r="P428" i="4"/>
  <c r="Q428" i="4"/>
  <c r="R428" i="4"/>
  <c r="S428" i="4"/>
  <c r="N429" i="4"/>
  <c r="O429" i="4"/>
  <c r="P429" i="4"/>
  <c r="Q429" i="4"/>
  <c r="R429" i="4"/>
  <c r="S429" i="4"/>
  <c r="N430" i="4"/>
  <c r="O430" i="4"/>
  <c r="P430" i="4"/>
  <c r="Q430" i="4"/>
  <c r="R430" i="4"/>
  <c r="S430" i="4"/>
  <c r="N431" i="4"/>
  <c r="O431" i="4"/>
  <c r="P431" i="4"/>
  <c r="Q431" i="4"/>
  <c r="R431" i="4"/>
  <c r="S431" i="4"/>
  <c r="N432" i="4"/>
  <c r="O432" i="4"/>
  <c r="P432" i="4"/>
  <c r="Q432" i="4"/>
  <c r="R432" i="4"/>
  <c r="S432" i="4"/>
  <c r="N433" i="4"/>
  <c r="O433" i="4"/>
  <c r="P433" i="4"/>
  <c r="Q433" i="4"/>
  <c r="R433" i="4"/>
  <c r="S433" i="4"/>
  <c r="N434" i="4"/>
  <c r="O434" i="4"/>
  <c r="P434" i="4"/>
  <c r="Q434" i="4"/>
  <c r="R434" i="4"/>
  <c r="S434" i="4"/>
  <c r="N435" i="4"/>
  <c r="O435" i="4"/>
  <c r="P435" i="4"/>
  <c r="Q435" i="4"/>
  <c r="R435" i="4"/>
  <c r="S435" i="4"/>
  <c r="N436" i="4"/>
  <c r="O436" i="4"/>
  <c r="P436" i="4"/>
  <c r="Q436" i="4"/>
  <c r="R436" i="4"/>
  <c r="S436" i="4"/>
  <c r="N437" i="4"/>
  <c r="O437" i="4"/>
  <c r="P437" i="4"/>
  <c r="Q437" i="4"/>
  <c r="R437" i="4"/>
  <c r="S437" i="4"/>
  <c r="N438" i="4"/>
  <c r="O438" i="4"/>
  <c r="P438" i="4"/>
  <c r="Q438" i="4"/>
  <c r="R438" i="4"/>
  <c r="S438" i="4"/>
  <c r="N439" i="4"/>
  <c r="O439" i="4"/>
  <c r="P439" i="4"/>
  <c r="Q439" i="4"/>
  <c r="R439" i="4"/>
  <c r="S439" i="4"/>
  <c r="N440" i="4"/>
  <c r="O440" i="4"/>
  <c r="P440" i="4"/>
  <c r="Q440" i="4"/>
  <c r="R440" i="4"/>
  <c r="S440" i="4"/>
  <c r="N441" i="4"/>
  <c r="O441" i="4"/>
  <c r="P441" i="4"/>
  <c r="Q441" i="4"/>
  <c r="R441" i="4"/>
  <c r="S441" i="4"/>
  <c r="N442" i="4"/>
  <c r="O442" i="4"/>
  <c r="P442" i="4"/>
  <c r="Q442" i="4"/>
  <c r="R442" i="4"/>
  <c r="S442" i="4"/>
  <c r="N443" i="4"/>
  <c r="O443" i="4"/>
  <c r="P443" i="4"/>
  <c r="Q443" i="4"/>
  <c r="R443" i="4"/>
  <c r="S443" i="4"/>
  <c r="N444" i="4"/>
  <c r="O444" i="4"/>
  <c r="P444" i="4"/>
  <c r="Q444" i="4"/>
  <c r="R444" i="4"/>
  <c r="S444" i="4"/>
  <c r="N445" i="4"/>
  <c r="O445" i="4"/>
  <c r="P445" i="4"/>
  <c r="Q445" i="4"/>
  <c r="R445" i="4"/>
  <c r="S445" i="4"/>
  <c r="N446" i="4"/>
  <c r="O446" i="4"/>
  <c r="P446" i="4"/>
  <c r="Q446" i="4"/>
  <c r="R446" i="4"/>
  <c r="S446" i="4"/>
  <c r="N447" i="4"/>
  <c r="O447" i="4"/>
  <c r="P447" i="4"/>
  <c r="Q447" i="4"/>
  <c r="R447" i="4"/>
  <c r="S447" i="4"/>
  <c r="N448" i="4"/>
  <c r="O448" i="4"/>
  <c r="P448" i="4"/>
  <c r="Q448" i="4"/>
  <c r="R448" i="4"/>
  <c r="S448" i="4"/>
  <c r="N449" i="4"/>
  <c r="O449" i="4"/>
  <c r="P449" i="4"/>
  <c r="Q449" i="4"/>
  <c r="R449" i="4"/>
  <c r="S449" i="4"/>
  <c r="N450" i="4"/>
  <c r="O450" i="4"/>
  <c r="P450" i="4"/>
  <c r="Q450" i="4"/>
  <c r="R450" i="4"/>
  <c r="S450" i="4"/>
  <c r="N451" i="4"/>
  <c r="O451" i="4"/>
  <c r="P451" i="4"/>
  <c r="Q451" i="4"/>
  <c r="R451" i="4"/>
  <c r="S451" i="4"/>
  <c r="N452" i="4"/>
  <c r="O452" i="4"/>
  <c r="P452" i="4"/>
  <c r="Q452" i="4"/>
  <c r="R452" i="4"/>
  <c r="S452" i="4"/>
  <c r="N453" i="4"/>
  <c r="O453" i="4"/>
  <c r="P453" i="4"/>
  <c r="Q453" i="4"/>
  <c r="R453" i="4"/>
  <c r="S453" i="4"/>
  <c r="N454" i="4"/>
  <c r="O454" i="4"/>
  <c r="P454" i="4"/>
  <c r="Q454" i="4"/>
  <c r="R454" i="4"/>
  <c r="S454" i="4"/>
  <c r="N455" i="4"/>
  <c r="O455" i="4"/>
  <c r="P455" i="4"/>
  <c r="Q455" i="4"/>
  <c r="R455" i="4"/>
  <c r="S455" i="4"/>
  <c r="N456" i="4"/>
  <c r="O456" i="4"/>
  <c r="P456" i="4"/>
  <c r="Q456" i="4"/>
  <c r="R456" i="4"/>
  <c r="S456" i="4"/>
  <c r="N457" i="4"/>
  <c r="O457" i="4"/>
  <c r="P457" i="4"/>
  <c r="Q457" i="4"/>
  <c r="R457" i="4"/>
  <c r="S457" i="4"/>
  <c r="N458" i="4"/>
  <c r="O458" i="4"/>
  <c r="P458" i="4"/>
  <c r="Q458" i="4"/>
  <c r="R458" i="4"/>
  <c r="S458" i="4"/>
  <c r="N459" i="4"/>
  <c r="O459" i="4"/>
  <c r="P459" i="4"/>
  <c r="Q459" i="4"/>
  <c r="R459" i="4"/>
  <c r="S459" i="4"/>
  <c r="N460" i="4"/>
  <c r="O460" i="4"/>
  <c r="P460" i="4"/>
  <c r="Q460" i="4"/>
  <c r="R460" i="4"/>
  <c r="S460" i="4"/>
  <c r="N461" i="4"/>
  <c r="O461" i="4"/>
  <c r="P461" i="4"/>
  <c r="Q461" i="4"/>
  <c r="R461" i="4"/>
  <c r="S461" i="4"/>
  <c r="N462" i="4"/>
  <c r="O462" i="4"/>
  <c r="P462" i="4"/>
  <c r="Q462" i="4"/>
  <c r="R462" i="4"/>
  <c r="S462" i="4"/>
  <c r="N463" i="4"/>
  <c r="O463" i="4"/>
  <c r="P463" i="4"/>
  <c r="Q463" i="4"/>
  <c r="R463" i="4"/>
  <c r="S463" i="4"/>
  <c r="N464" i="4"/>
  <c r="O464" i="4"/>
  <c r="P464" i="4"/>
  <c r="Q464" i="4"/>
  <c r="R464" i="4"/>
  <c r="S464" i="4"/>
  <c r="N465" i="4"/>
  <c r="O465" i="4"/>
  <c r="P465" i="4"/>
  <c r="Q465" i="4"/>
  <c r="R465" i="4"/>
  <c r="S465" i="4"/>
  <c r="N466" i="4"/>
  <c r="O466" i="4"/>
  <c r="P466" i="4"/>
  <c r="Q466" i="4"/>
  <c r="R466" i="4"/>
  <c r="S466" i="4"/>
  <c r="N467" i="4"/>
  <c r="O467" i="4"/>
  <c r="P467" i="4"/>
  <c r="Q467" i="4"/>
  <c r="R467" i="4"/>
  <c r="S467" i="4"/>
  <c r="N468" i="4"/>
  <c r="O468" i="4"/>
  <c r="P468" i="4"/>
  <c r="Q468" i="4"/>
  <c r="R468" i="4"/>
  <c r="S468" i="4"/>
  <c r="N469" i="4"/>
  <c r="O469" i="4"/>
  <c r="P469" i="4"/>
  <c r="Q469" i="4"/>
  <c r="R469" i="4"/>
  <c r="S469" i="4"/>
  <c r="N470" i="4"/>
  <c r="O470" i="4"/>
  <c r="P470" i="4"/>
  <c r="Q470" i="4"/>
  <c r="R470" i="4"/>
  <c r="S470" i="4"/>
  <c r="N471" i="4"/>
  <c r="O471" i="4"/>
  <c r="P471" i="4"/>
  <c r="Q471" i="4"/>
  <c r="R471" i="4"/>
  <c r="S471" i="4"/>
  <c r="N472" i="4"/>
  <c r="O472" i="4"/>
  <c r="P472" i="4"/>
  <c r="Q472" i="4"/>
  <c r="R472" i="4"/>
  <c r="S472" i="4"/>
  <c r="N473" i="4"/>
  <c r="O473" i="4"/>
  <c r="P473" i="4"/>
  <c r="Q473" i="4"/>
  <c r="R473" i="4"/>
  <c r="S473" i="4"/>
  <c r="N474" i="4"/>
  <c r="O474" i="4"/>
  <c r="P474" i="4"/>
  <c r="Q474" i="4"/>
  <c r="R474" i="4"/>
  <c r="S474" i="4"/>
  <c r="N475" i="4"/>
  <c r="O475" i="4"/>
  <c r="P475" i="4"/>
  <c r="Q475" i="4"/>
  <c r="R475" i="4"/>
  <c r="S475" i="4"/>
  <c r="N476" i="4"/>
  <c r="O476" i="4"/>
  <c r="P476" i="4"/>
  <c r="Q476" i="4"/>
  <c r="R476" i="4"/>
  <c r="S476" i="4"/>
  <c r="N477" i="4"/>
  <c r="O477" i="4"/>
  <c r="P477" i="4"/>
  <c r="Q477" i="4"/>
  <c r="R477" i="4"/>
  <c r="S477" i="4"/>
  <c r="N478" i="4"/>
  <c r="O478" i="4"/>
  <c r="P478" i="4"/>
  <c r="Q478" i="4"/>
  <c r="R478" i="4"/>
  <c r="S478" i="4"/>
  <c r="N479" i="4"/>
  <c r="O479" i="4"/>
  <c r="P479" i="4"/>
  <c r="Q479" i="4"/>
  <c r="R479" i="4"/>
  <c r="S479" i="4"/>
  <c r="N480" i="4"/>
  <c r="O480" i="4"/>
  <c r="P480" i="4"/>
  <c r="Q480" i="4"/>
  <c r="R480" i="4"/>
  <c r="S480" i="4"/>
  <c r="N481" i="4"/>
  <c r="O481" i="4"/>
  <c r="P481" i="4"/>
  <c r="Q481" i="4"/>
  <c r="R481" i="4"/>
  <c r="S481" i="4"/>
  <c r="N482" i="4"/>
  <c r="O482" i="4"/>
  <c r="P482" i="4"/>
  <c r="Q482" i="4"/>
  <c r="R482" i="4"/>
  <c r="S482" i="4"/>
  <c r="N483" i="4"/>
  <c r="O483" i="4"/>
  <c r="P483" i="4"/>
  <c r="Q483" i="4"/>
  <c r="R483" i="4"/>
  <c r="S483" i="4"/>
  <c r="N484" i="4"/>
  <c r="O484" i="4"/>
  <c r="P484" i="4"/>
  <c r="Q484" i="4"/>
  <c r="R484" i="4"/>
  <c r="S484" i="4"/>
  <c r="N485" i="4"/>
  <c r="O485" i="4"/>
  <c r="P485" i="4"/>
  <c r="Q485" i="4"/>
  <c r="R485" i="4"/>
  <c r="S485" i="4"/>
  <c r="N486" i="4"/>
  <c r="O486" i="4"/>
  <c r="P486" i="4"/>
  <c r="Q486" i="4"/>
  <c r="R486" i="4"/>
  <c r="S486" i="4"/>
  <c r="N487" i="4"/>
  <c r="O487" i="4"/>
  <c r="P487" i="4"/>
  <c r="Q487" i="4"/>
  <c r="R487" i="4"/>
  <c r="S487" i="4"/>
  <c r="N488" i="4"/>
  <c r="O488" i="4"/>
  <c r="P488" i="4"/>
  <c r="Q488" i="4"/>
  <c r="R488" i="4"/>
  <c r="S488" i="4"/>
  <c r="N489" i="4"/>
  <c r="O489" i="4"/>
  <c r="P489" i="4"/>
  <c r="Q489" i="4"/>
  <c r="R489" i="4"/>
  <c r="S489" i="4"/>
  <c r="N490" i="4"/>
  <c r="O490" i="4"/>
  <c r="P490" i="4"/>
  <c r="Q490" i="4"/>
  <c r="R490" i="4"/>
  <c r="S490" i="4"/>
  <c r="N491" i="4"/>
  <c r="O491" i="4"/>
  <c r="P491" i="4"/>
  <c r="Q491" i="4"/>
  <c r="R491" i="4"/>
  <c r="S491" i="4"/>
  <c r="N492" i="4"/>
  <c r="O492" i="4"/>
  <c r="P492" i="4"/>
  <c r="Q492" i="4"/>
  <c r="R492" i="4"/>
  <c r="S492" i="4"/>
  <c r="N493" i="4"/>
  <c r="O493" i="4"/>
  <c r="P493" i="4"/>
  <c r="Q493" i="4"/>
  <c r="R493" i="4"/>
  <c r="S493" i="4"/>
  <c r="N494" i="4"/>
  <c r="O494" i="4"/>
  <c r="P494" i="4"/>
  <c r="Q494" i="4"/>
  <c r="R494" i="4"/>
  <c r="S494" i="4"/>
  <c r="N495" i="4"/>
  <c r="O495" i="4"/>
  <c r="P495" i="4"/>
  <c r="Q495" i="4"/>
  <c r="R495" i="4"/>
  <c r="S495" i="4"/>
  <c r="N496" i="4"/>
  <c r="O496" i="4"/>
  <c r="P496" i="4"/>
  <c r="Q496" i="4"/>
  <c r="R496" i="4"/>
  <c r="S496" i="4"/>
  <c r="N497" i="4"/>
  <c r="O497" i="4"/>
  <c r="P497" i="4"/>
  <c r="Q497" i="4"/>
  <c r="R497" i="4"/>
  <c r="S497" i="4"/>
  <c r="N498" i="4"/>
  <c r="O498" i="4"/>
  <c r="P498" i="4"/>
  <c r="Q498" i="4"/>
  <c r="R498" i="4"/>
  <c r="S498" i="4"/>
  <c r="N499" i="4"/>
  <c r="O499" i="4"/>
  <c r="P499" i="4"/>
  <c r="Q499" i="4"/>
  <c r="R499" i="4"/>
  <c r="S499" i="4"/>
  <c r="N500" i="4"/>
  <c r="O500" i="4"/>
  <c r="P500" i="4"/>
  <c r="Q500" i="4"/>
  <c r="R500" i="4"/>
  <c r="S500" i="4"/>
  <c r="N501" i="4"/>
  <c r="O501" i="4"/>
  <c r="P501" i="4"/>
  <c r="Q501" i="4"/>
  <c r="R501" i="4"/>
  <c r="S501" i="4"/>
  <c r="N502" i="4"/>
  <c r="O502" i="4"/>
  <c r="P502" i="4"/>
  <c r="Q502" i="4"/>
  <c r="R502" i="4"/>
  <c r="S502" i="4"/>
  <c r="N503" i="4"/>
  <c r="O503" i="4"/>
  <c r="P503" i="4"/>
  <c r="Q503" i="4"/>
  <c r="R503" i="4"/>
  <c r="S503" i="4"/>
  <c r="N504" i="4"/>
  <c r="O504" i="4"/>
  <c r="P504" i="4"/>
  <c r="Q504" i="4"/>
  <c r="R504" i="4"/>
  <c r="S504" i="4"/>
  <c r="N505" i="4"/>
  <c r="O505" i="4"/>
  <c r="P505" i="4"/>
  <c r="Q505" i="4"/>
  <c r="R505" i="4"/>
  <c r="S505" i="4"/>
  <c r="N506" i="4"/>
  <c r="O506" i="4"/>
  <c r="P506" i="4"/>
  <c r="Q506" i="4"/>
  <c r="R506" i="4"/>
  <c r="S506" i="4"/>
  <c r="N507" i="4"/>
  <c r="O507" i="4"/>
  <c r="P507" i="4"/>
  <c r="Q507" i="4"/>
  <c r="R507" i="4"/>
  <c r="S507" i="4"/>
  <c r="N508" i="4"/>
  <c r="O508" i="4"/>
  <c r="P508" i="4"/>
  <c r="Q508" i="4"/>
  <c r="R508" i="4"/>
  <c r="S508" i="4"/>
  <c r="N509" i="4"/>
  <c r="O509" i="4"/>
  <c r="P509" i="4"/>
  <c r="Q509" i="4"/>
  <c r="R509" i="4"/>
  <c r="S509" i="4"/>
  <c r="N510" i="4"/>
  <c r="O510" i="4"/>
  <c r="P510" i="4"/>
  <c r="Q510" i="4"/>
  <c r="R510" i="4"/>
  <c r="S510" i="4"/>
  <c r="N511" i="4"/>
  <c r="O511" i="4"/>
  <c r="P511" i="4"/>
  <c r="Q511" i="4"/>
  <c r="R511" i="4"/>
  <c r="S511" i="4"/>
  <c r="N512" i="4"/>
  <c r="O512" i="4"/>
  <c r="P512" i="4"/>
  <c r="Q512" i="4"/>
  <c r="R512" i="4"/>
  <c r="S512" i="4"/>
  <c r="N513" i="4"/>
  <c r="O513" i="4"/>
  <c r="P513" i="4"/>
  <c r="Q513" i="4"/>
  <c r="R513" i="4"/>
  <c r="S513" i="4"/>
  <c r="N514" i="4"/>
  <c r="O514" i="4"/>
  <c r="P514" i="4"/>
  <c r="Q514" i="4"/>
  <c r="R514" i="4"/>
  <c r="S514" i="4"/>
  <c r="N515" i="4"/>
  <c r="O515" i="4"/>
  <c r="P515" i="4"/>
  <c r="Q515" i="4"/>
  <c r="R515" i="4"/>
  <c r="S515" i="4"/>
  <c r="N516" i="4"/>
  <c r="O516" i="4"/>
  <c r="P516" i="4"/>
  <c r="Q516" i="4"/>
  <c r="R516" i="4"/>
  <c r="S516" i="4"/>
  <c r="N517" i="4"/>
  <c r="O517" i="4"/>
  <c r="P517" i="4"/>
  <c r="Q517" i="4"/>
  <c r="R517" i="4"/>
  <c r="S517" i="4"/>
  <c r="N518" i="4"/>
  <c r="O518" i="4"/>
  <c r="P518" i="4"/>
  <c r="Q518" i="4"/>
  <c r="R518" i="4"/>
  <c r="S518" i="4"/>
  <c r="N519" i="4"/>
  <c r="O519" i="4"/>
  <c r="P519" i="4"/>
  <c r="Q519" i="4"/>
  <c r="R519" i="4"/>
  <c r="S519" i="4"/>
  <c r="N520" i="4"/>
  <c r="O520" i="4"/>
  <c r="P520" i="4"/>
  <c r="Q520" i="4"/>
  <c r="R520" i="4"/>
  <c r="S520" i="4"/>
  <c r="N521" i="4"/>
  <c r="O521" i="4"/>
  <c r="P521" i="4"/>
  <c r="Q521" i="4"/>
  <c r="R521" i="4"/>
  <c r="S521" i="4"/>
  <c r="N522" i="4"/>
  <c r="O522" i="4"/>
  <c r="P522" i="4"/>
  <c r="Q522" i="4"/>
  <c r="R522" i="4"/>
  <c r="S522" i="4"/>
  <c r="N523" i="4"/>
  <c r="O523" i="4"/>
  <c r="P523" i="4"/>
  <c r="Q523" i="4"/>
  <c r="R523" i="4"/>
  <c r="S523" i="4"/>
  <c r="N524" i="4"/>
  <c r="O524" i="4"/>
  <c r="P524" i="4"/>
  <c r="Q524" i="4"/>
  <c r="R524" i="4"/>
  <c r="S524" i="4"/>
  <c r="N525" i="4"/>
  <c r="O525" i="4"/>
  <c r="P525" i="4"/>
  <c r="Q525" i="4"/>
  <c r="R525" i="4"/>
  <c r="S525" i="4"/>
  <c r="N526" i="4"/>
  <c r="O526" i="4"/>
  <c r="P526" i="4"/>
  <c r="Q526" i="4"/>
  <c r="R526" i="4"/>
  <c r="S526" i="4"/>
  <c r="N527" i="4"/>
  <c r="O527" i="4"/>
  <c r="P527" i="4"/>
  <c r="Q527" i="4"/>
  <c r="R527" i="4"/>
  <c r="S527" i="4"/>
  <c r="N528" i="4"/>
  <c r="O528" i="4"/>
  <c r="P528" i="4"/>
  <c r="Q528" i="4"/>
  <c r="R528" i="4"/>
  <c r="S528" i="4"/>
  <c r="N529" i="4"/>
  <c r="O529" i="4"/>
  <c r="P529" i="4"/>
  <c r="Q529" i="4"/>
  <c r="R529" i="4"/>
  <c r="S529" i="4"/>
  <c r="N530" i="4"/>
  <c r="O530" i="4"/>
  <c r="P530" i="4"/>
  <c r="Q530" i="4"/>
  <c r="R530" i="4"/>
  <c r="S530" i="4"/>
  <c r="N531" i="4"/>
  <c r="O531" i="4"/>
  <c r="P531" i="4"/>
  <c r="Q531" i="4"/>
  <c r="R531" i="4"/>
  <c r="S531" i="4"/>
  <c r="N532" i="4"/>
  <c r="O532" i="4"/>
  <c r="P532" i="4"/>
  <c r="Q532" i="4"/>
  <c r="R532" i="4"/>
  <c r="S532" i="4"/>
  <c r="N533" i="4"/>
  <c r="O533" i="4"/>
  <c r="P533" i="4"/>
  <c r="Q533" i="4"/>
  <c r="R533" i="4"/>
  <c r="S533" i="4"/>
  <c r="N534" i="4"/>
  <c r="O534" i="4"/>
  <c r="P534" i="4"/>
  <c r="Q534" i="4"/>
  <c r="R534" i="4"/>
  <c r="S534" i="4"/>
  <c r="N535" i="4"/>
  <c r="O535" i="4"/>
  <c r="P535" i="4"/>
  <c r="Q535" i="4"/>
  <c r="R535" i="4"/>
  <c r="S535" i="4"/>
  <c r="N536" i="4"/>
  <c r="O536" i="4"/>
  <c r="P536" i="4"/>
  <c r="Q536" i="4"/>
  <c r="R536" i="4"/>
  <c r="S536" i="4"/>
  <c r="N537" i="4"/>
  <c r="O537" i="4"/>
  <c r="P537" i="4"/>
  <c r="Q537" i="4"/>
  <c r="R537" i="4"/>
  <c r="S537" i="4"/>
  <c r="N538" i="4"/>
  <c r="O538" i="4"/>
  <c r="P538" i="4"/>
  <c r="Q538" i="4"/>
  <c r="R538" i="4"/>
  <c r="S538" i="4"/>
  <c r="N539" i="4"/>
  <c r="O539" i="4"/>
  <c r="P539" i="4"/>
  <c r="Q539" i="4"/>
  <c r="R539" i="4"/>
  <c r="S539" i="4"/>
  <c r="N540" i="4"/>
  <c r="O540" i="4"/>
  <c r="P540" i="4"/>
  <c r="Q540" i="4"/>
  <c r="R540" i="4"/>
  <c r="S540" i="4"/>
  <c r="N541" i="4"/>
  <c r="O541" i="4"/>
  <c r="P541" i="4"/>
  <c r="Q541" i="4"/>
  <c r="R541" i="4"/>
  <c r="S541" i="4"/>
  <c r="N542" i="4"/>
  <c r="O542" i="4"/>
  <c r="P542" i="4"/>
  <c r="Q542" i="4"/>
  <c r="R542" i="4"/>
  <c r="S542" i="4"/>
  <c r="N543" i="4"/>
  <c r="O543" i="4"/>
  <c r="P543" i="4"/>
  <c r="Q543" i="4"/>
  <c r="R543" i="4"/>
  <c r="S543" i="4"/>
  <c r="N544" i="4"/>
  <c r="O544" i="4"/>
  <c r="P544" i="4"/>
  <c r="Q544" i="4"/>
  <c r="R544" i="4"/>
  <c r="S544" i="4"/>
  <c r="N545" i="4"/>
  <c r="O545" i="4"/>
  <c r="P545" i="4"/>
  <c r="Q545" i="4"/>
  <c r="R545" i="4"/>
  <c r="S545" i="4"/>
  <c r="N546" i="4"/>
  <c r="O546" i="4"/>
  <c r="P546" i="4"/>
  <c r="Q546" i="4"/>
  <c r="R546" i="4"/>
  <c r="S546" i="4"/>
  <c r="N547" i="4"/>
  <c r="O547" i="4"/>
  <c r="P547" i="4"/>
  <c r="Q547" i="4"/>
  <c r="R547" i="4"/>
  <c r="S547" i="4"/>
  <c r="N548" i="4"/>
  <c r="O548" i="4"/>
  <c r="P548" i="4"/>
  <c r="Q548" i="4"/>
  <c r="R548" i="4"/>
  <c r="S548" i="4"/>
  <c r="N549" i="4"/>
  <c r="O549" i="4"/>
  <c r="P549" i="4"/>
  <c r="Q549" i="4"/>
  <c r="R549" i="4"/>
  <c r="S549" i="4"/>
  <c r="N550" i="4"/>
  <c r="O550" i="4"/>
  <c r="P550" i="4"/>
  <c r="Q550" i="4"/>
  <c r="R550" i="4"/>
  <c r="S550" i="4"/>
  <c r="N551" i="4"/>
  <c r="O551" i="4"/>
  <c r="P551" i="4"/>
  <c r="Q551" i="4"/>
  <c r="R551" i="4"/>
  <c r="S551" i="4"/>
  <c r="N552" i="4"/>
  <c r="O552" i="4"/>
  <c r="P552" i="4"/>
  <c r="Q552" i="4"/>
  <c r="R552" i="4"/>
  <c r="S552" i="4"/>
  <c r="N553" i="4"/>
  <c r="O553" i="4"/>
  <c r="P553" i="4"/>
  <c r="Q553" i="4"/>
  <c r="R553" i="4"/>
  <c r="S553" i="4"/>
  <c r="N554" i="4"/>
  <c r="O554" i="4"/>
  <c r="P554" i="4"/>
  <c r="Q554" i="4"/>
  <c r="R554" i="4"/>
  <c r="S554" i="4"/>
  <c r="N555" i="4"/>
  <c r="O555" i="4"/>
  <c r="P555" i="4"/>
  <c r="Q555" i="4"/>
  <c r="R555" i="4"/>
  <c r="S555" i="4"/>
  <c r="N556" i="4"/>
  <c r="O556" i="4"/>
  <c r="P556" i="4"/>
  <c r="Q556" i="4"/>
  <c r="R556" i="4"/>
  <c r="S556" i="4"/>
  <c r="N557" i="4"/>
  <c r="O557" i="4"/>
  <c r="P557" i="4"/>
  <c r="Q557" i="4"/>
  <c r="R557" i="4"/>
  <c r="S557" i="4"/>
  <c r="N558" i="4"/>
  <c r="O558" i="4"/>
  <c r="P558" i="4"/>
  <c r="Q558" i="4"/>
  <c r="R558" i="4"/>
  <c r="S558" i="4"/>
  <c r="N559" i="4"/>
  <c r="O559" i="4"/>
  <c r="P559" i="4"/>
  <c r="Q559" i="4"/>
  <c r="R559" i="4"/>
  <c r="S559" i="4"/>
  <c r="N560" i="4"/>
  <c r="O560" i="4"/>
  <c r="P560" i="4"/>
  <c r="Q560" i="4"/>
  <c r="R560" i="4"/>
  <c r="S560" i="4"/>
  <c r="N561" i="4"/>
  <c r="O561" i="4"/>
  <c r="P561" i="4"/>
  <c r="Q561" i="4"/>
  <c r="R561" i="4"/>
  <c r="S561" i="4"/>
  <c r="N562" i="4"/>
  <c r="O562" i="4"/>
  <c r="P562" i="4"/>
  <c r="Q562" i="4"/>
  <c r="R562" i="4"/>
  <c r="S562" i="4"/>
  <c r="N563" i="4"/>
  <c r="O563" i="4"/>
  <c r="P563" i="4"/>
  <c r="Q563" i="4"/>
  <c r="R563" i="4"/>
  <c r="S563" i="4"/>
  <c r="N564" i="4"/>
  <c r="O564" i="4"/>
  <c r="P564" i="4"/>
  <c r="Q564" i="4"/>
  <c r="R564" i="4"/>
  <c r="S564" i="4"/>
  <c r="N565" i="4"/>
  <c r="O565" i="4"/>
  <c r="P565" i="4"/>
  <c r="Q565" i="4"/>
  <c r="R565" i="4"/>
  <c r="S565" i="4"/>
  <c r="N566" i="4"/>
  <c r="O566" i="4"/>
  <c r="P566" i="4"/>
  <c r="Q566" i="4"/>
  <c r="R566" i="4"/>
  <c r="S566" i="4"/>
  <c r="N567" i="4"/>
  <c r="O567" i="4"/>
  <c r="P567" i="4"/>
  <c r="Q567" i="4"/>
  <c r="R567" i="4"/>
  <c r="S567" i="4"/>
  <c r="N568" i="4"/>
  <c r="O568" i="4"/>
  <c r="P568" i="4"/>
  <c r="Q568" i="4"/>
  <c r="R568" i="4"/>
  <c r="S568" i="4"/>
  <c r="N569" i="4"/>
  <c r="O569" i="4"/>
  <c r="P569" i="4"/>
  <c r="Q569" i="4"/>
  <c r="R569" i="4"/>
  <c r="S569" i="4"/>
  <c r="N570" i="4"/>
  <c r="O570" i="4"/>
  <c r="P570" i="4"/>
  <c r="Q570" i="4"/>
  <c r="R570" i="4"/>
  <c r="S570" i="4"/>
  <c r="N571" i="4"/>
  <c r="O571" i="4"/>
  <c r="P571" i="4"/>
  <c r="Q571" i="4"/>
  <c r="R571" i="4"/>
  <c r="S571" i="4"/>
  <c r="N572" i="4"/>
  <c r="O572" i="4"/>
  <c r="P572" i="4"/>
  <c r="Q572" i="4"/>
  <c r="R572" i="4"/>
  <c r="S572" i="4"/>
  <c r="N573" i="4"/>
  <c r="O573" i="4"/>
  <c r="P573" i="4"/>
  <c r="Q573" i="4"/>
  <c r="R573" i="4"/>
  <c r="S573" i="4"/>
  <c r="N574" i="4"/>
  <c r="O574" i="4"/>
  <c r="P574" i="4"/>
  <c r="Q574" i="4"/>
  <c r="R574" i="4"/>
  <c r="S574" i="4"/>
  <c r="N575" i="4"/>
  <c r="O575" i="4"/>
  <c r="P575" i="4"/>
  <c r="Q575" i="4"/>
  <c r="R575" i="4"/>
  <c r="S575" i="4"/>
  <c r="N576" i="4"/>
  <c r="O576" i="4"/>
  <c r="P576" i="4"/>
  <c r="Q576" i="4"/>
  <c r="R576" i="4"/>
  <c r="S576" i="4"/>
  <c r="N577" i="4"/>
  <c r="O577" i="4"/>
  <c r="P577" i="4"/>
  <c r="Q577" i="4"/>
  <c r="R577" i="4"/>
  <c r="S577" i="4"/>
  <c r="N578" i="4"/>
  <c r="O578" i="4"/>
  <c r="P578" i="4"/>
  <c r="Q578" i="4"/>
  <c r="R578" i="4"/>
  <c r="S578" i="4"/>
  <c r="N579" i="4"/>
  <c r="O579" i="4"/>
  <c r="P579" i="4"/>
  <c r="Q579" i="4"/>
  <c r="R579" i="4"/>
  <c r="S579" i="4"/>
  <c r="N580" i="4"/>
  <c r="O580" i="4"/>
  <c r="P580" i="4"/>
  <c r="Q580" i="4"/>
  <c r="R580" i="4"/>
  <c r="S580" i="4"/>
  <c r="N581" i="4"/>
  <c r="O581" i="4"/>
  <c r="P581" i="4"/>
  <c r="Q581" i="4"/>
  <c r="R581" i="4"/>
  <c r="S581" i="4"/>
  <c r="N582" i="4"/>
  <c r="O582" i="4"/>
  <c r="P582" i="4"/>
  <c r="Q582" i="4"/>
  <c r="R582" i="4"/>
  <c r="S582" i="4"/>
  <c r="N583" i="4"/>
  <c r="O583" i="4"/>
  <c r="P583" i="4"/>
  <c r="Q583" i="4"/>
  <c r="R583" i="4"/>
  <c r="S583" i="4"/>
  <c r="N584" i="4"/>
  <c r="O584" i="4"/>
  <c r="P584" i="4"/>
  <c r="Q584" i="4"/>
  <c r="R584" i="4"/>
  <c r="S584" i="4"/>
  <c r="N585" i="4"/>
  <c r="O585" i="4"/>
  <c r="P585" i="4"/>
  <c r="Q585" i="4"/>
  <c r="R585" i="4"/>
  <c r="S585" i="4"/>
  <c r="N586" i="4"/>
  <c r="O586" i="4"/>
  <c r="P586" i="4"/>
  <c r="Q586" i="4"/>
  <c r="R586" i="4"/>
  <c r="S586" i="4"/>
  <c r="N587" i="4"/>
  <c r="O587" i="4"/>
  <c r="P587" i="4"/>
  <c r="Q587" i="4"/>
  <c r="R587" i="4"/>
  <c r="S587" i="4"/>
  <c r="N588" i="4"/>
  <c r="O588" i="4"/>
  <c r="P588" i="4"/>
  <c r="Q588" i="4"/>
  <c r="R588" i="4"/>
  <c r="S588" i="4"/>
  <c r="N589" i="4"/>
  <c r="O589" i="4"/>
  <c r="P589" i="4"/>
  <c r="Q589" i="4"/>
  <c r="R589" i="4"/>
  <c r="S589" i="4"/>
  <c r="N590" i="4"/>
  <c r="O590" i="4"/>
  <c r="P590" i="4"/>
  <c r="Q590" i="4"/>
  <c r="R590" i="4"/>
  <c r="S590" i="4"/>
  <c r="N591" i="4"/>
  <c r="O591" i="4"/>
  <c r="P591" i="4"/>
  <c r="Q591" i="4"/>
  <c r="R591" i="4"/>
  <c r="S591" i="4"/>
  <c r="N592" i="4"/>
  <c r="O592" i="4"/>
  <c r="P592" i="4"/>
  <c r="Q592" i="4"/>
  <c r="R592" i="4"/>
  <c r="S592" i="4"/>
  <c r="N593" i="4"/>
  <c r="O593" i="4"/>
  <c r="P593" i="4"/>
  <c r="Q593" i="4"/>
  <c r="R593" i="4"/>
  <c r="S593" i="4"/>
  <c r="N594" i="4"/>
  <c r="O594" i="4"/>
  <c r="P594" i="4"/>
  <c r="Q594" i="4"/>
  <c r="R594" i="4"/>
  <c r="S594" i="4"/>
  <c r="N595" i="4"/>
  <c r="O595" i="4"/>
  <c r="P595" i="4"/>
  <c r="Q595" i="4"/>
  <c r="R595" i="4"/>
  <c r="S595" i="4"/>
  <c r="N596" i="4"/>
  <c r="O596" i="4"/>
  <c r="P596" i="4"/>
  <c r="Q596" i="4"/>
  <c r="R596" i="4"/>
  <c r="S596" i="4"/>
  <c r="N597" i="4"/>
  <c r="O597" i="4"/>
  <c r="P597" i="4"/>
  <c r="Q597" i="4"/>
  <c r="R597" i="4"/>
  <c r="S597" i="4"/>
  <c r="N598" i="4"/>
  <c r="O598" i="4"/>
  <c r="P598" i="4"/>
  <c r="Q598" i="4"/>
  <c r="R598" i="4"/>
  <c r="S598" i="4"/>
  <c r="N599" i="4"/>
  <c r="O599" i="4"/>
  <c r="P599" i="4"/>
  <c r="Q599" i="4"/>
  <c r="R599" i="4"/>
  <c r="S599" i="4"/>
  <c r="N600" i="4"/>
  <c r="O600" i="4"/>
  <c r="P600" i="4"/>
  <c r="Q600" i="4"/>
  <c r="R600" i="4"/>
  <c r="S600" i="4"/>
  <c r="N601" i="4"/>
  <c r="O601" i="4"/>
  <c r="P601" i="4"/>
  <c r="Q601" i="4"/>
  <c r="R601" i="4"/>
  <c r="S601" i="4"/>
  <c r="N602" i="4"/>
  <c r="O602" i="4"/>
  <c r="P602" i="4"/>
  <c r="Q602" i="4"/>
  <c r="R602" i="4"/>
  <c r="S602" i="4"/>
  <c r="N603" i="4"/>
  <c r="O603" i="4"/>
  <c r="P603" i="4"/>
  <c r="Q603" i="4"/>
  <c r="R603" i="4"/>
  <c r="S603" i="4"/>
  <c r="N604" i="4"/>
  <c r="O604" i="4"/>
  <c r="P604" i="4"/>
  <c r="Q604" i="4"/>
  <c r="R604" i="4"/>
  <c r="S604" i="4"/>
  <c r="N605" i="4"/>
  <c r="O605" i="4"/>
  <c r="P605" i="4"/>
  <c r="Q605" i="4"/>
  <c r="R605" i="4"/>
  <c r="S605" i="4"/>
  <c r="N606" i="4"/>
  <c r="O606" i="4"/>
  <c r="P606" i="4"/>
  <c r="Q606" i="4"/>
  <c r="R606" i="4"/>
  <c r="S606" i="4"/>
  <c r="N607" i="4"/>
  <c r="O607" i="4"/>
  <c r="P607" i="4"/>
  <c r="Q607" i="4"/>
  <c r="R607" i="4"/>
  <c r="S607" i="4"/>
  <c r="N608" i="4"/>
  <c r="O608" i="4"/>
  <c r="P608" i="4"/>
  <c r="Q608" i="4"/>
  <c r="R608" i="4"/>
  <c r="S608" i="4"/>
  <c r="N609" i="4"/>
  <c r="O609" i="4"/>
  <c r="P609" i="4"/>
  <c r="Q609" i="4"/>
  <c r="R609" i="4"/>
  <c r="S609" i="4"/>
  <c r="N610" i="4"/>
  <c r="O610" i="4"/>
  <c r="P610" i="4"/>
  <c r="Q610" i="4"/>
  <c r="R610" i="4"/>
  <c r="S610" i="4"/>
  <c r="N611" i="4"/>
  <c r="O611" i="4"/>
  <c r="P611" i="4"/>
  <c r="Q611" i="4"/>
  <c r="R611" i="4"/>
  <c r="S611" i="4"/>
  <c r="N612" i="4"/>
  <c r="O612" i="4"/>
  <c r="P612" i="4"/>
  <c r="Q612" i="4"/>
  <c r="R612" i="4"/>
  <c r="S612" i="4"/>
  <c r="N613" i="4"/>
  <c r="O613" i="4"/>
  <c r="P613" i="4"/>
  <c r="Q613" i="4"/>
  <c r="R613" i="4"/>
  <c r="S613" i="4"/>
  <c r="N614" i="4"/>
  <c r="O614" i="4"/>
  <c r="P614" i="4"/>
  <c r="Q614" i="4"/>
  <c r="R614" i="4"/>
  <c r="S614" i="4"/>
  <c r="N615" i="4"/>
  <c r="O615" i="4"/>
  <c r="P615" i="4"/>
  <c r="Q615" i="4"/>
  <c r="R615" i="4"/>
  <c r="S615" i="4"/>
  <c r="N616" i="4"/>
  <c r="O616" i="4"/>
  <c r="P616" i="4"/>
  <c r="Q616" i="4"/>
  <c r="R616" i="4"/>
  <c r="S616" i="4"/>
  <c r="N617" i="4"/>
  <c r="O617" i="4"/>
  <c r="P617" i="4"/>
  <c r="Q617" i="4"/>
  <c r="R617" i="4"/>
  <c r="S617" i="4"/>
  <c r="N618" i="4"/>
  <c r="O618" i="4"/>
  <c r="P618" i="4"/>
  <c r="Q618" i="4"/>
  <c r="R618" i="4"/>
  <c r="S618" i="4"/>
  <c r="N619" i="4"/>
  <c r="O619" i="4"/>
  <c r="P619" i="4"/>
  <c r="Q619" i="4"/>
  <c r="R619" i="4"/>
  <c r="S619" i="4"/>
  <c r="N620" i="4"/>
  <c r="O620" i="4"/>
  <c r="P620" i="4"/>
  <c r="Q620" i="4"/>
  <c r="R620" i="4"/>
  <c r="S620" i="4"/>
  <c r="N621" i="4"/>
  <c r="O621" i="4"/>
  <c r="P621" i="4"/>
  <c r="Q621" i="4"/>
  <c r="R621" i="4"/>
  <c r="S621" i="4"/>
  <c r="N622" i="4"/>
  <c r="O622" i="4"/>
  <c r="P622" i="4"/>
  <c r="Q622" i="4"/>
  <c r="R622" i="4"/>
  <c r="S622" i="4"/>
  <c r="N623" i="4"/>
  <c r="O623" i="4"/>
  <c r="P623" i="4"/>
  <c r="Q623" i="4"/>
  <c r="R623" i="4"/>
  <c r="S623" i="4"/>
  <c r="N624" i="4"/>
  <c r="O624" i="4"/>
  <c r="P624" i="4"/>
  <c r="Q624" i="4"/>
  <c r="R624" i="4"/>
  <c r="S624" i="4"/>
  <c r="N625" i="4"/>
  <c r="O625" i="4"/>
  <c r="P625" i="4"/>
  <c r="Q625" i="4"/>
  <c r="R625" i="4"/>
  <c r="S625" i="4"/>
  <c r="N626" i="4"/>
  <c r="O626" i="4"/>
  <c r="P626" i="4"/>
  <c r="Q626" i="4"/>
  <c r="R626" i="4"/>
  <c r="S626" i="4"/>
  <c r="N627" i="4"/>
  <c r="O627" i="4"/>
  <c r="P627" i="4"/>
  <c r="Q627" i="4"/>
  <c r="R627" i="4"/>
  <c r="S627" i="4"/>
  <c r="N628" i="4"/>
  <c r="O628" i="4"/>
  <c r="P628" i="4"/>
  <c r="Q628" i="4"/>
  <c r="R628" i="4"/>
  <c r="S628" i="4"/>
  <c r="N629" i="4"/>
  <c r="O629" i="4"/>
  <c r="P629" i="4"/>
  <c r="Q629" i="4"/>
  <c r="R629" i="4"/>
  <c r="S629" i="4"/>
  <c r="N630" i="4"/>
  <c r="O630" i="4"/>
  <c r="P630" i="4"/>
  <c r="Q630" i="4"/>
  <c r="R630" i="4"/>
  <c r="S630" i="4"/>
  <c r="N631" i="4"/>
  <c r="O631" i="4"/>
  <c r="P631" i="4"/>
  <c r="Q631" i="4"/>
  <c r="R631" i="4"/>
  <c r="S631" i="4"/>
  <c r="N632" i="4"/>
  <c r="O632" i="4"/>
  <c r="P632" i="4"/>
  <c r="Q632" i="4"/>
  <c r="R632" i="4"/>
  <c r="S632" i="4"/>
  <c r="N633" i="4"/>
  <c r="O633" i="4"/>
  <c r="P633" i="4"/>
  <c r="Q633" i="4"/>
  <c r="R633" i="4"/>
  <c r="S633" i="4"/>
  <c r="N634" i="4"/>
  <c r="O634" i="4"/>
  <c r="P634" i="4"/>
  <c r="Q634" i="4"/>
  <c r="R634" i="4"/>
  <c r="S634" i="4"/>
  <c r="N635" i="4"/>
  <c r="O635" i="4"/>
  <c r="P635" i="4"/>
  <c r="Q635" i="4"/>
  <c r="R635" i="4"/>
  <c r="S635" i="4"/>
  <c r="N636" i="4"/>
  <c r="O636" i="4"/>
  <c r="P636" i="4"/>
  <c r="Q636" i="4"/>
  <c r="R636" i="4"/>
  <c r="S636" i="4"/>
  <c r="N637" i="4"/>
  <c r="O637" i="4"/>
  <c r="P637" i="4"/>
  <c r="Q637" i="4"/>
  <c r="R637" i="4"/>
  <c r="S637" i="4"/>
  <c r="N638" i="4"/>
  <c r="O638" i="4"/>
  <c r="P638" i="4"/>
  <c r="Q638" i="4"/>
  <c r="R638" i="4"/>
  <c r="S638" i="4"/>
  <c r="N639" i="4"/>
  <c r="O639" i="4"/>
  <c r="P639" i="4"/>
  <c r="Q639" i="4"/>
  <c r="R639" i="4"/>
  <c r="S639" i="4"/>
  <c r="N640" i="4"/>
  <c r="O640" i="4"/>
  <c r="P640" i="4"/>
  <c r="Q640" i="4"/>
  <c r="R640" i="4"/>
  <c r="S640" i="4"/>
  <c r="N641" i="4"/>
  <c r="O641" i="4"/>
  <c r="P641" i="4"/>
  <c r="Q641" i="4"/>
  <c r="R641" i="4"/>
  <c r="S641" i="4"/>
  <c r="N642" i="4"/>
  <c r="O642" i="4"/>
  <c r="P642" i="4"/>
  <c r="Q642" i="4"/>
  <c r="R642" i="4"/>
  <c r="S642" i="4"/>
  <c r="N643" i="4"/>
  <c r="O643" i="4"/>
  <c r="P643" i="4"/>
  <c r="Q643" i="4"/>
  <c r="R643" i="4"/>
  <c r="S643" i="4"/>
  <c r="N644" i="4"/>
  <c r="O644" i="4"/>
  <c r="P644" i="4"/>
  <c r="Q644" i="4"/>
  <c r="R644" i="4"/>
  <c r="S644" i="4"/>
  <c r="N645" i="4"/>
  <c r="O645" i="4"/>
  <c r="P645" i="4"/>
  <c r="Q645" i="4"/>
  <c r="R645" i="4"/>
  <c r="S645" i="4"/>
  <c r="N646" i="4"/>
  <c r="O646" i="4"/>
  <c r="P646" i="4"/>
  <c r="Q646" i="4"/>
  <c r="R646" i="4"/>
  <c r="S646" i="4"/>
  <c r="N647" i="4"/>
  <c r="O647" i="4"/>
  <c r="P647" i="4"/>
  <c r="Q647" i="4"/>
  <c r="R647" i="4"/>
  <c r="S647" i="4"/>
  <c r="N648" i="4"/>
  <c r="O648" i="4"/>
  <c r="P648" i="4"/>
  <c r="Q648" i="4"/>
  <c r="R648" i="4"/>
  <c r="S648" i="4"/>
  <c r="N649" i="4"/>
  <c r="O649" i="4"/>
  <c r="P649" i="4"/>
  <c r="Q649" i="4"/>
  <c r="R649" i="4"/>
  <c r="S649" i="4"/>
  <c r="N650" i="4"/>
  <c r="O650" i="4"/>
  <c r="P650" i="4"/>
  <c r="Q650" i="4"/>
  <c r="R650" i="4"/>
  <c r="S650" i="4"/>
  <c r="N651" i="4"/>
  <c r="O651" i="4"/>
  <c r="P651" i="4"/>
  <c r="Q651" i="4"/>
  <c r="R651" i="4"/>
  <c r="S651" i="4"/>
  <c r="N652" i="4"/>
  <c r="O652" i="4"/>
  <c r="P652" i="4"/>
  <c r="Q652" i="4"/>
  <c r="R652" i="4"/>
  <c r="S652" i="4"/>
  <c r="N653" i="4"/>
  <c r="O653" i="4"/>
  <c r="P653" i="4"/>
  <c r="Q653" i="4"/>
  <c r="R653" i="4"/>
  <c r="S653" i="4"/>
  <c r="N654" i="4"/>
  <c r="O654" i="4"/>
  <c r="P654" i="4"/>
  <c r="Q654" i="4"/>
  <c r="R654" i="4"/>
  <c r="S654" i="4"/>
  <c r="N655" i="4"/>
  <c r="O655" i="4"/>
  <c r="P655" i="4"/>
  <c r="Q655" i="4"/>
  <c r="R655" i="4"/>
  <c r="S655" i="4"/>
  <c r="N656" i="4"/>
  <c r="O656" i="4"/>
  <c r="P656" i="4"/>
  <c r="Q656" i="4"/>
  <c r="R656" i="4"/>
  <c r="S656" i="4"/>
  <c r="N657" i="4"/>
  <c r="O657" i="4"/>
  <c r="P657" i="4"/>
  <c r="Q657" i="4"/>
  <c r="R657" i="4"/>
  <c r="S657" i="4"/>
  <c r="N658" i="4"/>
  <c r="O658" i="4"/>
  <c r="P658" i="4"/>
  <c r="Q658" i="4"/>
  <c r="R658" i="4"/>
  <c r="S658" i="4"/>
  <c r="N659" i="4"/>
  <c r="O659" i="4"/>
  <c r="P659" i="4"/>
  <c r="Q659" i="4"/>
  <c r="R659" i="4"/>
  <c r="S659" i="4"/>
  <c r="N660" i="4"/>
  <c r="O660" i="4"/>
  <c r="P660" i="4"/>
  <c r="Q660" i="4"/>
  <c r="R660" i="4"/>
  <c r="S660" i="4"/>
  <c r="N661" i="4"/>
  <c r="O661" i="4"/>
  <c r="P661" i="4"/>
  <c r="Q661" i="4"/>
  <c r="R661" i="4"/>
  <c r="S661" i="4"/>
  <c r="N662" i="4"/>
  <c r="O662" i="4"/>
  <c r="P662" i="4"/>
  <c r="Q662" i="4"/>
  <c r="R662" i="4"/>
  <c r="S662" i="4"/>
  <c r="N663" i="4"/>
  <c r="O663" i="4"/>
  <c r="P663" i="4"/>
  <c r="Q663" i="4"/>
  <c r="R663" i="4"/>
  <c r="S663" i="4"/>
  <c r="N664" i="4"/>
  <c r="O664" i="4"/>
  <c r="P664" i="4"/>
  <c r="Q664" i="4"/>
  <c r="R664" i="4"/>
  <c r="S664" i="4"/>
  <c r="N665" i="4"/>
  <c r="O665" i="4"/>
  <c r="P665" i="4"/>
  <c r="Q665" i="4"/>
  <c r="R665" i="4"/>
  <c r="S665" i="4"/>
  <c r="N666" i="4"/>
  <c r="O666" i="4"/>
  <c r="P666" i="4"/>
  <c r="Q666" i="4"/>
  <c r="R666" i="4"/>
  <c r="S666" i="4"/>
  <c r="N667" i="4"/>
  <c r="O667" i="4"/>
  <c r="P667" i="4"/>
  <c r="Q667" i="4"/>
  <c r="R667" i="4"/>
  <c r="S667" i="4"/>
  <c r="N668" i="4"/>
  <c r="O668" i="4"/>
  <c r="P668" i="4"/>
  <c r="Q668" i="4"/>
  <c r="R668" i="4"/>
  <c r="S668" i="4"/>
  <c r="N669" i="4"/>
  <c r="O669" i="4"/>
  <c r="P669" i="4"/>
  <c r="Q669" i="4"/>
  <c r="R669" i="4"/>
  <c r="S669" i="4"/>
  <c r="N670" i="4"/>
  <c r="O670" i="4"/>
  <c r="P670" i="4"/>
  <c r="Q670" i="4"/>
  <c r="R670" i="4"/>
  <c r="S670" i="4"/>
  <c r="N671" i="4"/>
  <c r="O671" i="4"/>
  <c r="P671" i="4"/>
  <c r="Q671" i="4"/>
  <c r="R671" i="4"/>
  <c r="S671" i="4"/>
  <c r="N672" i="4"/>
  <c r="O672" i="4"/>
  <c r="P672" i="4"/>
  <c r="Q672" i="4"/>
  <c r="R672" i="4"/>
  <c r="S672" i="4"/>
  <c r="N673" i="4"/>
  <c r="O673" i="4"/>
  <c r="P673" i="4"/>
  <c r="Q673" i="4"/>
  <c r="R673" i="4"/>
  <c r="S673" i="4"/>
  <c r="N674" i="4"/>
  <c r="O674" i="4"/>
  <c r="P674" i="4"/>
  <c r="Q674" i="4"/>
  <c r="R674" i="4"/>
  <c r="S674" i="4"/>
  <c r="N675" i="4"/>
  <c r="O675" i="4"/>
  <c r="P675" i="4"/>
  <c r="Q675" i="4"/>
  <c r="R675" i="4"/>
  <c r="S675" i="4"/>
  <c r="N676" i="4"/>
  <c r="O676" i="4"/>
  <c r="P676" i="4"/>
  <c r="Q676" i="4"/>
  <c r="R676" i="4"/>
  <c r="S676" i="4"/>
  <c r="N677" i="4"/>
  <c r="O677" i="4"/>
  <c r="P677" i="4"/>
  <c r="Q677" i="4"/>
  <c r="R677" i="4"/>
  <c r="S677" i="4"/>
  <c r="N678" i="4"/>
  <c r="O678" i="4"/>
  <c r="P678" i="4"/>
  <c r="Q678" i="4"/>
  <c r="R678" i="4"/>
  <c r="S678" i="4"/>
  <c r="N679" i="4"/>
  <c r="O679" i="4"/>
  <c r="P679" i="4"/>
  <c r="Q679" i="4"/>
  <c r="R679" i="4"/>
  <c r="S679" i="4"/>
  <c r="N680" i="4"/>
  <c r="O680" i="4"/>
  <c r="P680" i="4"/>
  <c r="Q680" i="4"/>
  <c r="R680" i="4"/>
  <c r="S680" i="4"/>
  <c r="N681" i="4"/>
  <c r="O681" i="4"/>
  <c r="P681" i="4"/>
  <c r="Q681" i="4"/>
  <c r="R681" i="4"/>
  <c r="S681" i="4"/>
  <c r="N682" i="4"/>
  <c r="O682" i="4"/>
  <c r="P682" i="4"/>
  <c r="Q682" i="4"/>
  <c r="R682" i="4"/>
  <c r="S682" i="4"/>
  <c r="N683" i="4"/>
  <c r="O683" i="4"/>
  <c r="P683" i="4"/>
  <c r="Q683" i="4"/>
  <c r="R683" i="4"/>
  <c r="S683" i="4"/>
  <c r="N684" i="4"/>
  <c r="O684" i="4"/>
  <c r="P684" i="4"/>
  <c r="Q684" i="4"/>
  <c r="R684" i="4"/>
  <c r="S684" i="4"/>
  <c r="N685" i="4"/>
  <c r="O685" i="4"/>
  <c r="P685" i="4"/>
  <c r="Q685" i="4"/>
  <c r="R685" i="4"/>
  <c r="S685" i="4"/>
  <c r="N686" i="4"/>
  <c r="O686" i="4"/>
  <c r="P686" i="4"/>
  <c r="Q686" i="4"/>
  <c r="R686" i="4"/>
  <c r="S686" i="4"/>
  <c r="N687" i="4"/>
  <c r="O687" i="4"/>
  <c r="P687" i="4"/>
  <c r="Q687" i="4"/>
  <c r="R687" i="4"/>
  <c r="S687" i="4"/>
  <c r="N688" i="4"/>
  <c r="O688" i="4"/>
  <c r="P688" i="4"/>
  <c r="Q688" i="4"/>
  <c r="R688" i="4"/>
  <c r="S688" i="4"/>
  <c r="N689" i="4"/>
  <c r="O689" i="4"/>
  <c r="P689" i="4"/>
  <c r="Q689" i="4"/>
  <c r="R689" i="4"/>
  <c r="S689" i="4"/>
  <c r="N690" i="4"/>
  <c r="O690" i="4"/>
  <c r="P690" i="4"/>
  <c r="Q690" i="4"/>
  <c r="R690" i="4"/>
  <c r="S690" i="4"/>
  <c r="N691" i="4"/>
  <c r="O691" i="4"/>
  <c r="P691" i="4"/>
  <c r="Q691" i="4"/>
  <c r="R691" i="4"/>
  <c r="S691" i="4"/>
  <c r="N692" i="4"/>
  <c r="O692" i="4"/>
  <c r="P692" i="4"/>
  <c r="Q692" i="4"/>
  <c r="R692" i="4"/>
  <c r="S692" i="4"/>
  <c r="N693" i="4"/>
  <c r="O693" i="4"/>
  <c r="P693" i="4"/>
  <c r="Q693" i="4"/>
  <c r="R693" i="4"/>
  <c r="S693" i="4"/>
  <c r="N694" i="4"/>
  <c r="O694" i="4"/>
  <c r="P694" i="4"/>
  <c r="Q694" i="4"/>
  <c r="R694" i="4"/>
  <c r="S694" i="4"/>
  <c r="N695" i="4"/>
  <c r="O695" i="4"/>
  <c r="P695" i="4"/>
  <c r="Q695" i="4"/>
  <c r="R695" i="4"/>
  <c r="S695" i="4"/>
  <c r="N696" i="4"/>
  <c r="O696" i="4"/>
  <c r="P696" i="4"/>
  <c r="Q696" i="4"/>
  <c r="R696" i="4"/>
  <c r="S696" i="4"/>
  <c r="N697" i="4"/>
  <c r="O697" i="4"/>
  <c r="P697" i="4"/>
  <c r="Q697" i="4"/>
  <c r="R697" i="4"/>
  <c r="S697" i="4"/>
  <c r="N698" i="4"/>
  <c r="O698" i="4"/>
  <c r="P698" i="4"/>
  <c r="Q698" i="4"/>
  <c r="R698" i="4"/>
  <c r="S698" i="4"/>
  <c r="N699" i="4"/>
  <c r="O699" i="4"/>
  <c r="P699" i="4"/>
  <c r="Q699" i="4"/>
  <c r="R699" i="4"/>
  <c r="S699" i="4"/>
  <c r="N700" i="4"/>
  <c r="O700" i="4"/>
  <c r="P700" i="4"/>
  <c r="Q700" i="4"/>
  <c r="R700" i="4"/>
  <c r="S700" i="4"/>
  <c r="N701" i="4"/>
  <c r="O701" i="4"/>
  <c r="P701" i="4"/>
  <c r="Q701" i="4"/>
  <c r="R701" i="4"/>
  <c r="S701" i="4"/>
  <c r="N702" i="4"/>
  <c r="O702" i="4"/>
  <c r="P702" i="4"/>
  <c r="Q702" i="4"/>
  <c r="R702" i="4"/>
  <c r="S702" i="4"/>
  <c r="N703" i="4"/>
  <c r="O703" i="4"/>
  <c r="P703" i="4"/>
  <c r="Q703" i="4"/>
  <c r="R703" i="4"/>
  <c r="S703" i="4"/>
  <c r="N704" i="4"/>
  <c r="O704" i="4"/>
  <c r="P704" i="4"/>
  <c r="Q704" i="4"/>
  <c r="R704" i="4"/>
  <c r="S704" i="4"/>
  <c r="N705" i="4"/>
  <c r="O705" i="4"/>
  <c r="P705" i="4"/>
  <c r="Q705" i="4"/>
  <c r="R705" i="4"/>
  <c r="S705" i="4"/>
  <c r="N706" i="4"/>
  <c r="O706" i="4"/>
  <c r="P706" i="4"/>
  <c r="Q706" i="4"/>
  <c r="R706" i="4"/>
  <c r="S706" i="4"/>
  <c r="N707" i="4"/>
  <c r="O707" i="4"/>
  <c r="P707" i="4"/>
  <c r="Q707" i="4"/>
  <c r="R707" i="4"/>
  <c r="S707" i="4"/>
  <c r="N708" i="4"/>
  <c r="O708" i="4"/>
  <c r="P708" i="4"/>
  <c r="Q708" i="4"/>
  <c r="R708" i="4"/>
  <c r="S708" i="4"/>
  <c r="N709" i="4"/>
  <c r="O709" i="4"/>
  <c r="P709" i="4"/>
  <c r="Q709" i="4"/>
  <c r="R709" i="4"/>
  <c r="S709" i="4"/>
  <c r="N710" i="4"/>
  <c r="O710" i="4"/>
  <c r="P710" i="4"/>
  <c r="Q710" i="4"/>
  <c r="R710" i="4"/>
  <c r="S710" i="4"/>
  <c r="N711" i="4"/>
  <c r="O711" i="4"/>
  <c r="P711" i="4"/>
  <c r="Q711" i="4"/>
  <c r="R711" i="4"/>
  <c r="S711" i="4"/>
  <c r="N712" i="4"/>
  <c r="O712" i="4"/>
  <c r="P712" i="4"/>
  <c r="Q712" i="4"/>
  <c r="R712" i="4"/>
  <c r="S712" i="4"/>
  <c r="N713" i="4"/>
  <c r="O713" i="4"/>
  <c r="P713" i="4"/>
  <c r="Q713" i="4"/>
  <c r="R713" i="4"/>
  <c r="S713" i="4"/>
  <c r="N714" i="4"/>
  <c r="O714" i="4"/>
  <c r="P714" i="4"/>
  <c r="Q714" i="4"/>
  <c r="R714" i="4"/>
  <c r="S714" i="4"/>
  <c r="N715" i="4"/>
  <c r="O715" i="4"/>
  <c r="P715" i="4"/>
  <c r="Q715" i="4"/>
  <c r="R715" i="4"/>
  <c r="S715" i="4"/>
  <c r="N716" i="4"/>
  <c r="O716" i="4"/>
  <c r="P716" i="4"/>
  <c r="Q716" i="4"/>
  <c r="R716" i="4"/>
  <c r="S716" i="4"/>
  <c r="N717" i="4"/>
  <c r="O717" i="4"/>
  <c r="P717" i="4"/>
  <c r="Q717" i="4"/>
  <c r="R717" i="4"/>
  <c r="S717" i="4"/>
  <c r="N718" i="4"/>
  <c r="O718" i="4"/>
  <c r="P718" i="4"/>
  <c r="Q718" i="4"/>
  <c r="R718" i="4"/>
  <c r="S718" i="4"/>
  <c r="N719" i="4"/>
  <c r="O719" i="4"/>
  <c r="P719" i="4"/>
  <c r="Q719" i="4"/>
  <c r="R719" i="4"/>
  <c r="S719" i="4"/>
  <c r="N720" i="4"/>
  <c r="O720" i="4"/>
  <c r="P720" i="4"/>
  <c r="Q720" i="4"/>
  <c r="R720" i="4"/>
  <c r="S720" i="4"/>
  <c r="N721" i="4"/>
  <c r="O721" i="4"/>
  <c r="P721" i="4"/>
  <c r="Q721" i="4"/>
  <c r="R721" i="4"/>
  <c r="S721" i="4"/>
  <c r="N722" i="4"/>
  <c r="O722" i="4"/>
  <c r="P722" i="4"/>
  <c r="Q722" i="4"/>
  <c r="R722" i="4"/>
  <c r="S722" i="4"/>
  <c r="N723" i="4"/>
  <c r="O723" i="4"/>
  <c r="P723" i="4"/>
  <c r="Q723" i="4"/>
  <c r="R723" i="4"/>
  <c r="S723" i="4"/>
  <c r="N724" i="4"/>
  <c r="O724" i="4"/>
  <c r="P724" i="4"/>
  <c r="Q724" i="4"/>
  <c r="R724" i="4"/>
  <c r="S724" i="4"/>
  <c r="N725" i="4"/>
  <c r="O725" i="4"/>
  <c r="P725" i="4"/>
  <c r="Q725" i="4"/>
  <c r="R725" i="4"/>
  <c r="S725" i="4"/>
  <c r="N726" i="4"/>
  <c r="O726" i="4"/>
  <c r="P726" i="4"/>
  <c r="Q726" i="4"/>
  <c r="R726" i="4"/>
  <c r="S726" i="4"/>
  <c r="N727" i="4"/>
  <c r="O727" i="4"/>
  <c r="P727" i="4"/>
  <c r="Q727" i="4"/>
  <c r="R727" i="4"/>
  <c r="S727" i="4"/>
  <c r="N728" i="4"/>
  <c r="O728" i="4"/>
  <c r="P728" i="4"/>
  <c r="Q728" i="4"/>
  <c r="R728" i="4"/>
  <c r="S728" i="4"/>
  <c r="N729" i="4"/>
  <c r="O729" i="4"/>
  <c r="P729" i="4"/>
  <c r="Q729" i="4"/>
  <c r="R729" i="4"/>
  <c r="S729" i="4"/>
  <c r="N730" i="4"/>
  <c r="O730" i="4"/>
  <c r="P730" i="4"/>
  <c r="Q730" i="4"/>
  <c r="R730" i="4"/>
  <c r="S730" i="4"/>
  <c r="N731" i="4"/>
  <c r="O731" i="4"/>
  <c r="P731" i="4"/>
  <c r="Q731" i="4"/>
  <c r="R731" i="4"/>
  <c r="S731" i="4"/>
  <c r="N732" i="4"/>
  <c r="O732" i="4"/>
  <c r="P732" i="4"/>
  <c r="Q732" i="4"/>
  <c r="R732" i="4"/>
  <c r="S732" i="4"/>
  <c r="N733" i="4"/>
  <c r="O733" i="4"/>
  <c r="P733" i="4"/>
  <c r="Q733" i="4"/>
  <c r="R733" i="4"/>
  <c r="S733" i="4"/>
  <c r="N734" i="4"/>
  <c r="O734" i="4"/>
  <c r="P734" i="4"/>
  <c r="Q734" i="4"/>
  <c r="R734" i="4"/>
  <c r="S734" i="4"/>
  <c r="N735" i="4"/>
  <c r="O735" i="4"/>
  <c r="P735" i="4"/>
  <c r="Q735" i="4"/>
  <c r="R735" i="4"/>
  <c r="S735" i="4"/>
  <c r="N736" i="4"/>
  <c r="O736" i="4"/>
  <c r="P736" i="4"/>
  <c r="Q736" i="4"/>
  <c r="R736" i="4"/>
  <c r="S736" i="4"/>
  <c r="N737" i="4"/>
  <c r="O737" i="4"/>
  <c r="P737" i="4"/>
  <c r="Q737" i="4"/>
  <c r="R737" i="4"/>
  <c r="S737" i="4"/>
  <c r="N738" i="4"/>
  <c r="O738" i="4"/>
  <c r="P738" i="4"/>
  <c r="Q738" i="4"/>
  <c r="R738" i="4"/>
  <c r="S738" i="4"/>
  <c r="N739" i="4"/>
  <c r="O739" i="4"/>
  <c r="P739" i="4"/>
  <c r="Q739" i="4"/>
  <c r="R739" i="4"/>
  <c r="S739" i="4"/>
  <c r="N740" i="4"/>
  <c r="O740" i="4"/>
  <c r="P740" i="4"/>
  <c r="Q740" i="4"/>
  <c r="R740" i="4"/>
  <c r="S740" i="4"/>
  <c r="N741" i="4"/>
  <c r="O741" i="4"/>
  <c r="P741" i="4"/>
  <c r="Q741" i="4"/>
  <c r="R741" i="4"/>
  <c r="S741" i="4"/>
  <c r="N742" i="4"/>
  <c r="O742" i="4"/>
  <c r="P742" i="4"/>
  <c r="Q742" i="4"/>
  <c r="R742" i="4"/>
  <c r="S742" i="4"/>
  <c r="N743" i="4"/>
  <c r="O743" i="4"/>
  <c r="P743" i="4"/>
  <c r="Q743" i="4"/>
  <c r="R743" i="4"/>
  <c r="S743" i="4"/>
  <c r="N744" i="4"/>
  <c r="O744" i="4"/>
  <c r="P744" i="4"/>
  <c r="Q744" i="4"/>
  <c r="R744" i="4"/>
  <c r="S744" i="4"/>
  <c r="N745" i="4"/>
  <c r="O745" i="4"/>
  <c r="P745" i="4"/>
  <c r="Q745" i="4"/>
  <c r="R745" i="4"/>
  <c r="S745" i="4"/>
  <c r="N746" i="4"/>
  <c r="O746" i="4"/>
  <c r="P746" i="4"/>
  <c r="Q746" i="4"/>
  <c r="R746" i="4"/>
  <c r="S746" i="4"/>
  <c r="N747" i="4"/>
  <c r="O747" i="4"/>
  <c r="P747" i="4"/>
  <c r="Q747" i="4"/>
  <c r="R747" i="4"/>
  <c r="S747" i="4"/>
  <c r="N748" i="4"/>
  <c r="O748" i="4"/>
  <c r="P748" i="4"/>
  <c r="Q748" i="4"/>
  <c r="R748" i="4"/>
  <c r="S748" i="4"/>
  <c r="N749" i="4"/>
  <c r="O749" i="4"/>
  <c r="P749" i="4"/>
  <c r="Q749" i="4"/>
  <c r="R749" i="4"/>
  <c r="S749" i="4"/>
  <c r="N750" i="4"/>
  <c r="O750" i="4"/>
  <c r="P750" i="4"/>
  <c r="Q750" i="4"/>
  <c r="R750" i="4"/>
  <c r="S750" i="4"/>
  <c r="N751" i="4"/>
  <c r="O751" i="4"/>
  <c r="P751" i="4"/>
  <c r="Q751" i="4"/>
  <c r="R751" i="4"/>
  <c r="S751" i="4"/>
  <c r="N752" i="4"/>
  <c r="O752" i="4"/>
  <c r="P752" i="4"/>
  <c r="Q752" i="4"/>
  <c r="R752" i="4"/>
  <c r="S752" i="4"/>
  <c r="N753" i="4"/>
  <c r="O753" i="4"/>
  <c r="P753" i="4"/>
  <c r="Q753" i="4"/>
  <c r="R753" i="4"/>
  <c r="S753" i="4"/>
  <c r="N754" i="4"/>
  <c r="O754" i="4"/>
  <c r="P754" i="4"/>
  <c r="Q754" i="4"/>
  <c r="R754" i="4"/>
  <c r="S754" i="4"/>
  <c r="N755" i="4"/>
  <c r="O755" i="4"/>
  <c r="P755" i="4"/>
  <c r="Q755" i="4"/>
  <c r="R755" i="4"/>
  <c r="S755" i="4"/>
  <c r="N756" i="4"/>
  <c r="O756" i="4"/>
  <c r="P756" i="4"/>
  <c r="Q756" i="4"/>
  <c r="R756" i="4"/>
  <c r="S756" i="4"/>
  <c r="N757" i="4"/>
  <c r="O757" i="4"/>
  <c r="P757" i="4"/>
  <c r="Q757" i="4"/>
  <c r="R757" i="4"/>
  <c r="S757" i="4"/>
  <c r="N758" i="4"/>
  <c r="O758" i="4"/>
  <c r="P758" i="4"/>
  <c r="Q758" i="4"/>
  <c r="R758" i="4"/>
  <c r="S758" i="4"/>
  <c r="N759" i="4"/>
  <c r="O759" i="4"/>
  <c r="P759" i="4"/>
  <c r="Q759" i="4"/>
  <c r="R759" i="4"/>
  <c r="S759" i="4"/>
  <c r="N760" i="4"/>
  <c r="O760" i="4"/>
  <c r="P760" i="4"/>
  <c r="Q760" i="4"/>
  <c r="R760" i="4"/>
  <c r="S760" i="4"/>
  <c r="N761" i="4"/>
  <c r="O761" i="4"/>
  <c r="P761" i="4"/>
  <c r="Q761" i="4"/>
  <c r="R761" i="4"/>
  <c r="S761" i="4"/>
  <c r="N762" i="4"/>
  <c r="O762" i="4"/>
  <c r="P762" i="4"/>
  <c r="Q762" i="4"/>
  <c r="R762" i="4"/>
  <c r="S762" i="4"/>
  <c r="N763" i="4"/>
  <c r="O763" i="4"/>
  <c r="P763" i="4"/>
  <c r="Q763" i="4"/>
  <c r="R763" i="4"/>
  <c r="S763" i="4"/>
  <c r="N764" i="4"/>
  <c r="O764" i="4"/>
  <c r="P764" i="4"/>
  <c r="Q764" i="4"/>
  <c r="R764" i="4"/>
  <c r="S764" i="4"/>
  <c r="N765" i="4"/>
  <c r="O765" i="4"/>
  <c r="P765" i="4"/>
  <c r="Q765" i="4"/>
  <c r="R765" i="4"/>
  <c r="S765" i="4"/>
  <c r="N766" i="4"/>
  <c r="O766" i="4"/>
  <c r="P766" i="4"/>
  <c r="Q766" i="4"/>
  <c r="R766" i="4"/>
  <c r="S766" i="4"/>
  <c r="N767" i="4"/>
  <c r="O767" i="4"/>
  <c r="P767" i="4"/>
  <c r="Q767" i="4"/>
  <c r="R767" i="4"/>
  <c r="S767" i="4"/>
  <c r="N768" i="4"/>
  <c r="O768" i="4"/>
  <c r="P768" i="4"/>
  <c r="Q768" i="4"/>
  <c r="R768" i="4"/>
  <c r="S768" i="4"/>
  <c r="N769" i="4"/>
  <c r="O769" i="4"/>
  <c r="P769" i="4"/>
  <c r="Q769" i="4"/>
  <c r="R769" i="4"/>
  <c r="S769" i="4"/>
  <c r="N770" i="4"/>
  <c r="O770" i="4"/>
  <c r="P770" i="4"/>
  <c r="Q770" i="4"/>
  <c r="R770" i="4"/>
  <c r="S770" i="4"/>
  <c r="N771" i="4"/>
  <c r="O771" i="4"/>
  <c r="P771" i="4"/>
  <c r="Q771" i="4"/>
  <c r="R771" i="4"/>
  <c r="S771" i="4"/>
  <c r="N772" i="4"/>
  <c r="O772" i="4"/>
  <c r="P772" i="4"/>
  <c r="Q772" i="4"/>
  <c r="R772" i="4"/>
  <c r="S772" i="4"/>
  <c r="N773" i="4"/>
  <c r="O773" i="4"/>
  <c r="P773" i="4"/>
  <c r="Q773" i="4"/>
  <c r="R773" i="4"/>
  <c r="S773" i="4"/>
  <c r="N774" i="4"/>
  <c r="O774" i="4"/>
  <c r="P774" i="4"/>
  <c r="Q774" i="4"/>
  <c r="R774" i="4"/>
  <c r="S774" i="4"/>
  <c r="N775" i="4"/>
  <c r="O775" i="4"/>
  <c r="P775" i="4"/>
  <c r="Q775" i="4"/>
  <c r="R775" i="4"/>
  <c r="S775" i="4"/>
  <c r="N776" i="4"/>
  <c r="O776" i="4"/>
  <c r="P776" i="4"/>
  <c r="Q776" i="4"/>
  <c r="R776" i="4"/>
  <c r="S776" i="4"/>
  <c r="N777" i="4"/>
  <c r="O777" i="4"/>
  <c r="P777" i="4"/>
  <c r="Q777" i="4"/>
  <c r="R777" i="4"/>
  <c r="S777" i="4"/>
  <c r="N778" i="4"/>
  <c r="O778" i="4"/>
  <c r="P778" i="4"/>
  <c r="Q778" i="4"/>
  <c r="R778" i="4"/>
  <c r="S778" i="4"/>
  <c r="N779" i="4"/>
  <c r="O779" i="4"/>
  <c r="P779" i="4"/>
  <c r="Q779" i="4"/>
  <c r="R779" i="4"/>
  <c r="S779" i="4"/>
  <c r="N780" i="4"/>
  <c r="O780" i="4"/>
  <c r="P780" i="4"/>
  <c r="Q780" i="4"/>
  <c r="R780" i="4"/>
  <c r="S780" i="4"/>
  <c r="N781" i="4"/>
  <c r="O781" i="4"/>
  <c r="P781" i="4"/>
  <c r="Q781" i="4"/>
  <c r="R781" i="4"/>
  <c r="S781" i="4"/>
  <c r="N782" i="4"/>
  <c r="O782" i="4"/>
  <c r="P782" i="4"/>
  <c r="Q782" i="4"/>
  <c r="R782" i="4"/>
  <c r="S782" i="4"/>
  <c r="N783" i="4"/>
  <c r="O783" i="4"/>
  <c r="P783" i="4"/>
  <c r="Q783" i="4"/>
  <c r="R783" i="4"/>
  <c r="S783" i="4"/>
  <c r="N784" i="4"/>
  <c r="O784" i="4"/>
  <c r="P784" i="4"/>
  <c r="Q784" i="4"/>
  <c r="R784" i="4"/>
  <c r="S784" i="4"/>
  <c r="N785" i="4"/>
  <c r="O785" i="4"/>
  <c r="P785" i="4"/>
  <c r="Q785" i="4"/>
  <c r="R785" i="4"/>
  <c r="S785" i="4"/>
  <c r="N786" i="4"/>
  <c r="O786" i="4"/>
  <c r="P786" i="4"/>
  <c r="Q786" i="4"/>
  <c r="R786" i="4"/>
  <c r="S786" i="4"/>
  <c r="N787" i="4"/>
  <c r="O787" i="4"/>
  <c r="P787" i="4"/>
  <c r="Q787" i="4"/>
  <c r="R787" i="4"/>
  <c r="S787" i="4"/>
  <c r="N788" i="4"/>
  <c r="O788" i="4"/>
  <c r="P788" i="4"/>
  <c r="Q788" i="4"/>
  <c r="R788" i="4"/>
  <c r="S788" i="4"/>
  <c r="N789" i="4"/>
  <c r="O789" i="4"/>
  <c r="P789" i="4"/>
  <c r="Q789" i="4"/>
  <c r="R789" i="4"/>
  <c r="S789" i="4"/>
  <c r="N790" i="4"/>
  <c r="O790" i="4"/>
  <c r="P790" i="4"/>
  <c r="Q790" i="4"/>
  <c r="R790" i="4"/>
  <c r="S790" i="4"/>
  <c r="N791" i="4"/>
  <c r="O791" i="4"/>
  <c r="P791" i="4"/>
  <c r="Q791" i="4"/>
  <c r="R791" i="4"/>
  <c r="S791" i="4"/>
  <c r="N792" i="4"/>
  <c r="O792" i="4"/>
  <c r="P792" i="4"/>
  <c r="Q792" i="4"/>
  <c r="R792" i="4"/>
  <c r="S792" i="4"/>
  <c r="N793" i="4"/>
  <c r="O793" i="4"/>
  <c r="P793" i="4"/>
  <c r="Q793" i="4"/>
  <c r="R793" i="4"/>
  <c r="S793" i="4"/>
  <c r="N794" i="4"/>
  <c r="O794" i="4"/>
  <c r="P794" i="4"/>
  <c r="Q794" i="4"/>
  <c r="R794" i="4"/>
  <c r="S794" i="4"/>
  <c r="N795" i="4"/>
  <c r="O795" i="4"/>
  <c r="P795" i="4"/>
  <c r="Q795" i="4"/>
  <c r="R795" i="4"/>
  <c r="S795" i="4"/>
  <c r="N796" i="4"/>
  <c r="O796" i="4"/>
  <c r="P796" i="4"/>
  <c r="Q796" i="4"/>
  <c r="R796" i="4"/>
  <c r="S796" i="4"/>
  <c r="N797" i="4"/>
  <c r="O797" i="4"/>
  <c r="P797" i="4"/>
  <c r="Q797" i="4"/>
  <c r="R797" i="4"/>
  <c r="S797" i="4"/>
  <c r="N798" i="4"/>
  <c r="O798" i="4"/>
  <c r="P798" i="4"/>
  <c r="Q798" i="4"/>
  <c r="R798" i="4"/>
  <c r="S798" i="4"/>
  <c r="N799" i="4"/>
  <c r="O799" i="4"/>
  <c r="P799" i="4"/>
  <c r="Q799" i="4"/>
  <c r="R799" i="4"/>
  <c r="S799" i="4"/>
  <c r="N800" i="4"/>
  <c r="O800" i="4"/>
  <c r="P800" i="4"/>
  <c r="Q800" i="4"/>
  <c r="R800" i="4"/>
  <c r="S800" i="4"/>
  <c r="N801" i="4"/>
  <c r="O801" i="4"/>
  <c r="P801" i="4"/>
  <c r="Q801" i="4"/>
  <c r="R801" i="4"/>
  <c r="S801" i="4"/>
  <c r="N802" i="4"/>
  <c r="O802" i="4"/>
  <c r="P802" i="4"/>
  <c r="Q802" i="4"/>
  <c r="R802" i="4"/>
  <c r="S802" i="4"/>
  <c r="N803" i="4"/>
  <c r="O803" i="4"/>
  <c r="P803" i="4"/>
  <c r="Q803" i="4"/>
  <c r="R803" i="4"/>
  <c r="S803" i="4"/>
  <c r="N804" i="4"/>
  <c r="O804" i="4"/>
  <c r="P804" i="4"/>
  <c r="Q804" i="4"/>
  <c r="R804" i="4"/>
  <c r="S804" i="4"/>
  <c r="N805" i="4"/>
  <c r="O805" i="4"/>
  <c r="P805" i="4"/>
  <c r="Q805" i="4"/>
  <c r="R805" i="4"/>
  <c r="S805" i="4"/>
  <c r="N806" i="4"/>
  <c r="O806" i="4"/>
  <c r="P806" i="4"/>
  <c r="Q806" i="4"/>
  <c r="R806" i="4"/>
  <c r="S806" i="4"/>
  <c r="N807" i="4"/>
  <c r="O807" i="4"/>
  <c r="P807" i="4"/>
  <c r="Q807" i="4"/>
  <c r="R807" i="4"/>
  <c r="S807" i="4"/>
  <c r="N808" i="4"/>
  <c r="O808" i="4"/>
  <c r="P808" i="4"/>
  <c r="Q808" i="4"/>
  <c r="R808" i="4"/>
  <c r="S808" i="4"/>
  <c r="N809" i="4"/>
  <c r="O809" i="4"/>
  <c r="P809" i="4"/>
  <c r="Q809" i="4"/>
  <c r="R809" i="4"/>
  <c r="S809" i="4"/>
  <c r="N810" i="4"/>
  <c r="O810" i="4"/>
  <c r="P810" i="4"/>
  <c r="Q810" i="4"/>
  <c r="R810" i="4"/>
  <c r="S810" i="4"/>
  <c r="N811" i="4"/>
  <c r="O811" i="4"/>
  <c r="P811" i="4"/>
  <c r="Q811" i="4"/>
  <c r="R811" i="4"/>
  <c r="S811" i="4"/>
  <c r="N812" i="4"/>
  <c r="O812" i="4"/>
  <c r="P812" i="4"/>
  <c r="Q812" i="4"/>
  <c r="R812" i="4"/>
  <c r="S812" i="4"/>
  <c r="N813" i="4"/>
  <c r="O813" i="4"/>
  <c r="P813" i="4"/>
  <c r="Q813" i="4"/>
  <c r="R813" i="4"/>
  <c r="S813" i="4"/>
  <c r="N814" i="4"/>
  <c r="O814" i="4"/>
  <c r="P814" i="4"/>
  <c r="Q814" i="4"/>
  <c r="R814" i="4"/>
  <c r="S814" i="4"/>
  <c r="N815" i="4"/>
  <c r="O815" i="4"/>
  <c r="P815" i="4"/>
  <c r="Q815" i="4"/>
  <c r="R815" i="4"/>
  <c r="S815" i="4"/>
  <c r="N816" i="4"/>
  <c r="O816" i="4"/>
  <c r="P816" i="4"/>
  <c r="Q816" i="4"/>
  <c r="R816" i="4"/>
  <c r="S816" i="4"/>
  <c r="N817" i="4"/>
  <c r="O817" i="4"/>
  <c r="P817" i="4"/>
  <c r="Q817" i="4"/>
  <c r="R817" i="4"/>
  <c r="S817" i="4"/>
  <c r="N818" i="4"/>
  <c r="O818" i="4"/>
  <c r="P818" i="4"/>
  <c r="Q818" i="4"/>
  <c r="R818" i="4"/>
  <c r="S818" i="4"/>
  <c r="N819" i="4"/>
  <c r="O819" i="4"/>
  <c r="P819" i="4"/>
  <c r="Q819" i="4"/>
  <c r="R819" i="4"/>
  <c r="S819" i="4"/>
  <c r="N820" i="4"/>
  <c r="O820" i="4"/>
  <c r="P820" i="4"/>
  <c r="Q820" i="4"/>
  <c r="R820" i="4"/>
  <c r="S820" i="4"/>
  <c r="N821" i="4"/>
  <c r="O821" i="4"/>
  <c r="P821" i="4"/>
  <c r="Q821" i="4"/>
  <c r="R821" i="4"/>
  <c r="S821" i="4"/>
  <c r="N822" i="4"/>
  <c r="O822" i="4"/>
  <c r="P822" i="4"/>
  <c r="Q822" i="4"/>
  <c r="R822" i="4"/>
  <c r="S822" i="4"/>
  <c r="N823" i="4"/>
  <c r="O823" i="4"/>
  <c r="P823" i="4"/>
  <c r="Q823" i="4"/>
  <c r="R823" i="4"/>
  <c r="S823" i="4"/>
  <c r="N824" i="4"/>
  <c r="O824" i="4"/>
  <c r="P824" i="4"/>
  <c r="Q824" i="4"/>
  <c r="R824" i="4"/>
  <c r="S824" i="4"/>
  <c r="N825" i="4"/>
  <c r="O825" i="4"/>
  <c r="P825" i="4"/>
  <c r="Q825" i="4"/>
  <c r="R825" i="4"/>
  <c r="S825" i="4"/>
  <c r="N826" i="4"/>
  <c r="O826" i="4"/>
  <c r="P826" i="4"/>
  <c r="Q826" i="4"/>
  <c r="R826" i="4"/>
  <c r="S826" i="4"/>
  <c r="N827" i="4"/>
  <c r="O827" i="4"/>
  <c r="P827" i="4"/>
  <c r="Q827" i="4"/>
  <c r="R827" i="4"/>
  <c r="S827" i="4"/>
  <c r="N828" i="4"/>
  <c r="O828" i="4"/>
  <c r="P828" i="4"/>
  <c r="Q828" i="4"/>
  <c r="R828" i="4"/>
  <c r="S828" i="4"/>
  <c r="N829" i="4"/>
  <c r="O829" i="4"/>
  <c r="P829" i="4"/>
  <c r="Q829" i="4"/>
  <c r="R829" i="4"/>
  <c r="S829" i="4"/>
  <c r="N830" i="4"/>
  <c r="O830" i="4"/>
  <c r="P830" i="4"/>
  <c r="Q830" i="4"/>
  <c r="R830" i="4"/>
  <c r="S830" i="4"/>
  <c r="N831" i="4"/>
  <c r="O831" i="4"/>
  <c r="P831" i="4"/>
  <c r="Q831" i="4"/>
  <c r="R831" i="4"/>
  <c r="S831" i="4"/>
  <c r="N832" i="4"/>
  <c r="O832" i="4"/>
  <c r="P832" i="4"/>
  <c r="Q832" i="4"/>
  <c r="R832" i="4"/>
  <c r="S832" i="4"/>
  <c r="N833" i="4"/>
  <c r="O833" i="4"/>
  <c r="P833" i="4"/>
  <c r="Q833" i="4"/>
  <c r="R833" i="4"/>
  <c r="S833" i="4"/>
  <c r="N834" i="4"/>
  <c r="O834" i="4"/>
  <c r="P834" i="4"/>
  <c r="Q834" i="4"/>
  <c r="R834" i="4"/>
  <c r="S834" i="4"/>
  <c r="N835" i="4"/>
  <c r="O835" i="4"/>
  <c r="P835" i="4"/>
  <c r="Q835" i="4"/>
  <c r="R835" i="4"/>
  <c r="S835" i="4"/>
  <c r="N836" i="4"/>
  <c r="O836" i="4"/>
  <c r="P836" i="4"/>
  <c r="Q836" i="4"/>
  <c r="R836" i="4"/>
  <c r="S836" i="4"/>
  <c r="N837" i="4"/>
  <c r="O837" i="4"/>
  <c r="P837" i="4"/>
  <c r="Q837" i="4"/>
  <c r="R837" i="4"/>
  <c r="S837" i="4"/>
  <c r="N838" i="4"/>
  <c r="O838" i="4"/>
  <c r="P838" i="4"/>
  <c r="Q838" i="4"/>
  <c r="R838" i="4"/>
  <c r="S838" i="4"/>
  <c r="N839" i="4"/>
  <c r="O839" i="4"/>
  <c r="P839" i="4"/>
  <c r="Q839" i="4"/>
  <c r="R839" i="4"/>
  <c r="S839" i="4"/>
  <c r="N840" i="4"/>
  <c r="O840" i="4"/>
  <c r="P840" i="4"/>
  <c r="Q840" i="4"/>
  <c r="R840" i="4"/>
  <c r="S840" i="4"/>
  <c r="N841" i="4"/>
  <c r="O841" i="4"/>
  <c r="P841" i="4"/>
  <c r="Q841" i="4"/>
  <c r="R841" i="4"/>
  <c r="S841" i="4"/>
  <c r="N842" i="4"/>
  <c r="O842" i="4"/>
  <c r="P842" i="4"/>
  <c r="Q842" i="4"/>
  <c r="R842" i="4"/>
  <c r="S842" i="4"/>
  <c r="N843" i="4"/>
  <c r="O843" i="4"/>
  <c r="P843" i="4"/>
  <c r="Q843" i="4"/>
  <c r="R843" i="4"/>
  <c r="S843" i="4"/>
  <c r="N844" i="4"/>
  <c r="O844" i="4"/>
  <c r="P844" i="4"/>
  <c r="Q844" i="4"/>
  <c r="R844" i="4"/>
  <c r="S844" i="4"/>
  <c r="N845" i="4"/>
  <c r="O845" i="4"/>
  <c r="P845" i="4"/>
  <c r="Q845" i="4"/>
  <c r="R845" i="4"/>
  <c r="S845" i="4"/>
  <c r="N846" i="4"/>
  <c r="O846" i="4"/>
  <c r="P846" i="4"/>
  <c r="Q846" i="4"/>
  <c r="R846" i="4"/>
  <c r="S846" i="4"/>
  <c r="N847" i="4"/>
  <c r="O847" i="4"/>
  <c r="P847" i="4"/>
  <c r="Q847" i="4"/>
  <c r="R847" i="4"/>
  <c r="S847" i="4"/>
  <c r="N848" i="4"/>
  <c r="O848" i="4"/>
  <c r="P848" i="4"/>
  <c r="Q848" i="4"/>
  <c r="R848" i="4"/>
  <c r="S848" i="4"/>
  <c r="N849" i="4"/>
  <c r="O849" i="4"/>
  <c r="P849" i="4"/>
  <c r="Q849" i="4"/>
  <c r="R849" i="4"/>
  <c r="S849" i="4"/>
  <c r="N850" i="4"/>
  <c r="O850" i="4"/>
  <c r="P850" i="4"/>
  <c r="Q850" i="4"/>
  <c r="R850" i="4"/>
  <c r="S850" i="4"/>
  <c r="N851" i="4"/>
  <c r="O851" i="4"/>
  <c r="P851" i="4"/>
  <c r="Q851" i="4"/>
  <c r="R851" i="4"/>
  <c r="S851" i="4"/>
  <c r="N852" i="4"/>
  <c r="O852" i="4"/>
  <c r="P852" i="4"/>
  <c r="Q852" i="4"/>
  <c r="R852" i="4"/>
  <c r="S852" i="4"/>
  <c r="N853" i="4"/>
  <c r="O853" i="4"/>
  <c r="P853" i="4"/>
  <c r="Q853" i="4"/>
  <c r="R853" i="4"/>
  <c r="S853" i="4"/>
  <c r="N854" i="4"/>
  <c r="O854" i="4"/>
  <c r="P854" i="4"/>
  <c r="Q854" i="4"/>
  <c r="R854" i="4"/>
  <c r="S854" i="4"/>
  <c r="N855" i="4"/>
  <c r="O855" i="4"/>
  <c r="P855" i="4"/>
  <c r="Q855" i="4"/>
  <c r="R855" i="4"/>
  <c r="S855" i="4"/>
  <c r="N856" i="4"/>
  <c r="O856" i="4"/>
  <c r="P856" i="4"/>
  <c r="Q856" i="4"/>
  <c r="R856" i="4"/>
  <c r="S856" i="4"/>
  <c r="N857" i="4"/>
  <c r="O857" i="4"/>
  <c r="P857" i="4"/>
  <c r="Q857" i="4"/>
  <c r="R857" i="4"/>
  <c r="S857" i="4"/>
  <c r="N858" i="4"/>
  <c r="O858" i="4"/>
  <c r="P858" i="4"/>
  <c r="Q858" i="4"/>
  <c r="R858" i="4"/>
  <c r="S858" i="4"/>
  <c r="N859" i="4"/>
  <c r="O859" i="4"/>
  <c r="P859" i="4"/>
  <c r="Q859" i="4"/>
  <c r="R859" i="4"/>
  <c r="S859" i="4"/>
  <c r="N860" i="4"/>
  <c r="O860" i="4"/>
  <c r="P860" i="4"/>
  <c r="Q860" i="4"/>
  <c r="R860" i="4"/>
  <c r="S860" i="4"/>
  <c r="N861" i="4"/>
  <c r="O861" i="4"/>
  <c r="P861" i="4"/>
  <c r="Q861" i="4"/>
  <c r="R861" i="4"/>
  <c r="S861" i="4"/>
  <c r="N862" i="4"/>
  <c r="O862" i="4"/>
  <c r="P862" i="4"/>
  <c r="Q862" i="4"/>
  <c r="R862" i="4"/>
  <c r="S862" i="4"/>
  <c r="N863" i="4"/>
  <c r="O863" i="4"/>
  <c r="P863" i="4"/>
  <c r="Q863" i="4"/>
  <c r="R863" i="4"/>
  <c r="S863" i="4"/>
  <c r="N864" i="4"/>
  <c r="O864" i="4"/>
  <c r="P864" i="4"/>
  <c r="Q864" i="4"/>
  <c r="R864" i="4"/>
  <c r="S864" i="4"/>
  <c r="N865" i="4"/>
  <c r="O865" i="4"/>
  <c r="P865" i="4"/>
  <c r="Q865" i="4"/>
  <c r="R865" i="4"/>
  <c r="S865" i="4"/>
  <c r="N866" i="4"/>
  <c r="O866" i="4"/>
  <c r="P866" i="4"/>
  <c r="Q866" i="4"/>
  <c r="R866" i="4"/>
  <c r="S866" i="4"/>
  <c r="N867" i="4"/>
  <c r="O867" i="4"/>
  <c r="P867" i="4"/>
  <c r="Q867" i="4"/>
  <c r="R867" i="4"/>
  <c r="S867" i="4"/>
  <c r="N868" i="4"/>
  <c r="O868" i="4"/>
  <c r="P868" i="4"/>
  <c r="Q868" i="4"/>
  <c r="R868" i="4"/>
  <c r="S868" i="4"/>
  <c r="N869" i="4"/>
  <c r="O869" i="4"/>
  <c r="P869" i="4"/>
  <c r="Q869" i="4"/>
  <c r="R869" i="4"/>
  <c r="S869" i="4"/>
  <c r="N870" i="4"/>
  <c r="O870" i="4"/>
  <c r="P870" i="4"/>
  <c r="Q870" i="4"/>
  <c r="R870" i="4"/>
  <c r="S870" i="4"/>
  <c r="N871" i="4"/>
  <c r="O871" i="4"/>
  <c r="P871" i="4"/>
  <c r="Q871" i="4"/>
  <c r="R871" i="4"/>
  <c r="S871" i="4"/>
  <c r="N872" i="4"/>
  <c r="O872" i="4"/>
  <c r="P872" i="4"/>
  <c r="Q872" i="4"/>
  <c r="R872" i="4"/>
  <c r="S872" i="4"/>
  <c r="N873" i="4"/>
  <c r="O873" i="4"/>
  <c r="P873" i="4"/>
  <c r="Q873" i="4"/>
  <c r="R873" i="4"/>
  <c r="S873" i="4"/>
  <c r="N874" i="4"/>
  <c r="O874" i="4"/>
  <c r="P874" i="4"/>
  <c r="Q874" i="4"/>
  <c r="R874" i="4"/>
  <c r="S874" i="4"/>
  <c r="N875" i="4"/>
  <c r="O875" i="4"/>
  <c r="P875" i="4"/>
  <c r="Q875" i="4"/>
  <c r="R875" i="4"/>
  <c r="S875" i="4"/>
  <c r="N876" i="4"/>
  <c r="O876" i="4"/>
  <c r="P876" i="4"/>
  <c r="Q876" i="4"/>
  <c r="R876" i="4"/>
  <c r="S876" i="4"/>
  <c r="N877" i="4"/>
  <c r="O877" i="4"/>
  <c r="P877" i="4"/>
  <c r="Q877" i="4"/>
  <c r="R877" i="4"/>
  <c r="S877" i="4"/>
  <c r="N878" i="4"/>
  <c r="O878" i="4"/>
  <c r="P878" i="4"/>
  <c r="Q878" i="4"/>
  <c r="R878" i="4"/>
  <c r="S878" i="4"/>
  <c r="N879" i="4"/>
  <c r="O879" i="4"/>
  <c r="P879" i="4"/>
  <c r="Q879" i="4"/>
  <c r="R879" i="4"/>
  <c r="S879" i="4"/>
  <c r="N880" i="4"/>
  <c r="O880" i="4"/>
  <c r="P880" i="4"/>
  <c r="Q880" i="4"/>
  <c r="R880" i="4"/>
  <c r="S880" i="4"/>
  <c r="N881" i="4"/>
  <c r="O881" i="4"/>
  <c r="P881" i="4"/>
  <c r="Q881" i="4"/>
  <c r="R881" i="4"/>
  <c r="S881" i="4"/>
  <c r="N882" i="4"/>
  <c r="O882" i="4"/>
  <c r="P882" i="4"/>
  <c r="Q882" i="4"/>
  <c r="R882" i="4"/>
  <c r="S882" i="4"/>
  <c r="N883" i="4"/>
  <c r="O883" i="4"/>
  <c r="P883" i="4"/>
  <c r="Q883" i="4"/>
  <c r="R883" i="4"/>
  <c r="S883" i="4"/>
  <c r="N884" i="4"/>
  <c r="O884" i="4"/>
  <c r="P884" i="4"/>
  <c r="Q884" i="4"/>
  <c r="R884" i="4"/>
  <c r="S884" i="4"/>
  <c r="N885" i="4"/>
  <c r="O885" i="4"/>
  <c r="P885" i="4"/>
  <c r="Q885" i="4"/>
  <c r="R885" i="4"/>
  <c r="S885" i="4"/>
  <c r="N886" i="4"/>
  <c r="O886" i="4"/>
  <c r="P886" i="4"/>
  <c r="Q886" i="4"/>
  <c r="R886" i="4"/>
  <c r="S886" i="4"/>
  <c r="N887" i="4"/>
  <c r="O887" i="4"/>
  <c r="P887" i="4"/>
  <c r="Q887" i="4"/>
  <c r="R887" i="4"/>
  <c r="S887" i="4"/>
  <c r="N888" i="4"/>
  <c r="O888" i="4"/>
  <c r="P888" i="4"/>
  <c r="Q888" i="4"/>
  <c r="R888" i="4"/>
  <c r="S888" i="4"/>
  <c r="N889" i="4"/>
  <c r="O889" i="4"/>
  <c r="P889" i="4"/>
  <c r="Q889" i="4"/>
  <c r="R889" i="4"/>
  <c r="S889" i="4"/>
  <c r="N890" i="4"/>
  <c r="O890" i="4"/>
  <c r="P890" i="4"/>
  <c r="Q890" i="4"/>
  <c r="R890" i="4"/>
  <c r="S890" i="4"/>
  <c r="N891" i="4"/>
  <c r="O891" i="4"/>
  <c r="P891" i="4"/>
  <c r="Q891" i="4"/>
  <c r="R891" i="4"/>
  <c r="S891" i="4"/>
  <c r="N892" i="4"/>
  <c r="O892" i="4"/>
  <c r="P892" i="4"/>
  <c r="Q892" i="4"/>
  <c r="R892" i="4"/>
  <c r="S892" i="4"/>
  <c r="N893" i="4"/>
  <c r="O893" i="4"/>
  <c r="P893" i="4"/>
  <c r="Q893" i="4"/>
  <c r="R893" i="4"/>
  <c r="S893" i="4"/>
  <c r="N894" i="4"/>
  <c r="O894" i="4"/>
  <c r="P894" i="4"/>
  <c r="Q894" i="4"/>
  <c r="R894" i="4"/>
  <c r="S894" i="4"/>
  <c r="N895" i="4"/>
  <c r="O895" i="4"/>
  <c r="P895" i="4"/>
  <c r="Q895" i="4"/>
  <c r="R895" i="4"/>
  <c r="S895" i="4"/>
  <c r="N896" i="4"/>
  <c r="O896" i="4"/>
  <c r="P896" i="4"/>
  <c r="Q896" i="4"/>
  <c r="R896" i="4"/>
  <c r="S896" i="4"/>
  <c r="N897" i="4"/>
  <c r="O897" i="4"/>
  <c r="P897" i="4"/>
  <c r="Q897" i="4"/>
  <c r="R897" i="4"/>
  <c r="S897" i="4"/>
  <c r="N898" i="4"/>
  <c r="O898" i="4"/>
  <c r="P898" i="4"/>
  <c r="Q898" i="4"/>
  <c r="R898" i="4"/>
  <c r="S898" i="4"/>
  <c r="N899" i="4"/>
  <c r="O899" i="4"/>
  <c r="P899" i="4"/>
  <c r="Q899" i="4"/>
  <c r="R899" i="4"/>
  <c r="S899" i="4"/>
  <c r="N900" i="4"/>
  <c r="O900" i="4"/>
  <c r="P900" i="4"/>
  <c r="Q900" i="4"/>
  <c r="R900" i="4"/>
  <c r="S900" i="4"/>
  <c r="N901" i="4"/>
  <c r="O901" i="4"/>
  <c r="P901" i="4"/>
  <c r="Q901" i="4"/>
  <c r="R901" i="4"/>
  <c r="S901" i="4"/>
  <c r="N902" i="4"/>
  <c r="O902" i="4"/>
  <c r="P902" i="4"/>
  <c r="Q902" i="4"/>
  <c r="R902" i="4"/>
  <c r="S902" i="4"/>
  <c r="N903" i="4"/>
  <c r="O903" i="4"/>
  <c r="P903" i="4"/>
  <c r="Q903" i="4"/>
  <c r="R903" i="4"/>
  <c r="S903" i="4"/>
  <c r="N904" i="4"/>
  <c r="O904" i="4"/>
  <c r="P904" i="4"/>
  <c r="Q904" i="4"/>
  <c r="R904" i="4"/>
  <c r="S904" i="4"/>
  <c r="N905" i="4"/>
  <c r="O905" i="4"/>
  <c r="P905" i="4"/>
  <c r="Q905" i="4"/>
  <c r="R905" i="4"/>
  <c r="S905" i="4"/>
  <c r="N906" i="4"/>
  <c r="O906" i="4"/>
  <c r="P906" i="4"/>
  <c r="Q906" i="4"/>
  <c r="R906" i="4"/>
  <c r="S906" i="4"/>
  <c r="N907" i="4"/>
  <c r="O907" i="4"/>
  <c r="P907" i="4"/>
  <c r="Q907" i="4"/>
  <c r="R907" i="4"/>
  <c r="S907" i="4"/>
  <c r="N908" i="4"/>
  <c r="O908" i="4"/>
  <c r="P908" i="4"/>
  <c r="Q908" i="4"/>
  <c r="R908" i="4"/>
  <c r="S908" i="4"/>
  <c r="N909" i="4"/>
  <c r="O909" i="4"/>
  <c r="P909" i="4"/>
  <c r="Q909" i="4"/>
  <c r="R909" i="4"/>
  <c r="S909" i="4"/>
  <c r="N910" i="4"/>
  <c r="O910" i="4"/>
  <c r="P910" i="4"/>
  <c r="Q910" i="4"/>
  <c r="R910" i="4"/>
  <c r="S910" i="4"/>
  <c r="N911" i="4"/>
  <c r="O911" i="4"/>
  <c r="P911" i="4"/>
  <c r="Q911" i="4"/>
  <c r="R911" i="4"/>
  <c r="S911" i="4"/>
  <c r="N912" i="4"/>
  <c r="O912" i="4"/>
  <c r="P912" i="4"/>
  <c r="Q912" i="4"/>
  <c r="R912" i="4"/>
  <c r="S912" i="4"/>
  <c r="N913" i="4"/>
  <c r="O913" i="4"/>
  <c r="P913" i="4"/>
  <c r="Q913" i="4"/>
  <c r="R913" i="4"/>
  <c r="S913" i="4"/>
  <c r="N914" i="4"/>
  <c r="O914" i="4"/>
  <c r="P914" i="4"/>
  <c r="Q914" i="4"/>
  <c r="R914" i="4"/>
  <c r="S914" i="4"/>
  <c r="N915" i="4"/>
  <c r="O915" i="4"/>
  <c r="P915" i="4"/>
  <c r="Q915" i="4"/>
  <c r="R915" i="4"/>
  <c r="S915" i="4"/>
  <c r="N916" i="4"/>
  <c r="O916" i="4"/>
  <c r="P916" i="4"/>
  <c r="Q916" i="4"/>
  <c r="R916" i="4"/>
  <c r="S916" i="4"/>
  <c r="N917" i="4"/>
  <c r="O917" i="4"/>
  <c r="P917" i="4"/>
  <c r="Q917" i="4"/>
  <c r="R917" i="4"/>
  <c r="S917" i="4"/>
  <c r="N918" i="4"/>
  <c r="O918" i="4"/>
  <c r="P918" i="4"/>
  <c r="Q918" i="4"/>
  <c r="R918" i="4"/>
  <c r="S918" i="4"/>
  <c r="N919" i="4"/>
  <c r="O919" i="4"/>
  <c r="P919" i="4"/>
  <c r="Q919" i="4"/>
  <c r="R919" i="4"/>
  <c r="S919" i="4"/>
  <c r="N920" i="4"/>
  <c r="O920" i="4"/>
  <c r="P920" i="4"/>
  <c r="Q920" i="4"/>
  <c r="R920" i="4"/>
  <c r="S920" i="4"/>
  <c r="N921" i="4"/>
  <c r="O921" i="4"/>
  <c r="P921" i="4"/>
  <c r="Q921" i="4"/>
  <c r="R921" i="4"/>
  <c r="S921" i="4"/>
  <c r="N922" i="4"/>
  <c r="O922" i="4"/>
  <c r="P922" i="4"/>
  <c r="Q922" i="4"/>
  <c r="R922" i="4"/>
  <c r="S922" i="4"/>
  <c r="N923" i="4"/>
  <c r="O923" i="4"/>
  <c r="P923" i="4"/>
  <c r="Q923" i="4"/>
  <c r="R923" i="4"/>
  <c r="S923" i="4"/>
  <c r="N924" i="4"/>
  <c r="O924" i="4"/>
  <c r="P924" i="4"/>
  <c r="Q924" i="4"/>
  <c r="R924" i="4"/>
  <c r="S924" i="4"/>
  <c r="N925" i="4"/>
  <c r="O925" i="4"/>
  <c r="P925" i="4"/>
  <c r="Q925" i="4"/>
  <c r="R925" i="4"/>
  <c r="S925" i="4"/>
  <c r="N926" i="4"/>
  <c r="O926" i="4"/>
  <c r="P926" i="4"/>
  <c r="Q926" i="4"/>
  <c r="R926" i="4"/>
  <c r="S926" i="4"/>
  <c r="N927" i="4"/>
  <c r="O927" i="4"/>
  <c r="P927" i="4"/>
  <c r="Q927" i="4"/>
  <c r="R927" i="4"/>
  <c r="S927" i="4"/>
  <c r="N928" i="4"/>
  <c r="O928" i="4"/>
  <c r="P928" i="4"/>
  <c r="Q928" i="4"/>
  <c r="R928" i="4"/>
  <c r="S928" i="4"/>
  <c r="N929" i="4"/>
  <c r="O929" i="4"/>
  <c r="P929" i="4"/>
  <c r="Q929" i="4"/>
  <c r="R929" i="4"/>
  <c r="S929" i="4"/>
  <c r="N930" i="4"/>
  <c r="O930" i="4"/>
  <c r="P930" i="4"/>
  <c r="Q930" i="4"/>
  <c r="R930" i="4"/>
  <c r="S930" i="4"/>
  <c r="N931" i="4"/>
  <c r="O931" i="4"/>
  <c r="P931" i="4"/>
  <c r="Q931" i="4"/>
  <c r="R931" i="4"/>
  <c r="S931" i="4"/>
  <c r="N932" i="4"/>
  <c r="O932" i="4"/>
  <c r="P932" i="4"/>
  <c r="Q932" i="4"/>
  <c r="R932" i="4"/>
  <c r="S932" i="4"/>
  <c r="N933" i="4"/>
  <c r="O933" i="4"/>
  <c r="P933" i="4"/>
  <c r="Q933" i="4"/>
  <c r="R933" i="4"/>
  <c r="S933" i="4"/>
  <c r="N934" i="4"/>
  <c r="O934" i="4"/>
  <c r="P934" i="4"/>
  <c r="Q934" i="4"/>
  <c r="R934" i="4"/>
  <c r="S934" i="4"/>
  <c r="N935" i="4"/>
  <c r="O935" i="4"/>
  <c r="P935" i="4"/>
  <c r="Q935" i="4"/>
  <c r="R935" i="4"/>
  <c r="S935" i="4"/>
  <c r="N936" i="4"/>
  <c r="O936" i="4"/>
  <c r="P936" i="4"/>
  <c r="Q936" i="4"/>
  <c r="R936" i="4"/>
  <c r="S936" i="4"/>
  <c r="N937" i="4"/>
  <c r="O937" i="4"/>
  <c r="P937" i="4"/>
  <c r="Q937" i="4"/>
  <c r="R937" i="4"/>
  <c r="S937" i="4"/>
  <c r="N938" i="4"/>
  <c r="O938" i="4"/>
  <c r="P938" i="4"/>
  <c r="Q938" i="4"/>
  <c r="R938" i="4"/>
  <c r="S938" i="4"/>
  <c r="N939" i="4"/>
  <c r="O939" i="4"/>
  <c r="P939" i="4"/>
  <c r="Q939" i="4"/>
  <c r="R939" i="4"/>
  <c r="S939" i="4"/>
  <c r="N940" i="4"/>
  <c r="O940" i="4"/>
  <c r="P940" i="4"/>
  <c r="Q940" i="4"/>
  <c r="R940" i="4"/>
  <c r="S940" i="4"/>
  <c r="N941" i="4"/>
  <c r="O941" i="4"/>
  <c r="P941" i="4"/>
  <c r="Q941" i="4"/>
  <c r="R941" i="4"/>
  <c r="S941" i="4"/>
  <c r="N942" i="4"/>
  <c r="O942" i="4"/>
  <c r="P942" i="4"/>
  <c r="Q942" i="4"/>
  <c r="R942" i="4"/>
  <c r="S942" i="4"/>
  <c r="N943" i="4"/>
  <c r="O943" i="4"/>
  <c r="P943" i="4"/>
  <c r="Q943" i="4"/>
  <c r="R943" i="4"/>
  <c r="S943" i="4"/>
  <c r="N944" i="4"/>
  <c r="O944" i="4"/>
  <c r="P944" i="4"/>
  <c r="Q944" i="4"/>
  <c r="R944" i="4"/>
  <c r="S944" i="4"/>
  <c r="N945" i="4"/>
  <c r="O945" i="4"/>
  <c r="P945" i="4"/>
  <c r="Q945" i="4"/>
  <c r="R945" i="4"/>
  <c r="S945" i="4"/>
  <c r="N946" i="4"/>
  <c r="O946" i="4"/>
  <c r="P946" i="4"/>
  <c r="Q946" i="4"/>
  <c r="R946" i="4"/>
  <c r="S946" i="4"/>
  <c r="N947" i="4"/>
  <c r="O947" i="4"/>
  <c r="P947" i="4"/>
  <c r="Q947" i="4"/>
  <c r="R947" i="4"/>
  <c r="S947" i="4"/>
  <c r="N948" i="4"/>
  <c r="O948" i="4"/>
  <c r="P948" i="4"/>
  <c r="Q948" i="4"/>
  <c r="R948" i="4"/>
  <c r="S948" i="4"/>
  <c r="N949" i="4"/>
  <c r="O949" i="4"/>
  <c r="P949" i="4"/>
  <c r="Q949" i="4"/>
  <c r="R949" i="4"/>
  <c r="S949" i="4"/>
  <c r="N950" i="4"/>
  <c r="O950" i="4"/>
  <c r="P950" i="4"/>
  <c r="Q950" i="4"/>
  <c r="R950" i="4"/>
  <c r="S950" i="4"/>
  <c r="N951" i="4"/>
  <c r="O951" i="4"/>
  <c r="P951" i="4"/>
  <c r="Q951" i="4"/>
  <c r="R951" i="4"/>
  <c r="S951" i="4"/>
  <c r="N952" i="4"/>
  <c r="O952" i="4"/>
  <c r="P952" i="4"/>
  <c r="Q952" i="4"/>
  <c r="R952" i="4"/>
  <c r="S952" i="4"/>
  <c r="N953" i="4"/>
  <c r="O953" i="4"/>
  <c r="P953" i="4"/>
  <c r="Q953" i="4"/>
  <c r="R953" i="4"/>
  <c r="S953" i="4"/>
  <c r="N954" i="4"/>
  <c r="O954" i="4"/>
  <c r="P954" i="4"/>
  <c r="Q954" i="4"/>
  <c r="R954" i="4"/>
  <c r="S954" i="4"/>
  <c r="N955" i="4"/>
  <c r="O955" i="4"/>
  <c r="P955" i="4"/>
  <c r="Q955" i="4"/>
  <c r="R955" i="4"/>
  <c r="S955" i="4"/>
  <c r="N956" i="4"/>
  <c r="O956" i="4"/>
  <c r="P956" i="4"/>
  <c r="Q956" i="4"/>
  <c r="R956" i="4"/>
  <c r="S956" i="4"/>
  <c r="N957" i="4"/>
  <c r="O957" i="4"/>
  <c r="P957" i="4"/>
  <c r="Q957" i="4"/>
  <c r="R957" i="4"/>
  <c r="S957" i="4"/>
  <c r="N958" i="4"/>
  <c r="O958" i="4"/>
  <c r="P958" i="4"/>
  <c r="Q958" i="4"/>
  <c r="R958" i="4"/>
  <c r="S958" i="4"/>
  <c r="N959" i="4"/>
  <c r="O959" i="4"/>
  <c r="P959" i="4"/>
  <c r="Q959" i="4"/>
  <c r="R959" i="4"/>
  <c r="S959" i="4"/>
  <c r="N960" i="4"/>
  <c r="O960" i="4"/>
  <c r="P960" i="4"/>
  <c r="Q960" i="4"/>
  <c r="R960" i="4"/>
  <c r="S960" i="4"/>
  <c r="N961" i="4"/>
  <c r="O961" i="4"/>
  <c r="P961" i="4"/>
  <c r="Q961" i="4"/>
  <c r="R961" i="4"/>
  <c r="S961" i="4"/>
  <c r="N962" i="4"/>
  <c r="O962" i="4"/>
  <c r="P962" i="4"/>
  <c r="Q962" i="4"/>
  <c r="R962" i="4"/>
  <c r="S962" i="4"/>
  <c r="N963" i="4"/>
  <c r="O963" i="4"/>
  <c r="P963" i="4"/>
  <c r="Q963" i="4"/>
  <c r="R963" i="4"/>
  <c r="S963" i="4"/>
  <c r="N964" i="4"/>
  <c r="O964" i="4"/>
  <c r="P964" i="4"/>
  <c r="Q964" i="4"/>
  <c r="R964" i="4"/>
  <c r="S964" i="4"/>
  <c r="N965" i="4"/>
  <c r="O965" i="4"/>
  <c r="P965" i="4"/>
  <c r="Q965" i="4"/>
  <c r="R965" i="4"/>
  <c r="S965" i="4"/>
  <c r="N966" i="4"/>
  <c r="O966" i="4"/>
  <c r="P966" i="4"/>
  <c r="Q966" i="4"/>
  <c r="R966" i="4"/>
  <c r="S966" i="4"/>
  <c r="N967" i="4"/>
  <c r="O967" i="4"/>
  <c r="P967" i="4"/>
  <c r="Q967" i="4"/>
  <c r="R967" i="4"/>
  <c r="S967" i="4"/>
  <c r="N968" i="4"/>
  <c r="O968" i="4"/>
  <c r="P968" i="4"/>
  <c r="Q968" i="4"/>
  <c r="R968" i="4"/>
  <c r="S968" i="4"/>
  <c r="N969" i="4"/>
  <c r="O969" i="4"/>
  <c r="P969" i="4"/>
  <c r="Q969" i="4"/>
  <c r="R969" i="4"/>
  <c r="S969" i="4"/>
  <c r="N970" i="4"/>
  <c r="O970" i="4"/>
  <c r="P970" i="4"/>
  <c r="Q970" i="4"/>
  <c r="R970" i="4"/>
  <c r="S970" i="4"/>
  <c r="N971" i="4"/>
  <c r="O971" i="4"/>
  <c r="P971" i="4"/>
  <c r="Q971" i="4"/>
  <c r="R971" i="4"/>
  <c r="S971" i="4"/>
  <c r="N972" i="4"/>
  <c r="O972" i="4"/>
  <c r="P972" i="4"/>
  <c r="Q972" i="4"/>
  <c r="R972" i="4"/>
  <c r="S972" i="4"/>
  <c r="N973" i="4"/>
  <c r="O973" i="4"/>
  <c r="P973" i="4"/>
  <c r="Q973" i="4"/>
  <c r="R973" i="4"/>
  <c r="S973" i="4"/>
  <c r="N974" i="4"/>
  <c r="O974" i="4"/>
  <c r="P974" i="4"/>
  <c r="Q974" i="4"/>
  <c r="R974" i="4"/>
  <c r="S974" i="4"/>
  <c r="N975" i="4"/>
  <c r="O975" i="4"/>
  <c r="P975" i="4"/>
  <c r="Q975" i="4"/>
  <c r="R975" i="4"/>
  <c r="S975" i="4"/>
  <c r="N976" i="4"/>
  <c r="O976" i="4"/>
  <c r="P976" i="4"/>
  <c r="Q976" i="4"/>
  <c r="R976" i="4"/>
  <c r="S976" i="4"/>
  <c r="N977" i="4"/>
  <c r="O977" i="4"/>
  <c r="P977" i="4"/>
  <c r="Q977" i="4"/>
  <c r="R977" i="4"/>
  <c r="S977" i="4"/>
  <c r="N978" i="4"/>
  <c r="O978" i="4"/>
  <c r="P978" i="4"/>
  <c r="Q978" i="4"/>
  <c r="R978" i="4"/>
  <c r="S978" i="4"/>
  <c r="N979" i="4"/>
  <c r="O979" i="4"/>
  <c r="P979" i="4"/>
  <c r="Q979" i="4"/>
  <c r="R979" i="4"/>
  <c r="S979" i="4"/>
  <c r="N980" i="4"/>
  <c r="O980" i="4"/>
  <c r="P980" i="4"/>
  <c r="Q980" i="4"/>
  <c r="R980" i="4"/>
  <c r="S980" i="4"/>
  <c r="N981" i="4"/>
  <c r="O981" i="4"/>
  <c r="P981" i="4"/>
  <c r="Q981" i="4"/>
  <c r="R981" i="4"/>
  <c r="S981" i="4"/>
  <c r="N982" i="4"/>
  <c r="O982" i="4"/>
  <c r="P982" i="4"/>
  <c r="Q982" i="4"/>
  <c r="R982" i="4"/>
  <c r="S982" i="4"/>
  <c r="N983" i="4"/>
  <c r="O983" i="4"/>
  <c r="P983" i="4"/>
  <c r="Q983" i="4"/>
  <c r="R983" i="4"/>
  <c r="S983" i="4"/>
  <c r="N984" i="4"/>
  <c r="O984" i="4"/>
  <c r="P984" i="4"/>
  <c r="Q984" i="4"/>
  <c r="R984" i="4"/>
  <c r="S984" i="4"/>
  <c r="N985" i="4"/>
  <c r="O985" i="4"/>
  <c r="P985" i="4"/>
  <c r="Q985" i="4"/>
  <c r="R985" i="4"/>
  <c r="S985" i="4"/>
  <c r="N986" i="4"/>
  <c r="O986" i="4"/>
  <c r="P986" i="4"/>
  <c r="Q986" i="4"/>
  <c r="R986" i="4"/>
  <c r="S986" i="4"/>
  <c r="N987" i="4"/>
  <c r="O987" i="4"/>
  <c r="P987" i="4"/>
  <c r="Q987" i="4"/>
  <c r="R987" i="4"/>
  <c r="S987" i="4"/>
  <c r="N988" i="4"/>
  <c r="O988" i="4"/>
  <c r="P988" i="4"/>
  <c r="Q988" i="4"/>
  <c r="R988" i="4"/>
  <c r="S988" i="4"/>
  <c r="N989" i="4"/>
  <c r="O989" i="4"/>
  <c r="P989" i="4"/>
  <c r="Q989" i="4"/>
  <c r="R989" i="4"/>
  <c r="S989" i="4"/>
  <c r="N990" i="4"/>
  <c r="O990" i="4"/>
  <c r="P990" i="4"/>
  <c r="Q990" i="4"/>
  <c r="R990" i="4"/>
  <c r="S990" i="4"/>
  <c r="N991" i="4"/>
  <c r="O991" i="4"/>
  <c r="P991" i="4"/>
  <c r="Q991" i="4"/>
  <c r="R991" i="4"/>
  <c r="S991" i="4"/>
  <c r="N992" i="4"/>
  <c r="O992" i="4"/>
  <c r="P992" i="4"/>
  <c r="Q992" i="4"/>
  <c r="R992" i="4"/>
  <c r="S992" i="4"/>
  <c r="N993" i="4"/>
  <c r="O993" i="4"/>
  <c r="P993" i="4"/>
  <c r="Q993" i="4"/>
  <c r="R993" i="4"/>
  <c r="S993" i="4"/>
  <c r="N994" i="4"/>
  <c r="O994" i="4"/>
  <c r="P994" i="4"/>
  <c r="Q994" i="4"/>
  <c r="R994" i="4"/>
  <c r="S994" i="4"/>
  <c r="N995" i="4"/>
  <c r="O995" i="4"/>
  <c r="P995" i="4"/>
  <c r="Q995" i="4"/>
  <c r="R995" i="4"/>
  <c r="S995" i="4"/>
  <c r="N996" i="4"/>
  <c r="O996" i="4"/>
  <c r="P996" i="4"/>
  <c r="Q996" i="4"/>
  <c r="R996" i="4"/>
  <c r="S996" i="4"/>
  <c r="N997" i="4"/>
  <c r="O997" i="4"/>
  <c r="P997" i="4"/>
  <c r="Q997" i="4"/>
  <c r="R997" i="4"/>
  <c r="S997" i="4"/>
  <c r="N998" i="4"/>
  <c r="O998" i="4"/>
  <c r="P998" i="4"/>
  <c r="Q998" i="4"/>
  <c r="R998" i="4"/>
  <c r="S998" i="4"/>
  <c r="N999" i="4"/>
  <c r="O999" i="4"/>
  <c r="P999" i="4"/>
  <c r="Q999" i="4"/>
  <c r="R999" i="4"/>
  <c r="S999" i="4"/>
  <c r="N1000" i="4"/>
  <c r="O1000" i="4"/>
  <c r="P1000" i="4"/>
  <c r="Q1000" i="4"/>
  <c r="R1000" i="4"/>
  <c r="S1000" i="4"/>
  <c r="N1001" i="4"/>
  <c r="O1001" i="4"/>
  <c r="P1001" i="4"/>
  <c r="Q1001" i="4"/>
  <c r="R1001" i="4"/>
  <c r="S1001" i="4"/>
  <c r="N1002" i="4"/>
  <c r="O1002" i="4"/>
  <c r="P1002" i="4"/>
  <c r="Q1002" i="4"/>
  <c r="R1002" i="4"/>
  <c r="S1002" i="4"/>
  <c r="N1003" i="4"/>
  <c r="O1003" i="4"/>
  <c r="P1003" i="4"/>
  <c r="Q1003" i="4"/>
  <c r="R1003" i="4"/>
  <c r="S1003" i="4"/>
  <c r="N1004" i="4"/>
  <c r="O1004" i="4"/>
  <c r="P1004" i="4"/>
  <c r="Q1004" i="4"/>
  <c r="R1004" i="4"/>
  <c r="S1004" i="4"/>
  <c r="N1005" i="4"/>
  <c r="O1005" i="4"/>
  <c r="P1005" i="4"/>
  <c r="Q1005" i="4"/>
  <c r="R1005" i="4"/>
  <c r="S1005" i="4"/>
  <c r="N1006" i="4"/>
  <c r="O1006" i="4"/>
  <c r="P1006" i="4"/>
  <c r="Q1006" i="4"/>
  <c r="R1006" i="4"/>
  <c r="S1006" i="4"/>
  <c r="N1007" i="4"/>
  <c r="O1007" i="4"/>
  <c r="P1007" i="4"/>
  <c r="Q1007" i="4"/>
  <c r="R1007" i="4"/>
  <c r="S1007" i="4"/>
  <c r="N1008" i="4"/>
  <c r="O1008" i="4"/>
  <c r="P1008" i="4"/>
  <c r="Q1008" i="4"/>
  <c r="R1008" i="4"/>
  <c r="S1008" i="4"/>
  <c r="N1009" i="4"/>
  <c r="O1009" i="4"/>
  <c r="P1009" i="4"/>
  <c r="Q1009" i="4"/>
  <c r="R1009" i="4"/>
  <c r="S1009" i="4"/>
  <c r="N1010" i="4"/>
  <c r="O1010" i="4"/>
  <c r="P1010" i="4"/>
  <c r="Q1010" i="4"/>
  <c r="R1010" i="4"/>
  <c r="S1010" i="4"/>
  <c r="N1011" i="4"/>
  <c r="O1011" i="4"/>
  <c r="P1011" i="4"/>
  <c r="Q1011" i="4"/>
  <c r="R1011" i="4"/>
  <c r="S1011" i="4"/>
  <c r="N1012" i="4"/>
  <c r="O1012" i="4"/>
  <c r="P1012" i="4"/>
  <c r="Q1012" i="4"/>
  <c r="R1012" i="4"/>
  <c r="S1012" i="4"/>
  <c r="N1013" i="4"/>
  <c r="O1013" i="4"/>
  <c r="P1013" i="4"/>
  <c r="Q1013" i="4"/>
  <c r="R1013" i="4"/>
  <c r="S1013" i="4"/>
  <c r="N1014" i="4"/>
  <c r="O1014" i="4"/>
  <c r="P1014" i="4"/>
  <c r="Q1014" i="4"/>
  <c r="R1014" i="4"/>
  <c r="S1014" i="4"/>
  <c r="N1015" i="4"/>
  <c r="O1015" i="4"/>
  <c r="P1015" i="4"/>
  <c r="Q1015" i="4"/>
  <c r="R1015" i="4"/>
  <c r="S1015" i="4"/>
  <c r="N1016" i="4"/>
  <c r="O1016" i="4"/>
  <c r="P1016" i="4"/>
  <c r="Q1016" i="4"/>
  <c r="R1016" i="4"/>
  <c r="S1016" i="4"/>
  <c r="N1017" i="4"/>
  <c r="O1017" i="4"/>
  <c r="P1017" i="4"/>
  <c r="Q1017" i="4"/>
  <c r="R1017" i="4"/>
  <c r="S1017" i="4"/>
  <c r="N1018" i="4"/>
  <c r="O1018" i="4"/>
  <c r="P1018" i="4"/>
  <c r="Q1018" i="4"/>
  <c r="R1018" i="4"/>
  <c r="S1018" i="4"/>
  <c r="N1019" i="4"/>
  <c r="O1019" i="4"/>
  <c r="P1019" i="4"/>
  <c r="Q1019" i="4"/>
  <c r="R1019" i="4"/>
  <c r="S1019" i="4"/>
  <c r="N1020" i="4"/>
  <c r="O1020" i="4"/>
  <c r="P1020" i="4"/>
  <c r="Q1020" i="4"/>
  <c r="R1020" i="4"/>
  <c r="S1020" i="4"/>
  <c r="N1021" i="4"/>
  <c r="O1021" i="4"/>
  <c r="P1021" i="4"/>
  <c r="Q1021" i="4"/>
  <c r="R1021" i="4"/>
  <c r="S1021" i="4"/>
  <c r="N1022" i="4"/>
  <c r="O1022" i="4"/>
  <c r="P1022" i="4"/>
  <c r="Q1022" i="4"/>
  <c r="R1022" i="4"/>
  <c r="S1022" i="4"/>
  <c r="N1023" i="4"/>
  <c r="O1023" i="4"/>
  <c r="P1023" i="4"/>
  <c r="Q1023" i="4"/>
  <c r="R1023" i="4"/>
  <c r="S1023" i="4"/>
  <c r="N1024" i="4"/>
  <c r="O1024" i="4"/>
  <c r="P1024" i="4"/>
  <c r="Q1024" i="4"/>
  <c r="R1024" i="4"/>
  <c r="S1024" i="4"/>
  <c r="N1025" i="4"/>
  <c r="O1025" i="4"/>
  <c r="P1025" i="4"/>
  <c r="Q1025" i="4"/>
  <c r="R1025" i="4"/>
  <c r="S1025" i="4"/>
  <c r="N1026" i="4"/>
  <c r="O1026" i="4"/>
  <c r="P1026" i="4"/>
  <c r="Q1026" i="4"/>
  <c r="R1026" i="4"/>
  <c r="S1026" i="4"/>
  <c r="N1027" i="4"/>
  <c r="O1027" i="4"/>
  <c r="P1027" i="4"/>
  <c r="Q1027" i="4"/>
  <c r="R1027" i="4"/>
  <c r="S1027" i="4"/>
  <c r="N1028" i="4"/>
  <c r="O1028" i="4"/>
  <c r="P1028" i="4"/>
  <c r="Q1028" i="4"/>
  <c r="R1028" i="4"/>
  <c r="S1028" i="4"/>
  <c r="N1029" i="4"/>
  <c r="O1029" i="4"/>
  <c r="P1029" i="4"/>
  <c r="Q1029" i="4"/>
  <c r="R1029" i="4"/>
  <c r="S1029" i="4"/>
  <c r="N1030" i="4"/>
  <c r="O1030" i="4"/>
  <c r="P1030" i="4"/>
  <c r="Q1030" i="4"/>
  <c r="R1030" i="4"/>
  <c r="S1030" i="4"/>
  <c r="N1031" i="4"/>
  <c r="O1031" i="4"/>
  <c r="P1031" i="4"/>
  <c r="Q1031" i="4"/>
  <c r="R1031" i="4"/>
  <c r="S1031" i="4"/>
  <c r="N1032" i="4"/>
  <c r="O1032" i="4"/>
  <c r="P1032" i="4"/>
  <c r="Q1032" i="4"/>
  <c r="R1032" i="4"/>
  <c r="S1032" i="4"/>
  <c r="N1033" i="4"/>
  <c r="O1033" i="4"/>
  <c r="P1033" i="4"/>
  <c r="Q1033" i="4"/>
  <c r="R1033" i="4"/>
  <c r="S1033" i="4"/>
  <c r="N1034" i="4"/>
  <c r="O1034" i="4"/>
  <c r="P1034" i="4"/>
  <c r="Q1034" i="4"/>
  <c r="R1034" i="4"/>
  <c r="S1034" i="4"/>
  <c r="N1035" i="4"/>
  <c r="O1035" i="4"/>
  <c r="P1035" i="4"/>
  <c r="Q1035" i="4"/>
  <c r="R1035" i="4"/>
  <c r="S1035" i="4"/>
  <c r="N1036" i="4"/>
  <c r="O1036" i="4"/>
  <c r="P1036" i="4"/>
  <c r="Q1036" i="4"/>
  <c r="R1036" i="4"/>
  <c r="S1036" i="4"/>
  <c r="N1037" i="4"/>
  <c r="O1037" i="4"/>
  <c r="P1037" i="4"/>
  <c r="Q1037" i="4"/>
  <c r="R1037" i="4"/>
  <c r="S1037" i="4"/>
  <c r="N1038" i="4"/>
  <c r="O1038" i="4"/>
  <c r="P1038" i="4"/>
  <c r="Q1038" i="4"/>
  <c r="R1038" i="4"/>
  <c r="S1038" i="4"/>
  <c r="N1039" i="4"/>
  <c r="O1039" i="4"/>
  <c r="P1039" i="4"/>
  <c r="Q1039" i="4"/>
  <c r="R1039" i="4"/>
  <c r="S1039" i="4"/>
  <c r="N1040" i="4"/>
  <c r="O1040" i="4"/>
  <c r="P1040" i="4"/>
  <c r="Q1040" i="4"/>
  <c r="R1040" i="4"/>
  <c r="S1040" i="4"/>
  <c r="N1041" i="4"/>
  <c r="O1041" i="4"/>
  <c r="P1041" i="4"/>
  <c r="Q1041" i="4"/>
  <c r="R1041" i="4"/>
  <c r="S1041" i="4"/>
  <c r="N1042" i="4"/>
  <c r="O1042" i="4"/>
  <c r="P1042" i="4"/>
  <c r="Q1042" i="4"/>
  <c r="R1042" i="4"/>
  <c r="S1042" i="4"/>
  <c r="N1043" i="4"/>
  <c r="O1043" i="4"/>
  <c r="P1043" i="4"/>
  <c r="Q1043" i="4"/>
  <c r="R1043" i="4"/>
  <c r="S1043" i="4"/>
  <c r="N1044" i="4"/>
  <c r="O1044" i="4"/>
  <c r="P1044" i="4"/>
  <c r="Q1044" i="4"/>
  <c r="R1044" i="4"/>
  <c r="S1044" i="4"/>
  <c r="N1045" i="4"/>
  <c r="O1045" i="4"/>
  <c r="P1045" i="4"/>
  <c r="Q1045" i="4"/>
  <c r="R1045" i="4"/>
  <c r="S1045" i="4"/>
  <c r="N1046" i="4"/>
  <c r="O1046" i="4"/>
  <c r="P1046" i="4"/>
  <c r="Q1046" i="4"/>
  <c r="R1046" i="4"/>
  <c r="S1046" i="4"/>
  <c r="N1047" i="4"/>
  <c r="O1047" i="4"/>
  <c r="P1047" i="4"/>
  <c r="Q1047" i="4"/>
  <c r="R1047" i="4"/>
  <c r="S1047" i="4"/>
  <c r="N1048" i="4"/>
  <c r="O1048" i="4"/>
  <c r="P1048" i="4"/>
  <c r="Q1048" i="4"/>
  <c r="R1048" i="4"/>
  <c r="S1048" i="4"/>
  <c r="N1049" i="4"/>
  <c r="O1049" i="4"/>
  <c r="P1049" i="4"/>
  <c r="Q1049" i="4"/>
  <c r="R1049" i="4"/>
  <c r="S1049" i="4"/>
  <c r="N1050" i="4"/>
  <c r="O1050" i="4"/>
  <c r="P1050" i="4"/>
  <c r="Q1050" i="4"/>
  <c r="R1050" i="4"/>
  <c r="S1050" i="4"/>
  <c r="N1051" i="4"/>
  <c r="O1051" i="4"/>
  <c r="P1051" i="4"/>
  <c r="Q1051" i="4"/>
  <c r="R1051" i="4"/>
  <c r="S1051" i="4"/>
  <c r="N1052" i="4"/>
  <c r="O1052" i="4"/>
  <c r="P1052" i="4"/>
  <c r="Q1052" i="4"/>
  <c r="R1052" i="4"/>
  <c r="S1052" i="4"/>
  <c r="N1053" i="4"/>
  <c r="O1053" i="4"/>
  <c r="P1053" i="4"/>
  <c r="Q1053" i="4"/>
  <c r="R1053" i="4"/>
  <c r="S1053" i="4"/>
  <c r="N1054" i="4"/>
  <c r="O1054" i="4"/>
  <c r="P1054" i="4"/>
  <c r="Q1054" i="4"/>
  <c r="R1054" i="4"/>
  <c r="S1054" i="4"/>
  <c r="N1055" i="4"/>
  <c r="O1055" i="4"/>
  <c r="P1055" i="4"/>
  <c r="Q1055" i="4"/>
  <c r="R1055" i="4"/>
  <c r="S1055" i="4"/>
  <c r="N1056" i="4"/>
  <c r="O1056" i="4"/>
  <c r="P1056" i="4"/>
  <c r="Q1056" i="4"/>
  <c r="R1056" i="4"/>
  <c r="S1056" i="4"/>
  <c r="N1057" i="4"/>
  <c r="O1057" i="4"/>
  <c r="P1057" i="4"/>
  <c r="Q1057" i="4"/>
  <c r="R1057" i="4"/>
  <c r="S1057" i="4"/>
  <c r="N1058" i="4"/>
  <c r="O1058" i="4"/>
  <c r="P1058" i="4"/>
  <c r="Q1058" i="4"/>
  <c r="R1058" i="4"/>
  <c r="S1058" i="4"/>
  <c r="N1059" i="4"/>
  <c r="O1059" i="4"/>
  <c r="P1059" i="4"/>
  <c r="Q1059" i="4"/>
  <c r="R1059" i="4"/>
  <c r="S1059" i="4"/>
  <c r="N1060" i="4"/>
  <c r="O1060" i="4"/>
  <c r="P1060" i="4"/>
  <c r="Q1060" i="4"/>
  <c r="R1060" i="4"/>
  <c r="S1060" i="4"/>
  <c r="N1061" i="4"/>
  <c r="O1061" i="4"/>
  <c r="P1061" i="4"/>
  <c r="Q1061" i="4"/>
  <c r="R1061" i="4"/>
  <c r="S1061" i="4"/>
  <c r="N1062" i="4"/>
  <c r="O1062" i="4"/>
  <c r="P1062" i="4"/>
  <c r="Q1062" i="4"/>
  <c r="R1062" i="4"/>
  <c r="S1062" i="4"/>
  <c r="N1063" i="4"/>
  <c r="O1063" i="4"/>
  <c r="P1063" i="4"/>
  <c r="Q1063" i="4"/>
  <c r="R1063" i="4"/>
  <c r="S1063" i="4"/>
  <c r="N1064" i="4"/>
  <c r="O1064" i="4"/>
  <c r="P1064" i="4"/>
  <c r="Q1064" i="4"/>
  <c r="R1064" i="4"/>
  <c r="S1064" i="4"/>
  <c r="N1065" i="4"/>
  <c r="O1065" i="4"/>
  <c r="P1065" i="4"/>
  <c r="Q1065" i="4"/>
  <c r="R1065" i="4"/>
  <c r="S1065" i="4"/>
  <c r="N1066" i="4"/>
  <c r="O1066" i="4"/>
  <c r="P1066" i="4"/>
  <c r="Q1066" i="4"/>
  <c r="R1066" i="4"/>
  <c r="S1066" i="4"/>
  <c r="N1067" i="4"/>
  <c r="O1067" i="4"/>
  <c r="P1067" i="4"/>
  <c r="Q1067" i="4"/>
  <c r="R1067" i="4"/>
  <c r="S1067" i="4"/>
  <c r="N1068" i="4"/>
  <c r="O1068" i="4"/>
  <c r="P1068" i="4"/>
  <c r="Q1068" i="4"/>
  <c r="R1068" i="4"/>
  <c r="S1068" i="4"/>
  <c r="N1069" i="4"/>
  <c r="O1069" i="4"/>
  <c r="P1069" i="4"/>
  <c r="Q1069" i="4"/>
  <c r="R1069" i="4"/>
  <c r="S1069" i="4"/>
  <c r="N1070" i="4"/>
  <c r="O1070" i="4"/>
  <c r="P1070" i="4"/>
  <c r="Q1070" i="4"/>
  <c r="R1070" i="4"/>
  <c r="S1070" i="4"/>
  <c r="N1071" i="4"/>
  <c r="O1071" i="4"/>
  <c r="P1071" i="4"/>
  <c r="Q1071" i="4"/>
  <c r="R1071" i="4"/>
  <c r="S1071" i="4"/>
  <c r="N1072" i="4"/>
  <c r="O1072" i="4"/>
  <c r="P1072" i="4"/>
  <c r="Q1072" i="4"/>
  <c r="R1072" i="4"/>
  <c r="S1072" i="4"/>
  <c r="N1073" i="4"/>
  <c r="O1073" i="4"/>
  <c r="P1073" i="4"/>
  <c r="Q1073" i="4"/>
  <c r="R1073" i="4"/>
  <c r="S1073" i="4"/>
  <c r="N1074" i="4"/>
  <c r="O1074" i="4"/>
  <c r="P1074" i="4"/>
  <c r="Q1074" i="4"/>
  <c r="R1074" i="4"/>
  <c r="S1074" i="4"/>
  <c r="N1075" i="4"/>
  <c r="O1075" i="4"/>
  <c r="P1075" i="4"/>
  <c r="Q1075" i="4"/>
  <c r="R1075" i="4"/>
  <c r="S1075" i="4"/>
  <c r="N1076" i="4"/>
  <c r="O1076" i="4"/>
  <c r="P1076" i="4"/>
  <c r="Q1076" i="4"/>
  <c r="R1076" i="4"/>
  <c r="S1076" i="4"/>
  <c r="N1077" i="4"/>
  <c r="O1077" i="4"/>
  <c r="P1077" i="4"/>
  <c r="Q1077" i="4"/>
  <c r="R1077" i="4"/>
  <c r="S1077" i="4"/>
  <c r="N1078" i="4"/>
  <c r="O1078" i="4"/>
  <c r="P1078" i="4"/>
  <c r="Q1078" i="4"/>
  <c r="R1078" i="4"/>
  <c r="S1078" i="4"/>
  <c r="N1079" i="4"/>
  <c r="O1079" i="4"/>
  <c r="P1079" i="4"/>
  <c r="Q1079" i="4"/>
  <c r="R1079" i="4"/>
  <c r="S1079" i="4"/>
  <c r="N1080" i="4"/>
  <c r="O1080" i="4"/>
  <c r="P1080" i="4"/>
  <c r="Q1080" i="4"/>
  <c r="R1080" i="4"/>
  <c r="S1080" i="4"/>
  <c r="N1081" i="4"/>
  <c r="O1081" i="4"/>
  <c r="P1081" i="4"/>
  <c r="Q1081" i="4"/>
  <c r="R1081" i="4"/>
  <c r="S1081" i="4"/>
  <c r="N1082" i="4"/>
  <c r="O1082" i="4"/>
  <c r="P1082" i="4"/>
  <c r="Q1082" i="4"/>
  <c r="R1082" i="4"/>
  <c r="S1082" i="4"/>
  <c r="N1083" i="4"/>
  <c r="O1083" i="4"/>
  <c r="P1083" i="4"/>
  <c r="Q1083" i="4"/>
  <c r="R1083" i="4"/>
  <c r="S1083" i="4"/>
  <c r="N1084" i="4"/>
  <c r="O1084" i="4"/>
  <c r="P1084" i="4"/>
  <c r="Q1084" i="4"/>
  <c r="R1084" i="4"/>
  <c r="S1084" i="4"/>
  <c r="N1085" i="4"/>
  <c r="O1085" i="4"/>
  <c r="P1085" i="4"/>
  <c r="Q1085" i="4"/>
  <c r="R1085" i="4"/>
  <c r="S1085" i="4"/>
  <c r="N1086" i="4"/>
  <c r="O1086" i="4"/>
  <c r="P1086" i="4"/>
  <c r="Q1086" i="4"/>
  <c r="R1086" i="4"/>
  <c r="S1086" i="4"/>
  <c r="N1087" i="4"/>
  <c r="O1087" i="4"/>
  <c r="P1087" i="4"/>
  <c r="Q1087" i="4"/>
  <c r="R1087" i="4"/>
  <c r="S1087" i="4"/>
  <c r="N1088" i="4"/>
  <c r="O1088" i="4"/>
  <c r="P1088" i="4"/>
  <c r="Q1088" i="4"/>
  <c r="R1088" i="4"/>
  <c r="S1088" i="4"/>
  <c r="N1089" i="4"/>
  <c r="O1089" i="4"/>
  <c r="P1089" i="4"/>
  <c r="Q1089" i="4"/>
  <c r="R1089" i="4"/>
  <c r="S1089" i="4"/>
  <c r="N1090" i="4"/>
  <c r="O1090" i="4"/>
  <c r="P1090" i="4"/>
  <c r="Q1090" i="4"/>
  <c r="R1090" i="4"/>
  <c r="S1090" i="4"/>
  <c r="N1091" i="4"/>
  <c r="O1091" i="4"/>
  <c r="P1091" i="4"/>
  <c r="Q1091" i="4"/>
  <c r="R1091" i="4"/>
  <c r="S1091" i="4"/>
  <c r="N1092" i="4"/>
  <c r="O1092" i="4"/>
  <c r="P1092" i="4"/>
  <c r="Q1092" i="4"/>
  <c r="R1092" i="4"/>
  <c r="S1092" i="4"/>
  <c r="N1093" i="4"/>
  <c r="O1093" i="4"/>
  <c r="P1093" i="4"/>
  <c r="Q1093" i="4"/>
  <c r="R1093" i="4"/>
  <c r="S1093" i="4"/>
  <c r="N1094" i="4"/>
  <c r="O1094" i="4"/>
  <c r="P1094" i="4"/>
  <c r="Q1094" i="4"/>
  <c r="R1094" i="4"/>
  <c r="S1094" i="4"/>
  <c r="N1095" i="4"/>
  <c r="O1095" i="4"/>
  <c r="P1095" i="4"/>
  <c r="Q1095" i="4"/>
  <c r="R1095" i="4"/>
  <c r="S1095" i="4"/>
  <c r="N1096" i="4"/>
  <c r="O1096" i="4"/>
  <c r="P1096" i="4"/>
  <c r="Q1096" i="4"/>
  <c r="R1096" i="4"/>
  <c r="S1096" i="4"/>
  <c r="N1097" i="4"/>
  <c r="O1097" i="4"/>
  <c r="P1097" i="4"/>
  <c r="Q1097" i="4"/>
  <c r="R1097" i="4"/>
  <c r="S1097" i="4"/>
  <c r="N1098" i="4"/>
  <c r="O1098" i="4"/>
  <c r="P1098" i="4"/>
  <c r="Q1098" i="4"/>
  <c r="R1098" i="4"/>
  <c r="S1098" i="4"/>
  <c r="N1099" i="4"/>
  <c r="O1099" i="4"/>
  <c r="P1099" i="4"/>
  <c r="Q1099" i="4"/>
  <c r="R1099" i="4"/>
  <c r="S1099" i="4"/>
  <c r="N1100" i="4"/>
  <c r="O1100" i="4"/>
  <c r="P1100" i="4"/>
  <c r="Q1100" i="4"/>
  <c r="R1100" i="4"/>
  <c r="S1100" i="4"/>
  <c r="N1101" i="4"/>
  <c r="O1101" i="4"/>
  <c r="P1101" i="4"/>
  <c r="Q1101" i="4"/>
  <c r="R1101" i="4"/>
  <c r="S1101" i="4"/>
  <c r="N1102" i="4"/>
  <c r="O1102" i="4"/>
  <c r="P1102" i="4"/>
  <c r="Q1102" i="4"/>
  <c r="R1102" i="4"/>
  <c r="S1102" i="4"/>
  <c r="N1103" i="4"/>
  <c r="O1103" i="4"/>
  <c r="P1103" i="4"/>
  <c r="Q1103" i="4"/>
  <c r="R1103" i="4"/>
  <c r="S1103" i="4"/>
  <c r="N1104" i="4"/>
  <c r="O1104" i="4"/>
  <c r="P1104" i="4"/>
  <c r="Q1104" i="4"/>
  <c r="R1104" i="4"/>
  <c r="S1104" i="4"/>
  <c r="N1105" i="4"/>
  <c r="O1105" i="4"/>
  <c r="P1105" i="4"/>
  <c r="Q1105" i="4"/>
  <c r="R1105" i="4"/>
  <c r="S1105" i="4"/>
  <c r="N1106" i="4"/>
  <c r="O1106" i="4"/>
  <c r="P1106" i="4"/>
  <c r="Q1106" i="4"/>
  <c r="R1106" i="4"/>
  <c r="S1106" i="4"/>
  <c r="N1107" i="4"/>
  <c r="O1107" i="4"/>
  <c r="P1107" i="4"/>
  <c r="Q1107" i="4"/>
  <c r="R1107" i="4"/>
  <c r="S1107" i="4"/>
  <c r="N1108" i="4"/>
  <c r="O1108" i="4"/>
  <c r="P1108" i="4"/>
  <c r="Q1108" i="4"/>
  <c r="R1108" i="4"/>
  <c r="S1108" i="4"/>
  <c r="N1109" i="4"/>
  <c r="O1109" i="4"/>
  <c r="P1109" i="4"/>
  <c r="Q1109" i="4"/>
  <c r="R1109" i="4"/>
  <c r="S1109" i="4"/>
  <c r="N1110" i="4"/>
  <c r="O1110" i="4"/>
  <c r="P1110" i="4"/>
  <c r="Q1110" i="4"/>
  <c r="R1110" i="4"/>
  <c r="S1110" i="4"/>
  <c r="N1111" i="4"/>
  <c r="O1111" i="4"/>
  <c r="P1111" i="4"/>
  <c r="Q1111" i="4"/>
  <c r="R1111" i="4"/>
  <c r="S1111" i="4"/>
  <c r="N1112" i="4"/>
  <c r="O1112" i="4"/>
  <c r="P1112" i="4"/>
  <c r="Q1112" i="4"/>
  <c r="R1112" i="4"/>
  <c r="S1112" i="4"/>
  <c r="N1113" i="4"/>
  <c r="O1113" i="4"/>
  <c r="P1113" i="4"/>
  <c r="Q1113" i="4"/>
  <c r="R1113" i="4"/>
  <c r="S1113" i="4"/>
  <c r="N1114" i="4"/>
  <c r="O1114" i="4"/>
  <c r="P1114" i="4"/>
  <c r="Q1114" i="4"/>
  <c r="R1114" i="4"/>
  <c r="S1114" i="4"/>
  <c r="N1115" i="4"/>
  <c r="O1115" i="4"/>
  <c r="P1115" i="4"/>
  <c r="Q1115" i="4"/>
  <c r="R1115" i="4"/>
  <c r="S1115" i="4"/>
  <c r="N1116" i="4"/>
  <c r="O1116" i="4"/>
  <c r="P1116" i="4"/>
  <c r="Q1116" i="4"/>
  <c r="R1116" i="4"/>
  <c r="S1116" i="4"/>
  <c r="N1117" i="4"/>
  <c r="O1117" i="4"/>
  <c r="P1117" i="4"/>
  <c r="Q1117" i="4"/>
  <c r="R1117" i="4"/>
  <c r="S1117" i="4"/>
  <c r="N1118" i="4"/>
  <c r="O1118" i="4"/>
  <c r="P1118" i="4"/>
  <c r="Q1118" i="4"/>
  <c r="R1118" i="4"/>
  <c r="S1118" i="4"/>
  <c r="N1119" i="4"/>
  <c r="O1119" i="4"/>
  <c r="P1119" i="4"/>
  <c r="Q1119" i="4"/>
  <c r="R1119" i="4"/>
  <c r="S1119" i="4"/>
  <c r="N1120" i="4"/>
  <c r="O1120" i="4"/>
  <c r="P1120" i="4"/>
  <c r="Q1120" i="4"/>
  <c r="R1120" i="4"/>
  <c r="S1120" i="4"/>
  <c r="N1121" i="4"/>
  <c r="O1121" i="4"/>
  <c r="P1121" i="4"/>
  <c r="Q1121" i="4"/>
  <c r="R1121" i="4"/>
  <c r="S1121" i="4"/>
  <c r="N1122" i="4"/>
  <c r="O1122" i="4"/>
  <c r="P1122" i="4"/>
  <c r="Q1122" i="4"/>
  <c r="R1122" i="4"/>
  <c r="S1122" i="4"/>
  <c r="N1123" i="4"/>
  <c r="O1123" i="4"/>
  <c r="P1123" i="4"/>
  <c r="Q1123" i="4"/>
  <c r="R1123" i="4"/>
  <c r="S1123" i="4"/>
  <c r="N1124" i="4"/>
  <c r="O1124" i="4"/>
  <c r="P1124" i="4"/>
  <c r="Q1124" i="4"/>
  <c r="R1124" i="4"/>
  <c r="S1124" i="4"/>
  <c r="N1125" i="4"/>
  <c r="O1125" i="4"/>
  <c r="P1125" i="4"/>
  <c r="Q1125" i="4"/>
  <c r="R1125" i="4"/>
  <c r="S1125" i="4"/>
  <c r="N1126" i="4"/>
  <c r="O1126" i="4"/>
  <c r="P1126" i="4"/>
  <c r="Q1126" i="4"/>
  <c r="R1126" i="4"/>
  <c r="S1126" i="4"/>
  <c r="N1127" i="4"/>
  <c r="O1127" i="4"/>
  <c r="P1127" i="4"/>
  <c r="Q1127" i="4"/>
  <c r="R1127" i="4"/>
  <c r="S1127" i="4"/>
  <c r="N1128" i="4"/>
  <c r="O1128" i="4"/>
  <c r="P1128" i="4"/>
  <c r="Q1128" i="4"/>
  <c r="R1128" i="4"/>
  <c r="S1128" i="4"/>
  <c r="N1129" i="4"/>
  <c r="O1129" i="4"/>
  <c r="P1129" i="4"/>
  <c r="Q1129" i="4"/>
  <c r="R1129" i="4"/>
  <c r="S1129" i="4"/>
  <c r="N1130" i="4"/>
  <c r="O1130" i="4"/>
  <c r="P1130" i="4"/>
  <c r="Q1130" i="4"/>
  <c r="R1130" i="4"/>
  <c r="S1130" i="4"/>
  <c r="N1131" i="4"/>
  <c r="O1131" i="4"/>
  <c r="P1131" i="4"/>
  <c r="Q1131" i="4"/>
  <c r="R1131" i="4"/>
  <c r="S1131" i="4"/>
  <c r="N1132" i="4"/>
  <c r="O1132" i="4"/>
  <c r="P1132" i="4"/>
  <c r="Q1132" i="4"/>
  <c r="R1132" i="4"/>
  <c r="S1132" i="4"/>
  <c r="N1133" i="4"/>
  <c r="O1133" i="4"/>
  <c r="P1133" i="4"/>
  <c r="Q1133" i="4"/>
  <c r="R1133" i="4"/>
  <c r="S1133" i="4"/>
  <c r="N1134" i="4"/>
  <c r="O1134" i="4"/>
  <c r="P1134" i="4"/>
  <c r="Q1134" i="4"/>
  <c r="R1134" i="4"/>
  <c r="S1134" i="4"/>
  <c r="N1135" i="4"/>
  <c r="O1135" i="4"/>
  <c r="P1135" i="4"/>
  <c r="Q1135" i="4"/>
  <c r="R1135" i="4"/>
  <c r="S1135" i="4"/>
  <c r="N1136" i="4"/>
  <c r="O1136" i="4"/>
  <c r="P1136" i="4"/>
  <c r="Q1136" i="4"/>
  <c r="R1136" i="4"/>
  <c r="S1136" i="4"/>
  <c r="N1137" i="4"/>
  <c r="O1137" i="4"/>
  <c r="P1137" i="4"/>
  <c r="Q1137" i="4"/>
  <c r="R1137" i="4"/>
  <c r="S1137" i="4"/>
  <c r="N1138" i="4"/>
  <c r="O1138" i="4"/>
  <c r="P1138" i="4"/>
  <c r="Q1138" i="4"/>
  <c r="R1138" i="4"/>
  <c r="S1138" i="4"/>
  <c r="N1139" i="4"/>
  <c r="O1139" i="4"/>
  <c r="P1139" i="4"/>
  <c r="Q1139" i="4"/>
  <c r="R1139" i="4"/>
  <c r="S1139" i="4"/>
  <c r="N1140" i="4"/>
  <c r="O1140" i="4"/>
  <c r="P1140" i="4"/>
  <c r="Q1140" i="4"/>
  <c r="R1140" i="4"/>
  <c r="S1140" i="4"/>
  <c r="N1141" i="4"/>
  <c r="O1141" i="4"/>
  <c r="P1141" i="4"/>
  <c r="Q1141" i="4"/>
  <c r="R1141" i="4"/>
  <c r="S1141" i="4"/>
  <c r="N1142" i="4"/>
  <c r="O1142" i="4"/>
  <c r="P1142" i="4"/>
  <c r="Q1142" i="4"/>
  <c r="R1142" i="4"/>
  <c r="S1142" i="4"/>
  <c r="N1143" i="4"/>
  <c r="O1143" i="4"/>
  <c r="P1143" i="4"/>
  <c r="Q1143" i="4"/>
  <c r="R1143" i="4"/>
  <c r="S1143" i="4"/>
  <c r="N1144" i="4"/>
  <c r="O1144" i="4"/>
  <c r="P1144" i="4"/>
  <c r="Q1144" i="4"/>
  <c r="R1144" i="4"/>
  <c r="S1144" i="4"/>
  <c r="N1145" i="4"/>
  <c r="O1145" i="4"/>
  <c r="P1145" i="4"/>
  <c r="Q1145" i="4"/>
  <c r="R1145" i="4"/>
  <c r="S1145" i="4"/>
  <c r="N1146" i="4"/>
  <c r="O1146" i="4"/>
  <c r="P1146" i="4"/>
  <c r="Q1146" i="4"/>
  <c r="R1146" i="4"/>
  <c r="S1146" i="4"/>
  <c r="N1147" i="4"/>
  <c r="O1147" i="4"/>
  <c r="P1147" i="4"/>
  <c r="Q1147" i="4"/>
  <c r="R1147" i="4"/>
  <c r="S1147" i="4"/>
  <c r="N1148" i="4"/>
  <c r="O1148" i="4"/>
  <c r="P1148" i="4"/>
  <c r="Q1148" i="4"/>
  <c r="R1148" i="4"/>
  <c r="S1148" i="4"/>
  <c r="N1149" i="4"/>
  <c r="O1149" i="4"/>
  <c r="P1149" i="4"/>
  <c r="Q1149" i="4"/>
  <c r="R1149" i="4"/>
  <c r="S1149" i="4"/>
  <c r="N1150" i="4"/>
  <c r="O1150" i="4"/>
  <c r="P1150" i="4"/>
  <c r="Q1150" i="4"/>
  <c r="R1150" i="4"/>
  <c r="S1150" i="4"/>
  <c r="N1151" i="4"/>
  <c r="O1151" i="4"/>
  <c r="P1151" i="4"/>
  <c r="Q1151" i="4"/>
  <c r="R1151" i="4"/>
  <c r="S1151" i="4"/>
  <c r="N1152" i="4"/>
  <c r="O1152" i="4"/>
  <c r="P1152" i="4"/>
  <c r="Q1152" i="4"/>
  <c r="R1152" i="4"/>
  <c r="S1152" i="4"/>
  <c r="N1153" i="4"/>
  <c r="O1153" i="4"/>
  <c r="P1153" i="4"/>
  <c r="Q1153" i="4"/>
  <c r="R1153" i="4"/>
  <c r="S1153" i="4"/>
  <c r="N1154" i="4"/>
  <c r="O1154" i="4"/>
  <c r="P1154" i="4"/>
  <c r="Q1154" i="4"/>
  <c r="R1154" i="4"/>
  <c r="S1154" i="4"/>
  <c r="N1155" i="4"/>
  <c r="O1155" i="4"/>
  <c r="P1155" i="4"/>
  <c r="Q1155" i="4"/>
  <c r="R1155" i="4"/>
  <c r="S1155" i="4"/>
  <c r="N1156" i="4"/>
  <c r="O1156" i="4"/>
  <c r="P1156" i="4"/>
  <c r="Q1156" i="4"/>
  <c r="R1156" i="4"/>
  <c r="S1156" i="4"/>
  <c r="N1157" i="4"/>
  <c r="O1157" i="4"/>
  <c r="P1157" i="4"/>
  <c r="Q1157" i="4"/>
  <c r="R1157" i="4"/>
  <c r="S1157" i="4"/>
  <c r="N1158" i="4"/>
  <c r="O1158" i="4"/>
  <c r="P1158" i="4"/>
  <c r="Q1158" i="4"/>
  <c r="R1158" i="4"/>
  <c r="S1158" i="4"/>
  <c r="N1159" i="4"/>
  <c r="O1159" i="4"/>
  <c r="P1159" i="4"/>
  <c r="Q1159" i="4"/>
  <c r="R1159" i="4"/>
  <c r="S1159" i="4"/>
  <c r="N1160" i="4"/>
  <c r="O1160" i="4"/>
  <c r="P1160" i="4"/>
  <c r="Q1160" i="4"/>
  <c r="R1160" i="4"/>
  <c r="S1160" i="4"/>
  <c r="N1161" i="4"/>
  <c r="O1161" i="4"/>
  <c r="P1161" i="4"/>
  <c r="Q1161" i="4"/>
  <c r="R1161" i="4"/>
  <c r="S1161" i="4"/>
  <c r="N1162" i="4"/>
  <c r="O1162" i="4"/>
  <c r="P1162" i="4"/>
  <c r="Q1162" i="4"/>
  <c r="R1162" i="4"/>
  <c r="S1162" i="4"/>
  <c r="N1163" i="4"/>
  <c r="O1163" i="4"/>
  <c r="P1163" i="4"/>
  <c r="Q1163" i="4"/>
  <c r="R1163" i="4"/>
  <c r="S1163" i="4"/>
  <c r="N1164" i="4"/>
  <c r="O1164" i="4"/>
  <c r="P1164" i="4"/>
  <c r="Q1164" i="4"/>
  <c r="R1164" i="4"/>
  <c r="S1164" i="4"/>
  <c r="N1165" i="4"/>
  <c r="O1165" i="4"/>
  <c r="P1165" i="4"/>
  <c r="Q1165" i="4"/>
  <c r="R1165" i="4"/>
  <c r="S1165" i="4"/>
  <c r="N1166" i="4"/>
  <c r="O1166" i="4"/>
  <c r="P1166" i="4"/>
  <c r="Q1166" i="4"/>
  <c r="R1166" i="4"/>
  <c r="S1166" i="4"/>
  <c r="N1167" i="4"/>
  <c r="O1167" i="4"/>
  <c r="P1167" i="4"/>
  <c r="Q1167" i="4"/>
  <c r="R1167" i="4"/>
  <c r="S1167" i="4"/>
  <c r="N1168" i="4"/>
  <c r="O1168" i="4"/>
  <c r="P1168" i="4"/>
  <c r="Q1168" i="4"/>
  <c r="R1168" i="4"/>
  <c r="S1168" i="4"/>
  <c r="N1169" i="4"/>
  <c r="O1169" i="4"/>
  <c r="P1169" i="4"/>
  <c r="Q1169" i="4"/>
  <c r="R1169" i="4"/>
  <c r="S1169" i="4"/>
  <c r="N1170" i="4"/>
  <c r="O1170" i="4"/>
  <c r="P1170" i="4"/>
  <c r="Q1170" i="4"/>
  <c r="R1170" i="4"/>
  <c r="S1170" i="4"/>
  <c r="N1171" i="4"/>
  <c r="O1171" i="4"/>
  <c r="P1171" i="4"/>
  <c r="Q1171" i="4"/>
  <c r="R1171" i="4"/>
  <c r="S1171" i="4"/>
  <c r="N1172" i="4"/>
  <c r="O1172" i="4"/>
  <c r="P1172" i="4"/>
  <c r="Q1172" i="4"/>
  <c r="R1172" i="4"/>
  <c r="S1172" i="4"/>
  <c r="N1173" i="4"/>
  <c r="O1173" i="4"/>
  <c r="P1173" i="4"/>
  <c r="Q1173" i="4"/>
  <c r="R1173" i="4"/>
  <c r="S1173" i="4"/>
  <c r="N1174" i="4"/>
  <c r="O1174" i="4"/>
  <c r="P1174" i="4"/>
  <c r="Q1174" i="4"/>
  <c r="R1174" i="4"/>
  <c r="S1174" i="4"/>
  <c r="N1175" i="4"/>
  <c r="O1175" i="4"/>
  <c r="P1175" i="4"/>
  <c r="Q1175" i="4"/>
  <c r="R1175" i="4"/>
  <c r="S1175" i="4"/>
  <c r="N1176" i="4"/>
  <c r="O1176" i="4"/>
  <c r="P1176" i="4"/>
  <c r="Q1176" i="4"/>
  <c r="R1176" i="4"/>
  <c r="S1176" i="4"/>
  <c r="N1177" i="4"/>
  <c r="O1177" i="4"/>
  <c r="P1177" i="4"/>
  <c r="Q1177" i="4"/>
  <c r="R1177" i="4"/>
  <c r="S1177" i="4"/>
  <c r="N1178" i="4"/>
  <c r="O1178" i="4"/>
  <c r="P1178" i="4"/>
  <c r="Q1178" i="4"/>
  <c r="R1178" i="4"/>
  <c r="S1178" i="4"/>
  <c r="N1179" i="4"/>
  <c r="O1179" i="4"/>
  <c r="P1179" i="4"/>
  <c r="Q1179" i="4"/>
  <c r="R1179" i="4"/>
  <c r="S1179" i="4"/>
  <c r="N1180" i="4"/>
  <c r="O1180" i="4"/>
  <c r="P1180" i="4"/>
  <c r="Q1180" i="4"/>
  <c r="R1180" i="4"/>
  <c r="S1180" i="4"/>
  <c r="N1181" i="4"/>
  <c r="O1181" i="4"/>
  <c r="P1181" i="4"/>
  <c r="Q1181" i="4"/>
  <c r="R1181" i="4"/>
  <c r="S1181" i="4"/>
  <c r="N1182" i="4"/>
  <c r="O1182" i="4"/>
  <c r="P1182" i="4"/>
  <c r="Q1182" i="4"/>
  <c r="R1182" i="4"/>
  <c r="S1182" i="4"/>
  <c r="N1183" i="4"/>
  <c r="O1183" i="4"/>
  <c r="P1183" i="4"/>
  <c r="Q1183" i="4"/>
  <c r="R1183" i="4"/>
  <c r="S1183" i="4"/>
  <c r="N1184" i="4"/>
  <c r="O1184" i="4"/>
  <c r="P1184" i="4"/>
  <c r="Q1184" i="4"/>
  <c r="R1184" i="4"/>
  <c r="S1184" i="4"/>
  <c r="N1185" i="4"/>
  <c r="O1185" i="4"/>
  <c r="P1185" i="4"/>
  <c r="Q1185" i="4"/>
  <c r="R1185" i="4"/>
  <c r="S1185" i="4"/>
  <c r="N1186" i="4"/>
  <c r="O1186" i="4"/>
  <c r="P1186" i="4"/>
  <c r="Q1186" i="4"/>
  <c r="R1186" i="4"/>
  <c r="S1186" i="4"/>
  <c r="N1187" i="4"/>
  <c r="O1187" i="4"/>
  <c r="P1187" i="4"/>
  <c r="Q1187" i="4"/>
  <c r="R1187" i="4"/>
  <c r="S1187" i="4"/>
  <c r="N1188" i="4"/>
  <c r="O1188" i="4"/>
  <c r="P1188" i="4"/>
  <c r="Q1188" i="4"/>
  <c r="R1188" i="4"/>
  <c r="S1188" i="4"/>
  <c r="N1189" i="4"/>
  <c r="O1189" i="4"/>
  <c r="P1189" i="4"/>
  <c r="Q1189" i="4"/>
  <c r="R1189" i="4"/>
  <c r="S1189" i="4"/>
  <c r="N1190" i="4"/>
  <c r="O1190" i="4"/>
  <c r="P1190" i="4"/>
  <c r="Q1190" i="4"/>
  <c r="R1190" i="4"/>
  <c r="S1190" i="4"/>
  <c r="N1191" i="4"/>
  <c r="O1191" i="4"/>
  <c r="P1191" i="4"/>
  <c r="Q1191" i="4"/>
  <c r="R1191" i="4"/>
  <c r="S1191" i="4"/>
  <c r="N1192" i="4"/>
  <c r="O1192" i="4"/>
  <c r="P1192" i="4"/>
  <c r="Q1192" i="4"/>
  <c r="R1192" i="4"/>
  <c r="S1192" i="4"/>
  <c r="N1193" i="4"/>
  <c r="O1193" i="4"/>
  <c r="P1193" i="4"/>
  <c r="Q1193" i="4"/>
  <c r="R1193" i="4"/>
  <c r="S1193" i="4"/>
  <c r="N1194" i="4"/>
  <c r="O1194" i="4"/>
  <c r="P1194" i="4"/>
  <c r="Q1194" i="4"/>
  <c r="R1194" i="4"/>
  <c r="S1194" i="4"/>
  <c r="N1195" i="4"/>
  <c r="O1195" i="4"/>
  <c r="P1195" i="4"/>
  <c r="Q1195" i="4"/>
  <c r="R1195" i="4"/>
  <c r="S1195" i="4"/>
  <c r="N1196" i="4"/>
  <c r="O1196" i="4"/>
  <c r="P1196" i="4"/>
  <c r="Q1196" i="4"/>
  <c r="R1196" i="4"/>
  <c r="S1196" i="4"/>
  <c r="N1197" i="4"/>
  <c r="O1197" i="4"/>
  <c r="P1197" i="4"/>
  <c r="Q1197" i="4"/>
  <c r="R1197" i="4"/>
  <c r="S1197" i="4"/>
  <c r="N1198" i="4"/>
  <c r="O1198" i="4"/>
  <c r="P1198" i="4"/>
  <c r="Q1198" i="4"/>
  <c r="R1198" i="4"/>
  <c r="S1198" i="4"/>
  <c r="N1199" i="4"/>
  <c r="O1199" i="4"/>
  <c r="P1199" i="4"/>
  <c r="Q1199" i="4"/>
  <c r="R1199" i="4"/>
  <c r="S1199" i="4"/>
  <c r="N1200" i="4"/>
  <c r="O1200" i="4"/>
  <c r="P1200" i="4"/>
  <c r="Q1200" i="4"/>
  <c r="R1200" i="4"/>
  <c r="S1200" i="4"/>
  <c r="N1201" i="4"/>
  <c r="O1201" i="4"/>
  <c r="P1201" i="4"/>
  <c r="Q1201" i="4"/>
  <c r="R1201" i="4"/>
  <c r="S1201" i="4"/>
  <c r="N1202" i="4"/>
  <c r="O1202" i="4"/>
  <c r="P1202" i="4"/>
  <c r="Q1202" i="4"/>
  <c r="R1202" i="4"/>
  <c r="S1202" i="4"/>
  <c r="N1203" i="4"/>
  <c r="O1203" i="4"/>
  <c r="P1203" i="4"/>
  <c r="Q1203" i="4"/>
  <c r="R1203" i="4"/>
  <c r="S1203" i="4"/>
  <c r="N1204" i="4"/>
  <c r="O1204" i="4"/>
  <c r="P1204" i="4"/>
  <c r="Q1204" i="4"/>
  <c r="R1204" i="4"/>
  <c r="S1204" i="4"/>
  <c r="N1205" i="4"/>
  <c r="O1205" i="4"/>
  <c r="P1205" i="4"/>
  <c r="Q1205" i="4"/>
  <c r="R1205" i="4"/>
  <c r="S1205" i="4"/>
  <c r="N1206" i="4"/>
  <c r="O1206" i="4"/>
  <c r="P1206" i="4"/>
  <c r="Q1206" i="4"/>
  <c r="R1206" i="4"/>
  <c r="S1206" i="4"/>
  <c r="N1207" i="4"/>
  <c r="O1207" i="4"/>
  <c r="P1207" i="4"/>
  <c r="Q1207" i="4"/>
  <c r="R1207" i="4"/>
  <c r="S1207" i="4"/>
  <c r="N1209" i="4"/>
  <c r="O1209" i="4"/>
  <c r="P1209" i="4"/>
  <c r="Q1209" i="4"/>
  <c r="R1209" i="4"/>
  <c r="S1209" i="4"/>
  <c r="N1210" i="4"/>
  <c r="O1210" i="4"/>
  <c r="P1210" i="4"/>
  <c r="Q1210" i="4"/>
  <c r="R1210" i="4"/>
  <c r="S1210" i="4"/>
  <c r="N1211" i="4"/>
  <c r="O1211" i="4"/>
  <c r="P1211" i="4"/>
  <c r="Q1211" i="4"/>
  <c r="R1211" i="4"/>
  <c r="S1211" i="4"/>
  <c r="N1213" i="4"/>
  <c r="O1213" i="4"/>
  <c r="P1213" i="4"/>
  <c r="Q1213" i="4"/>
  <c r="R1213" i="4"/>
  <c r="S1213" i="4"/>
  <c r="N1214" i="4"/>
  <c r="O1214" i="4"/>
  <c r="P1214" i="4"/>
  <c r="Q1214" i="4"/>
  <c r="R1214" i="4"/>
  <c r="S1214" i="4"/>
  <c r="N1215" i="4"/>
  <c r="O1215" i="4"/>
  <c r="P1215" i="4"/>
  <c r="Q1215" i="4"/>
  <c r="R1215" i="4"/>
  <c r="S1215" i="4"/>
  <c r="N1216" i="4"/>
  <c r="O1216" i="4"/>
  <c r="P1216" i="4"/>
  <c r="Q1216" i="4"/>
  <c r="R1216" i="4"/>
  <c r="S1216" i="4"/>
  <c r="N1217" i="4"/>
  <c r="O1217" i="4"/>
  <c r="P1217" i="4"/>
  <c r="Q1217" i="4"/>
  <c r="R1217" i="4"/>
  <c r="S1217" i="4"/>
  <c r="N1218" i="4"/>
  <c r="O1218" i="4"/>
  <c r="P1218" i="4"/>
  <c r="Q1218" i="4"/>
  <c r="R1218" i="4"/>
  <c r="S1218" i="4"/>
  <c r="N1219" i="4"/>
  <c r="O1219" i="4"/>
  <c r="P1219" i="4"/>
  <c r="Q1219" i="4"/>
  <c r="R1219" i="4"/>
  <c r="S1219" i="4"/>
  <c r="N1220" i="4"/>
  <c r="O1220" i="4"/>
  <c r="P1220" i="4"/>
  <c r="Q1220" i="4"/>
  <c r="R1220" i="4"/>
  <c r="S1220" i="4"/>
  <c r="N1221" i="4"/>
  <c r="O1221" i="4"/>
  <c r="P1221" i="4"/>
  <c r="Q1221" i="4"/>
  <c r="R1221" i="4"/>
  <c r="S1221" i="4"/>
  <c r="N1222" i="4"/>
  <c r="O1222" i="4"/>
  <c r="P1222" i="4"/>
  <c r="Q1222" i="4"/>
  <c r="R1222" i="4"/>
  <c r="S1222" i="4"/>
  <c r="N1223" i="4"/>
  <c r="O1223" i="4"/>
  <c r="P1223" i="4"/>
  <c r="Q1223" i="4"/>
  <c r="R1223" i="4"/>
  <c r="S1223" i="4"/>
  <c r="N1224" i="4"/>
  <c r="O1224" i="4"/>
  <c r="P1224" i="4"/>
  <c r="Q1224" i="4"/>
  <c r="R1224" i="4"/>
  <c r="S1224" i="4"/>
  <c r="N1225" i="4"/>
  <c r="O1225" i="4"/>
  <c r="P1225" i="4"/>
  <c r="Q1225" i="4"/>
  <c r="R1225" i="4"/>
  <c r="S1225" i="4"/>
  <c r="N1226" i="4"/>
  <c r="O1226" i="4"/>
  <c r="P1226" i="4"/>
  <c r="Q1226" i="4"/>
  <c r="R1226" i="4"/>
  <c r="S1226" i="4"/>
  <c r="N1227" i="4"/>
  <c r="O1227" i="4"/>
  <c r="P1227" i="4"/>
  <c r="Q1227" i="4"/>
  <c r="R1227" i="4"/>
  <c r="S1227" i="4"/>
  <c r="N1228" i="4"/>
  <c r="O1228" i="4"/>
  <c r="P1228" i="4"/>
  <c r="Q1228" i="4"/>
  <c r="R1228" i="4"/>
  <c r="S1228" i="4"/>
  <c r="N1229" i="4"/>
  <c r="O1229" i="4"/>
  <c r="P1229" i="4"/>
  <c r="Q1229" i="4"/>
  <c r="R1229" i="4"/>
  <c r="S1229" i="4"/>
  <c r="N1230" i="4"/>
  <c r="O1230" i="4"/>
  <c r="P1230" i="4"/>
  <c r="Q1230" i="4"/>
  <c r="R1230" i="4"/>
  <c r="S1230" i="4"/>
  <c r="N1231" i="4"/>
  <c r="O1231" i="4"/>
  <c r="P1231" i="4"/>
  <c r="Q1231" i="4"/>
  <c r="R1231" i="4"/>
  <c r="S1231" i="4"/>
  <c r="N1232" i="4"/>
  <c r="O1232" i="4"/>
  <c r="P1232" i="4"/>
  <c r="Q1232" i="4"/>
  <c r="R1232" i="4"/>
  <c r="S1232" i="4"/>
  <c r="N1233" i="4"/>
  <c r="O1233" i="4"/>
  <c r="P1233" i="4"/>
  <c r="Q1233" i="4"/>
  <c r="R1233" i="4"/>
  <c r="S1233" i="4"/>
  <c r="N1234" i="4"/>
  <c r="O1234" i="4"/>
  <c r="P1234" i="4"/>
  <c r="Q1234" i="4"/>
  <c r="R1234" i="4"/>
  <c r="S1234" i="4"/>
  <c r="N1235" i="4"/>
  <c r="O1235" i="4"/>
  <c r="P1235" i="4"/>
  <c r="Q1235" i="4"/>
  <c r="R1235" i="4"/>
  <c r="S1235" i="4"/>
  <c r="N1236" i="4"/>
  <c r="O1236" i="4"/>
  <c r="P1236" i="4"/>
  <c r="Q1236" i="4"/>
  <c r="R1236" i="4"/>
  <c r="S1236" i="4"/>
  <c r="N1237" i="4"/>
  <c r="O1237" i="4"/>
  <c r="P1237" i="4"/>
  <c r="Q1237" i="4"/>
  <c r="R1237" i="4"/>
  <c r="S1237" i="4"/>
  <c r="N1238" i="4"/>
  <c r="O1238" i="4"/>
  <c r="P1238" i="4"/>
  <c r="Q1238" i="4"/>
  <c r="R1238" i="4"/>
  <c r="S1238" i="4"/>
  <c r="N1239" i="4"/>
  <c r="O1239" i="4"/>
  <c r="P1239" i="4"/>
  <c r="Q1239" i="4"/>
  <c r="R1239" i="4"/>
  <c r="S1239" i="4"/>
  <c r="N1240" i="4"/>
  <c r="O1240" i="4"/>
  <c r="P1240" i="4"/>
  <c r="Q1240" i="4"/>
  <c r="R1240" i="4"/>
  <c r="S1240" i="4"/>
  <c r="N1241" i="4"/>
  <c r="O1241" i="4"/>
  <c r="P1241" i="4"/>
  <c r="Q1241" i="4"/>
  <c r="R1241" i="4"/>
  <c r="S1241" i="4"/>
  <c r="N1242" i="4"/>
  <c r="O1242" i="4"/>
  <c r="P1242" i="4"/>
  <c r="Q1242" i="4"/>
  <c r="R1242" i="4"/>
  <c r="S1242" i="4"/>
  <c r="N1243" i="4"/>
  <c r="O1243" i="4"/>
  <c r="P1243" i="4"/>
  <c r="Q1243" i="4"/>
  <c r="R1243" i="4"/>
  <c r="S1243" i="4"/>
  <c r="N1244" i="4"/>
  <c r="O1244" i="4"/>
  <c r="P1244" i="4"/>
  <c r="Q1244" i="4"/>
  <c r="R1244" i="4"/>
  <c r="S1244" i="4"/>
  <c r="N1245" i="4"/>
  <c r="O1245" i="4"/>
  <c r="P1245" i="4"/>
  <c r="Q1245" i="4"/>
  <c r="R1245" i="4"/>
  <c r="S1245" i="4"/>
  <c r="N1246" i="4"/>
  <c r="O1246" i="4"/>
  <c r="P1246" i="4"/>
  <c r="Q1246" i="4"/>
  <c r="R1246" i="4"/>
  <c r="S1246" i="4"/>
  <c r="R3" i="4"/>
  <c r="R4" i="4"/>
  <c r="R5" i="4"/>
  <c r="R6" i="4"/>
  <c r="R7" i="4"/>
  <c r="R8" i="4"/>
  <c r="R9" i="4"/>
  <c r="R2" i="4"/>
  <c r="Q3" i="4"/>
  <c r="Q4" i="4"/>
  <c r="Q5" i="4"/>
  <c r="Q6" i="4"/>
  <c r="Q7" i="4"/>
  <c r="Q8" i="4"/>
  <c r="Q9" i="4"/>
  <c r="Q2" i="4"/>
  <c r="P3" i="4"/>
  <c r="P4" i="4"/>
  <c r="P5" i="4"/>
  <c r="P6" i="4"/>
  <c r="P7" i="4"/>
  <c r="P8" i="4"/>
  <c r="P9" i="4"/>
  <c r="P2" i="4"/>
  <c r="O3" i="4"/>
  <c r="O4" i="4"/>
  <c r="O5" i="4"/>
  <c r="O6" i="4"/>
  <c r="O7" i="4"/>
  <c r="O8" i="4"/>
  <c r="O9" i="4"/>
  <c r="O2" i="4"/>
  <c r="N3" i="4"/>
  <c r="N4" i="4"/>
  <c r="N5" i="4"/>
  <c r="N6" i="4"/>
  <c r="N7" i="4"/>
  <c r="N8" i="4"/>
  <c r="N9" i="4"/>
  <c r="N2" i="4"/>
  <c r="M9" i="4"/>
  <c r="M3" i="4"/>
  <c r="M4" i="4"/>
  <c r="M5" i="4"/>
  <c r="M6" i="4"/>
  <c r="M7" i="4"/>
  <c r="M8" i="4"/>
  <c r="M2" i="4"/>
  <c r="O3" i="2"/>
  <c r="P2" i="2"/>
  <c r="Q2" i="2"/>
  <c r="R2" i="2"/>
  <c r="S2" i="2"/>
  <c r="T2" i="2"/>
  <c r="U2" i="2"/>
  <c r="P3" i="2"/>
  <c r="Q3" i="2"/>
  <c r="R3" i="2"/>
  <c r="S3" i="2"/>
  <c r="T3" i="2"/>
  <c r="U3" i="2"/>
  <c r="O4" i="2"/>
  <c r="P4" i="2"/>
  <c r="Q4" i="2"/>
  <c r="R4" i="2"/>
  <c r="S4" i="2"/>
  <c r="T4" i="2"/>
  <c r="U4" i="2"/>
  <c r="O5" i="2"/>
  <c r="P5" i="2"/>
  <c r="Q5" i="2"/>
  <c r="R5" i="2"/>
  <c r="S5" i="2"/>
  <c r="T5" i="2"/>
  <c r="U5" i="2"/>
  <c r="O6" i="2"/>
  <c r="P6" i="2"/>
  <c r="Q6" i="2"/>
  <c r="R6" i="2"/>
  <c r="S6" i="2"/>
  <c r="T6" i="2"/>
  <c r="U6" i="2"/>
  <c r="O7" i="2"/>
  <c r="P7" i="2"/>
  <c r="Q7" i="2"/>
  <c r="R7" i="2"/>
  <c r="S7" i="2"/>
  <c r="T7" i="2"/>
  <c r="U7" i="2"/>
  <c r="O8" i="2"/>
  <c r="P8" i="2"/>
  <c r="Q8" i="2"/>
  <c r="R8" i="2"/>
  <c r="S8" i="2"/>
  <c r="T8" i="2"/>
  <c r="U8" i="2"/>
  <c r="O9" i="2"/>
  <c r="P9" i="2"/>
  <c r="Q9" i="2"/>
  <c r="R9" i="2"/>
  <c r="S9" i="2"/>
  <c r="T9" i="2"/>
  <c r="U9" i="2"/>
  <c r="O10" i="2"/>
  <c r="P10" i="2"/>
  <c r="Q10" i="2"/>
  <c r="R10" i="2"/>
  <c r="S10" i="2"/>
  <c r="T10" i="2"/>
  <c r="U10" i="2"/>
  <c r="O11" i="2"/>
  <c r="P11" i="2"/>
  <c r="Q11" i="2"/>
  <c r="R11" i="2"/>
  <c r="S11" i="2"/>
  <c r="T11" i="2"/>
  <c r="U11" i="2"/>
  <c r="O12" i="2"/>
  <c r="P12" i="2"/>
  <c r="Q12" i="2"/>
  <c r="R12" i="2"/>
  <c r="S12" i="2"/>
  <c r="T12" i="2"/>
  <c r="U12" i="2"/>
  <c r="O13" i="2"/>
  <c r="P13" i="2"/>
  <c r="Q13" i="2"/>
  <c r="R13" i="2"/>
  <c r="S13" i="2"/>
  <c r="T13" i="2"/>
  <c r="U13" i="2"/>
  <c r="O14" i="2"/>
  <c r="P14" i="2"/>
  <c r="Q14" i="2"/>
  <c r="R14" i="2"/>
  <c r="S14" i="2"/>
  <c r="T14" i="2"/>
  <c r="U14" i="2"/>
  <c r="O15" i="2"/>
  <c r="P15" i="2"/>
  <c r="Q15" i="2"/>
  <c r="R15" i="2"/>
  <c r="S15" i="2"/>
  <c r="T15" i="2"/>
  <c r="U15" i="2"/>
  <c r="O16" i="2"/>
  <c r="P16" i="2"/>
  <c r="Q16" i="2"/>
  <c r="R16" i="2"/>
  <c r="S16" i="2"/>
  <c r="T16" i="2"/>
  <c r="U16" i="2"/>
  <c r="O17" i="2"/>
  <c r="P17" i="2"/>
  <c r="Q17" i="2"/>
  <c r="R17" i="2"/>
  <c r="S17" i="2"/>
  <c r="T17" i="2"/>
  <c r="U17" i="2"/>
  <c r="O18" i="2"/>
  <c r="P18" i="2"/>
  <c r="Q18" i="2"/>
  <c r="R18" i="2"/>
  <c r="S18" i="2"/>
  <c r="T18" i="2"/>
  <c r="U18" i="2"/>
  <c r="O19" i="2"/>
  <c r="P19" i="2"/>
  <c r="Q19" i="2"/>
  <c r="R19" i="2"/>
  <c r="S19" i="2"/>
  <c r="T19" i="2"/>
  <c r="U19" i="2"/>
  <c r="O20" i="2"/>
  <c r="P20" i="2"/>
  <c r="Q20" i="2"/>
  <c r="R20" i="2"/>
  <c r="S20" i="2"/>
  <c r="T20" i="2"/>
  <c r="U20" i="2"/>
  <c r="O21" i="2"/>
  <c r="P21" i="2"/>
  <c r="Q21" i="2"/>
  <c r="R21" i="2"/>
  <c r="S21" i="2"/>
  <c r="T21" i="2"/>
  <c r="U21" i="2"/>
  <c r="O22" i="2"/>
  <c r="P22" i="2"/>
  <c r="Q22" i="2"/>
  <c r="R22" i="2"/>
  <c r="S22" i="2"/>
  <c r="T22" i="2"/>
  <c r="U22" i="2"/>
  <c r="O23" i="2"/>
  <c r="P23" i="2"/>
  <c r="Q23" i="2"/>
  <c r="R23" i="2"/>
  <c r="S23" i="2"/>
  <c r="T23" i="2"/>
  <c r="U23" i="2"/>
  <c r="O24" i="2"/>
  <c r="P24" i="2"/>
  <c r="Q24" i="2"/>
  <c r="R24" i="2"/>
  <c r="S24" i="2"/>
  <c r="T24" i="2"/>
  <c r="U24" i="2"/>
  <c r="O25" i="2"/>
  <c r="P25" i="2"/>
  <c r="Q25" i="2"/>
  <c r="R25" i="2"/>
  <c r="S25" i="2"/>
  <c r="T25" i="2"/>
  <c r="U25" i="2"/>
  <c r="O26" i="2"/>
  <c r="P26" i="2"/>
  <c r="Q26" i="2"/>
  <c r="R26" i="2"/>
  <c r="S26" i="2"/>
  <c r="T26" i="2"/>
  <c r="U26" i="2"/>
  <c r="O27" i="2"/>
  <c r="P27" i="2"/>
  <c r="Q27" i="2"/>
  <c r="R27" i="2"/>
  <c r="S27" i="2"/>
  <c r="T27" i="2"/>
  <c r="U27" i="2"/>
  <c r="O28" i="2"/>
  <c r="P28" i="2"/>
  <c r="Q28" i="2"/>
  <c r="R28" i="2"/>
  <c r="S28" i="2"/>
  <c r="T28" i="2"/>
  <c r="U28" i="2"/>
  <c r="O29" i="2"/>
  <c r="P29" i="2"/>
  <c r="Q29" i="2"/>
  <c r="R29" i="2"/>
  <c r="S29" i="2"/>
  <c r="T29" i="2"/>
  <c r="U29" i="2"/>
  <c r="O30" i="2"/>
  <c r="P30" i="2"/>
  <c r="Q30" i="2"/>
  <c r="R30" i="2"/>
  <c r="S30" i="2"/>
  <c r="T30" i="2"/>
  <c r="U30" i="2"/>
  <c r="O31" i="2"/>
  <c r="P31" i="2"/>
  <c r="Q31" i="2"/>
  <c r="R31" i="2"/>
  <c r="S31" i="2"/>
  <c r="T31" i="2"/>
  <c r="U31" i="2"/>
  <c r="O32" i="2"/>
  <c r="P32" i="2"/>
  <c r="Q32" i="2"/>
  <c r="R32" i="2"/>
  <c r="S32" i="2"/>
  <c r="T32" i="2"/>
  <c r="U32" i="2"/>
  <c r="O33" i="2"/>
  <c r="P33" i="2"/>
  <c r="Q33" i="2"/>
  <c r="R33" i="2"/>
  <c r="S33" i="2"/>
  <c r="T33" i="2"/>
  <c r="U33" i="2"/>
  <c r="O34" i="2"/>
  <c r="P34" i="2"/>
  <c r="Q34" i="2"/>
  <c r="R34" i="2"/>
  <c r="S34" i="2"/>
  <c r="T34" i="2"/>
  <c r="U34" i="2"/>
  <c r="O35" i="2"/>
  <c r="P35" i="2"/>
  <c r="Q35" i="2"/>
  <c r="R35" i="2"/>
  <c r="S35" i="2"/>
  <c r="T35" i="2"/>
  <c r="U35" i="2"/>
  <c r="O36" i="2"/>
  <c r="P36" i="2"/>
  <c r="Q36" i="2"/>
  <c r="R36" i="2"/>
  <c r="S36" i="2"/>
  <c r="T36" i="2"/>
  <c r="U36" i="2"/>
  <c r="O37" i="2"/>
  <c r="P37" i="2"/>
  <c r="Q37" i="2"/>
  <c r="R37" i="2"/>
  <c r="S37" i="2"/>
  <c r="T37" i="2"/>
  <c r="U37" i="2"/>
  <c r="O38" i="2"/>
  <c r="P38" i="2"/>
  <c r="Q38" i="2"/>
  <c r="R38" i="2"/>
  <c r="S38" i="2"/>
  <c r="T38" i="2"/>
  <c r="U38" i="2"/>
  <c r="O39" i="2"/>
  <c r="P39" i="2"/>
  <c r="Q39" i="2"/>
  <c r="R39" i="2"/>
  <c r="S39" i="2"/>
  <c r="T39" i="2"/>
  <c r="U39" i="2"/>
  <c r="O40" i="2"/>
  <c r="P40" i="2"/>
  <c r="Q40" i="2"/>
  <c r="R40" i="2"/>
  <c r="S40" i="2"/>
  <c r="T40" i="2"/>
  <c r="U40" i="2"/>
  <c r="O41" i="2"/>
  <c r="P41" i="2"/>
  <c r="Q41" i="2"/>
  <c r="R41" i="2"/>
  <c r="S41" i="2"/>
  <c r="T41" i="2"/>
  <c r="U41" i="2"/>
  <c r="O42" i="2"/>
  <c r="P42" i="2"/>
  <c r="Q42" i="2"/>
  <c r="R42" i="2"/>
  <c r="S42" i="2"/>
  <c r="T42" i="2"/>
  <c r="U42" i="2"/>
  <c r="O43" i="2"/>
  <c r="P43" i="2"/>
  <c r="Q43" i="2"/>
  <c r="R43" i="2"/>
  <c r="S43" i="2"/>
  <c r="T43" i="2"/>
  <c r="U43" i="2"/>
  <c r="O44" i="2"/>
  <c r="P44" i="2"/>
  <c r="Q44" i="2"/>
  <c r="R44" i="2"/>
  <c r="S44" i="2"/>
  <c r="T44" i="2"/>
  <c r="U44" i="2"/>
  <c r="O45" i="2"/>
  <c r="P45" i="2"/>
  <c r="Q45" i="2"/>
  <c r="R45" i="2"/>
  <c r="S45" i="2"/>
  <c r="T45" i="2"/>
  <c r="U45" i="2"/>
  <c r="O46" i="2"/>
  <c r="P46" i="2"/>
  <c r="Q46" i="2"/>
  <c r="R46" i="2"/>
  <c r="S46" i="2"/>
  <c r="T46" i="2"/>
  <c r="U46" i="2"/>
  <c r="O47" i="2"/>
  <c r="P47" i="2"/>
  <c r="Q47" i="2"/>
  <c r="R47" i="2"/>
  <c r="S47" i="2"/>
  <c r="T47" i="2"/>
  <c r="U47" i="2"/>
  <c r="O48" i="2"/>
  <c r="P48" i="2"/>
  <c r="Q48" i="2"/>
  <c r="R48" i="2"/>
  <c r="S48" i="2"/>
  <c r="T48" i="2"/>
  <c r="U48" i="2"/>
  <c r="O49" i="2"/>
  <c r="P49" i="2"/>
  <c r="Q49" i="2"/>
  <c r="R49" i="2"/>
  <c r="S49" i="2"/>
  <c r="T49" i="2"/>
  <c r="U49" i="2"/>
  <c r="O50" i="2"/>
  <c r="P50" i="2"/>
  <c r="Q50" i="2"/>
  <c r="R50" i="2"/>
  <c r="S50" i="2"/>
  <c r="T50" i="2"/>
  <c r="U50" i="2"/>
  <c r="O51" i="2"/>
  <c r="P51" i="2"/>
  <c r="Q51" i="2"/>
  <c r="R51" i="2"/>
  <c r="S51" i="2"/>
  <c r="T51" i="2"/>
  <c r="U51" i="2"/>
  <c r="O52" i="2"/>
  <c r="P52" i="2"/>
  <c r="Q52" i="2"/>
  <c r="R52" i="2"/>
  <c r="S52" i="2"/>
  <c r="T52" i="2"/>
  <c r="U52" i="2"/>
  <c r="O53" i="2"/>
  <c r="P53" i="2"/>
  <c r="Q53" i="2"/>
  <c r="R53" i="2"/>
  <c r="S53" i="2"/>
  <c r="T53" i="2"/>
  <c r="U53" i="2"/>
  <c r="O54" i="2"/>
  <c r="P54" i="2"/>
  <c r="Q54" i="2"/>
  <c r="R54" i="2"/>
  <c r="S54" i="2"/>
  <c r="T54" i="2"/>
  <c r="U54" i="2"/>
  <c r="O55" i="2"/>
  <c r="P55" i="2"/>
  <c r="Q55" i="2"/>
  <c r="R55" i="2"/>
  <c r="S55" i="2"/>
  <c r="T55" i="2"/>
  <c r="U55" i="2"/>
  <c r="O56" i="2"/>
  <c r="P56" i="2"/>
  <c r="Q56" i="2"/>
  <c r="R56" i="2"/>
  <c r="S56" i="2"/>
  <c r="T56" i="2"/>
  <c r="U56" i="2"/>
  <c r="O57" i="2"/>
  <c r="P57" i="2"/>
  <c r="Q57" i="2"/>
  <c r="R57" i="2"/>
  <c r="S57" i="2"/>
  <c r="T57" i="2"/>
  <c r="U57" i="2"/>
  <c r="O58" i="2"/>
  <c r="P58" i="2"/>
  <c r="Q58" i="2"/>
  <c r="R58" i="2"/>
  <c r="S58" i="2"/>
  <c r="T58" i="2"/>
  <c r="U58" i="2"/>
  <c r="O59" i="2"/>
  <c r="P59" i="2"/>
  <c r="Q59" i="2"/>
  <c r="R59" i="2"/>
  <c r="S59" i="2"/>
  <c r="T59" i="2"/>
  <c r="U59" i="2"/>
  <c r="O60" i="2"/>
  <c r="P60" i="2"/>
  <c r="Q60" i="2"/>
  <c r="R60" i="2"/>
  <c r="S60" i="2"/>
  <c r="T60" i="2"/>
  <c r="U60" i="2"/>
  <c r="O61" i="2"/>
  <c r="P61" i="2"/>
  <c r="Q61" i="2"/>
  <c r="R61" i="2"/>
  <c r="S61" i="2"/>
  <c r="T61" i="2"/>
  <c r="U61" i="2"/>
  <c r="O62" i="2"/>
  <c r="P62" i="2"/>
  <c r="Q62" i="2"/>
  <c r="R62" i="2"/>
  <c r="S62" i="2"/>
  <c r="T62" i="2"/>
  <c r="U62" i="2"/>
  <c r="O63" i="2"/>
  <c r="P63" i="2"/>
  <c r="Q63" i="2"/>
  <c r="R63" i="2"/>
  <c r="S63" i="2"/>
  <c r="T63" i="2"/>
  <c r="U63" i="2"/>
  <c r="O64" i="2"/>
  <c r="P64" i="2"/>
  <c r="Q64" i="2"/>
  <c r="R64" i="2"/>
  <c r="S64" i="2"/>
  <c r="T64" i="2"/>
  <c r="U64" i="2"/>
  <c r="O65" i="2"/>
  <c r="P65" i="2"/>
  <c r="Q65" i="2"/>
  <c r="R65" i="2"/>
  <c r="S65" i="2"/>
  <c r="T65" i="2"/>
  <c r="U65" i="2"/>
  <c r="O66" i="2"/>
  <c r="P66" i="2"/>
  <c r="Q66" i="2"/>
  <c r="R66" i="2"/>
  <c r="S66" i="2"/>
  <c r="T66" i="2"/>
  <c r="U66" i="2"/>
  <c r="O67" i="2"/>
  <c r="P67" i="2"/>
  <c r="Q67" i="2"/>
  <c r="R67" i="2"/>
  <c r="S67" i="2"/>
  <c r="T67" i="2"/>
  <c r="U67" i="2"/>
  <c r="O68" i="2"/>
  <c r="P68" i="2"/>
  <c r="Q68" i="2"/>
  <c r="R68" i="2"/>
  <c r="S68" i="2"/>
  <c r="T68" i="2"/>
  <c r="U68" i="2"/>
  <c r="O69" i="2"/>
  <c r="P69" i="2"/>
  <c r="Q69" i="2"/>
  <c r="R69" i="2"/>
  <c r="S69" i="2"/>
  <c r="T69" i="2"/>
  <c r="U69" i="2"/>
  <c r="O70" i="2"/>
  <c r="P70" i="2"/>
  <c r="Q70" i="2"/>
  <c r="R70" i="2"/>
  <c r="S70" i="2"/>
  <c r="T70" i="2"/>
  <c r="U70" i="2"/>
  <c r="O71" i="2"/>
  <c r="P71" i="2"/>
  <c r="Q71" i="2"/>
  <c r="R71" i="2"/>
  <c r="S71" i="2"/>
  <c r="T71" i="2"/>
  <c r="U71" i="2"/>
  <c r="O72" i="2"/>
  <c r="P72" i="2"/>
  <c r="Q72" i="2"/>
  <c r="R72" i="2"/>
  <c r="S72" i="2"/>
  <c r="T72" i="2"/>
  <c r="U72" i="2"/>
  <c r="O73" i="2"/>
  <c r="P73" i="2"/>
  <c r="Q73" i="2"/>
  <c r="R73" i="2"/>
  <c r="S73" i="2"/>
  <c r="T73" i="2"/>
  <c r="U73" i="2"/>
  <c r="O74" i="2"/>
  <c r="P74" i="2"/>
  <c r="Q74" i="2"/>
  <c r="R74" i="2"/>
  <c r="S74" i="2"/>
  <c r="T74" i="2"/>
  <c r="U74" i="2"/>
  <c r="O75" i="2"/>
  <c r="P75" i="2"/>
  <c r="Q75" i="2"/>
  <c r="R75" i="2"/>
  <c r="S75" i="2"/>
  <c r="T75" i="2"/>
  <c r="U75" i="2"/>
  <c r="O76" i="2"/>
  <c r="P76" i="2"/>
  <c r="Q76" i="2"/>
  <c r="R76" i="2"/>
  <c r="S76" i="2"/>
  <c r="T76" i="2"/>
  <c r="U76" i="2"/>
  <c r="O77" i="2"/>
  <c r="P77" i="2"/>
  <c r="Q77" i="2"/>
  <c r="R77" i="2"/>
  <c r="S77" i="2"/>
  <c r="T77" i="2"/>
  <c r="U77" i="2"/>
  <c r="O78" i="2"/>
  <c r="P78" i="2"/>
  <c r="Q78" i="2"/>
  <c r="R78" i="2"/>
  <c r="S78" i="2"/>
  <c r="T78" i="2"/>
  <c r="U78" i="2"/>
  <c r="O79" i="2"/>
  <c r="P79" i="2"/>
  <c r="Q79" i="2"/>
  <c r="R79" i="2"/>
  <c r="S79" i="2"/>
  <c r="T79" i="2"/>
  <c r="U79" i="2"/>
  <c r="O80" i="2"/>
  <c r="P80" i="2"/>
  <c r="Q80" i="2"/>
  <c r="R80" i="2"/>
  <c r="S80" i="2"/>
  <c r="T80" i="2"/>
  <c r="U80" i="2"/>
  <c r="O81" i="2"/>
  <c r="P81" i="2"/>
  <c r="Q81" i="2"/>
  <c r="R81" i="2"/>
  <c r="S81" i="2"/>
  <c r="T81" i="2"/>
  <c r="U81" i="2"/>
  <c r="O82" i="2"/>
  <c r="P82" i="2"/>
  <c r="Q82" i="2"/>
  <c r="R82" i="2"/>
  <c r="S82" i="2"/>
  <c r="T82" i="2"/>
  <c r="U82" i="2"/>
  <c r="O83" i="2"/>
  <c r="P83" i="2"/>
  <c r="Q83" i="2"/>
  <c r="R83" i="2"/>
  <c r="S83" i="2"/>
  <c r="T83" i="2"/>
  <c r="U83" i="2"/>
  <c r="O84" i="2"/>
  <c r="P84" i="2"/>
  <c r="Q84" i="2"/>
  <c r="R84" i="2"/>
  <c r="S84" i="2"/>
  <c r="T84" i="2"/>
  <c r="U84" i="2"/>
  <c r="O85" i="2"/>
  <c r="P85" i="2"/>
  <c r="Q85" i="2"/>
  <c r="R85" i="2"/>
  <c r="S85" i="2"/>
  <c r="T85" i="2"/>
  <c r="U85" i="2"/>
  <c r="O86" i="2"/>
  <c r="P86" i="2"/>
  <c r="Q86" i="2"/>
  <c r="R86" i="2"/>
  <c r="S86" i="2"/>
  <c r="T86" i="2"/>
  <c r="U86" i="2"/>
  <c r="O87" i="2"/>
  <c r="P87" i="2"/>
  <c r="Q87" i="2"/>
  <c r="R87" i="2"/>
  <c r="S87" i="2"/>
  <c r="T87" i="2"/>
  <c r="U87" i="2"/>
  <c r="O88" i="2"/>
  <c r="P88" i="2"/>
  <c r="Q88" i="2"/>
  <c r="R88" i="2"/>
  <c r="S88" i="2"/>
  <c r="T88" i="2"/>
  <c r="U88" i="2"/>
  <c r="O89" i="2"/>
  <c r="P89" i="2"/>
  <c r="Q89" i="2"/>
  <c r="R89" i="2"/>
  <c r="S89" i="2"/>
  <c r="T89" i="2"/>
  <c r="U89" i="2"/>
  <c r="O90" i="2"/>
  <c r="P90" i="2"/>
  <c r="Q90" i="2"/>
  <c r="R90" i="2"/>
  <c r="S90" i="2"/>
  <c r="T90" i="2"/>
  <c r="U90" i="2"/>
  <c r="O91" i="2"/>
  <c r="P91" i="2"/>
  <c r="Q91" i="2"/>
  <c r="R91" i="2"/>
  <c r="S91" i="2"/>
  <c r="T91" i="2"/>
  <c r="U91" i="2"/>
  <c r="O92" i="2"/>
  <c r="P92" i="2"/>
  <c r="Q92" i="2"/>
  <c r="R92" i="2"/>
  <c r="S92" i="2"/>
  <c r="T92" i="2"/>
  <c r="U92" i="2"/>
  <c r="O93" i="2"/>
  <c r="P93" i="2"/>
  <c r="Q93" i="2"/>
  <c r="R93" i="2"/>
  <c r="S93" i="2"/>
  <c r="T93" i="2"/>
  <c r="U93" i="2"/>
  <c r="O94" i="2"/>
  <c r="P94" i="2"/>
  <c r="Q94" i="2"/>
  <c r="R94" i="2"/>
  <c r="S94" i="2"/>
  <c r="T94" i="2"/>
  <c r="U94" i="2"/>
  <c r="O95" i="2"/>
  <c r="P95" i="2"/>
  <c r="Q95" i="2"/>
  <c r="R95" i="2"/>
  <c r="S95" i="2"/>
  <c r="T95" i="2"/>
  <c r="U95" i="2"/>
  <c r="O96" i="2"/>
  <c r="P96" i="2"/>
  <c r="Q96" i="2"/>
  <c r="R96" i="2"/>
  <c r="S96" i="2"/>
  <c r="T96" i="2"/>
  <c r="U96" i="2"/>
  <c r="O97" i="2"/>
  <c r="P97" i="2"/>
  <c r="Q97" i="2"/>
  <c r="R97" i="2"/>
  <c r="S97" i="2"/>
  <c r="T97" i="2"/>
  <c r="U97" i="2"/>
  <c r="O98" i="2"/>
  <c r="P98" i="2"/>
  <c r="Q98" i="2"/>
  <c r="R98" i="2"/>
  <c r="S98" i="2"/>
  <c r="T98" i="2"/>
  <c r="U98" i="2"/>
  <c r="O99" i="2"/>
  <c r="P99" i="2"/>
  <c r="Q99" i="2"/>
  <c r="R99" i="2"/>
  <c r="S99" i="2"/>
  <c r="T99" i="2"/>
  <c r="U99" i="2"/>
  <c r="O100" i="2"/>
  <c r="P100" i="2"/>
  <c r="Q100" i="2"/>
  <c r="R100" i="2"/>
  <c r="S100" i="2"/>
  <c r="T100" i="2"/>
  <c r="U100" i="2"/>
  <c r="O101" i="2"/>
  <c r="P101" i="2"/>
  <c r="Q101" i="2"/>
  <c r="R101" i="2"/>
  <c r="S101" i="2"/>
  <c r="T101" i="2"/>
  <c r="U101" i="2"/>
  <c r="O102" i="2"/>
  <c r="P102" i="2"/>
  <c r="Q102" i="2"/>
  <c r="R102" i="2"/>
  <c r="S102" i="2"/>
  <c r="T102" i="2"/>
  <c r="U102" i="2"/>
  <c r="O103" i="2"/>
  <c r="P103" i="2"/>
  <c r="Q103" i="2"/>
  <c r="R103" i="2"/>
  <c r="S103" i="2"/>
  <c r="T103" i="2"/>
  <c r="U103" i="2"/>
  <c r="O104" i="2"/>
  <c r="P104" i="2"/>
  <c r="Q104" i="2"/>
  <c r="R104" i="2"/>
  <c r="S104" i="2"/>
  <c r="T104" i="2"/>
  <c r="U104" i="2"/>
  <c r="O105" i="2"/>
  <c r="P105" i="2"/>
  <c r="Q105" i="2"/>
  <c r="R105" i="2"/>
  <c r="S105" i="2"/>
  <c r="T105" i="2"/>
  <c r="U105" i="2"/>
  <c r="O106" i="2"/>
  <c r="P106" i="2"/>
  <c r="Q106" i="2"/>
  <c r="R106" i="2"/>
  <c r="S106" i="2"/>
  <c r="T106" i="2"/>
  <c r="U106" i="2"/>
  <c r="O107" i="2"/>
  <c r="P107" i="2"/>
  <c r="Q107" i="2"/>
  <c r="R107" i="2"/>
  <c r="S107" i="2"/>
  <c r="T107" i="2"/>
  <c r="U107" i="2"/>
  <c r="O108" i="2"/>
  <c r="P108" i="2"/>
  <c r="Q108" i="2"/>
  <c r="R108" i="2"/>
  <c r="S108" i="2"/>
  <c r="T108" i="2"/>
  <c r="U108" i="2"/>
  <c r="O109" i="2"/>
  <c r="P109" i="2"/>
  <c r="Q109" i="2"/>
  <c r="R109" i="2"/>
  <c r="S109" i="2"/>
  <c r="T109" i="2"/>
  <c r="U109" i="2"/>
  <c r="O110" i="2"/>
  <c r="P110" i="2"/>
  <c r="Q110" i="2"/>
  <c r="R110" i="2"/>
  <c r="S110" i="2"/>
  <c r="T110" i="2"/>
  <c r="U110" i="2"/>
  <c r="O111" i="2"/>
  <c r="P111" i="2"/>
  <c r="Q111" i="2"/>
  <c r="R111" i="2"/>
  <c r="S111" i="2"/>
  <c r="T111" i="2"/>
  <c r="U111" i="2"/>
  <c r="O112" i="2"/>
  <c r="P112" i="2"/>
  <c r="Q112" i="2"/>
  <c r="R112" i="2"/>
  <c r="S112" i="2"/>
  <c r="T112" i="2"/>
  <c r="U112" i="2"/>
  <c r="O113" i="2"/>
  <c r="P113" i="2"/>
  <c r="Q113" i="2"/>
  <c r="R113" i="2"/>
  <c r="S113" i="2"/>
  <c r="T113" i="2"/>
  <c r="U113" i="2"/>
  <c r="O114" i="2"/>
  <c r="P114" i="2"/>
  <c r="Q114" i="2"/>
  <c r="R114" i="2"/>
  <c r="S114" i="2"/>
  <c r="T114" i="2"/>
  <c r="U114" i="2"/>
  <c r="O115" i="2"/>
  <c r="P115" i="2"/>
  <c r="Q115" i="2"/>
  <c r="R115" i="2"/>
  <c r="S115" i="2"/>
  <c r="T115" i="2"/>
  <c r="U115" i="2"/>
  <c r="O116" i="2"/>
  <c r="P116" i="2"/>
  <c r="Q116" i="2"/>
  <c r="R116" i="2"/>
  <c r="S116" i="2"/>
  <c r="T116" i="2"/>
  <c r="U116" i="2"/>
  <c r="O117" i="2"/>
  <c r="P117" i="2"/>
  <c r="Q117" i="2"/>
  <c r="R117" i="2"/>
  <c r="S117" i="2"/>
  <c r="T117" i="2"/>
  <c r="U117" i="2"/>
  <c r="O118" i="2"/>
  <c r="P118" i="2"/>
  <c r="Q118" i="2"/>
  <c r="R118" i="2"/>
  <c r="S118" i="2"/>
  <c r="T118" i="2"/>
  <c r="U118" i="2"/>
  <c r="O119" i="2"/>
  <c r="P119" i="2"/>
  <c r="Q119" i="2"/>
  <c r="R119" i="2"/>
  <c r="S119" i="2"/>
  <c r="T119" i="2"/>
  <c r="U119" i="2"/>
  <c r="O120" i="2"/>
  <c r="P120" i="2"/>
  <c r="Q120" i="2"/>
  <c r="R120" i="2"/>
  <c r="S120" i="2"/>
  <c r="T120" i="2"/>
  <c r="U120" i="2"/>
  <c r="O121" i="2"/>
  <c r="P121" i="2"/>
  <c r="Q121" i="2"/>
  <c r="R121" i="2"/>
  <c r="S121" i="2"/>
  <c r="T121" i="2"/>
  <c r="U121" i="2"/>
  <c r="O122" i="2"/>
  <c r="P122" i="2"/>
  <c r="Q122" i="2"/>
  <c r="R122" i="2"/>
  <c r="S122" i="2"/>
  <c r="T122" i="2"/>
  <c r="U122" i="2"/>
  <c r="O123" i="2"/>
  <c r="P123" i="2"/>
  <c r="Q123" i="2"/>
  <c r="R123" i="2"/>
  <c r="S123" i="2"/>
  <c r="T123" i="2"/>
  <c r="U123" i="2"/>
  <c r="O124" i="2"/>
  <c r="P124" i="2"/>
  <c r="Q124" i="2"/>
  <c r="R124" i="2"/>
  <c r="S124" i="2"/>
  <c r="T124" i="2"/>
  <c r="U124" i="2"/>
  <c r="O125" i="2"/>
  <c r="P125" i="2"/>
  <c r="Q125" i="2"/>
  <c r="R125" i="2"/>
  <c r="S125" i="2"/>
  <c r="T125" i="2"/>
  <c r="U125" i="2"/>
  <c r="O126" i="2"/>
  <c r="P126" i="2"/>
  <c r="Q126" i="2"/>
  <c r="R126" i="2"/>
  <c r="S126" i="2"/>
  <c r="T126" i="2"/>
  <c r="U126" i="2"/>
  <c r="O127" i="2"/>
  <c r="P127" i="2"/>
  <c r="Q127" i="2"/>
  <c r="R127" i="2"/>
  <c r="S127" i="2"/>
  <c r="T127" i="2"/>
  <c r="U127" i="2"/>
  <c r="O128" i="2"/>
  <c r="P128" i="2"/>
  <c r="Q128" i="2"/>
  <c r="R128" i="2"/>
  <c r="S128" i="2"/>
  <c r="T128" i="2"/>
  <c r="U128" i="2"/>
  <c r="O129" i="2"/>
  <c r="P129" i="2"/>
  <c r="Q129" i="2"/>
  <c r="R129" i="2"/>
  <c r="S129" i="2"/>
  <c r="T129" i="2"/>
  <c r="U129" i="2"/>
  <c r="O130" i="2"/>
  <c r="P130" i="2"/>
  <c r="Q130" i="2"/>
  <c r="R130" i="2"/>
  <c r="S130" i="2"/>
  <c r="T130" i="2"/>
  <c r="U130" i="2"/>
  <c r="O131" i="2"/>
  <c r="P131" i="2"/>
  <c r="Q131" i="2"/>
  <c r="R131" i="2"/>
  <c r="S131" i="2"/>
  <c r="T131" i="2"/>
  <c r="U131" i="2"/>
  <c r="O132" i="2"/>
  <c r="P132" i="2"/>
  <c r="Q132" i="2"/>
  <c r="R132" i="2"/>
  <c r="S132" i="2"/>
  <c r="T132" i="2"/>
  <c r="U132" i="2"/>
  <c r="O133" i="2"/>
  <c r="P133" i="2"/>
  <c r="Q133" i="2"/>
  <c r="R133" i="2"/>
  <c r="S133" i="2"/>
  <c r="T133" i="2"/>
  <c r="U133" i="2"/>
  <c r="O134" i="2"/>
  <c r="P134" i="2"/>
  <c r="Q134" i="2"/>
  <c r="R134" i="2"/>
  <c r="S134" i="2"/>
  <c r="T134" i="2"/>
  <c r="U134" i="2"/>
  <c r="O135" i="2"/>
  <c r="P135" i="2"/>
  <c r="Q135" i="2"/>
  <c r="R135" i="2"/>
  <c r="S135" i="2"/>
  <c r="T135" i="2"/>
  <c r="U135" i="2"/>
  <c r="O136" i="2"/>
  <c r="P136" i="2"/>
  <c r="Q136" i="2"/>
  <c r="R136" i="2"/>
  <c r="S136" i="2"/>
  <c r="T136" i="2"/>
  <c r="U136" i="2"/>
  <c r="O137" i="2"/>
  <c r="P137" i="2"/>
  <c r="Q137" i="2"/>
  <c r="R137" i="2"/>
  <c r="S137" i="2"/>
  <c r="T137" i="2"/>
  <c r="U137" i="2"/>
  <c r="O138" i="2"/>
  <c r="P138" i="2"/>
  <c r="Q138" i="2"/>
  <c r="R138" i="2"/>
  <c r="S138" i="2"/>
  <c r="T138" i="2"/>
  <c r="U138" i="2"/>
  <c r="O139" i="2"/>
  <c r="P139" i="2"/>
  <c r="Q139" i="2"/>
  <c r="R139" i="2"/>
  <c r="S139" i="2"/>
  <c r="T139" i="2"/>
  <c r="U139" i="2"/>
  <c r="O140" i="2"/>
  <c r="P140" i="2"/>
  <c r="Q140" i="2"/>
  <c r="R140" i="2"/>
  <c r="S140" i="2"/>
  <c r="T140" i="2"/>
  <c r="U140" i="2"/>
  <c r="O141" i="2"/>
  <c r="P141" i="2"/>
  <c r="Q141" i="2"/>
  <c r="R141" i="2"/>
  <c r="S141" i="2"/>
  <c r="T141" i="2"/>
  <c r="U141" i="2"/>
  <c r="O142" i="2"/>
  <c r="P142" i="2"/>
  <c r="Q142" i="2"/>
  <c r="R142" i="2"/>
  <c r="S142" i="2"/>
  <c r="T142" i="2"/>
  <c r="U142" i="2"/>
  <c r="O143" i="2"/>
  <c r="P143" i="2"/>
  <c r="Q143" i="2"/>
  <c r="R143" i="2"/>
  <c r="S143" i="2"/>
  <c r="T143" i="2"/>
  <c r="U143" i="2"/>
  <c r="O144" i="2"/>
  <c r="P144" i="2"/>
  <c r="Q144" i="2"/>
  <c r="R144" i="2"/>
  <c r="S144" i="2"/>
  <c r="T144" i="2"/>
  <c r="U144" i="2"/>
  <c r="O145" i="2"/>
  <c r="P145" i="2"/>
  <c r="Q145" i="2"/>
  <c r="R145" i="2"/>
  <c r="S145" i="2"/>
  <c r="T145" i="2"/>
  <c r="U145" i="2"/>
  <c r="O146" i="2"/>
  <c r="P146" i="2"/>
  <c r="Q146" i="2"/>
  <c r="R146" i="2"/>
  <c r="S146" i="2"/>
  <c r="T146" i="2"/>
  <c r="U146" i="2"/>
  <c r="O147" i="2"/>
  <c r="P147" i="2"/>
  <c r="Q147" i="2"/>
  <c r="R147" i="2"/>
  <c r="S147" i="2"/>
  <c r="T147" i="2"/>
  <c r="U147" i="2"/>
  <c r="O148" i="2"/>
  <c r="P148" i="2"/>
  <c r="Q148" i="2"/>
  <c r="R148" i="2"/>
  <c r="S148" i="2"/>
  <c r="T148" i="2"/>
  <c r="U148" i="2"/>
  <c r="O149" i="2"/>
  <c r="P149" i="2"/>
  <c r="Q149" i="2"/>
  <c r="R149" i="2"/>
  <c r="S149" i="2"/>
  <c r="T149" i="2"/>
  <c r="U149" i="2"/>
  <c r="O150" i="2"/>
  <c r="P150" i="2"/>
  <c r="Q150" i="2"/>
  <c r="R150" i="2"/>
  <c r="S150" i="2"/>
  <c r="T150" i="2"/>
  <c r="U150" i="2"/>
  <c r="O151" i="2"/>
  <c r="P151" i="2"/>
  <c r="Q151" i="2"/>
  <c r="R151" i="2"/>
  <c r="S151" i="2"/>
  <c r="T151" i="2"/>
  <c r="U151" i="2"/>
  <c r="O152" i="2"/>
  <c r="P152" i="2"/>
  <c r="Q152" i="2"/>
  <c r="R152" i="2"/>
  <c r="S152" i="2"/>
  <c r="T152" i="2"/>
  <c r="U152" i="2"/>
  <c r="O153" i="2"/>
  <c r="P153" i="2"/>
  <c r="Q153" i="2"/>
  <c r="R153" i="2"/>
  <c r="S153" i="2"/>
  <c r="T153" i="2"/>
  <c r="U153" i="2"/>
  <c r="O154" i="2"/>
  <c r="P154" i="2"/>
  <c r="Q154" i="2"/>
  <c r="R154" i="2"/>
  <c r="S154" i="2"/>
  <c r="T154" i="2"/>
  <c r="U154" i="2"/>
  <c r="O155" i="2"/>
  <c r="P155" i="2"/>
  <c r="Q155" i="2"/>
  <c r="R155" i="2"/>
  <c r="S155" i="2"/>
  <c r="T155" i="2"/>
  <c r="U155" i="2"/>
  <c r="O156" i="2"/>
  <c r="P156" i="2"/>
  <c r="Q156" i="2"/>
  <c r="R156" i="2"/>
  <c r="S156" i="2"/>
  <c r="T156" i="2"/>
  <c r="U156" i="2"/>
  <c r="O157" i="2"/>
  <c r="P157" i="2"/>
  <c r="Q157" i="2"/>
  <c r="R157" i="2"/>
  <c r="S157" i="2"/>
  <c r="T157" i="2"/>
  <c r="U157" i="2"/>
  <c r="O158" i="2"/>
  <c r="P158" i="2"/>
  <c r="Q158" i="2"/>
  <c r="R158" i="2"/>
  <c r="S158" i="2"/>
  <c r="T158" i="2"/>
  <c r="U158" i="2"/>
  <c r="O159" i="2"/>
  <c r="P159" i="2"/>
  <c r="Q159" i="2"/>
  <c r="R159" i="2"/>
  <c r="S159" i="2"/>
  <c r="T159" i="2"/>
  <c r="U159" i="2"/>
  <c r="O160" i="2"/>
  <c r="P160" i="2"/>
  <c r="Q160" i="2"/>
  <c r="R160" i="2"/>
  <c r="S160" i="2"/>
  <c r="T160" i="2"/>
  <c r="U160" i="2"/>
  <c r="O161" i="2"/>
  <c r="P161" i="2"/>
  <c r="Q161" i="2"/>
  <c r="R161" i="2"/>
  <c r="S161" i="2"/>
  <c r="T161" i="2"/>
  <c r="U161" i="2"/>
  <c r="O162" i="2"/>
  <c r="P162" i="2"/>
  <c r="Q162" i="2"/>
  <c r="R162" i="2"/>
  <c r="S162" i="2"/>
  <c r="T162" i="2"/>
  <c r="U162" i="2"/>
  <c r="O163" i="2"/>
  <c r="P163" i="2"/>
  <c r="Q163" i="2"/>
  <c r="R163" i="2"/>
  <c r="S163" i="2"/>
  <c r="T163" i="2"/>
  <c r="U163" i="2"/>
  <c r="O164" i="2"/>
  <c r="P164" i="2"/>
  <c r="Q164" i="2"/>
  <c r="R164" i="2"/>
  <c r="S164" i="2"/>
  <c r="T164" i="2"/>
  <c r="U164" i="2"/>
  <c r="O165" i="2"/>
  <c r="P165" i="2"/>
  <c r="Q165" i="2"/>
  <c r="R165" i="2"/>
  <c r="S165" i="2"/>
  <c r="T165" i="2"/>
  <c r="U165" i="2"/>
  <c r="O166" i="2"/>
  <c r="P166" i="2"/>
  <c r="Q166" i="2"/>
  <c r="R166" i="2"/>
  <c r="S166" i="2"/>
  <c r="T166" i="2"/>
  <c r="U166" i="2"/>
  <c r="O167" i="2"/>
  <c r="P167" i="2"/>
  <c r="Q167" i="2"/>
  <c r="R167" i="2"/>
  <c r="S167" i="2"/>
  <c r="T167" i="2"/>
  <c r="U167" i="2"/>
  <c r="O168" i="2"/>
  <c r="P168" i="2"/>
  <c r="Q168" i="2"/>
  <c r="R168" i="2"/>
  <c r="S168" i="2"/>
  <c r="T168" i="2"/>
  <c r="U168" i="2"/>
  <c r="O169" i="2"/>
  <c r="P169" i="2"/>
  <c r="Q169" i="2"/>
  <c r="R169" i="2"/>
  <c r="S169" i="2"/>
  <c r="T169" i="2"/>
  <c r="U169" i="2"/>
  <c r="O170" i="2"/>
  <c r="P170" i="2"/>
  <c r="Q170" i="2"/>
  <c r="R170" i="2"/>
  <c r="S170" i="2"/>
  <c r="T170" i="2"/>
  <c r="U170" i="2"/>
  <c r="O171" i="2"/>
  <c r="P171" i="2"/>
  <c r="Q171" i="2"/>
  <c r="R171" i="2"/>
  <c r="S171" i="2"/>
  <c r="T171" i="2"/>
  <c r="U171" i="2"/>
  <c r="O172" i="2"/>
  <c r="P172" i="2"/>
  <c r="Q172" i="2"/>
  <c r="R172" i="2"/>
  <c r="S172" i="2"/>
  <c r="T172" i="2"/>
  <c r="U172" i="2"/>
  <c r="O173" i="2"/>
  <c r="P173" i="2"/>
  <c r="Q173" i="2"/>
  <c r="R173" i="2"/>
  <c r="S173" i="2"/>
  <c r="T173" i="2"/>
  <c r="U173" i="2"/>
  <c r="O174" i="2"/>
  <c r="P174" i="2"/>
  <c r="Q174" i="2"/>
  <c r="R174" i="2"/>
  <c r="S174" i="2"/>
  <c r="T174" i="2"/>
  <c r="U174" i="2"/>
  <c r="O175" i="2"/>
  <c r="P175" i="2"/>
  <c r="Q175" i="2"/>
  <c r="R175" i="2"/>
  <c r="S175" i="2"/>
  <c r="T175" i="2"/>
  <c r="U175" i="2"/>
  <c r="O176" i="2"/>
  <c r="P176" i="2"/>
  <c r="Q176" i="2"/>
  <c r="R176" i="2"/>
  <c r="S176" i="2"/>
  <c r="T176" i="2"/>
  <c r="U176" i="2"/>
  <c r="O177" i="2"/>
  <c r="P177" i="2"/>
  <c r="Q177" i="2"/>
  <c r="R177" i="2"/>
  <c r="S177" i="2"/>
  <c r="T177" i="2"/>
  <c r="U177" i="2"/>
  <c r="O178" i="2"/>
  <c r="P178" i="2"/>
  <c r="Q178" i="2"/>
  <c r="R178" i="2"/>
  <c r="S178" i="2"/>
  <c r="T178" i="2"/>
  <c r="U178" i="2"/>
  <c r="O179" i="2"/>
  <c r="P179" i="2"/>
  <c r="Q179" i="2"/>
  <c r="R179" i="2"/>
  <c r="S179" i="2"/>
  <c r="T179" i="2"/>
  <c r="U179" i="2"/>
  <c r="O180" i="2"/>
  <c r="P180" i="2"/>
  <c r="Q180" i="2"/>
  <c r="R180" i="2"/>
  <c r="S180" i="2"/>
  <c r="T180" i="2"/>
  <c r="U180" i="2"/>
  <c r="O181" i="2"/>
  <c r="P181" i="2"/>
  <c r="Q181" i="2"/>
  <c r="R181" i="2"/>
  <c r="S181" i="2"/>
  <c r="T181" i="2"/>
  <c r="U181" i="2"/>
  <c r="O182" i="2"/>
  <c r="P182" i="2"/>
  <c r="Q182" i="2"/>
  <c r="R182" i="2"/>
  <c r="S182" i="2"/>
  <c r="T182" i="2"/>
  <c r="U182" i="2"/>
  <c r="O183" i="2"/>
  <c r="P183" i="2"/>
  <c r="Q183" i="2"/>
  <c r="R183" i="2"/>
  <c r="S183" i="2"/>
  <c r="T183" i="2"/>
  <c r="U183" i="2"/>
  <c r="O184" i="2"/>
  <c r="P184" i="2"/>
  <c r="Q184" i="2"/>
  <c r="R184" i="2"/>
  <c r="S184" i="2"/>
  <c r="T184" i="2"/>
  <c r="U184" i="2"/>
  <c r="O185" i="2"/>
  <c r="P185" i="2"/>
  <c r="Q185" i="2"/>
  <c r="R185" i="2"/>
  <c r="S185" i="2"/>
  <c r="T185" i="2"/>
  <c r="U185" i="2"/>
  <c r="O186" i="2"/>
  <c r="P186" i="2"/>
  <c r="Q186" i="2"/>
  <c r="R186" i="2"/>
  <c r="S186" i="2"/>
  <c r="T186" i="2"/>
  <c r="U186" i="2"/>
  <c r="O187" i="2"/>
  <c r="P187" i="2"/>
  <c r="Q187" i="2"/>
  <c r="R187" i="2"/>
  <c r="S187" i="2"/>
  <c r="T187" i="2"/>
  <c r="U187" i="2"/>
  <c r="O188" i="2"/>
  <c r="P188" i="2"/>
  <c r="Q188" i="2"/>
  <c r="R188" i="2"/>
  <c r="S188" i="2"/>
  <c r="T188" i="2"/>
  <c r="U188" i="2"/>
  <c r="O189" i="2"/>
  <c r="P189" i="2"/>
  <c r="Q189" i="2"/>
  <c r="R189" i="2"/>
  <c r="S189" i="2"/>
  <c r="T189" i="2"/>
  <c r="U189" i="2"/>
  <c r="O190" i="2"/>
  <c r="P190" i="2"/>
  <c r="Q190" i="2"/>
  <c r="R190" i="2"/>
  <c r="S190" i="2"/>
  <c r="T190" i="2"/>
  <c r="U190" i="2"/>
  <c r="O191" i="2"/>
  <c r="P191" i="2"/>
  <c r="Q191" i="2"/>
  <c r="R191" i="2"/>
  <c r="S191" i="2"/>
  <c r="T191" i="2"/>
  <c r="U191" i="2"/>
  <c r="O192" i="2"/>
  <c r="P192" i="2"/>
  <c r="Q192" i="2"/>
  <c r="R192" i="2"/>
  <c r="S192" i="2"/>
  <c r="T192" i="2"/>
  <c r="U192" i="2"/>
  <c r="O193" i="2"/>
  <c r="P193" i="2"/>
  <c r="Q193" i="2"/>
  <c r="R193" i="2"/>
  <c r="S193" i="2"/>
  <c r="T193" i="2"/>
  <c r="U193" i="2"/>
  <c r="O194" i="2"/>
  <c r="P194" i="2"/>
  <c r="Q194" i="2"/>
  <c r="R194" i="2"/>
  <c r="S194" i="2"/>
  <c r="T194" i="2"/>
  <c r="U194" i="2"/>
  <c r="O195" i="2"/>
  <c r="P195" i="2"/>
  <c r="Q195" i="2"/>
  <c r="R195" i="2"/>
  <c r="S195" i="2"/>
  <c r="T195" i="2"/>
  <c r="U195" i="2"/>
  <c r="O196" i="2"/>
  <c r="P196" i="2"/>
  <c r="Q196" i="2"/>
  <c r="R196" i="2"/>
  <c r="S196" i="2"/>
  <c r="T196" i="2"/>
  <c r="U196" i="2"/>
  <c r="O197" i="2"/>
  <c r="P197" i="2"/>
  <c r="Q197" i="2"/>
  <c r="R197" i="2"/>
  <c r="S197" i="2"/>
  <c r="T197" i="2"/>
  <c r="U197" i="2"/>
  <c r="O198" i="2"/>
  <c r="P198" i="2"/>
  <c r="Q198" i="2"/>
  <c r="R198" i="2"/>
  <c r="S198" i="2"/>
  <c r="T198" i="2"/>
  <c r="U198" i="2"/>
  <c r="O199" i="2"/>
  <c r="P199" i="2"/>
  <c r="Q199" i="2"/>
  <c r="R199" i="2"/>
  <c r="S199" i="2"/>
  <c r="T199" i="2"/>
  <c r="U199" i="2"/>
  <c r="O200" i="2"/>
  <c r="P200" i="2"/>
  <c r="Q200" i="2"/>
  <c r="R200" i="2"/>
  <c r="S200" i="2"/>
  <c r="T200" i="2"/>
  <c r="U200" i="2"/>
  <c r="O201" i="2"/>
  <c r="P201" i="2"/>
  <c r="Q201" i="2"/>
  <c r="R201" i="2"/>
  <c r="S201" i="2"/>
  <c r="T201" i="2"/>
  <c r="U201" i="2"/>
  <c r="O202" i="2"/>
  <c r="P202" i="2"/>
  <c r="Q202" i="2"/>
  <c r="R202" i="2"/>
  <c r="S202" i="2"/>
  <c r="T202" i="2"/>
  <c r="U202" i="2"/>
  <c r="O203" i="2"/>
  <c r="P203" i="2"/>
  <c r="Q203" i="2"/>
  <c r="R203" i="2"/>
  <c r="S203" i="2"/>
  <c r="T203" i="2"/>
  <c r="U203" i="2"/>
  <c r="O204" i="2"/>
  <c r="P204" i="2"/>
  <c r="Q204" i="2"/>
  <c r="R204" i="2"/>
  <c r="S204" i="2"/>
  <c r="T204" i="2"/>
  <c r="U204" i="2"/>
  <c r="O205" i="2"/>
  <c r="P205" i="2"/>
  <c r="Q205" i="2"/>
  <c r="R205" i="2"/>
  <c r="S205" i="2"/>
  <c r="T205" i="2"/>
  <c r="U205" i="2"/>
  <c r="O206" i="2"/>
  <c r="P206" i="2"/>
  <c r="Q206" i="2"/>
  <c r="R206" i="2"/>
  <c r="S206" i="2"/>
  <c r="T206" i="2"/>
  <c r="U206" i="2"/>
  <c r="O207" i="2"/>
  <c r="P207" i="2"/>
  <c r="Q207" i="2"/>
  <c r="R207" i="2"/>
  <c r="S207" i="2"/>
  <c r="T207" i="2"/>
  <c r="U207" i="2"/>
  <c r="O208" i="2"/>
  <c r="P208" i="2"/>
  <c r="Q208" i="2"/>
  <c r="R208" i="2"/>
  <c r="S208" i="2"/>
  <c r="T208" i="2"/>
  <c r="U208" i="2"/>
  <c r="O209" i="2"/>
  <c r="P209" i="2"/>
  <c r="Q209" i="2"/>
  <c r="R209" i="2"/>
  <c r="S209" i="2"/>
  <c r="T209" i="2"/>
  <c r="U209" i="2"/>
  <c r="O210" i="2"/>
  <c r="P210" i="2"/>
  <c r="Q210" i="2"/>
  <c r="R210" i="2"/>
  <c r="S210" i="2"/>
  <c r="T210" i="2"/>
  <c r="U210" i="2"/>
  <c r="O211" i="2"/>
  <c r="P211" i="2"/>
  <c r="Q211" i="2"/>
  <c r="R211" i="2"/>
  <c r="S211" i="2"/>
  <c r="T211" i="2"/>
  <c r="U211" i="2"/>
  <c r="O212" i="2"/>
  <c r="P212" i="2"/>
  <c r="Q212" i="2"/>
  <c r="R212" i="2"/>
  <c r="S212" i="2"/>
  <c r="T212" i="2"/>
  <c r="U212" i="2"/>
  <c r="O213" i="2"/>
  <c r="P213" i="2"/>
  <c r="Q213" i="2"/>
  <c r="R213" i="2"/>
  <c r="S213" i="2"/>
  <c r="T213" i="2"/>
  <c r="U213" i="2"/>
  <c r="O214" i="2"/>
  <c r="P214" i="2"/>
  <c r="Q214" i="2"/>
  <c r="R214" i="2"/>
  <c r="S214" i="2"/>
  <c r="T214" i="2"/>
  <c r="U214" i="2"/>
  <c r="O215" i="2"/>
  <c r="P215" i="2"/>
  <c r="Q215" i="2"/>
  <c r="R215" i="2"/>
  <c r="S215" i="2"/>
  <c r="T215" i="2"/>
  <c r="U215" i="2"/>
  <c r="O216" i="2"/>
  <c r="P216" i="2"/>
  <c r="Q216" i="2"/>
  <c r="R216" i="2"/>
  <c r="S216" i="2"/>
  <c r="T216" i="2"/>
  <c r="U216" i="2"/>
  <c r="O217" i="2"/>
  <c r="P217" i="2"/>
  <c r="Q217" i="2"/>
  <c r="R217" i="2"/>
  <c r="S217" i="2"/>
  <c r="T217" i="2"/>
  <c r="U217" i="2"/>
  <c r="O218" i="2"/>
  <c r="P218" i="2"/>
  <c r="Q218" i="2"/>
  <c r="R218" i="2"/>
  <c r="S218" i="2"/>
  <c r="T218" i="2"/>
  <c r="U218" i="2"/>
  <c r="O219" i="2"/>
  <c r="P219" i="2"/>
  <c r="Q219" i="2"/>
  <c r="R219" i="2"/>
  <c r="S219" i="2"/>
  <c r="T219" i="2"/>
  <c r="U219" i="2"/>
  <c r="O220" i="2"/>
  <c r="P220" i="2"/>
  <c r="Q220" i="2"/>
  <c r="R220" i="2"/>
  <c r="S220" i="2"/>
  <c r="T220" i="2"/>
  <c r="U220" i="2"/>
  <c r="O221" i="2"/>
  <c r="P221" i="2"/>
  <c r="Q221" i="2"/>
  <c r="R221" i="2"/>
  <c r="S221" i="2"/>
  <c r="T221" i="2"/>
  <c r="U221" i="2"/>
  <c r="O222" i="2"/>
  <c r="P222" i="2"/>
  <c r="Q222" i="2"/>
  <c r="R222" i="2"/>
  <c r="S222" i="2"/>
  <c r="T222" i="2"/>
  <c r="U222" i="2"/>
  <c r="O223" i="2"/>
  <c r="P223" i="2"/>
  <c r="Q223" i="2"/>
  <c r="R223" i="2"/>
  <c r="S223" i="2"/>
  <c r="T223" i="2"/>
  <c r="U223" i="2"/>
  <c r="O224" i="2"/>
  <c r="P224" i="2"/>
  <c r="Q224" i="2"/>
  <c r="R224" i="2"/>
  <c r="S224" i="2"/>
  <c r="T224" i="2"/>
  <c r="U224" i="2"/>
  <c r="O225" i="2"/>
  <c r="P225" i="2"/>
  <c r="Q225" i="2"/>
  <c r="R225" i="2"/>
  <c r="S225" i="2"/>
  <c r="T225" i="2"/>
  <c r="U225" i="2"/>
  <c r="O226" i="2"/>
  <c r="P226" i="2"/>
  <c r="Q226" i="2"/>
  <c r="R226" i="2"/>
  <c r="S226" i="2"/>
  <c r="T226" i="2"/>
  <c r="U226" i="2"/>
  <c r="O227" i="2"/>
  <c r="P227" i="2"/>
  <c r="Q227" i="2"/>
  <c r="R227" i="2"/>
  <c r="S227" i="2"/>
  <c r="T227" i="2"/>
  <c r="U227" i="2"/>
  <c r="O228" i="2"/>
  <c r="P228" i="2"/>
  <c r="Q228" i="2"/>
  <c r="R228" i="2"/>
  <c r="S228" i="2"/>
  <c r="T228" i="2"/>
  <c r="U228" i="2"/>
  <c r="O229" i="2"/>
  <c r="P229" i="2"/>
  <c r="Q229" i="2"/>
  <c r="R229" i="2"/>
  <c r="S229" i="2"/>
  <c r="T229" i="2"/>
  <c r="U229" i="2"/>
  <c r="O230" i="2"/>
  <c r="P230" i="2"/>
  <c r="Q230" i="2"/>
  <c r="R230" i="2"/>
  <c r="S230" i="2"/>
  <c r="T230" i="2"/>
  <c r="U230" i="2"/>
  <c r="O231" i="2"/>
  <c r="P231" i="2"/>
  <c r="Q231" i="2"/>
  <c r="R231" i="2"/>
  <c r="S231" i="2"/>
  <c r="T231" i="2"/>
  <c r="U231" i="2"/>
  <c r="O232" i="2"/>
  <c r="P232" i="2"/>
  <c r="Q232" i="2"/>
  <c r="R232" i="2"/>
  <c r="S232" i="2"/>
  <c r="T232" i="2"/>
  <c r="U232" i="2"/>
  <c r="O233" i="2"/>
  <c r="P233" i="2"/>
  <c r="Q233" i="2"/>
  <c r="R233" i="2"/>
  <c r="S233" i="2"/>
  <c r="T233" i="2"/>
  <c r="U233" i="2"/>
  <c r="O234" i="2"/>
  <c r="P234" i="2"/>
  <c r="Q234" i="2"/>
  <c r="R234" i="2"/>
  <c r="S234" i="2"/>
  <c r="T234" i="2"/>
  <c r="U234" i="2"/>
  <c r="O235" i="2"/>
  <c r="P235" i="2"/>
  <c r="Q235" i="2"/>
  <c r="R235" i="2"/>
  <c r="S235" i="2"/>
  <c r="T235" i="2"/>
  <c r="U235" i="2"/>
  <c r="O236" i="2"/>
  <c r="P236" i="2"/>
  <c r="Q236" i="2"/>
  <c r="R236" i="2"/>
  <c r="S236" i="2"/>
  <c r="T236" i="2"/>
  <c r="U236" i="2"/>
  <c r="O237" i="2"/>
  <c r="P237" i="2"/>
  <c r="Q237" i="2"/>
  <c r="R237" i="2"/>
  <c r="S237" i="2"/>
  <c r="T237" i="2"/>
  <c r="U237" i="2"/>
  <c r="O238" i="2"/>
  <c r="P238" i="2"/>
  <c r="Q238" i="2"/>
  <c r="R238" i="2"/>
  <c r="S238" i="2"/>
  <c r="T238" i="2"/>
  <c r="U238" i="2"/>
  <c r="O239" i="2"/>
  <c r="P239" i="2"/>
  <c r="Q239" i="2"/>
  <c r="R239" i="2"/>
  <c r="S239" i="2"/>
  <c r="T239" i="2"/>
  <c r="U239" i="2"/>
  <c r="O240" i="2"/>
  <c r="P240" i="2"/>
  <c r="Q240" i="2"/>
  <c r="R240" i="2"/>
  <c r="S240" i="2"/>
  <c r="T240" i="2"/>
  <c r="U240" i="2"/>
  <c r="O241" i="2"/>
  <c r="P241" i="2"/>
  <c r="Q241" i="2"/>
  <c r="R241" i="2"/>
  <c r="S241" i="2"/>
  <c r="T241" i="2"/>
  <c r="U241" i="2"/>
  <c r="O242" i="2"/>
  <c r="P242" i="2"/>
  <c r="Q242" i="2"/>
  <c r="R242" i="2"/>
  <c r="S242" i="2"/>
  <c r="T242" i="2"/>
  <c r="U242" i="2"/>
  <c r="O243" i="2"/>
  <c r="P243" i="2"/>
  <c r="Q243" i="2"/>
  <c r="R243" i="2"/>
  <c r="S243" i="2"/>
  <c r="T243" i="2"/>
  <c r="U243" i="2"/>
  <c r="O244" i="2"/>
  <c r="P244" i="2"/>
  <c r="Q244" i="2"/>
  <c r="R244" i="2"/>
  <c r="S244" i="2"/>
  <c r="T244" i="2"/>
  <c r="U244" i="2"/>
  <c r="O245" i="2"/>
  <c r="P245" i="2"/>
  <c r="Q245" i="2"/>
  <c r="R245" i="2"/>
  <c r="S245" i="2"/>
  <c r="T245" i="2"/>
  <c r="U245" i="2"/>
  <c r="O246" i="2"/>
  <c r="P246" i="2"/>
  <c r="Q246" i="2"/>
  <c r="R246" i="2"/>
  <c r="S246" i="2"/>
  <c r="T246" i="2"/>
  <c r="U246" i="2"/>
  <c r="O247" i="2"/>
  <c r="P247" i="2"/>
  <c r="Q247" i="2"/>
  <c r="R247" i="2"/>
  <c r="S247" i="2"/>
  <c r="T247" i="2"/>
  <c r="U247" i="2"/>
  <c r="O248" i="2"/>
  <c r="P248" i="2"/>
  <c r="Q248" i="2"/>
  <c r="R248" i="2"/>
  <c r="S248" i="2"/>
  <c r="T248" i="2"/>
  <c r="U248" i="2"/>
  <c r="O249" i="2"/>
  <c r="P249" i="2"/>
  <c r="Q249" i="2"/>
  <c r="R249" i="2"/>
  <c r="S249" i="2"/>
  <c r="T249" i="2"/>
  <c r="U249" i="2"/>
  <c r="O250" i="2"/>
  <c r="P250" i="2"/>
  <c r="Q250" i="2"/>
  <c r="R250" i="2"/>
  <c r="S250" i="2"/>
  <c r="T250" i="2"/>
  <c r="U250" i="2"/>
  <c r="O251" i="2"/>
  <c r="P251" i="2"/>
  <c r="Q251" i="2"/>
  <c r="R251" i="2"/>
  <c r="S251" i="2"/>
  <c r="T251" i="2"/>
  <c r="U251" i="2"/>
  <c r="O252" i="2"/>
  <c r="P252" i="2"/>
  <c r="Q252" i="2"/>
  <c r="R252" i="2"/>
  <c r="S252" i="2"/>
  <c r="T252" i="2"/>
  <c r="U252" i="2"/>
  <c r="O253" i="2"/>
  <c r="P253" i="2"/>
  <c r="Q253" i="2"/>
  <c r="R253" i="2"/>
  <c r="S253" i="2"/>
  <c r="T253" i="2"/>
  <c r="U253" i="2"/>
  <c r="O254" i="2"/>
  <c r="P254" i="2"/>
  <c r="Q254" i="2"/>
  <c r="R254" i="2"/>
  <c r="S254" i="2"/>
  <c r="T254" i="2"/>
  <c r="U254" i="2"/>
  <c r="O255" i="2"/>
  <c r="P255" i="2"/>
  <c r="Q255" i="2"/>
  <c r="R255" i="2"/>
  <c r="S255" i="2"/>
  <c r="T255" i="2"/>
  <c r="U255" i="2"/>
  <c r="O256" i="2"/>
  <c r="P256" i="2"/>
  <c r="Q256" i="2"/>
  <c r="R256" i="2"/>
  <c r="S256" i="2"/>
  <c r="T256" i="2"/>
  <c r="U256" i="2"/>
  <c r="O257" i="2"/>
  <c r="P257" i="2"/>
  <c r="Q257" i="2"/>
  <c r="R257" i="2"/>
  <c r="S257" i="2"/>
  <c r="T257" i="2"/>
  <c r="U257" i="2"/>
  <c r="O258" i="2"/>
  <c r="P258" i="2"/>
  <c r="Q258" i="2"/>
  <c r="R258" i="2"/>
  <c r="S258" i="2"/>
  <c r="T258" i="2"/>
  <c r="U258" i="2"/>
  <c r="O259" i="2"/>
  <c r="P259" i="2"/>
  <c r="Q259" i="2"/>
  <c r="R259" i="2"/>
  <c r="S259" i="2"/>
  <c r="T259" i="2"/>
  <c r="U259" i="2"/>
  <c r="O260" i="2"/>
  <c r="P260" i="2"/>
  <c r="Q260" i="2"/>
  <c r="R260" i="2"/>
  <c r="S260" i="2"/>
  <c r="T260" i="2"/>
  <c r="U260" i="2"/>
  <c r="O261" i="2"/>
  <c r="P261" i="2"/>
  <c r="Q261" i="2"/>
  <c r="R261" i="2"/>
  <c r="S261" i="2"/>
  <c r="T261" i="2"/>
  <c r="U261" i="2"/>
  <c r="O262" i="2"/>
  <c r="P262" i="2"/>
  <c r="Q262" i="2"/>
  <c r="R262" i="2"/>
  <c r="S262" i="2"/>
  <c r="T262" i="2"/>
  <c r="U262" i="2"/>
  <c r="O263" i="2"/>
  <c r="P263" i="2"/>
  <c r="Q263" i="2"/>
  <c r="R263" i="2"/>
  <c r="S263" i="2"/>
  <c r="T263" i="2"/>
  <c r="U263" i="2"/>
  <c r="O264" i="2"/>
  <c r="P264" i="2"/>
  <c r="Q264" i="2"/>
  <c r="R264" i="2"/>
  <c r="S264" i="2"/>
  <c r="T264" i="2"/>
  <c r="U264" i="2"/>
  <c r="O265" i="2"/>
  <c r="P265" i="2"/>
  <c r="Q265" i="2"/>
  <c r="R265" i="2"/>
  <c r="S265" i="2"/>
  <c r="T265" i="2"/>
  <c r="U265" i="2"/>
  <c r="O266" i="2"/>
  <c r="P266" i="2"/>
  <c r="Q266" i="2"/>
  <c r="R266" i="2"/>
  <c r="S266" i="2"/>
  <c r="T266" i="2"/>
  <c r="U266" i="2"/>
  <c r="O267" i="2"/>
  <c r="P267" i="2"/>
  <c r="Q267" i="2"/>
  <c r="R267" i="2"/>
  <c r="S267" i="2"/>
  <c r="T267" i="2"/>
  <c r="U267" i="2"/>
  <c r="O268" i="2"/>
  <c r="P268" i="2"/>
  <c r="Q268" i="2"/>
  <c r="R268" i="2"/>
  <c r="S268" i="2"/>
  <c r="T268" i="2"/>
  <c r="U268" i="2"/>
  <c r="O269" i="2"/>
  <c r="P269" i="2"/>
  <c r="Q269" i="2"/>
  <c r="R269" i="2"/>
  <c r="S269" i="2"/>
  <c r="T269" i="2"/>
  <c r="U269" i="2"/>
  <c r="O270" i="2"/>
  <c r="P270" i="2"/>
  <c r="Q270" i="2"/>
  <c r="R270" i="2"/>
  <c r="S270" i="2"/>
  <c r="T270" i="2"/>
  <c r="U270" i="2"/>
  <c r="O271" i="2"/>
  <c r="P271" i="2"/>
  <c r="Q271" i="2"/>
  <c r="R271" i="2"/>
  <c r="S271" i="2"/>
  <c r="T271" i="2"/>
  <c r="U271" i="2"/>
  <c r="O272" i="2"/>
  <c r="P272" i="2"/>
  <c r="Q272" i="2"/>
  <c r="R272" i="2"/>
  <c r="S272" i="2"/>
  <c r="T272" i="2"/>
  <c r="U272" i="2"/>
  <c r="O273" i="2"/>
  <c r="P273" i="2"/>
  <c r="Q273" i="2"/>
  <c r="R273" i="2"/>
  <c r="S273" i="2"/>
  <c r="T273" i="2"/>
  <c r="U273" i="2"/>
  <c r="O274" i="2"/>
  <c r="P274" i="2"/>
  <c r="Q274" i="2"/>
  <c r="R274" i="2"/>
  <c r="S274" i="2"/>
  <c r="T274" i="2"/>
  <c r="U274" i="2"/>
  <c r="O275" i="2"/>
  <c r="P275" i="2"/>
  <c r="Q275" i="2"/>
  <c r="R275" i="2"/>
  <c r="S275" i="2"/>
  <c r="T275" i="2"/>
  <c r="U275" i="2"/>
  <c r="O276" i="2"/>
  <c r="P276" i="2"/>
  <c r="Q276" i="2"/>
  <c r="R276" i="2"/>
  <c r="S276" i="2"/>
  <c r="T276" i="2"/>
  <c r="U276" i="2"/>
  <c r="O277" i="2"/>
  <c r="P277" i="2"/>
  <c r="Q277" i="2"/>
  <c r="R277" i="2"/>
  <c r="S277" i="2"/>
  <c r="T277" i="2"/>
  <c r="U277" i="2"/>
  <c r="O278" i="2"/>
  <c r="P278" i="2"/>
  <c r="Q278" i="2"/>
  <c r="R278" i="2"/>
  <c r="S278" i="2"/>
  <c r="T278" i="2"/>
  <c r="U278" i="2"/>
  <c r="O279" i="2"/>
  <c r="P279" i="2"/>
  <c r="Q279" i="2"/>
  <c r="R279" i="2"/>
  <c r="S279" i="2"/>
  <c r="T279" i="2"/>
  <c r="U279" i="2"/>
  <c r="O280" i="2"/>
  <c r="P280" i="2"/>
  <c r="Q280" i="2"/>
  <c r="R280" i="2"/>
  <c r="S280" i="2"/>
  <c r="T280" i="2"/>
  <c r="U280" i="2"/>
  <c r="O281" i="2"/>
  <c r="P281" i="2"/>
  <c r="Q281" i="2"/>
  <c r="R281" i="2"/>
  <c r="S281" i="2"/>
  <c r="T281" i="2"/>
  <c r="U281" i="2"/>
  <c r="O282" i="2"/>
  <c r="P282" i="2"/>
  <c r="Q282" i="2"/>
  <c r="R282" i="2"/>
  <c r="S282" i="2"/>
  <c r="T282" i="2"/>
  <c r="U282" i="2"/>
  <c r="O283" i="2"/>
  <c r="P283" i="2"/>
  <c r="Q283" i="2"/>
  <c r="R283" i="2"/>
  <c r="S283" i="2"/>
  <c r="T283" i="2"/>
  <c r="U283" i="2"/>
  <c r="O284" i="2"/>
  <c r="P284" i="2"/>
  <c r="Q284" i="2"/>
  <c r="R284" i="2"/>
  <c r="S284" i="2"/>
  <c r="T284" i="2"/>
  <c r="U284" i="2"/>
  <c r="O285" i="2"/>
  <c r="P285" i="2"/>
  <c r="Q285" i="2"/>
  <c r="R285" i="2"/>
  <c r="S285" i="2"/>
  <c r="T285" i="2"/>
  <c r="U285" i="2"/>
  <c r="O286" i="2"/>
  <c r="P286" i="2"/>
  <c r="Q286" i="2"/>
  <c r="R286" i="2"/>
  <c r="S286" i="2"/>
  <c r="T286" i="2"/>
  <c r="U286" i="2"/>
  <c r="O287" i="2"/>
  <c r="P287" i="2"/>
  <c r="Q287" i="2"/>
  <c r="R287" i="2"/>
  <c r="S287" i="2"/>
  <c r="T287" i="2"/>
  <c r="U287" i="2"/>
  <c r="O288" i="2"/>
  <c r="P288" i="2"/>
  <c r="Q288" i="2"/>
  <c r="R288" i="2"/>
  <c r="S288" i="2"/>
  <c r="T288" i="2"/>
  <c r="U288" i="2"/>
  <c r="O289" i="2"/>
  <c r="P289" i="2"/>
  <c r="Q289" i="2"/>
  <c r="R289" i="2"/>
  <c r="S289" i="2"/>
  <c r="T289" i="2"/>
  <c r="U289" i="2"/>
  <c r="O290" i="2"/>
  <c r="P290" i="2"/>
  <c r="Q290" i="2"/>
  <c r="R290" i="2"/>
  <c r="S290" i="2"/>
  <c r="T290" i="2"/>
  <c r="U290" i="2"/>
  <c r="O291" i="2"/>
  <c r="P291" i="2"/>
  <c r="Q291" i="2"/>
  <c r="R291" i="2"/>
  <c r="S291" i="2"/>
  <c r="T291" i="2"/>
  <c r="U291" i="2"/>
  <c r="O292" i="2"/>
  <c r="P292" i="2"/>
  <c r="Q292" i="2"/>
  <c r="R292" i="2"/>
  <c r="S292" i="2"/>
  <c r="T292" i="2"/>
  <c r="U292" i="2"/>
  <c r="O293" i="2"/>
  <c r="P293" i="2"/>
  <c r="Q293" i="2"/>
  <c r="R293" i="2"/>
  <c r="S293" i="2"/>
  <c r="T293" i="2"/>
  <c r="U293" i="2"/>
  <c r="O294" i="2"/>
  <c r="P294" i="2"/>
  <c r="Q294" i="2"/>
  <c r="R294" i="2"/>
  <c r="S294" i="2"/>
  <c r="T294" i="2"/>
  <c r="U294" i="2"/>
  <c r="O295" i="2"/>
  <c r="P295" i="2"/>
  <c r="Q295" i="2"/>
  <c r="R295" i="2"/>
  <c r="S295" i="2"/>
  <c r="T295" i="2"/>
  <c r="U295" i="2"/>
  <c r="O296" i="2"/>
  <c r="P296" i="2"/>
  <c r="Q296" i="2"/>
  <c r="R296" i="2"/>
  <c r="S296" i="2"/>
  <c r="T296" i="2"/>
  <c r="U296" i="2"/>
  <c r="O297" i="2"/>
  <c r="P297" i="2"/>
  <c r="Q297" i="2"/>
  <c r="R297" i="2"/>
  <c r="S297" i="2"/>
  <c r="T297" i="2"/>
  <c r="U297" i="2"/>
  <c r="O298" i="2"/>
  <c r="P298" i="2"/>
  <c r="Q298" i="2"/>
  <c r="R298" i="2"/>
  <c r="S298" i="2"/>
  <c r="T298" i="2"/>
  <c r="U298" i="2"/>
  <c r="O299" i="2"/>
  <c r="P299" i="2"/>
  <c r="Q299" i="2"/>
  <c r="R299" i="2"/>
  <c r="S299" i="2"/>
  <c r="T299" i="2"/>
  <c r="U299" i="2"/>
  <c r="O300" i="2"/>
  <c r="P300" i="2"/>
  <c r="Q300" i="2"/>
  <c r="R300" i="2"/>
  <c r="S300" i="2"/>
  <c r="T300" i="2"/>
  <c r="U300" i="2"/>
  <c r="O301" i="2"/>
  <c r="P301" i="2"/>
  <c r="Q301" i="2"/>
  <c r="R301" i="2"/>
  <c r="S301" i="2"/>
  <c r="T301" i="2"/>
  <c r="U301" i="2"/>
  <c r="O302" i="2"/>
  <c r="P302" i="2"/>
  <c r="Q302" i="2"/>
  <c r="R302" i="2"/>
  <c r="S302" i="2"/>
  <c r="T302" i="2"/>
  <c r="U302" i="2"/>
  <c r="O303" i="2"/>
  <c r="P303" i="2"/>
  <c r="Q303" i="2"/>
  <c r="R303" i="2"/>
  <c r="S303" i="2"/>
  <c r="T303" i="2"/>
  <c r="U303" i="2"/>
  <c r="O304" i="2"/>
  <c r="P304" i="2"/>
  <c r="Q304" i="2"/>
  <c r="R304" i="2"/>
  <c r="S304" i="2"/>
  <c r="T304" i="2"/>
  <c r="U304" i="2"/>
  <c r="O305" i="2"/>
  <c r="P305" i="2"/>
  <c r="Q305" i="2"/>
  <c r="R305" i="2"/>
  <c r="S305" i="2"/>
  <c r="T305" i="2"/>
  <c r="U305" i="2"/>
  <c r="O306" i="2"/>
  <c r="P306" i="2"/>
  <c r="Q306" i="2"/>
  <c r="R306" i="2"/>
  <c r="S306" i="2"/>
  <c r="T306" i="2"/>
  <c r="U306" i="2"/>
  <c r="O307" i="2"/>
  <c r="P307" i="2"/>
  <c r="Q307" i="2"/>
  <c r="R307" i="2"/>
  <c r="S307" i="2"/>
  <c r="T307" i="2"/>
  <c r="U307" i="2"/>
  <c r="O308" i="2"/>
  <c r="P308" i="2"/>
  <c r="Q308" i="2"/>
  <c r="R308" i="2"/>
  <c r="S308" i="2"/>
  <c r="T308" i="2"/>
  <c r="U308" i="2"/>
  <c r="O309" i="2"/>
  <c r="P309" i="2"/>
  <c r="Q309" i="2"/>
  <c r="R309" i="2"/>
  <c r="S309" i="2"/>
  <c r="T309" i="2"/>
  <c r="U309" i="2"/>
  <c r="O310" i="2"/>
  <c r="P310" i="2"/>
  <c r="Q310" i="2"/>
  <c r="R310" i="2"/>
  <c r="S310" i="2"/>
  <c r="T310" i="2"/>
  <c r="U310" i="2"/>
  <c r="O311" i="2"/>
  <c r="P311" i="2"/>
  <c r="Q311" i="2"/>
  <c r="R311" i="2"/>
  <c r="S311" i="2"/>
  <c r="T311" i="2"/>
  <c r="U311" i="2"/>
  <c r="O312" i="2"/>
  <c r="P312" i="2"/>
  <c r="Q312" i="2"/>
  <c r="R312" i="2"/>
  <c r="S312" i="2"/>
  <c r="T312" i="2"/>
  <c r="U312" i="2"/>
  <c r="O313" i="2"/>
  <c r="P313" i="2"/>
  <c r="Q313" i="2"/>
  <c r="R313" i="2"/>
  <c r="S313" i="2"/>
  <c r="T313" i="2"/>
  <c r="U313" i="2"/>
  <c r="O314" i="2"/>
  <c r="P314" i="2"/>
  <c r="Q314" i="2"/>
  <c r="R314" i="2"/>
  <c r="S314" i="2"/>
  <c r="T314" i="2"/>
  <c r="U314" i="2"/>
  <c r="O315" i="2"/>
  <c r="P315" i="2"/>
  <c r="Q315" i="2"/>
  <c r="R315" i="2"/>
  <c r="S315" i="2"/>
  <c r="T315" i="2"/>
  <c r="U315" i="2"/>
  <c r="O316" i="2"/>
  <c r="P316" i="2"/>
  <c r="Q316" i="2"/>
  <c r="R316" i="2"/>
  <c r="S316" i="2"/>
  <c r="T316" i="2"/>
  <c r="U316" i="2"/>
  <c r="O317" i="2"/>
  <c r="P317" i="2"/>
  <c r="Q317" i="2"/>
  <c r="R317" i="2"/>
  <c r="S317" i="2"/>
  <c r="T317" i="2"/>
  <c r="U317" i="2"/>
  <c r="O318" i="2"/>
  <c r="P318" i="2"/>
  <c r="Q318" i="2"/>
  <c r="R318" i="2"/>
  <c r="S318" i="2"/>
  <c r="T318" i="2"/>
  <c r="U318" i="2"/>
  <c r="O319" i="2"/>
  <c r="P319" i="2"/>
  <c r="Q319" i="2"/>
  <c r="R319" i="2"/>
  <c r="S319" i="2"/>
  <c r="T319" i="2"/>
  <c r="U319" i="2"/>
  <c r="O320" i="2"/>
  <c r="P320" i="2"/>
  <c r="Q320" i="2"/>
  <c r="R320" i="2"/>
  <c r="S320" i="2"/>
  <c r="T320" i="2"/>
  <c r="U320" i="2"/>
  <c r="O321" i="2"/>
  <c r="P321" i="2"/>
  <c r="Q321" i="2"/>
  <c r="R321" i="2"/>
  <c r="S321" i="2"/>
  <c r="T321" i="2"/>
  <c r="U321" i="2"/>
  <c r="O322" i="2"/>
  <c r="P322" i="2"/>
  <c r="Q322" i="2"/>
  <c r="R322" i="2"/>
  <c r="S322" i="2"/>
  <c r="T322" i="2"/>
  <c r="U322" i="2"/>
  <c r="O323" i="2"/>
  <c r="P323" i="2"/>
  <c r="Q323" i="2"/>
  <c r="R323" i="2"/>
  <c r="S323" i="2"/>
  <c r="T323" i="2"/>
  <c r="U323" i="2"/>
  <c r="O324" i="2"/>
  <c r="P324" i="2"/>
  <c r="Q324" i="2"/>
  <c r="R324" i="2"/>
  <c r="S324" i="2"/>
  <c r="T324" i="2"/>
  <c r="U324" i="2"/>
  <c r="O325" i="2"/>
  <c r="P325" i="2"/>
  <c r="Q325" i="2"/>
  <c r="R325" i="2"/>
  <c r="S325" i="2"/>
  <c r="T325" i="2"/>
  <c r="U325" i="2"/>
  <c r="O326" i="2"/>
  <c r="P326" i="2"/>
  <c r="Q326" i="2"/>
  <c r="R326" i="2"/>
  <c r="S326" i="2"/>
  <c r="T326" i="2"/>
  <c r="U326" i="2"/>
  <c r="O327" i="2"/>
  <c r="P327" i="2"/>
  <c r="Q327" i="2"/>
  <c r="R327" i="2"/>
  <c r="S327" i="2"/>
  <c r="T327" i="2"/>
  <c r="U327" i="2"/>
  <c r="O328" i="2"/>
  <c r="P328" i="2"/>
  <c r="Q328" i="2"/>
  <c r="R328" i="2"/>
  <c r="S328" i="2"/>
  <c r="T328" i="2"/>
  <c r="U328" i="2"/>
  <c r="O329" i="2"/>
  <c r="P329" i="2"/>
  <c r="Q329" i="2"/>
  <c r="R329" i="2"/>
  <c r="S329" i="2"/>
  <c r="T329" i="2"/>
  <c r="U329" i="2"/>
  <c r="O330" i="2"/>
  <c r="P330" i="2"/>
  <c r="Q330" i="2"/>
  <c r="R330" i="2"/>
  <c r="S330" i="2"/>
  <c r="T330" i="2"/>
  <c r="U330" i="2"/>
  <c r="O331" i="2"/>
  <c r="P331" i="2"/>
  <c r="Q331" i="2"/>
  <c r="R331" i="2"/>
  <c r="S331" i="2"/>
  <c r="T331" i="2"/>
  <c r="U331" i="2"/>
  <c r="O332" i="2"/>
  <c r="P332" i="2"/>
  <c r="Q332" i="2"/>
  <c r="R332" i="2"/>
  <c r="S332" i="2"/>
  <c r="T332" i="2"/>
  <c r="U332" i="2"/>
  <c r="O333" i="2"/>
  <c r="P333" i="2"/>
  <c r="Q333" i="2"/>
  <c r="R333" i="2"/>
  <c r="S333" i="2"/>
  <c r="T333" i="2"/>
  <c r="U333" i="2"/>
  <c r="O334" i="2"/>
  <c r="P334" i="2"/>
  <c r="Q334" i="2"/>
  <c r="R334" i="2"/>
  <c r="S334" i="2"/>
  <c r="T334" i="2"/>
  <c r="U334" i="2"/>
  <c r="O335" i="2"/>
  <c r="P335" i="2"/>
  <c r="Q335" i="2"/>
  <c r="R335" i="2"/>
  <c r="S335" i="2"/>
  <c r="T335" i="2"/>
  <c r="U335" i="2"/>
  <c r="O336" i="2"/>
  <c r="P336" i="2"/>
  <c r="Q336" i="2"/>
  <c r="R336" i="2"/>
  <c r="S336" i="2"/>
  <c r="T336" i="2"/>
  <c r="U336" i="2"/>
  <c r="O337" i="2"/>
  <c r="P337" i="2"/>
  <c r="Q337" i="2"/>
  <c r="R337" i="2"/>
  <c r="S337" i="2"/>
  <c r="T337" i="2"/>
  <c r="U337" i="2"/>
  <c r="O338" i="2"/>
  <c r="P338" i="2"/>
  <c r="Q338" i="2"/>
  <c r="R338" i="2"/>
  <c r="S338" i="2"/>
  <c r="T338" i="2"/>
  <c r="U338" i="2"/>
  <c r="O339" i="2"/>
  <c r="P339" i="2"/>
  <c r="Q339" i="2"/>
  <c r="R339" i="2"/>
  <c r="S339" i="2"/>
  <c r="T339" i="2"/>
  <c r="U339" i="2"/>
  <c r="O340" i="2"/>
  <c r="P340" i="2"/>
  <c r="Q340" i="2"/>
  <c r="R340" i="2"/>
  <c r="S340" i="2"/>
  <c r="T340" i="2"/>
  <c r="U340" i="2"/>
  <c r="O341" i="2"/>
  <c r="P341" i="2"/>
  <c r="Q341" i="2"/>
  <c r="R341" i="2"/>
  <c r="S341" i="2"/>
  <c r="T341" i="2"/>
  <c r="U341" i="2"/>
  <c r="O342" i="2"/>
  <c r="P342" i="2"/>
  <c r="Q342" i="2"/>
  <c r="R342" i="2"/>
  <c r="S342" i="2"/>
  <c r="T342" i="2"/>
  <c r="U342" i="2"/>
  <c r="O343" i="2"/>
  <c r="P343" i="2"/>
  <c r="Q343" i="2"/>
  <c r="R343" i="2"/>
  <c r="S343" i="2"/>
  <c r="T343" i="2"/>
  <c r="U343" i="2"/>
  <c r="O344" i="2"/>
  <c r="P344" i="2"/>
  <c r="Q344" i="2"/>
  <c r="R344" i="2"/>
  <c r="S344" i="2"/>
  <c r="T344" i="2"/>
  <c r="U344" i="2"/>
  <c r="O345" i="2"/>
  <c r="P345" i="2"/>
  <c r="Q345" i="2"/>
  <c r="R345" i="2"/>
  <c r="S345" i="2"/>
  <c r="T345" i="2"/>
  <c r="U345" i="2"/>
  <c r="O346" i="2"/>
  <c r="P346" i="2"/>
  <c r="Q346" i="2"/>
  <c r="R346" i="2"/>
  <c r="S346" i="2"/>
  <c r="T346" i="2"/>
  <c r="U346" i="2"/>
  <c r="O347" i="2"/>
  <c r="P347" i="2"/>
  <c r="Q347" i="2"/>
  <c r="R347" i="2"/>
  <c r="S347" i="2"/>
  <c r="T347" i="2"/>
  <c r="U347" i="2"/>
  <c r="O348" i="2"/>
  <c r="P348" i="2"/>
  <c r="Q348" i="2"/>
  <c r="R348" i="2"/>
  <c r="S348" i="2"/>
  <c r="T348" i="2"/>
  <c r="U348" i="2"/>
  <c r="O349" i="2"/>
  <c r="P349" i="2"/>
  <c r="Q349" i="2"/>
  <c r="R349" i="2"/>
  <c r="S349" i="2"/>
  <c r="T349" i="2"/>
  <c r="U349" i="2"/>
  <c r="O350" i="2"/>
  <c r="P350" i="2"/>
  <c r="Q350" i="2"/>
  <c r="R350" i="2"/>
  <c r="S350" i="2"/>
  <c r="T350" i="2"/>
  <c r="U350" i="2"/>
  <c r="O351" i="2"/>
  <c r="P351" i="2"/>
  <c r="Q351" i="2"/>
  <c r="R351" i="2"/>
  <c r="S351" i="2"/>
  <c r="T351" i="2"/>
  <c r="U351" i="2"/>
  <c r="O352" i="2"/>
  <c r="P352" i="2"/>
  <c r="Q352" i="2"/>
  <c r="R352" i="2"/>
  <c r="S352" i="2"/>
  <c r="T352" i="2"/>
  <c r="U352" i="2"/>
  <c r="O353" i="2"/>
  <c r="P353" i="2"/>
  <c r="Q353" i="2"/>
  <c r="R353" i="2"/>
  <c r="S353" i="2"/>
  <c r="T353" i="2"/>
  <c r="U353" i="2"/>
  <c r="O354" i="2"/>
  <c r="P354" i="2"/>
  <c r="Q354" i="2"/>
  <c r="R354" i="2"/>
  <c r="S354" i="2"/>
  <c r="T354" i="2"/>
  <c r="U354" i="2"/>
  <c r="O355" i="2"/>
  <c r="P355" i="2"/>
  <c r="Q355" i="2"/>
  <c r="R355" i="2"/>
  <c r="S355" i="2"/>
  <c r="T355" i="2"/>
  <c r="U355" i="2"/>
  <c r="O356" i="2"/>
  <c r="P356" i="2"/>
  <c r="Q356" i="2"/>
  <c r="R356" i="2"/>
  <c r="S356" i="2"/>
  <c r="T356" i="2"/>
  <c r="U356" i="2"/>
  <c r="O357" i="2"/>
  <c r="P357" i="2"/>
  <c r="Q357" i="2"/>
  <c r="R357" i="2"/>
  <c r="S357" i="2"/>
  <c r="T357" i="2"/>
  <c r="U357" i="2"/>
  <c r="O358" i="2"/>
  <c r="P358" i="2"/>
  <c r="Q358" i="2"/>
  <c r="R358" i="2"/>
  <c r="S358" i="2"/>
  <c r="T358" i="2"/>
  <c r="U358" i="2"/>
  <c r="O359" i="2"/>
  <c r="P359" i="2"/>
  <c r="Q359" i="2"/>
  <c r="R359" i="2"/>
  <c r="S359" i="2"/>
  <c r="T359" i="2"/>
  <c r="U359" i="2"/>
  <c r="O360" i="2"/>
  <c r="P360" i="2"/>
  <c r="Q360" i="2"/>
  <c r="R360" i="2"/>
  <c r="S360" i="2"/>
  <c r="T360" i="2"/>
  <c r="U360" i="2"/>
  <c r="O361" i="2"/>
  <c r="P361" i="2"/>
  <c r="Q361" i="2"/>
  <c r="R361" i="2"/>
  <c r="S361" i="2"/>
  <c r="T361" i="2"/>
  <c r="U361" i="2"/>
  <c r="O362" i="2"/>
  <c r="P362" i="2"/>
  <c r="Q362" i="2"/>
  <c r="R362" i="2"/>
  <c r="S362" i="2"/>
  <c r="T362" i="2"/>
  <c r="U362" i="2"/>
  <c r="O363" i="2"/>
  <c r="P363" i="2"/>
  <c r="Q363" i="2"/>
  <c r="R363" i="2"/>
  <c r="S363" i="2"/>
  <c r="T363" i="2"/>
  <c r="U363" i="2"/>
  <c r="O364" i="2"/>
  <c r="P364" i="2"/>
  <c r="Q364" i="2"/>
  <c r="R364" i="2"/>
  <c r="S364" i="2"/>
  <c r="T364" i="2"/>
  <c r="U364" i="2"/>
  <c r="O365" i="2"/>
  <c r="P365" i="2"/>
  <c r="Q365" i="2"/>
  <c r="R365" i="2"/>
  <c r="S365" i="2"/>
  <c r="T365" i="2"/>
  <c r="U365" i="2"/>
  <c r="O366" i="2"/>
  <c r="P366" i="2"/>
  <c r="Q366" i="2"/>
  <c r="R366" i="2"/>
  <c r="S366" i="2"/>
  <c r="T366" i="2"/>
  <c r="U366" i="2"/>
  <c r="O367" i="2"/>
  <c r="P367" i="2"/>
  <c r="Q367" i="2"/>
  <c r="R367" i="2"/>
  <c r="S367" i="2"/>
  <c r="T367" i="2"/>
  <c r="U367" i="2"/>
  <c r="O368" i="2"/>
  <c r="P368" i="2"/>
  <c r="Q368" i="2"/>
  <c r="R368" i="2"/>
  <c r="S368" i="2"/>
  <c r="T368" i="2"/>
  <c r="U368" i="2"/>
  <c r="O369" i="2"/>
  <c r="P369" i="2"/>
  <c r="Q369" i="2"/>
  <c r="R369" i="2"/>
  <c r="S369" i="2"/>
  <c r="T369" i="2"/>
  <c r="U369" i="2"/>
  <c r="O370" i="2"/>
  <c r="P370" i="2"/>
  <c r="Q370" i="2"/>
  <c r="R370" i="2"/>
  <c r="S370" i="2"/>
  <c r="T370" i="2"/>
  <c r="U370" i="2"/>
  <c r="O371" i="2"/>
  <c r="P371" i="2"/>
  <c r="Q371" i="2"/>
  <c r="R371" i="2"/>
  <c r="S371" i="2"/>
  <c r="T371" i="2"/>
  <c r="U371" i="2"/>
  <c r="O372" i="2"/>
  <c r="P372" i="2"/>
  <c r="Q372" i="2"/>
  <c r="R372" i="2"/>
  <c r="S372" i="2"/>
  <c r="T372" i="2"/>
  <c r="U372" i="2"/>
  <c r="O373" i="2"/>
  <c r="P373" i="2"/>
  <c r="Q373" i="2"/>
  <c r="R373" i="2"/>
  <c r="S373" i="2"/>
  <c r="T373" i="2"/>
  <c r="U373" i="2"/>
  <c r="O374" i="2"/>
  <c r="P374" i="2"/>
  <c r="Q374" i="2"/>
  <c r="R374" i="2"/>
  <c r="S374" i="2"/>
  <c r="T374" i="2"/>
  <c r="U374" i="2"/>
  <c r="O375" i="2"/>
  <c r="P375" i="2"/>
  <c r="Q375" i="2"/>
  <c r="R375" i="2"/>
  <c r="S375" i="2"/>
  <c r="T375" i="2"/>
  <c r="U375" i="2"/>
  <c r="O376" i="2"/>
  <c r="P376" i="2"/>
  <c r="Q376" i="2"/>
  <c r="R376" i="2"/>
  <c r="S376" i="2"/>
  <c r="T376" i="2"/>
  <c r="U376" i="2"/>
  <c r="O377" i="2"/>
  <c r="P377" i="2"/>
  <c r="Q377" i="2"/>
  <c r="R377" i="2"/>
  <c r="S377" i="2"/>
  <c r="T377" i="2"/>
  <c r="U377" i="2"/>
  <c r="O378" i="2"/>
  <c r="P378" i="2"/>
  <c r="Q378" i="2"/>
  <c r="R378" i="2"/>
  <c r="S378" i="2"/>
  <c r="T378" i="2"/>
  <c r="U378" i="2"/>
  <c r="O379" i="2"/>
  <c r="P379" i="2"/>
  <c r="Q379" i="2"/>
  <c r="R379" i="2"/>
  <c r="S379" i="2"/>
  <c r="T379" i="2"/>
  <c r="U379" i="2"/>
  <c r="O380" i="2"/>
  <c r="P380" i="2"/>
  <c r="Q380" i="2"/>
  <c r="R380" i="2"/>
  <c r="S380" i="2"/>
  <c r="T380" i="2"/>
  <c r="U380" i="2"/>
  <c r="O381" i="2"/>
  <c r="P381" i="2"/>
  <c r="Q381" i="2"/>
  <c r="R381" i="2"/>
  <c r="S381" i="2"/>
  <c r="T381" i="2"/>
  <c r="U381" i="2"/>
  <c r="O382" i="2"/>
  <c r="P382" i="2"/>
  <c r="Q382" i="2"/>
  <c r="R382" i="2"/>
  <c r="S382" i="2"/>
  <c r="T382" i="2"/>
  <c r="U382" i="2"/>
  <c r="O383" i="2"/>
  <c r="P383" i="2"/>
  <c r="Q383" i="2"/>
  <c r="R383" i="2"/>
  <c r="S383" i="2"/>
  <c r="T383" i="2"/>
  <c r="U383" i="2"/>
  <c r="O384" i="2"/>
  <c r="P384" i="2"/>
  <c r="Q384" i="2"/>
  <c r="R384" i="2"/>
  <c r="S384" i="2"/>
  <c r="T384" i="2"/>
  <c r="U384" i="2"/>
  <c r="O385" i="2"/>
  <c r="P385" i="2"/>
  <c r="Q385" i="2"/>
  <c r="R385" i="2"/>
  <c r="S385" i="2"/>
  <c r="T385" i="2"/>
  <c r="U385" i="2"/>
  <c r="O386" i="2"/>
  <c r="P386" i="2"/>
  <c r="Q386" i="2"/>
  <c r="R386" i="2"/>
  <c r="S386" i="2"/>
  <c r="T386" i="2"/>
  <c r="U386" i="2"/>
  <c r="O387" i="2"/>
  <c r="P387" i="2"/>
  <c r="Q387" i="2"/>
  <c r="R387" i="2"/>
  <c r="S387" i="2"/>
  <c r="T387" i="2"/>
  <c r="U387" i="2"/>
  <c r="O388" i="2"/>
  <c r="P388" i="2"/>
  <c r="Q388" i="2"/>
  <c r="R388" i="2"/>
  <c r="S388" i="2"/>
  <c r="T388" i="2"/>
  <c r="U388" i="2"/>
  <c r="O389" i="2"/>
  <c r="P389" i="2"/>
  <c r="Q389" i="2"/>
  <c r="R389" i="2"/>
  <c r="S389" i="2"/>
  <c r="T389" i="2"/>
  <c r="U389" i="2"/>
  <c r="O390" i="2"/>
  <c r="P390" i="2"/>
  <c r="Q390" i="2"/>
  <c r="R390" i="2"/>
  <c r="S390" i="2"/>
  <c r="T390" i="2"/>
  <c r="U390" i="2"/>
  <c r="O391" i="2"/>
  <c r="P391" i="2"/>
  <c r="Q391" i="2"/>
  <c r="R391" i="2"/>
  <c r="S391" i="2"/>
  <c r="T391" i="2"/>
  <c r="U391" i="2"/>
  <c r="O392" i="2"/>
  <c r="P392" i="2"/>
  <c r="Q392" i="2"/>
  <c r="R392" i="2"/>
  <c r="S392" i="2"/>
  <c r="T392" i="2"/>
  <c r="U392" i="2"/>
  <c r="O393" i="2"/>
  <c r="P393" i="2"/>
  <c r="Q393" i="2"/>
  <c r="R393" i="2"/>
  <c r="S393" i="2"/>
  <c r="T393" i="2"/>
  <c r="U393" i="2"/>
  <c r="O394" i="2"/>
  <c r="P394" i="2"/>
  <c r="Q394" i="2"/>
  <c r="R394" i="2"/>
  <c r="S394" i="2"/>
  <c r="T394" i="2"/>
  <c r="U394" i="2"/>
  <c r="O395" i="2"/>
  <c r="P395" i="2"/>
  <c r="Q395" i="2"/>
  <c r="R395" i="2"/>
  <c r="S395" i="2"/>
  <c r="T395" i="2"/>
  <c r="U395" i="2"/>
  <c r="O396" i="2"/>
  <c r="P396" i="2"/>
  <c r="Q396" i="2"/>
  <c r="R396" i="2"/>
  <c r="S396" i="2"/>
  <c r="T396" i="2"/>
  <c r="U396" i="2"/>
  <c r="O397" i="2"/>
  <c r="P397" i="2"/>
  <c r="Q397" i="2"/>
  <c r="R397" i="2"/>
  <c r="S397" i="2"/>
  <c r="T397" i="2"/>
  <c r="U397" i="2"/>
  <c r="O398" i="2"/>
  <c r="P398" i="2"/>
  <c r="Q398" i="2"/>
  <c r="R398" i="2"/>
  <c r="S398" i="2"/>
  <c r="T398" i="2"/>
  <c r="U398" i="2"/>
  <c r="O399" i="2"/>
  <c r="P399" i="2"/>
  <c r="Q399" i="2"/>
  <c r="R399" i="2"/>
  <c r="S399" i="2"/>
  <c r="T399" i="2"/>
  <c r="U399" i="2"/>
  <c r="O400" i="2"/>
  <c r="P400" i="2"/>
  <c r="Q400" i="2"/>
  <c r="R400" i="2"/>
  <c r="S400" i="2"/>
  <c r="T400" i="2"/>
  <c r="U400" i="2"/>
  <c r="O401" i="2"/>
  <c r="P401" i="2"/>
  <c r="Q401" i="2"/>
  <c r="R401" i="2"/>
  <c r="S401" i="2"/>
  <c r="T401" i="2"/>
  <c r="U401" i="2"/>
  <c r="O402" i="2"/>
  <c r="P402" i="2"/>
  <c r="Q402" i="2"/>
  <c r="R402" i="2"/>
  <c r="S402" i="2"/>
  <c r="T402" i="2"/>
  <c r="U402" i="2"/>
  <c r="O403" i="2"/>
  <c r="P403" i="2"/>
  <c r="Q403" i="2"/>
  <c r="R403" i="2"/>
  <c r="S403" i="2"/>
  <c r="T403" i="2"/>
  <c r="U403" i="2"/>
  <c r="O404" i="2"/>
  <c r="P404" i="2"/>
  <c r="Q404" i="2"/>
  <c r="R404" i="2"/>
  <c r="S404" i="2"/>
  <c r="T404" i="2"/>
  <c r="U404" i="2"/>
  <c r="O405" i="2"/>
  <c r="P405" i="2"/>
  <c r="Q405" i="2"/>
  <c r="R405" i="2"/>
  <c r="S405" i="2"/>
  <c r="T405" i="2"/>
  <c r="U405" i="2"/>
  <c r="O406" i="2"/>
  <c r="P406" i="2"/>
  <c r="Q406" i="2"/>
  <c r="R406" i="2"/>
  <c r="S406" i="2"/>
  <c r="T406" i="2"/>
  <c r="U406" i="2"/>
  <c r="O407" i="2"/>
  <c r="P407" i="2"/>
  <c r="Q407" i="2"/>
  <c r="R407" i="2"/>
  <c r="S407" i="2"/>
  <c r="T407" i="2"/>
  <c r="U407" i="2"/>
  <c r="O408" i="2"/>
  <c r="P408" i="2"/>
  <c r="Q408" i="2"/>
  <c r="R408" i="2"/>
  <c r="S408" i="2"/>
  <c r="T408" i="2"/>
  <c r="U408" i="2"/>
  <c r="O409" i="2"/>
  <c r="P409" i="2"/>
  <c r="Q409" i="2"/>
  <c r="R409" i="2"/>
  <c r="S409" i="2"/>
  <c r="T409" i="2"/>
  <c r="U409" i="2"/>
  <c r="O410" i="2"/>
  <c r="P410" i="2"/>
  <c r="Q410" i="2"/>
  <c r="R410" i="2"/>
  <c r="S410" i="2"/>
  <c r="T410" i="2"/>
  <c r="U410" i="2"/>
  <c r="O411" i="2"/>
  <c r="P411" i="2"/>
  <c r="Q411" i="2"/>
  <c r="R411" i="2"/>
  <c r="S411" i="2"/>
  <c r="T411" i="2"/>
  <c r="U411" i="2"/>
  <c r="O412" i="2"/>
  <c r="P412" i="2"/>
  <c r="Q412" i="2"/>
  <c r="R412" i="2"/>
  <c r="S412" i="2"/>
  <c r="T412" i="2"/>
  <c r="U412" i="2"/>
  <c r="O413" i="2"/>
  <c r="P413" i="2"/>
  <c r="Q413" i="2"/>
  <c r="R413" i="2"/>
  <c r="S413" i="2"/>
  <c r="T413" i="2"/>
  <c r="U413" i="2"/>
  <c r="O414" i="2"/>
  <c r="P414" i="2"/>
  <c r="Q414" i="2"/>
  <c r="R414" i="2"/>
  <c r="S414" i="2"/>
  <c r="T414" i="2"/>
  <c r="U414" i="2"/>
  <c r="O415" i="2"/>
  <c r="P415" i="2"/>
  <c r="Q415" i="2"/>
  <c r="R415" i="2"/>
  <c r="S415" i="2"/>
  <c r="T415" i="2"/>
  <c r="U415" i="2"/>
  <c r="O416" i="2"/>
  <c r="P416" i="2"/>
  <c r="Q416" i="2"/>
  <c r="R416" i="2"/>
  <c r="S416" i="2"/>
  <c r="T416" i="2"/>
  <c r="U416" i="2"/>
  <c r="O417" i="2"/>
  <c r="P417" i="2"/>
  <c r="Q417" i="2"/>
  <c r="R417" i="2"/>
  <c r="S417" i="2"/>
  <c r="T417" i="2"/>
  <c r="U417" i="2"/>
  <c r="O418" i="2"/>
  <c r="P418" i="2"/>
  <c r="Q418" i="2"/>
  <c r="R418" i="2"/>
  <c r="S418" i="2"/>
  <c r="T418" i="2"/>
  <c r="U418" i="2"/>
  <c r="O419" i="2"/>
  <c r="P419" i="2"/>
  <c r="Q419" i="2"/>
  <c r="R419" i="2"/>
  <c r="S419" i="2"/>
  <c r="T419" i="2"/>
  <c r="U419" i="2"/>
  <c r="O420" i="2"/>
  <c r="P420" i="2"/>
  <c r="Q420" i="2"/>
  <c r="R420" i="2"/>
  <c r="S420" i="2"/>
  <c r="T420" i="2"/>
  <c r="U420" i="2"/>
  <c r="O421" i="2"/>
  <c r="P421" i="2"/>
  <c r="Q421" i="2"/>
  <c r="R421" i="2"/>
  <c r="S421" i="2"/>
  <c r="T421" i="2"/>
  <c r="U421" i="2"/>
  <c r="O422" i="2"/>
  <c r="P422" i="2"/>
  <c r="Q422" i="2"/>
  <c r="R422" i="2"/>
  <c r="S422" i="2"/>
  <c r="T422" i="2"/>
  <c r="U422" i="2"/>
  <c r="O423" i="2"/>
  <c r="P423" i="2"/>
  <c r="Q423" i="2"/>
  <c r="R423" i="2"/>
  <c r="S423" i="2"/>
  <c r="T423" i="2"/>
  <c r="U423" i="2"/>
  <c r="O424" i="2"/>
  <c r="P424" i="2"/>
  <c r="Q424" i="2"/>
  <c r="R424" i="2"/>
  <c r="S424" i="2"/>
  <c r="T424" i="2"/>
  <c r="U424" i="2"/>
  <c r="O425" i="2"/>
  <c r="P425" i="2"/>
  <c r="Q425" i="2"/>
  <c r="R425" i="2"/>
  <c r="S425" i="2"/>
  <c r="T425" i="2"/>
  <c r="U425" i="2"/>
  <c r="O426" i="2"/>
  <c r="P426" i="2"/>
  <c r="Q426" i="2"/>
  <c r="R426" i="2"/>
  <c r="S426" i="2"/>
  <c r="T426" i="2"/>
  <c r="U426" i="2"/>
  <c r="O427" i="2"/>
  <c r="P427" i="2"/>
  <c r="Q427" i="2"/>
  <c r="R427" i="2"/>
  <c r="S427" i="2"/>
  <c r="T427" i="2"/>
  <c r="U427" i="2"/>
  <c r="O428" i="2"/>
  <c r="P428" i="2"/>
  <c r="Q428" i="2"/>
  <c r="R428" i="2"/>
  <c r="S428" i="2"/>
  <c r="T428" i="2"/>
  <c r="U428" i="2"/>
  <c r="O429" i="2"/>
  <c r="P429" i="2"/>
  <c r="Q429" i="2"/>
  <c r="R429" i="2"/>
  <c r="S429" i="2"/>
  <c r="T429" i="2"/>
  <c r="U429" i="2"/>
  <c r="O430" i="2"/>
  <c r="P430" i="2"/>
  <c r="Q430" i="2"/>
  <c r="R430" i="2"/>
  <c r="S430" i="2"/>
  <c r="T430" i="2"/>
  <c r="U430" i="2"/>
  <c r="O431" i="2"/>
  <c r="P431" i="2"/>
  <c r="Q431" i="2"/>
  <c r="R431" i="2"/>
  <c r="S431" i="2"/>
  <c r="T431" i="2"/>
  <c r="U431" i="2"/>
  <c r="O432" i="2"/>
  <c r="P432" i="2"/>
  <c r="Q432" i="2"/>
  <c r="R432" i="2"/>
  <c r="S432" i="2"/>
  <c r="T432" i="2"/>
  <c r="U432" i="2"/>
  <c r="O433" i="2"/>
  <c r="P433" i="2"/>
  <c r="Q433" i="2"/>
  <c r="R433" i="2"/>
  <c r="S433" i="2"/>
  <c r="T433" i="2"/>
  <c r="U433" i="2"/>
  <c r="O434" i="2"/>
  <c r="P434" i="2"/>
  <c r="Q434" i="2"/>
  <c r="R434" i="2"/>
  <c r="S434" i="2"/>
  <c r="T434" i="2"/>
  <c r="U434" i="2"/>
  <c r="O435" i="2"/>
  <c r="P435" i="2"/>
  <c r="Q435" i="2"/>
  <c r="R435" i="2"/>
  <c r="S435" i="2"/>
  <c r="T435" i="2"/>
  <c r="U435" i="2"/>
  <c r="O436" i="2"/>
  <c r="P436" i="2"/>
  <c r="Q436" i="2"/>
  <c r="R436" i="2"/>
  <c r="S436" i="2"/>
  <c r="T436" i="2"/>
  <c r="U436" i="2"/>
  <c r="O437" i="2"/>
  <c r="P437" i="2"/>
  <c r="Q437" i="2"/>
  <c r="R437" i="2"/>
  <c r="S437" i="2"/>
  <c r="T437" i="2"/>
  <c r="U437" i="2"/>
  <c r="O438" i="2"/>
  <c r="P438" i="2"/>
  <c r="Q438" i="2"/>
  <c r="R438" i="2"/>
  <c r="S438" i="2"/>
  <c r="T438" i="2"/>
  <c r="U438" i="2"/>
  <c r="O439" i="2"/>
  <c r="P439" i="2"/>
  <c r="Q439" i="2"/>
  <c r="R439" i="2"/>
  <c r="S439" i="2"/>
  <c r="T439" i="2"/>
  <c r="U439" i="2"/>
  <c r="O440" i="2"/>
  <c r="P440" i="2"/>
  <c r="Q440" i="2"/>
  <c r="R440" i="2"/>
  <c r="S440" i="2"/>
  <c r="T440" i="2"/>
  <c r="U440" i="2"/>
  <c r="O441" i="2"/>
  <c r="P441" i="2"/>
  <c r="Q441" i="2"/>
  <c r="R441" i="2"/>
  <c r="S441" i="2"/>
  <c r="T441" i="2"/>
  <c r="U441" i="2"/>
  <c r="O442" i="2"/>
  <c r="P442" i="2"/>
  <c r="Q442" i="2"/>
  <c r="R442" i="2"/>
  <c r="S442" i="2"/>
  <c r="T442" i="2"/>
  <c r="U442" i="2"/>
  <c r="O443" i="2"/>
  <c r="P443" i="2"/>
  <c r="Q443" i="2"/>
  <c r="R443" i="2"/>
  <c r="S443" i="2"/>
  <c r="T443" i="2"/>
  <c r="U443" i="2"/>
  <c r="O444" i="2"/>
  <c r="P444" i="2"/>
  <c r="Q444" i="2"/>
  <c r="R444" i="2"/>
  <c r="S444" i="2"/>
  <c r="T444" i="2"/>
  <c r="U444" i="2"/>
  <c r="O445" i="2"/>
  <c r="P445" i="2"/>
  <c r="Q445" i="2"/>
  <c r="R445" i="2"/>
  <c r="S445" i="2"/>
  <c r="T445" i="2"/>
  <c r="U445" i="2"/>
  <c r="O446" i="2"/>
  <c r="P446" i="2"/>
  <c r="Q446" i="2"/>
  <c r="R446" i="2"/>
  <c r="S446" i="2"/>
  <c r="T446" i="2"/>
  <c r="U446" i="2"/>
  <c r="O447" i="2"/>
  <c r="P447" i="2"/>
  <c r="Q447" i="2"/>
  <c r="R447" i="2"/>
  <c r="S447" i="2"/>
  <c r="T447" i="2"/>
  <c r="U447" i="2"/>
  <c r="O448" i="2"/>
  <c r="P448" i="2"/>
  <c r="Q448" i="2"/>
  <c r="R448" i="2"/>
  <c r="S448" i="2"/>
  <c r="T448" i="2"/>
  <c r="U448" i="2"/>
  <c r="O449" i="2"/>
  <c r="P449" i="2"/>
  <c r="Q449" i="2"/>
  <c r="R449" i="2"/>
  <c r="S449" i="2"/>
  <c r="T449" i="2"/>
  <c r="U449" i="2"/>
  <c r="O450" i="2"/>
  <c r="P450" i="2"/>
  <c r="Q450" i="2"/>
  <c r="R450" i="2"/>
  <c r="S450" i="2"/>
  <c r="T450" i="2"/>
  <c r="U450" i="2"/>
  <c r="O451" i="2"/>
  <c r="P451" i="2"/>
  <c r="Q451" i="2"/>
  <c r="R451" i="2"/>
  <c r="S451" i="2"/>
  <c r="T451" i="2"/>
  <c r="U451" i="2"/>
  <c r="O452" i="2"/>
  <c r="P452" i="2"/>
  <c r="Q452" i="2"/>
  <c r="R452" i="2"/>
  <c r="S452" i="2"/>
  <c r="T452" i="2"/>
  <c r="U452" i="2"/>
  <c r="O453" i="2"/>
  <c r="P453" i="2"/>
  <c r="Q453" i="2"/>
  <c r="R453" i="2"/>
  <c r="S453" i="2"/>
  <c r="T453" i="2"/>
  <c r="U453" i="2"/>
  <c r="O454" i="2"/>
  <c r="P454" i="2"/>
  <c r="Q454" i="2"/>
  <c r="R454" i="2"/>
  <c r="S454" i="2"/>
  <c r="T454" i="2"/>
  <c r="U454" i="2"/>
  <c r="O455" i="2"/>
  <c r="P455" i="2"/>
  <c r="Q455" i="2"/>
  <c r="R455" i="2"/>
  <c r="S455" i="2"/>
  <c r="T455" i="2"/>
  <c r="U455" i="2"/>
  <c r="O456" i="2"/>
  <c r="P456" i="2"/>
  <c r="Q456" i="2"/>
  <c r="R456" i="2"/>
  <c r="S456" i="2"/>
  <c r="T456" i="2"/>
  <c r="U456" i="2"/>
  <c r="O457" i="2"/>
  <c r="P457" i="2"/>
  <c r="Q457" i="2"/>
  <c r="R457" i="2"/>
  <c r="S457" i="2"/>
  <c r="T457" i="2"/>
  <c r="U457" i="2"/>
  <c r="O458" i="2"/>
  <c r="P458" i="2"/>
  <c r="Q458" i="2"/>
  <c r="R458" i="2"/>
  <c r="S458" i="2"/>
  <c r="T458" i="2"/>
  <c r="U458" i="2"/>
  <c r="O459" i="2"/>
  <c r="P459" i="2"/>
  <c r="Q459" i="2"/>
  <c r="R459" i="2"/>
  <c r="S459" i="2"/>
  <c r="T459" i="2"/>
  <c r="U459" i="2"/>
  <c r="O460" i="2"/>
  <c r="P460" i="2"/>
  <c r="Q460" i="2"/>
  <c r="R460" i="2"/>
  <c r="S460" i="2"/>
  <c r="T460" i="2"/>
  <c r="U460" i="2"/>
  <c r="O461" i="2"/>
  <c r="P461" i="2"/>
  <c r="Q461" i="2"/>
  <c r="R461" i="2"/>
  <c r="S461" i="2"/>
  <c r="T461" i="2"/>
  <c r="U461" i="2"/>
  <c r="O462" i="2"/>
  <c r="P462" i="2"/>
  <c r="Q462" i="2"/>
  <c r="R462" i="2"/>
  <c r="S462" i="2"/>
  <c r="T462" i="2"/>
  <c r="U462" i="2"/>
  <c r="O463" i="2"/>
  <c r="P463" i="2"/>
  <c r="Q463" i="2"/>
  <c r="R463" i="2"/>
  <c r="S463" i="2"/>
  <c r="T463" i="2"/>
  <c r="U463" i="2"/>
  <c r="O464" i="2"/>
  <c r="P464" i="2"/>
  <c r="Q464" i="2"/>
  <c r="R464" i="2"/>
  <c r="S464" i="2"/>
  <c r="T464" i="2"/>
  <c r="U464" i="2"/>
  <c r="O465" i="2"/>
  <c r="P465" i="2"/>
  <c r="Q465" i="2"/>
  <c r="R465" i="2"/>
  <c r="S465" i="2"/>
  <c r="T465" i="2"/>
  <c r="U465" i="2"/>
  <c r="O466" i="2"/>
  <c r="P466" i="2"/>
  <c r="Q466" i="2"/>
  <c r="R466" i="2"/>
  <c r="S466" i="2"/>
  <c r="T466" i="2"/>
  <c r="U466" i="2"/>
  <c r="O467" i="2"/>
  <c r="P467" i="2"/>
  <c r="Q467" i="2"/>
  <c r="R467" i="2"/>
  <c r="S467" i="2"/>
  <c r="T467" i="2"/>
  <c r="U467" i="2"/>
  <c r="O468" i="2"/>
  <c r="P468" i="2"/>
  <c r="Q468" i="2"/>
  <c r="R468" i="2"/>
  <c r="S468" i="2"/>
  <c r="T468" i="2"/>
  <c r="U468" i="2"/>
  <c r="O469" i="2"/>
  <c r="P469" i="2"/>
  <c r="Q469" i="2"/>
  <c r="R469" i="2"/>
  <c r="S469" i="2"/>
  <c r="T469" i="2"/>
  <c r="U469" i="2"/>
  <c r="O470" i="2"/>
  <c r="P470" i="2"/>
  <c r="Q470" i="2"/>
  <c r="R470" i="2"/>
  <c r="S470" i="2"/>
  <c r="T470" i="2"/>
  <c r="U470" i="2"/>
  <c r="O471" i="2"/>
  <c r="P471" i="2"/>
  <c r="Q471" i="2"/>
  <c r="R471" i="2"/>
  <c r="S471" i="2"/>
  <c r="T471" i="2"/>
  <c r="U471" i="2"/>
  <c r="O472" i="2"/>
  <c r="P472" i="2"/>
  <c r="Q472" i="2"/>
  <c r="R472" i="2"/>
  <c r="S472" i="2"/>
  <c r="T472" i="2"/>
  <c r="U472" i="2"/>
  <c r="O473" i="2"/>
  <c r="P473" i="2"/>
  <c r="Q473" i="2"/>
  <c r="R473" i="2"/>
  <c r="S473" i="2"/>
  <c r="T473" i="2"/>
  <c r="U473" i="2"/>
  <c r="O474" i="2"/>
  <c r="P474" i="2"/>
  <c r="Q474" i="2"/>
  <c r="R474" i="2"/>
  <c r="S474" i="2"/>
  <c r="T474" i="2"/>
  <c r="U474" i="2"/>
  <c r="O475" i="2"/>
  <c r="P475" i="2"/>
  <c r="Q475" i="2"/>
  <c r="R475" i="2"/>
  <c r="S475" i="2"/>
  <c r="T475" i="2"/>
  <c r="U475" i="2"/>
  <c r="O476" i="2"/>
  <c r="P476" i="2"/>
  <c r="Q476" i="2"/>
  <c r="R476" i="2"/>
  <c r="S476" i="2"/>
  <c r="T476" i="2"/>
  <c r="U476" i="2"/>
  <c r="O477" i="2"/>
  <c r="P477" i="2"/>
  <c r="Q477" i="2"/>
  <c r="R477" i="2"/>
  <c r="S477" i="2"/>
  <c r="T477" i="2"/>
  <c r="U477" i="2"/>
  <c r="O478" i="2"/>
  <c r="P478" i="2"/>
  <c r="Q478" i="2"/>
  <c r="R478" i="2"/>
  <c r="S478" i="2"/>
  <c r="T478" i="2"/>
  <c r="U478" i="2"/>
  <c r="O479" i="2"/>
  <c r="P479" i="2"/>
  <c r="Q479" i="2"/>
  <c r="R479" i="2"/>
  <c r="S479" i="2"/>
  <c r="T479" i="2"/>
  <c r="U479" i="2"/>
  <c r="O480" i="2"/>
  <c r="P480" i="2"/>
  <c r="Q480" i="2"/>
  <c r="R480" i="2"/>
  <c r="S480" i="2"/>
  <c r="T480" i="2"/>
  <c r="U480" i="2"/>
  <c r="O481" i="2"/>
  <c r="P481" i="2"/>
  <c r="Q481" i="2"/>
  <c r="R481" i="2"/>
  <c r="S481" i="2"/>
  <c r="T481" i="2"/>
  <c r="U481" i="2"/>
  <c r="O482" i="2"/>
  <c r="P482" i="2"/>
  <c r="Q482" i="2"/>
  <c r="R482" i="2"/>
  <c r="S482" i="2"/>
  <c r="T482" i="2"/>
  <c r="U482" i="2"/>
  <c r="O483" i="2"/>
  <c r="P483" i="2"/>
  <c r="Q483" i="2"/>
  <c r="R483" i="2"/>
  <c r="S483" i="2"/>
  <c r="T483" i="2"/>
  <c r="U483" i="2"/>
  <c r="O484" i="2"/>
  <c r="P484" i="2"/>
  <c r="Q484" i="2"/>
  <c r="R484" i="2"/>
  <c r="S484" i="2"/>
  <c r="T484" i="2"/>
  <c r="U484" i="2"/>
  <c r="O485" i="2"/>
  <c r="P485" i="2"/>
  <c r="Q485" i="2"/>
  <c r="R485" i="2"/>
  <c r="S485" i="2"/>
  <c r="T485" i="2"/>
  <c r="U485" i="2"/>
  <c r="O486" i="2"/>
  <c r="P486" i="2"/>
  <c r="Q486" i="2"/>
  <c r="R486" i="2"/>
  <c r="S486" i="2"/>
  <c r="T486" i="2"/>
  <c r="U486" i="2"/>
  <c r="O487" i="2"/>
  <c r="P487" i="2"/>
  <c r="Q487" i="2"/>
  <c r="R487" i="2"/>
  <c r="S487" i="2"/>
  <c r="T487" i="2"/>
  <c r="U487" i="2"/>
  <c r="O488" i="2"/>
  <c r="P488" i="2"/>
  <c r="Q488" i="2"/>
  <c r="R488" i="2"/>
  <c r="S488" i="2"/>
  <c r="T488" i="2"/>
  <c r="U488" i="2"/>
  <c r="O489" i="2"/>
  <c r="P489" i="2"/>
  <c r="Q489" i="2"/>
  <c r="R489" i="2"/>
  <c r="S489" i="2"/>
  <c r="T489" i="2"/>
  <c r="U489" i="2"/>
  <c r="O490" i="2"/>
  <c r="P490" i="2"/>
  <c r="Q490" i="2"/>
  <c r="R490" i="2"/>
  <c r="S490" i="2"/>
  <c r="T490" i="2"/>
  <c r="U490" i="2"/>
  <c r="O491" i="2"/>
  <c r="P491" i="2"/>
  <c r="Q491" i="2"/>
  <c r="R491" i="2"/>
  <c r="S491" i="2"/>
  <c r="T491" i="2"/>
  <c r="U491" i="2"/>
  <c r="O492" i="2"/>
  <c r="P492" i="2"/>
  <c r="Q492" i="2"/>
  <c r="R492" i="2"/>
  <c r="S492" i="2"/>
  <c r="T492" i="2"/>
  <c r="U492" i="2"/>
  <c r="O493" i="2"/>
  <c r="P493" i="2"/>
  <c r="Q493" i="2"/>
  <c r="R493" i="2"/>
  <c r="S493" i="2"/>
  <c r="T493" i="2"/>
  <c r="U493" i="2"/>
  <c r="O494" i="2"/>
  <c r="P494" i="2"/>
  <c r="Q494" i="2"/>
  <c r="R494" i="2"/>
  <c r="S494" i="2"/>
  <c r="T494" i="2"/>
  <c r="U494" i="2"/>
  <c r="O495" i="2"/>
  <c r="P495" i="2"/>
  <c r="Q495" i="2"/>
  <c r="R495" i="2"/>
  <c r="S495" i="2"/>
  <c r="T495" i="2"/>
  <c r="U495" i="2"/>
  <c r="O496" i="2"/>
  <c r="P496" i="2"/>
  <c r="Q496" i="2"/>
  <c r="R496" i="2"/>
  <c r="S496" i="2"/>
  <c r="T496" i="2"/>
  <c r="U496" i="2"/>
  <c r="O497" i="2"/>
  <c r="P497" i="2"/>
  <c r="Q497" i="2"/>
  <c r="R497" i="2"/>
  <c r="S497" i="2"/>
  <c r="T497" i="2"/>
  <c r="U497" i="2"/>
  <c r="O498" i="2"/>
  <c r="P498" i="2"/>
  <c r="Q498" i="2"/>
  <c r="R498" i="2"/>
  <c r="S498" i="2"/>
  <c r="T498" i="2"/>
  <c r="U498" i="2"/>
  <c r="O499" i="2"/>
  <c r="P499" i="2"/>
  <c r="Q499" i="2"/>
  <c r="R499" i="2"/>
  <c r="S499" i="2"/>
  <c r="T499" i="2"/>
  <c r="U499" i="2"/>
  <c r="O500" i="2"/>
  <c r="P500" i="2"/>
  <c r="Q500" i="2"/>
  <c r="R500" i="2"/>
  <c r="S500" i="2"/>
  <c r="T500" i="2"/>
  <c r="U500" i="2"/>
  <c r="O501" i="2"/>
  <c r="P501" i="2"/>
  <c r="Q501" i="2"/>
  <c r="R501" i="2"/>
  <c r="S501" i="2"/>
  <c r="T501" i="2"/>
  <c r="U501" i="2"/>
  <c r="O502" i="2"/>
  <c r="P502" i="2"/>
  <c r="Q502" i="2"/>
  <c r="R502" i="2"/>
  <c r="S502" i="2"/>
  <c r="T502" i="2"/>
  <c r="U502" i="2"/>
  <c r="O503" i="2"/>
  <c r="P503" i="2"/>
  <c r="Q503" i="2"/>
  <c r="R503" i="2"/>
  <c r="S503" i="2"/>
  <c r="T503" i="2"/>
  <c r="U503" i="2"/>
  <c r="O504" i="2"/>
  <c r="P504" i="2"/>
  <c r="Q504" i="2"/>
  <c r="R504" i="2"/>
  <c r="S504" i="2"/>
  <c r="T504" i="2"/>
  <c r="U504" i="2"/>
  <c r="O505" i="2"/>
  <c r="P505" i="2"/>
  <c r="Q505" i="2"/>
  <c r="R505" i="2"/>
  <c r="S505" i="2"/>
  <c r="T505" i="2"/>
  <c r="U505" i="2"/>
  <c r="O506" i="2"/>
  <c r="P506" i="2"/>
  <c r="Q506" i="2"/>
  <c r="R506" i="2"/>
  <c r="S506" i="2"/>
  <c r="T506" i="2"/>
  <c r="U506" i="2"/>
  <c r="O507" i="2"/>
  <c r="P507" i="2"/>
  <c r="Q507" i="2"/>
  <c r="R507" i="2"/>
  <c r="S507" i="2"/>
  <c r="T507" i="2"/>
  <c r="U507" i="2"/>
  <c r="O508" i="2"/>
  <c r="P508" i="2"/>
  <c r="Q508" i="2"/>
  <c r="R508" i="2"/>
  <c r="S508" i="2"/>
  <c r="T508" i="2"/>
  <c r="U508" i="2"/>
  <c r="O509" i="2"/>
  <c r="P509" i="2"/>
  <c r="Q509" i="2"/>
  <c r="R509" i="2"/>
  <c r="S509" i="2"/>
  <c r="T509" i="2"/>
  <c r="U509" i="2"/>
  <c r="O510" i="2"/>
  <c r="P510" i="2"/>
  <c r="Q510" i="2"/>
  <c r="R510" i="2"/>
  <c r="S510" i="2"/>
  <c r="T510" i="2"/>
  <c r="U510" i="2"/>
  <c r="O511" i="2"/>
  <c r="P511" i="2"/>
  <c r="Q511" i="2"/>
  <c r="R511" i="2"/>
  <c r="S511" i="2"/>
  <c r="T511" i="2"/>
  <c r="U511" i="2"/>
  <c r="O512" i="2"/>
  <c r="P512" i="2"/>
  <c r="Q512" i="2"/>
  <c r="R512" i="2"/>
  <c r="S512" i="2"/>
  <c r="T512" i="2"/>
  <c r="U512" i="2"/>
  <c r="O513" i="2"/>
  <c r="P513" i="2"/>
  <c r="Q513" i="2"/>
  <c r="R513" i="2"/>
  <c r="S513" i="2"/>
  <c r="T513" i="2"/>
  <c r="U513" i="2"/>
  <c r="O514" i="2"/>
  <c r="P514" i="2"/>
  <c r="Q514" i="2"/>
  <c r="R514" i="2"/>
  <c r="S514" i="2"/>
  <c r="T514" i="2"/>
  <c r="U514" i="2"/>
  <c r="O515" i="2"/>
  <c r="P515" i="2"/>
  <c r="Q515" i="2"/>
  <c r="R515" i="2"/>
  <c r="S515" i="2"/>
  <c r="T515" i="2"/>
  <c r="U515" i="2"/>
  <c r="O516" i="2"/>
  <c r="P516" i="2"/>
  <c r="Q516" i="2"/>
  <c r="R516" i="2"/>
  <c r="S516" i="2"/>
  <c r="T516" i="2"/>
  <c r="U516" i="2"/>
  <c r="O517" i="2"/>
  <c r="P517" i="2"/>
  <c r="Q517" i="2"/>
  <c r="R517" i="2"/>
  <c r="S517" i="2"/>
  <c r="T517" i="2"/>
  <c r="U517" i="2"/>
  <c r="O518" i="2"/>
  <c r="P518" i="2"/>
  <c r="Q518" i="2"/>
  <c r="R518" i="2"/>
  <c r="S518" i="2"/>
  <c r="T518" i="2"/>
  <c r="U518" i="2"/>
  <c r="O519" i="2"/>
  <c r="P519" i="2"/>
  <c r="Q519" i="2"/>
  <c r="R519" i="2"/>
  <c r="S519" i="2"/>
  <c r="T519" i="2"/>
  <c r="U519" i="2"/>
  <c r="O520" i="2"/>
  <c r="P520" i="2"/>
  <c r="Q520" i="2"/>
  <c r="R520" i="2"/>
  <c r="S520" i="2"/>
  <c r="T520" i="2"/>
  <c r="U520" i="2"/>
  <c r="O521" i="2"/>
  <c r="P521" i="2"/>
  <c r="Q521" i="2"/>
  <c r="R521" i="2"/>
  <c r="S521" i="2"/>
  <c r="T521" i="2"/>
  <c r="U521" i="2"/>
  <c r="O522" i="2"/>
  <c r="P522" i="2"/>
  <c r="Q522" i="2"/>
  <c r="R522" i="2"/>
  <c r="S522" i="2"/>
  <c r="T522" i="2"/>
  <c r="U522" i="2"/>
  <c r="O523" i="2"/>
  <c r="P523" i="2"/>
  <c r="Q523" i="2"/>
  <c r="R523" i="2"/>
  <c r="S523" i="2"/>
  <c r="T523" i="2"/>
  <c r="U523" i="2"/>
  <c r="O524" i="2"/>
  <c r="P524" i="2"/>
  <c r="Q524" i="2"/>
  <c r="R524" i="2"/>
  <c r="S524" i="2"/>
  <c r="T524" i="2"/>
  <c r="U524" i="2"/>
  <c r="O525" i="2"/>
  <c r="P525" i="2"/>
  <c r="Q525" i="2"/>
  <c r="R525" i="2"/>
  <c r="S525" i="2"/>
  <c r="T525" i="2"/>
  <c r="U525" i="2"/>
  <c r="O526" i="2"/>
  <c r="P526" i="2"/>
  <c r="Q526" i="2"/>
  <c r="R526" i="2"/>
  <c r="S526" i="2"/>
  <c r="T526" i="2"/>
  <c r="U526" i="2"/>
  <c r="O527" i="2"/>
  <c r="P527" i="2"/>
  <c r="Q527" i="2"/>
  <c r="R527" i="2"/>
  <c r="S527" i="2"/>
  <c r="T527" i="2"/>
  <c r="U527" i="2"/>
  <c r="O528" i="2"/>
  <c r="P528" i="2"/>
  <c r="Q528" i="2"/>
  <c r="R528" i="2"/>
  <c r="S528" i="2"/>
  <c r="T528" i="2"/>
  <c r="U528" i="2"/>
  <c r="O529" i="2"/>
  <c r="P529" i="2"/>
  <c r="Q529" i="2"/>
  <c r="R529" i="2"/>
  <c r="S529" i="2"/>
  <c r="T529" i="2"/>
  <c r="U529" i="2"/>
  <c r="O530" i="2"/>
  <c r="P530" i="2"/>
  <c r="Q530" i="2"/>
  <c r="R530" i="2"/>
  <c r="S530" i="2"/>
  <c r="T530" i="2"/>
  <c r="U530" i="2"/>
  <c r="O531" i="2"/>
  <c r="P531" i="2"/>
  <c r="Q531" i="2"/>
  <c r="R531" i="2"/>
  <c r="S531" i="2"/>
  <c r="T531" i="2"/>
  <c r="U531" i="2"/>
  <c r="O532" i="2"/>
  <c r="P532" i="2"/>
  <c r="Q532" i="2"/>
  <c r="R532" i="2"/>
  <c r="S532" i="2"/>
  <c r="T532" i="2"/>
  <c r="U532" i="2"/>
  <c r="O533" i="2"/>
  <c r="P533" i="2"/>
  <c r="Q533" i="2"/>
  <c r="R533" i="2"/>
  <c r="S533" i="2"/>
  <c r="T533" i="2"/>
  <c r="U533" i="2"/>
  <c r="O534" i="2"/>
  <c r="P534" i="2"/>
  <c r="Q534" i="2"/>
  <c r="R534" i="2"/>
  <c r="S534" i="2"/>
  <c r="T534" i="2"/>
  <c r="U534" i="2"/>
  <c r="O535" i="2"/>
  <c r="P535" i="2"/>
  <c r="Q535" i="2"/>
  <c r="R535" i="2"/>
  <c r="S535" i="2"/>
  <c r="T535" i="2"/>
  <c r="U535" i="2"/>
  <c r="O536" i="2"/>
  <c r="P536" i="2"/>
  <c r="Q536" i="2"/>
  <c r="R536" i="2"/>
  <c r="S536" i="2"/>
  <c r="T536" i="2"/>
  <c r="U536" i="2"/>
  <c r="O537" i="2"/>
  <c r="P537" i="2"/>
  <c r="Q537" i="2"/>
  <c r="R537" i="2"/>
  <c r="S537" i="2"/>
  <c r="T537" i="2"/>
  <c r="U537" i="2"/>
  <c r="O538" i="2"/>
  <c r="P538" i="2"/>
  <c r="Q538" i="2"/>
  <c r="R538" i="2"/>
  <c r="S538" i="2"/>
  <c r="T538" i="2"/>
  <c r="U538" i="2"/>
  <c r="O539" i="2"/>
  <c r="P539" i="2"/>
  <c r="Q539" i="2"/>
  <c r="R539" i="2"/>
  <c r="S539" i="2"/>
  <c r="T539" i="2"/>
  <c r="U539" i="2"/>
  <c r="O540" i="2"/>
  <c r="P540" i="2"/>
  <c r="Q540" i="2"/>
  <c r="R540" i="2"/>
  <c r="S540" i="2"/>
  <c r="T540" i="2"/>
  <c r="U540" i="2"/>
  <c r="O541" i="2"/>
  <c r="P541" i="2"/>
  <c r="Q541" i="2"/>
  <c r="R541" i="2"/>
  <c r="S541" i="2"/>
  <c r="T541" i="2"/>
  <c r="U541" i="2"/>
  <c r="O542" i="2"/>
  <c r="P542" i="2"/>
  <c r="Q542" i="2"/>
  <c r="R542" i="2"/>
  <c r="S542" i="2"/>
  <c r="T542" i="2"/>
  <c r="U542" i="2"/>
  <c r="O543" i="2"/>
  <c r="P543" i="2"/>
  <c r="Q543" i="2"/>
  <c r="R543" i="2"/>
  <c r="S543" i="2"/>
  <c r="T543" i="2"/>
  <c r="U543" i="2"/>
  <c r="O544" i="2"/>
  <c r="P544" i="2"/>
  <c r="Q544" i="2"/>
  <c r="R544" i="2"/>
  <c r="S544" i="2"/>
  <c r="T544" i="2"/>
  <c r="U544" i="2"/>
  <c r="O545" i="2"/>
  <c r="P545" i="2"/>
  <c r="Q545" i="2"/>
  <c r="R545" i="2"/>
  <c r="S545" i="2"/>
  <c r="T545" i="2"/>
  <c r="U545" i="2"/>
  <c r="O546" i="2"/>
  <c r="P546" i="2"/>
  <c r="Q546" i="2"/>
  <c r="R546" i="2"/>
  <c r="S546" i="2"/>
  <c r="T546" i="2"/>
  <c r="U546" i="2"/>
  <c r="O547" i="2"/>
  <c r="P547" i="2"/>
  <c r="Q547" i="2"/>
  <c r="R547" i="2"/>
  <c r="S547" i="2"/>
  <c r="T547" i="2"/>
  <c r="U547" i="2"/>
  <c r="O548" i="2"/>
  <c r="P548" i="2"/>
  <c r="Q548" i="2"/>
  <c r="R548" i="2"/>
  <c r="S548" i="2"/>
  <c r="T548" i="2"/>
  <c r="U548" i="2"/>
  <c r="O549" i="2"/>
  <c r="P549" i="2"/>
  <c r="Q549" i="2"/>
  <c r="R549" i="2"/>
  <c r="S549" i="2"/>
  <c r="T549" i="2"/>
  <c r="U549" i="2"/>
  <c r="O550" i="2"/>
  <c r="P550" i="2"/>
  <c r="Q550" i="2"/>
  <c r="R550" i="2"/>
  <c r="S550" i="2"/>
  <c r="T550" i="2"/>
  <c r="U550" i="2"/>
  <c r="O551" i="2"/>
  <c r="P551" i="2"/>
  <c r="Q551" i="2"/>
  <c r="R551" i="2"/>
  <c r="S551" i="2"/>
  <c r="T551" i="2"/>
  <c r="U551" i="2"/>
  <c r="O552" i="2"/>
  <c r="P552" i="2"/>
  <c r="Q552" i="2"/>
  <c r="R552" i="2"/>
  <c r="S552" i="2"/>
  <c r="T552" i="2"/>
  <c r="U552" i="2"/>
  <c r="O553" i="2"/>
  <c r="P553" i="2"/>
  <c r="Q553" i="2"/>
  <c r="R553" i="2"/>
  <c r="S553" i="2"/>
  <c r="T553" i="2"/>
  <c r="U553" i="2"/>
  <c r="O554" i="2"/>
  <c r="P554" i="2"/>
  <c r="Q554" i="2"/>
  <c r="R554" i="2"/>
  <c r="S554" i="2"/>
  <c r="T554" i="2"/>
  <c r="U554" i="2"/>
  <c r="O555" i="2"/>
  <c r="P555" i="2"/>
  <c r="Q555" i="2"/>
  <c r="R555" i="2"/>
  <c r="S555" i="2"/>
  <c r="T555" i="2"/>
  <c r="U555" i="2"/>
  <c r="O556" i="2"/>
  <c r="P556" i="2"/>
  <c r="Q556" i="2"/>
  <c r="R556" i="2"/>
  <c r="S556" i="2"/>
  <c r="T556" i="2"/>
  <c r="U556" i="2"/>
  <c r="O557" i="2"/>
  <c r="P557" i="2"/>
  <c r="Q557" i="2"/>
  <c r="R557" i="2"/>
  <c r="S557" i="2"/>
  <c r="T557" i="2"/>
  <c r="U557" i="2"/>
  <c r="O558" i="2"/>
  <c r="P558" i="2"/>
  <c r="Q558" i="2"/>
  <c r="R558" i="2"/>
  <c r="S558" i="2"/>
  <c r="T558" i="2"/>
  <c r="U558" i="2"/>
  <c r="O559" i="2"/>
  <c r="P559" i="2"/>
  <c r="Q559" i="2"/>
  <c r="R559" i="2"/>
  <c r="S559" i="2"/>
  <c r="T559" i="2"/>
  <c r="U559" i="2"/>
  <c r="O560" i="2"/>
  <c r="P560" i="2"/>
  <c r="Q560" i="2"/>
  <c r="R560" i="2"/>
  <c r="S560" i="2"/>
  <c r="T560" i="2"/>
  <c r="U560" i="2"/>
  <c r="O561" i="2"/>
  <c r="P561" i="2"/>
  <c r="Q561" i="2"/>
  <c r="R561" i="2"/>
  <c r="S561" i="2"/>
  <c r="T561" i="2"/>
  <c r="U561" i="2"/>
  <c r="O562" i="2"/>
  <c r="P562" i="2"/>
  <c r="Q562" i="2"/>
  <c r="R562" i="2"/>
  <c r="S562" i="2"/>
  <c r="T562" i="2"/>
  <c r="U562" i="2"/>
  <c r="O563" i="2"/>
  <c r="P563" i="2"/>
  <c r="Q563" i="2"/>
  <c r="R563" i="2"/>
  <c r="S563" i="2"/>
  <c r="T563" i="2"/>
  <c r="U563" i="2"/>
  <c r="O564" i="2"/>
  <c r="P564" i="2"/>
  <c r="Q564" i="2"/>
  <c r="R564" i="2"/>
  <c r="S564" i="2"/>
  <c r="T564" i="2"/>
  <c r="U564" i="2"/>
  <c r="O565" i="2"/>
  <c r="P565" i="2"/>
  <c r="Q565" i="2"/>
  <c r="R565" i="2"/>
  <c r="S565" i="2"/>
  <c r="T565" i="2"/>
  <c r="U565" i="2"/>
  <c r="O566" i="2"/>
  <c r="P566" i="2"/>
  <c r="Q566" i="2"/>
  <c r="R566" i="2"/>
  <c r="S566" i="2"/>
  <c r="T566" i="2"/>
  <c r="U566" i="2"/>
  <c r="O567" i="2"/>
  <c r="P567" i="2"/>
  <c r="Q567" i="2"/>
  <c r="R567" i="2"/>
  <c r="S567" i="2"/>
  <c r="T567" i="2"/>
  <c r="U567" i="2"/>
  <c r="O568" i="2"/>
  <c r="P568" i="2"/>
  <c r="Q568" i="2"/>
  <c r="R568" i="2"/>
  <c r="S568" i="2"/>
  <c r="T568" i="2"/>
  <c r="U568" i="2"/>
  <c r="O569" i="2"/>
  <c r="P569" i="2"/>
  <c r="Q569" i="2"/>
  <c r="R569" i="2"/>
  <c r="S569" i="2"/>
  <c r="T569" i="2"/>
  <c r="U569" i="2"/>
  <c r="O570" i="2"/>
  <c r="P570" i="2"/>
  <c r="Q570" i="2"/>
  <c r="R570" i="2"/>
  <c r="S570" i="2"/>
  <c r="T570" i="2"/>
  <c r="U570" i="2"/>
  <c r="O571" i="2"/>
  <c r="P571" i="2"/>
  <c r="Q571" i="2"/>
  <c r="R571" i="2"/>
  <c r="S571" i="2"/>
  <c r="T571" i="2"/>
  <c r="U571" i="2"/>
  <c r="O572" i="2"/>
  <c r="P572" i="2"/>
  <c r="Q572" i="2"/>
  <c r="R572" i="2"/>
  <c r="S572" i="2"/>
  <c r="T572" i="2"/>
  <c r="U572" i="2"/>
  <c r="O573" i="2"/>
  <c r="P573" i="2"/>
  <c r="Q573" i="2"/>
  <c r="R573" i="2"/>
  <c r="S573" i="2"/>
  <c r="T573" i="2"/>
  <c r="U573" i="2"/>
  <c r="O574" i="2"/>
  <c r="P574" i="2"/>
  <c r="Q574" i="2"/>
  <c r="R574" i="2"/>
  <c r="S574" i="2"/>
  <c r="T574" i="2"/>
  <c r="U574" i="2"/>
  <c r="O575" i="2"/>
  <c r="P575" i="2"/>
  <c r="Q575" i="2"/>
  <c r="R575" i="2"/>
  <c r="S575" i="2"/>
  <c r="T575" i="2"/>
  <c r="U575" i="2"/>
  <c r="O576" i="2"/>
  <c r="P576" i="2"/>
  <c r="Q576" i="2"/>
  <c r="R576" i="2"/>
  <c r="S576" i="2"/>
  <c r="T576" i="2"/>
  <c r="U576" i="2"/>
  <c r="O577" i="2"/>
  <c r="P577" i="2"/>
  <c r="Q577" i="2"/>
  <c r="R577" i="2"/>
  <c r="S577" i="2"/>
  <c r="T577" i="2"/>
  <c r="U577" i="2"/>
  <c r="O578" i="2"/>
  <c r="P578" i="2"/>
  <c r="Q578" i="2"/>
  <c r="R578" i="2"/>
  <c r="S578" i="2"/>
  <c r="T578" i="2"/>
  <c r="U578" i="2"/>
  <c r="O579" i="2"/>
  <c r="P579" i="2"/>
  <c r="Q579" i="2"/>
  <c r="R579" i="2"/>
  <c r="S579" i="2"/>
  <c r="T579" i="2"/>
  <c r="U579" i="2"/>
  <c r="O580" i="2"/>
  <c r="P580" i="2"/>
  <c r="Q580" i="2"/>
  <c r="R580" i="2"/>
  <c r="S580" i="2"/>
  <c r="T580" i="2"/>
  <c r="U580" i="2"/>
  <c r="O581" i="2"/>
  <c r="P581" i="2"/>
  <c r="Q581" i="2"/>
  <c r="R581" i="2"/>
  <c r="S581" i="2"/>
  <c r="T581" i="2"/>
  <c r="U581" i="2"/>
  <c r="O582" i="2"/>
  <c r="P582" i="2"/>
  <c r="Q582" i="2"/>
  <c r="R582" i="2"/>
  <c r="S582" i="2"/>
  <c r="T582" i="2"/>
  <c r="U582" i="2"/>
  <c r="O583" i="2"/>
  <c r="P583" i="2"/>
  <c r="Q583" i="2"/>
  <c r="R583" i="2"/>
  <c r="S583" i="2"/>
  <c r="T583" i="2"/>
  <c r="U583" i="2"/>
  <c r="O584" i="2"/>
  <c r="P584" i="2"/>
  <c r="Q584" i="2"/>
  <c r="R584" i="2"/>
  <c r="S584" i="2"/>
  <c r="T584" i="2"/>
  <c r="U584" i="2"/>
  <c r="O585" i="2"/>
  <c r="P585" i="2"/>
  <c r="Q585" i="2"/>
  <c r="R585" i="2"/>
  <c r="S585" i="2"/>
  <c r="T585" i="2"/>
  <c r="U585" i="2"/>
  <c r="O586" i="2"/>
  <c r="P586" i="2"/>
  <c r="Q586" i="2"/>
  <c r="R586" i="2"/>
  <c r="S586" i="2"/>
  <c r="T586" i="2"/>
  <c r="U586" i="2"/>
  <c r="O587" i="2"/>
  <c r="P587" i="2"/>
  <c r="Q587" i="2"/>
  <c r="R587" i="2"/>
  <c r="S587" i="2"/>
  <c r="T587" i="2"/>
  <c r="U587" i="2"/>
  <c r="O588" i="2"/>
  <c r="P588" i="2"/>
  <c r="Q588" i="2"/>
  <c r="R588" i="2"/>
  <c r="S588" i="2"/>
  <c r="T588" i="2"/>
  <c r="U588" i="2"/>
  <c r="O589" i="2"/>
  <c r="P589" i="2"/>
  <c r="Q589" i="2"/>
  <c r="R589" i="2"/>
  <c r="S589" i="2"/>
  <c r="T589" i="2"/>
  <c r="U589" i="2"/>
  <c r="O590" i="2"/>
  <c r="P590" i="2"/>
  <c r="Q590" i="2"/>
  <c r="R590" i="2"/>
  <c r="S590" i="2"/>
  <c r="T590" i="2"/>
  <c r="U590" i="2"/>
  <c r="O591" i="2"/>
  <c r="P591" i="2"/>
  <c r="Q591" i="2"/>
  <c r="R591" i="2"/>
  <c r="S591" i="2"/>
  <c r="T591" i="2"/>
  <c r="U591" i="2"/>
  <c r="O592" i="2"/>
  <c r="P592" i="2"/>
  <c r="Q592" i="2"/>
  <c r="R592" i="2"/>
  <c r="S592" i="2"/>
  <c r="T592" i="2"/>
  <c r="U592" i="2"/>
  <c r="O593" i="2"/>
  <c r="P593" i="2"/>
  <c r="Q593" i="2"/>
  <c r="R593" i="2"/>
  <c r="S593" i="2"/>
  <c r="T593" i="2"/>
  <c r="U593" i="2"/>
  <c r="O594" i="2"/>
  <c r="P594" i="2"/>
  <c r="Q594" i="2"/>
  <c r="R594" i="2"/>
  <c r="S594" i="2"/>
  <c r="T594" i="2"/>
  <c r="U594" i="2"/>
  <c r="O595" i="2"/>
  <c r="P595" i="2"/>
  <c r="Q595" i="2"/>
  <c r="R595" i="2"/>
  <c r="S595" i="2"/>
  <c r="T595" i="2"/>
  <c r="U595" i="2"/>
  <c r="O596" i="2"/>
  <c r="P596" i="2"/>
  <c r="Q596" i="2"/>
  <c r="R596" i="2"/>
  <c r="S596" i="2"/>
  <c r="T596" i="2"/>
  <c r="U596" i="2"/>
  <c r="O597" i="2"/>
  <c r="P597" i="2"/>
  <c r="Q597" i="2"/>
  <c r="R597" i="2"/>
  <c r="S597" i="2"/>
  <c r="T597" i="2"/>
  <c r="U597" i="2"/>
  <c r="O598" i="2"/>
  <c r="P598" i="2"/>
  <c r="Q598" i="2"/>
  <c r="R598" i="2"/>
  <c r="S598" i="2"/>
  <c r="T598" i="2"/>
  <c r="U598" i="2"/>
  <c r="O599" i="2"/>
  <c r="P599" i="2"/>
  <c r="Q599" i="2"/>
  <c r="R599" i="2"/>
  <c r="S599" i="2"/>
  <c r="T599" i="2"/>
  <c r="U599" i="2"/>
  <c r="O600" i="2"/>
  <c r="P600" i="2"/>
  <c r="Q600" i="2"/>
  <c r="R600" i="2"/>
  <c r="S600" i="2"/>
  <c r="T600" i="2"/>
  <c r="U600" i="2"/>
  <c r="O601" i="2"/>
  <c r="P601" i="2"/>
  <c r="Q601" i="2"/>
  <c r="R601" i="2"/>
  <c r="S601" i="2"/>
  <c r="T601" i="2"/>
  <c r="U601" i="2"/>
  <c r="O602" i="2"/>
  <c r="P602" i="2"/>
  <c r="Q602" i="2"/>
  <c r="R602" i="2"/>
  <c r="S602" i="2"/>
  <c r="T602" i="2"/>
  <c r="U602" i="2"/>
  <c r="O603" i="2"/>
  <c r="P603" i="2"/>
  <c r="Q603" i="2"/>
  <c r="R603" i="2"/>
  <c r="S603" i="2"/>
  <c r="T603" i="2"/>
  <c r="U603" i="2"/>
  <c r="O604" i="2"/>
  <c r="P604" i="2"/>
  <c r="Q604" i="2"/>
  <c r="R604" i="2"/>
  <c r="S604" i="2"/>
  <c r="T604" i="2"/>
  <c r="U604" i="2"/>
  <c r="O605" i="2"/>
  <c r="P605" i="2"/>
  <c r="Q605" i="2"/>
  <c r="R605" i="2"/>
  <c r="S605" i="2"/>
  <c r="T605" i="2"/>
  <c r="U605" i="2"/>
  <c r="O606" i="2"/>
  <c r="P606" i="2"/>
  <c r="Q606" i="2"/>
  <c r="R606" i="2"/>
  <c r="S606" i="2"/>
  <c r="T606" i="2"/>
  <c r="U606" i="2"/>
  <c r="O607" i="2"/>
  <c r="P607" i="2"/>
  <c r="Q607" i="2"/>
  <c r="R607" i="2"/>
  <c r="S607" i="2"/>
  <c r="T607" i="2"/>
  <c r="U607" i="2"/>
  <c r="O608" i="2"/>
  <c r="P608" i="2"/>
  <c r="Q608" i="2"/>
  <c r="R608" i="2"/>
  <c r="S608" i="2"/>
  <c r="T608" i="2"/>
  <c r="U608" i="2"/>
  <c r="O609" i="2"/>
  <c r="P609" i="2"/>
  <c r="Q609" i="2"/>
  <c r="R609" i="2"/>
  <c r="S609" i="2"/>
  <c r="T609" i="2"/>
  <c r="U609" i="2"/>
  <c r="O610" i="2"/>
  <c r="P610" i="2"/>
  <c r="Q610" i="2"/>
  <c r="R610" i="2"/>
  <c r="S610" i="2"/>
  <c r="T610" i="2"/>
  <c r="U610" i="2"/>
  <c r="O611" i="2"/>
  <c r="P611" i="2"/>
  <c r="Q611" i="2"/>
  <c r="R611" i="2"/>
  <c r="S611" i="2"/>
  <c r="T611" i="2"/>
  <c r="U611" i="2"/>
  <c r="O612" i="2"/>
  <c r="P612" i="2"/>
  <c r="Q612" i="2"/>
  <c r="R612" i="2"/>
  <c r="S612" i="2"/>
  <c r="T612" i="2"/>
  <c r="U612" i="2"/>
  <c r="O613" i="2"/>
  <c r="P613" i="2"/>
  <c r="Q613" i="2"/>
  <c r="R613" i="2"/>
  <c r="S613" i="2"/>
  <c r="T613" i="2"/>
  <c r="U613" i="2"/>
  <c r="O614" i="2"/>
  <c r="P614" i="2"/>
  <c r="Q614" i="2"/>
  <c r="R614" i="2"/>
  <c r="S614" i="2"/>
  <c r="T614" i="2"/>
  <c r="U614" i="2"/>
  <c r="O615" i="2"/>
  <c r="P615" i="2"/>
  <c r="Q615" i="2"/>
  <c r="R615" i="2"/>
  <c r="S615" i="2"/>
  <c r="T615" i="2"/>
  <c r="U615" i="2"/>
  <c r="O616" i="2"/>
  <c r="P616" i="2"/>
  <c r="Q616" i="2"/>
  <c r="R616" i="2"/>
  <c r="S616" i="2"/>
  <c r="T616" i="2"/>
  <c r="U616" i="2"/>
  <c r="O617" i="2"/>
  <c r="P617" i="2"/>
  <c r="Q617" i="2"/>
  <c r="R617" i="2"/>
  <c r="S617" i="2"/>
  <c r="T617" i="2"/>
  <c r="U617" i="2"/>
  <c r="O618" i="2"/>
  <c r="P618" i="2"/>
  <c r="Q618" i="2"/>
  <c r="R618" i="2"/>
  <c r="S618" i="2"/>
  <c r="T618" i="2"/>
  <c r="U618" i="2"/>
  <c r="O619" i="2"/>
  <c r="P619" i="2"/>
  <c r="Q619" i="2"/>
  <c r="R619" i="2"/>
  <c r="S619" i="2"/>
  <c r="T619" i="2"/>
  <c r="U619" i="2"/>
  <c r="O620" i="2"/>
  <c r="P620" i="2"/>
  <c r="Q620" i="2"/>
  <c r="R620" i="2"/>
  <c r="S620" i="2"/>
  <c r="T620" i="2"/>
  <c r="U620" i="2"/>
  <c r="O621" i="2"/>
  <c r="P621" i="2"/>
  <c r="Q621" i="2"/>
  <c r="R621" i="2"/>
  <c r="S621" i="2"/>
  <c r="T621" i="2"/>
  <c r="U621" i="2"/>
  <c r="O622" i="2"/>
  <c r="P622" i="2"/>
  <c r="Q622" i="2"/>
  <c r="R622" i="2"/>
  <c r="S622" i="2"/>
  <c r="T622" i="2"/>
  <c r="U622" i="2"/>
  <c r="O623" i="2"/>
  <c r="P623" i="2"/>
  <c r="Q623" i="2"/>
  <c r="R623" i="2"/>
  <c r="S623" i="2"/>
  <c r="T623" i="2"/>
  <c r="U623" i="2"/>
  <c r="O624" i="2"/>
  <c r="P624" i="2"/>
  <c r="Q624" i="2"/>
  <c r="R624" i="2"/>
  <c r="S624" i="2"/>
  <c r="T624" i="2"/>
  <c r="U624" i="2"/>
  <c r="O625" i="2"/>
  <c r="P625" i="2"/>
  <c r="Q625" i="2"/>
  <c r="R625" i="2"/>
  <c r="S625" i="2"/>
  <c r="T625" i="2"/>
  <c r="U625" i="2"/>
  <c r="O626" i="2"/>
  <c r="P626" i="2"/>
  <c r="Q626" i="2"/>
  <c r="R626" i="2"/>
  <c r="S626" i="2"/>
  <c r="T626" i="2"/>
  <c r="U626" i="2"/>
  <c r="O627" i="2"/>
  <c r="P627" i="2"/>
  <c r="Q627" i="2"/>
  <c r="R627" i="2"/>
  <c r="S627" i="2"/>
  <c r="T627" i="2"/>
  <c r="U627" i="2"/>
  <c r="O628" i="2"/>
  <c r="P628" i="2"/>
  <c r="Q628" i="2"/>
  <c r="R628" i="2"/>
  <c r="S628" i="2"/>
  <c r="T628" i="2"/>
  <c r="U628" i="2"/>
  <c r="O629" i="2"/>
  <c r="P629" i="2"/>
  <c r="Q629" i="2"/>
  <c r="R629" i="2"/>
  <c r="S629" i="2"/>
  <c r="T629" i="2"/>
  <c r="U629" i="2"/>
  <c r="O630" i="2"/>
  <c r="P630" i="2"/>
  <c r="Q630" i="2"/>
  <c r="R630" i="2"/>
  <c r="S630" i="2"/>
  <c r="T630" i="2"/>
  <c r="U630" i="2"/>
  <c r="O631" i="2"/>
  <c r="P631" i="2"/>
  <c r="Q631" i="2"/>
  <c r="R631" i="2"/>
  <c r="S631" i="2"/>
  <c r="T631" i="2"/>
  <c r="U631" i="2"/>
  <c r="O632" i="2"/>
  <c r="P632" i="2"/>
  <c r="Q632" i="2"/>
  <c r="R632" i="2"/>
  <c r="S632" i="2"/>
  <c r="T632" i="2"/>
  <c r="U632" i="2"/>
  <c r="O633" i="2"/>
  <c r="P633" i="2"/>
  <c r="Q633" i="2"/>
  <c r="R633" i="2"/>
  <c r="S633" i="2"/>
  <c r="T633" i="2"/>
  <c r="U633" i="2"/>
  <c r="O634" i="2"/>
  <c r="P634" i="2"/>
  <c r="Q634" i="2"/>
  <c r="R634" i="2"/>
  <c r="S634" i="2"/>
  <c r="T634" i="2"/>
  <c r="U634" i="2"/>
  <c r="O635" i="2"/>
  <c r="P635" i="2"/>
  <c r="Q635" i="2"/>
  <c r="R635" i="2"/>
  <c r="S635" i="2"/>
  <c r="T635" i="2"/>
  <c r="U635" i="2"/>
  <c r="O636" i="2"/>
  <c r="P636" i="2"/>
  <c r="Q636" i="2"/>
  <c r="R636" i="2"/>
  <c r="S636" i="2"/>
  <c r="T636" i="2"/>
  <c r="U636" i="2"/>
  <c r="O637" i="2"/>
  <c r="P637" i="2"/>
  <c r="Q637" i="2"/>
  <c r="R637" i="2"/>
  <c r="S637" i="2"/>
  <c r="T637" i="2"/>
  <c r="U637" i="2"/>
  <c r="O638" i="2"/>
  <c r="P638" i="2"/>
  <c r="Q638" i="2"/>
  <c r="R638" i="2"/>
  <c r="S638" i="2"/>
  <c r="T638" i="2"/>
  <c r="U638" i="2"/>
  <c r="O639" i="2"/>
  <c r="P639" i="2"/>
  <c r="Q639" i="2"/>
  <c r="R639" i="2"/>
  <c r="S639" i="2"/>
  <c r="T639" i="2"/>
  <c r="U639" i="2"/>
  <c r="O640" i="2"/>
  <c r="P640" i="2"/>
  <c r="Q640" i="2"/>
  <c r="R640" i="2"/>
  <c r="S640" i="2"/>
  <c r="T640" i="2"/>
  <c r="U640" i="2"/>
  <c r="O641" i="2"/>
  <c r="P641" i="2"/>
  <c r="Q641" i="2"/>
  <c r="R641" i="2"/>
  <c r="S641" i="2"/>
  <c r="T641" i="2"/>
  <c r="U641" i="2"/>
  <c r="O642" i="2"/>
  <c r="P642" i="2"/>
  <c r="Q642" i="2"/>
  <c r="R642" i="2"/>
  <c r="S642" i="2"/>
  <c r="T642" i="2"/>
  <c r="U642" i="2"/>
  <c r="O643" i="2"/>
  <c r="P643" i="2"/>
  <c r="Q643" i="2"/>
  <c r="R643" i="2"/>
  <c r="S643" i="2"/>
  <c r="T643" i="2"/>
  <c r="U643" i="2"/>
  <c r="O644" i="2"/>
  <c r="P644" i="2"/>
  <c r="Q644" i="2"/>
  <c r="R644" i="2"/>
  <c r="S644" i="2"/>
  <c r="T644" i="2"/>
  <c r="U644" i="2"/>
  <c r="O645" i="2"/>
  <c r="P645" i="2"/>
  <c r="Q645" i="2"/>
  <c r="R645" i="2"/>
  <c r="S645" i="2"/>
  <c r="T645" i="2"/>
  <c r="U645" i="2"/>
  <c r="O646" i="2"/>
  <c r="P646" i="2"/>
  <c r="Q646" i="2"/>
  <c r="R646" i="2"/>
  <c r="S646" i="2"/>
  <c r="T646" i="2"/>
  <c r="U646" i="2"/>
  <c r="O647" i="2"/>
  <c r="P647" i="2"/>
  <c r="Q647" i="2"/>
  <c r="R647" i="2"/>
  <c r="S647" i="2"/>
  <c r="T647" i="2"/>
  <c r="U647" i="2"/>
  <c r="O648" i="2"/>
  <c r="P648" i="2"/>
  <c r="Q648" i="2"/>
  <c r="R648" i="2"/>
  <c r="S648" i="2"/>
  <c r="T648" i="2"/>
  <c r="U648" i="2"/>
  <c r="O649" i="2"/>
  <c r="P649" i="2"/>
  <c r="Q649" i="2"/>
  <c r="R649" i="2"/>
  <c r="S649" i="2"/>
  <c r="T649" i="2"/>
  <c r="U649" i="2"/>
  <c r="O650" i="2"/>
  <c r="P650" i="2"/>
  <c r="Q650" i="2"/>
  <c r="R650" i="2"/>
  <c r="S650" i="2"/>
  <c r="T650" i="2"/>
  <c r="U650" i="2"/>
  <c r="O651" i="2"/>
  <c r="P651" i="2"/>
  <c r="Q651" i="2"/>
  <c r="R651" i="2"/>
  <c r="S651" i="2"/>
  <c r="T651" i="2"/>
  <c r="U651" i="2"/>
  <c r="O652" i="2"/>
  <c r="P652" i="2"/>
  <c r="Q652" i="2"/>
  <c r="R652" i="2"/>
  <c r="S652" i="2"/>
  <c r="T652" i="2"/>
  <c r="U652" i="2"/>
  <c r="O653" i="2"/>
  <c r="P653" i="2"/>
  <c r="Q653" i="2"/>
  <c r="R653" i="2"/>
  <c r="S653" i="2"/>
  <c r="T653" i="2"/>
  <c r="U653" i="2"/>
  <c r="O654" i="2"/>
  <c r="P654" i="2"/>
  <c r="Q654" i="2"/>
  <c r="R654" i="2"/>
  <c r="S654" i="2"/>
  <c r="T654" i="2"/>
  <c r="U654" i="2"/>
  <c r="O655" i="2"/>
  <c r="P655" i="2"/>
  <c r="Q655" i="2"/>
  <c r="R655" i="2"/>
  <c r="S655" i="2"/>
  <c r="T655" i="2"/>
  <c r="U655" i="2"/>
  <c r="O656" i="2"/>
  <c r="P656" i="2"/>
  <c r="Q656" i="2"/>
  <c r="R656" i="2"/>
  <c r="S656" i="2"/>
  <c r="T656" i="2"/>
  <c r="U656" i="2"/>
  <c r="O657" i="2"/>
  <c r="P657" i="2"/>
  <c r="Q657" i="2"/>
  <c r="R657" i="2"/>
  <c r="S657" i="2"/>
  <c r="T657" i="2"/>
  <c r="U657" i="2"/>
  <c r="O658" i="2"/>
  <c r="P658" i="2"/>
  <c r="Q658" i="2"/>
  <c r="R658" i="2"/>
  <c r="S658" i="2"/>
  <c r="T658" i="2"/>
  <c r="U658" i="2"/>
  <c r="O659" i="2"/>
  <c r="P659" i="2"/>
  <c r="Q659" i="2"/>
  <c r="R659" i="2"/>
  <c r="S659" i="2"/>
  <c r="T659" i="2"/>
  <c r="U659" i="2"/>
  <c r="O660" i="2"/>
  <c r="P660" i="2"/>
  <c r="Q660" i="2"/>
  <c r="R660" i="2"/>
  <c r="S660" i="2"/>
  <c r="T660" i="2"/>
  <c r="U660" i="2"/>
  <c r="O661" i="2"/>
  <c r="P661" i="2"/>
  <c r="Q661" i="2"/>
  <c r="R661" i="2"/>
  <c r="S661" i="2"/>
  <c r="T661" i="2"/>
  <c r="U661" i="2"/>
  <c r="O662" i="2"/>
  <c r="P662" i="2"/>
  <c r="Q662" i="2"/>
  <c r="R662" i="2"/>
  <c r="S662" i="2"/>
  <c r="T662" i="2"/>
  <c r="U662" i="2"/>
  <c r="O663" i="2"/>
  <c r="P663" i="2"/>
  <c r="Q663" i="2"/>
  <c r="R663" i="2"/>
  <c r="S663" i="2"/>
  <c r="T663" i="2"/>
  <c r="U663" i="2"/>
  <c r="O664" i="2"/>
  <c r="P664" i="2"/>
  <c r="Q664" i="2"/>
  <c r="R664" i="2"/>
  <c r="S664" i="2"/>
  <c r="T664" i="2"/>
  <c r="U664" i="2"/>
  <c r="O665" i="2"/>
  <c r="P665" i="2"/>
  <c r="Q665" i="2"/>
  <c r="R665" i="2"/>
  <c r="S665" i="2"/>
  <c r="T665" i="2"/>
  <c r="U665" i="2"/>
  <c r="O666" i="2"/>
  <c r="P666" i="2"/>
  <c r="Q666" i="2"/>
  <c r="R666" i="2"/>
  <c r="S666" i="2"/>
  <c r="T666" i="2"/>
  <c r="U666" i="2"/>
  <c r="O667" i="2"/>
  <c r="P667" i="2"/>
  <c r="Q667" i="2"/>
  <c r="R667" i="2"/>
  <c r="S667" i="2"/>
  <c r="T667" i="2"/>
  <c r="U667" i="2"/>
  <c r="O668" i="2"/>
  <c r="P668" i="2"/>
  <c r="Q668" i="2"/>
  <c r="R668" i="2"/>
  <c r="S668" i="2"/>
  <c r="T668" i="2"/>
  <c r="U668" i="2"/>
  <c r="O669" i="2"/>
  <c r="P669" i="2"/>
  <c r="Q669" i="2"/>
  <c r="R669" i="2"/>
  <c r="S669" i="2"/>
  <c r="T669" i="2"/>
  <c r="U669" i="2"/>
  <c r="O670" i="2"/>
  <c r="P670" i="2"/>
  <c r="Q670" i="2"/>
  <c r="R670" i="2"/>
  <c r="S670" i="2"/>
  <c r="T670" i="2"/>
  <c r="U670" i="2"/>
  <c r="O671" i="2"/>
  <c r="P671" i="2"/>
  <c r="Q671" i="2"/>
  <c r="R671" i="2"/>
  <c r="S671" i="2"/>
  <c r="T671" i="2"/>
  <c r="U671" i="2"/>
  <c r="O672" i="2"/>
  <c r="P672" i="2"/>
  <c r="Q672" i="2"/>
  <c r="R672" i="2"/>
  <c r="S672" i="2"/>
  <c r="T672" i="2"/>
  <c r="U672" i="2"/>
  <c r="O673" i="2"/>
  <c r="P673" i="2"/>
  <c r="Q673" i="2"/>
  <c r="R673" i="2"/>
  <c r="S673" i="2"/>
  <c r="T673" i="2"/>
  <c r="U673" i="2"/>
  <c r="O674" i="2"/>
  <c r="P674" i="2"/>
  <c r="Q674" i="2"/>
  <c r="R674" i="2"/>
  <c r="S674" i="2"/>
  <c r="T674" i="2"/>
  <c r="U674" i="2"/>
  <c r="O675" i="2"/>
  <c r="P675" i="2"/>
  <c r="Q675" i="2"/>
  <c r="R675" i="2"/>
  <c r="S675" i="2"/>
  <c r="T675" i="2"/>
  <c r="U675" i="2"/>
  <c r="O676" i="2"/>
  <c r="P676" i="2"/>
  <c r="Q676" i="2"/>
  <c r="R676" i="2"/>
  <c r="S676" i="2"/>
  <c r="T676" i="2"/>
  <c r="U676" i="2"/>
  <c r="O677" i="2"/>
  <c r="P677" i="2"/>
  <c r="Q677" i="2"/>
  <c r="R677" i="2"/>
  <c r="S677" i="2"/>
  <c r="T677" i="2"/>
  <c r="U677" i="2"/>
  <c r="O678" i="2"/>
  <c r="P678" i="2"/>
  <c r="Q678" i="2"/>
  <c r="R678" i="2"/>
  <c r="S678" i="2"/>
  <c r="T678" i="2"/>
  <c r="U678" i="2"/>
  <c r="O679" i="2"/>
  <c r="P679" i="2"/>
  <c r="Q679" i="2"/>
  <c r="R679" i="2"/>
  <c r="S679" i="2"/>
  <c r="T679" i="2"/>
  <c r="U679" i="2"/>
  <c r="O680" i="2"/>
  <c r="P680" i="2"/>
  <c r="Q680" i="2"/>
  <c r="R680" i="2"/>
  <c r="S680" i="2"/>
  <c r="T680" i="2"/>
  <c r="U680" i="2"/>
  <c r="O681" i="2"/>
  <c r="P681" i="2"/>
  <c r="Q681" i="2"/>
  <c r="R681" i="2"/>
  <c r="S681" i="2"/>
  <c r="T681" i="2"/>
  <c r="U681" i="2"/>
  <c r="O682" i="2"/>
  <c r="P682" i="2"/>
  <c r="Q682" i="2"/>
  <c r="R682" i="2"/>
  <c r="S682" i="2"/>
  <c r="T682" i="2"/>
  <c r="U682" i="2"/>
  <c r="O683" i="2"/>
  <c r="P683" i="2"/>
  <c r="Q683" i="2"/>
  <c r="R683" i="2"/>
  <c r="S683" i="2"/>
  <c r="T683" i="2"/>
  <c r="U683" i="2"/>
  <c r="O684" i="2"/>
  <c r="P684" i="2"/>
  <c r="Q684" i="2"/>
  <c r="R684" i="2"/>
  <c r="S684" i="2"/>
  <c r="T684" i="2"/>
  <c r="U684" i="2"/>
  <c r="O685" i="2"/>
  <c r="P685" i="2"/>
  <c r="Q685" i="2"/>
  <c r="R685" i="2"/>
  <c r="S685" i="2"/>
  <c r="T685" i="2"/>
  <c r="U685" i="2"/>
  <c r="O686" i="2"/>
  <c r="P686" i="2"/>
  <c r="Q686" i="2"/>
  <c r="R686" i="2"/>
  <c r="S686" i="2"/>
  <c r="T686" i="2"/>
  <c r="U686" i="2"/>
  <c r="O687" i="2"/>
  <c r="P687" i="2"/>
  <c r="Q687" i="2"/>
  <c r="R687" i="2"/>
  <c r="S687" i="2"/>
  <c r="T687" i="2"/>
  <c r="U687" i="2"/>
  <c r="O688" i="2"/>
  <c r="P688" i="2"/>
  <c r="Q688" i="2"/>
  <c r="R688" i="2"/>
  <c r="S688" i="2"/>
  <c r="T688" i="2"/>
  <c r="U688" i="2"/>
  <c r="O689" i="2"/>
  <c r="P689" i="2"/>
  <c r="Q689" i="2"/>
  <c r="R689" i="2"/>
  <c r="S689" i="2"/>
  <c r="T689" i="2"/>
  <c r="U689" i="2"/>
  <c r="O690" i="2"/>
  <c r="P690" i="2"/>
  <c r="Q690" i="2"/>
  <c r="R690" i="2"/>
  <c r="S690" i="2"/>
  <c r="T690" i="2"/>
  <c r="U690" i="2"/>
  <c r="O691" i="2"/>
  <c r="P691" i="2"/>
  <c r="Q691" i="2"/>
  <c r="R691" i="2"/>
  <c r="S691" i="2"/>
  <c r="T691" i="2"/>
  <c r="U691" i="2"/>
  <c r="O692" i="2"/>
  <c r="P692" i="2"/>
  <c r="Q692" i="2"/>
  <c r="R692" i="2"/>
  <c r="S692" i="2"/>
  <c r="T692" i="2"/>
  <c r="U692" i="2"/>
  <c r="O693" i="2"/>
  <c r="P693" i="2"/>
  <c r="Q693" i="2"/>
  <c r="R693" i="2"/>
  <c r="S693" i="2"/>
  <c r="T693" i="2"/>
  <c r="U693" i="2"/>
  <c r="O694" i="2"/>
  <c r="P694" i="2"/>
  <c r="Q694" i="2"/>
  <c r="R694" i="2"/>
  <c r="S694" i="2"/>
  <c r="T694" i="2"/>
  <c r="U694" i="2"/>
  <c r="O695" i="2"/>
  <c r="P695" i="2"/>
  <c r="Q695" i="2"/>
  <c r="R695" i="2"/>
  <c r="S695" i="2"/>
  <c r="T695" i="2"/>
  <c r="U695" i="2"/>
  <c r="O696" i="2"/>
  <c r="P696" i="2"/>
  <c r="Q696" i="2"/>
  <c r="R696" i="2"/>
  <c r="S696" i="2"/>
  <c r="T696" i="2"/>
  <c r="U696" i="2"/>
  <c r="O697" i="2"/>
  <c r="P697" i="2"/>
  <c r="Q697" i="2"/>
  <c r="R697" i="2"/>
  <c r="S697" i="2"/>
  <c r="T697" i="2"/>
  <c r="U697" i="2"/>
  <c r="O698" i="2"/>
  <c r="P698" i="2"/>
  <c r="Q698" i="2"/>
  <c r="R698" i="2"/>
  <c r="S698" i="2"/>
  <c r="T698" i="2"/>
  <c r="U698" i="2"/>
  <c r="O699" i="2"/>
  <c r="P699" i="2"/>
  <c r="Q699" i="2"/>
  <c r="R699" i="2"/>
  <c r="S699" i="2"/>
  <c r="T699" i="2"/>
  <c r="U699" i="2"/>
  <c r="O700" i="2"/>
  <c r="P700" i="2"/>
  <c r="Q700" i="2"/>
  <c r="R700" i="2"/>
  <c r="S700" i="2"/>
  <c r="T700" i="2"/>
  <c r="U700" i="2"/>
  <c r="O701" i="2"/>
  <c r="P701" i="2"/>
  <c r="Q701" i="2"/>
  <c r="R701" i="2"/>
  <c r="S701" i="2"/>
  <c r="T701" i="2"/>
  <c r="U701" i="2"/>
  <c r="O702" i="2"/>
  <c r="P702" i="2"/>
  <c r="Q702" i="2"/>
  <c r="R702" i="2"/>
  <c r="S702" i="2"/>
  <c r="T702" i="2"/>
  <c r="U702" i="2"/>
  <c r="O703" i="2"/>
  <c r="P703" i="2"/>
  <c r="Q703" i="2"/>
  <c r="R703" i="2"/>
  <c r="S703" i="2"/>
  <c r="T703" i="2"/>
  <c r="U703" i="2"/>
  <c r="O704" i="2"/>
  <c r="P704" i="2"/>
  <c r="Q704" i="2"/>
  <c r="R704" i="2"/>
  <c r="S704" i="2"/>
  <c r="T704" i="2"/>
  <c r="U704" i="2"/>
  <c r="O705" i="2"/>
  <c r="P705" i="2"/>
  <c r="Q705" i="2"/>
  <c r="R705" i="2"/>
  <c r="S705" i="2"/>
  <c r="T705" i="2"/>
  <c r="U705" i="2"/>
  <c r="O706" i="2"/>
  <c r="P706" i="2"/>
  <c r="Q706" i="2"/>
  <c r="R706" i="2"/>
  <c r="S706" i="2"/>
  <c r="T706" i="2"/>
  <c r="U706" i="2"/>
  <c r="O707" i="2"/>
  <c r="P707" i="2"/>
  <c r="Q707" i="2"/>
  <c r="R707" i="2"/>
  <c r="S707" i="2"/>
  <c r="T707" i="2"/>
  <c r="U707" i="2"/>
  <c r="O708" i="2"/>
  <c r="P708" i="2"/>
  <c r="Q708" i="2"/>
  <c r="R708" i="2"/>
  <c r="S708" i="2"/>
  <c r="T708" i="2"/>
  <c r="U708" i="2"/>
  <c r="O709" i="2"/>
  <c r="P709" i="2"/>
  <c r="Q709" i="2"/>
  <c r="R709" i="2"/>
  <c r="S709" i="2"/>
  <c r="T709" i="2"/>
  <c r="U709" i="2"/>
  <c r="O710" i="2"/>
  <c r="P710" i="2"/>
  <c r="Q710" i="2"/>
  <c r="R710" i="2"/>
  <c r="S710" i="2"/>
  <c r="T710" i="2"/>
  <c r="U710" i="2"/>
  <c r="O711" i="2"/>
  <c r="P711" i="2"/>
  <c r="Q711" i="2"/>
  <c r="R711" i="2"/>
  <c r="S711" i="2"/>
  <c r="T711" i="2"/>
  <c r="U711" i="2"/>
  <c r="O712" i="2"/>
  <c r="P712" i="2"/>
  <c r="Q712" i="2"/>
  <c r="R712" i="2"/>
  <c r="S712" i="2"/>
  <c r="T712" i="2"/>
  <c r="U712" i="2"/>
  <c r="O713" i="2"/>
  <c r="P713" i="2"/>
  <c r="Q713" i="2"/>
  <c r="R713" i="2"/>
  <c r="S713" i="2"/>
  <c r="T713" i="2"/>
  <c r="U713" i="2"/>
  <c r="O714" i="2"/>
  <c r="P714" i="2"/>
  <c r="Q714" i="2"/>
  <c r="R714" i="2"/>
  <c r="S714" i="2"/>
  <c r="T714" i="2"/>
  <c r="U714" i="2"/>
  <c r="O715" i="2"/>
  <c r="P715" i="2"/>
  <c r="Q715" i="2"/>
  <c r="R715" i="2"/>
  <c r="S715" i="2"/>
  <c r="T715" i="2"/>
  <c r="U715" i="2"/>
  <c r="O716" i="2"/>
  <c r="P716" i="2"/>
  <c r="Q716" i="2"/>
  <c r="R716" i="2"/>
  <c r="S716" i="2"/>
  <c r="T716" i="2"/>
  <c r="U716" i="2"/>
  <c r="O717" i="2"/>
  <c r="P717" i="2"/>
  <c r="Q717" i="2"/>
  <c r="R717" i="2"/>
  <c r="S717" i="2"/>
  <c r="T717" i="2"/>
  <c r="U717" i="2"/>
  <c r="O718" i="2"/>
  <c r="P718" i="2"/>
  <c r="Q718" i="2"/>
  <c r="R718" i="2"/>
  <c r="S718" i="2"/>
  <c r="T718" i="2"/>
  <c r="U718" i="2"/>
  <c r="O719" i="2"/>
  <c r="P719" i="2"/>
  <c r="Q719" i="2"/>
  <c r="R719" i="2"/>
  <c r="S719" i="2"/>
  <c r="T719" i="2"/>
  <c r="U719" i="2"/>
  <c r="O720" i="2"/>
  <c r="P720" i="2"/>
  <c r="Q720" i="2"/>
  <c r="R720" i="2"/>
  <c r="S720" i="2"/>
  <c r="T720" i="2"/>
  <c r="U720" i="2"/>
  <c r="O721" i="2"/>
  <c r="P721" i="2"/>
  <c r="Q721" i="2"/>
  <c r="R721" i="2"/>
  <c r="S721" i="2"/>
  <c r="T721" i="2"/>
  <c r="U721" i="2"/>
  <c r="O722" i="2"/>
  <c r="P722" i="2"/>
  <c r="Q722" i="2"/>
  <c r="R722" i="2"/>
  <c r="S722" i="2"/>
  <c r="T722" i="2"/>
  <c r="U722" i="2"/>
  <c r="O723" i="2"/>
  <c r="P723" i="2"/>
  <c r="Q723" i="2"/>
  <c r="R723" i="2"/>
  <c r="S723" i="2"/>
  <c r="T723" i="2"/>
  <c r="U723" i="2"/>
  <c r="O724" i="2"/>
  <c r="P724" i="2"/>
  <c r="Q724" i="2"/>
  <c r="R724" i="2"/>
  <c r="S724" i="2"/>
  <c r="T724" i="2"/>
  <c r="U724" i="2"/>
  <c r="O725" i="2"/>
  <c r="P725" i="2"/>
  <c r="Q725" i="2"/>
  <c r="R725" i="2"/>
  <c r="S725" i="2"/>
  <c r="T725" i="2"/>
  <c r="U725" i="2"/>
  <c r="O726" i="2"/>
  <c r="P726" i="2"/>
  <c r="Q726" i="2"/>
  <c r="R726" i="2"/>
  <c r="S726" i="2"/>
  <c r="T726" i="2"/>
  <c r="U726" i="2"/>
  <c r="O727" i="2"/>
  <c r="P727" i="2"/>
  <c r="Q727" i="2"/>
  <c r="R727" i="2"/>
  <c r="S727" i="2"/>
  <c r="T727" i="2"/>
  <c r="U727" i="2"/>
  <c r="O728" i="2"/>
  <c r="P728" i="2"/>
  <c r="Q728" i="2"/>
  <c r="R728" i="2"/>
  <c r="S728" i="2"/>
  <c r="T728" i="2"/>
  <c r="U728" i="2"/>
  <c r="O729" i="2"/>
  <c r="P729" i="2"/>
  <c r="Q729" i="2"/>
  <c r="R729" i="2"/>
  <c r="S729" i="2"/>
  <c r="T729" i="2"/>
  <c r="U729" i="2"/>
  <c r="O730" i="2"/>
  <c r="P730" i="2"/>
  <c r="Q730" i="2"/>
  <c r="R730" i="2"/>
  <c r="S730" i="2"/>
  <c r="T730" i="2"/>
  <c r="U730" i="2"/>
  <c r="O731" i="2"/>
  <c r="P731" i="2"/>
  <c r="Q731" i="2"/>
  <c r="R731" i="2"/>
  <c r="S731" i="2"/>
  <c r="T731" i="2"/>
  <c r="U731" i="2"/>
  <c r="O732" i="2"/>
  <c r="P732" i="2"/>
  <c r="Q732" i="2"/>
  <c r="R732" i="2"/>
  <c r="S732" i="2"/>
  <c r="T732" i="2"/>
  <c r="U732" i="2"/>
  <c r="O733" i="2"/>
  <c r="P733" i="2"/>
  <c r="Q733" i="2"/>
  <c r="R733" i="2"/>
  <c r="S733" i="2"/>
  <c r="T733" i="2"/>
  <c r="U733" i="2"/>
  <c r="O734" i="2"/>
  <c r="P734" i="2"/>
  <c r="Q734" i="2"/>
  <c r="R734" i="2"/>
  <c r="S734" i="2"/>
  <c r="T734" i="2"/>
  <c r="U734" i="2"/>
  <c r="O735" i="2"/>
  <c r="P735" i="2"/>
  <c r="Q735" i="2"/>
  <c r="R735" i="2"/>
  <c r="S735" i="2"/>
  <c r="T735" i="2"/>
  <c r="U735" i="2"/>
  <c r="O736" i="2"/>
  <c r="P736" i="2"/>
  <c r="Q736" i="2"/>
  <c r="R736" i="2"/>
  <c r="S736" i="2"/>
  <c r="T736" i="2"/>
  <c r="U736" i="2"/>
  <c r="O737" i="2"/>
  <c r="P737" i="2"/>
  <c r="Q737" i="2"/>
  <c r="R737" i="2"/>
  <c r="S737" i="2"/>
  <c r="T737" i="2"/>
  <c r="U737" i="2"/>
  <c r="O738" i="2"/>
  <c r="P738" i="2"/>
  <c r="Q738" i="2"/>
  <c r="R738" i="2"/>
  <c r="S738" i="2"/>
  <c r="T738" i="2"/>
  <c r="U738" i="2"/>
  <c r="O739" i="2"/>
  <c r="P739" i="2"/>
  <c r="Q739" i="2"/>
  <c r="R739" i="2"/>
  <c r="S739" i="2"/>
  <c r="T739" i="2"/>
  <c r="U739" i="2"/>
  <c r="O740" i="2"/>
  <c r="P740" i="2"/>
  <c r="Q740" i="2"/>
  <c r="R740" i="2"/>
  <c r="S740" i="2"/>
  <c r="T740" i="2"/>
  <c r="U740" i="2"/>
  <c r="O741" i="2"/>
  <c r="P741" i="2"/>
  <c r="Q741" i="2"/>
  <c r="R741" i="2"/>
  <c r="S741" i="2"/>
  <c r="T741" i="2"/>
  <c r="U741" i="2"/>
  <c r="O742" i="2"/>
  <c r="P742" i="2"/>
  <c r="Q742" i="2"/>
  <c r="R742" i="2"/>
  <c r="S742" i="2"/>
  <c r="T742" i="2"/>
  <c r="U742" i="2"/>
  <c r="O743" i="2"/>
  <c r="P743" i="2"/>
  <c r="Q743" i="2"/>
  <c r="R743" i="2"/>
  <c r="S743" i="2"/>
  <c r="T743" i="2"/>
  <c r="U743" i="2"/>
  <c r="O744" i="2"/>
  <c r="P744" i="2"/>
  <c r="Q744" i="2"/>
  <c r="R744" i="2"/>
  <c r="S744" i="2"/>
  <c r="T744" i="2"/>
  <c r="U744" i="2"/>
  <c r="O745" i="2"/>
  <c r="P745" i="2"/>
  <c r="Q745" i="2"/>
  <c r="R745" i="2"/>
  <c r="S745" i="2"/>
  <c r="T745" i="2"/>
  <c r="U745" i="2"/>
  <c r="O746" i="2"/>
  <c r="P746" i="2"/>
  <c r="Q746" i="2"/>
  <c r="R746" i="2"/>
  <c r="S746" i="2"/>
  <c r="T746" i="2"/>
  <c r="U746" i="2"/>
  <c r="O747" i="2"/>
  <c r="P747" i="2"/>
  <c r="Q747" i="2"/>
  <c r="R747" i="2"/>
  <c r="S747" i="2"/>
  <c r="T747" i="2"/>
  <c r="U747" i="2"/>
  <c r="O748" i="2"/>
  <c r="P748" i="2"/>
  <c r="Q748" i="2"/>
  <c r="R748" i="2"/>
  <c r="S748" i="2"/>
  <c r="T748" i="2"/>
  <c r="U748" i="2"/>
  <c r="O749" i="2"/>
  <c r="P749" i="2"/>
  <c r="Q749" i="2"/>
  <c r="R749" i="2"/>
  <c r="S749" i="2"/>
  <c r="T749" i="2"/>
  <c r="U749" i="2"/>
  <c r="O750" i="2"/>
  <c r="P750" i="2"/>
  <c r="Q750" i="2"/>
  <c r="R750" i="2"/>
  <c r="S750" i="2"/>
  <c r="T750" i="2"/>
  <c r="U750" i="2"/>
  <c r="O751" i="2"/>
  <c r="P751" i="2"/>
  <c r="Q751" i="2"/>
  <c r="R751" i="2"/>
  <c r="S751" i="2"/>
  <c r="T751" i="2"/>
  <c r="U751" i="2"/>
  <c r="O752" i="2"/>
  <c r="P752" i="2"/>
  <c r="Q752" i="2"/>
  <c r="R752" i="2"/>
  <c r="S752" i="2"/>
  <c r="T752" i="2"/>
  <c r="U752" i="2"/>
  <c r="O753" i="2"/>
  <c r="P753" i="2"/>
  <c r="Q753" i="2"/>
  <c r="R753" i="2"/>
  <c r="S753" i="2"/>
  <c r="T753" i="2"/>
  <c r="U753" i="2"/>
  <c r="O754" i="2"/>
  <c r="P754" i="2"/>
  <c r="Q754" i="2"/>
  <c r="R754" i="2"/>
  <c r="S754" i="2"/>
  <c r="T754" i="2"/>
  <c r="U754" i="2"/>
  <c r="O755" i="2"/>
  <c r="P755" i="2"/>
  <c r="Q755" i="2"/>
  <c r="R755" i="2"/>
  <c r="S755" i="2"/>
  <c r="T755" i="2"/>
  <c r="U755" i="2"/>
  <c r="O756" i="2"/>
  <c r="P756" i="2"/>
  <c r="Q756" i="2"/>
  <c r="R756" i="2"/>
  <c r="S756" i="2"/>
  <c r="T756" i="2"/>
  <c r="U756" i="2"/>
  <c r="O757" i="2"/>
  <c r="P757" i="2"/>
  <c r="Q757" i="2"/>
  <c r="R757" i="2"/>
  <c r="S757" i="2"/>
  <c r="T757" i="2"/>
  <c r="U757" i="2"/>
  <c r="O758" i="2"/>
  <c r="P758" i="2"/>
  <c r="Q758" i="2"/>
  <c r="R758" i="2"/>
  <c r="S758" i="2"/>
  <c r="T758" i="2"/>
  <c r="U758" i="2"/>
  <c r="O759" i="2"/>
  <c r="P759" i="2"/>
  <c r="Q759" i="2"/>
  <c r="R759" i="2"/>
  <c r="S759" i="2"/>
  <c r="T759" i="2"/>
  <c r="U759" i="2"/>
  <c r="O760" i="2"/>
  <c r="P760" i="2"/>
  <c r="Q760" i="2"/>
  <c r="R760" i="2"/>
  <c r="S760" i="2"/>
  <c r="T760" i="2"/>
  <c r="U760" i="2"/>
  <c r="O761" i="2"/>
  <c r="P761" i="2"/>
  <c r="Q761" i="2"/>
  <c r="R761" i="2"/>
  <c r="S761" i="2"/>
  <c r="T761" i="2"/>
  <c r="U761" i="2"/>
  <c r="O762" i="2"/>
  <c r="P762" i="2"/>
  <c r="Q762" i="2"/>
  <c r="R762" i="2"/>
  <c r="S762" i="2"/>
  <c r="T762" i="2"/>
  <c r="U762" i="2"/>
  <c r="O763" i="2"/>
  <c r="P763" i="2"/>
  <c r="Q763" i="2"/>
  <c r="R763" i="2"/>
  <c r="S763" i="2"/>
  <c r="T763" i="2"/>
  <c r="U763" i="2"/>
  <c r="O764" i="2"/>
  <c r="P764" i="2"/>
  <c r="Q764" i="2"/>
  <c r="R764" i="2"/>
  <c r="S764" i="2"/>
  <c r="T764" i="2"/>
  <c r="U764" i="2"/>
  <c r="O765" i="2"/>
  <c r="P765" i="2"/>
  <c r="Q765" i="2"/>
  <c r="R765" i="2"/>
  <c r="S765" i="2"/>
  <c r="T765" i="2"/>
  <c r="U765" i="2"/>
  <c r="O766" i="2"/>
  <c r="P766" i="2"/>
  <c r="Q766" i="2"/>
  <c r="R766" i="2"/>
  <c r="S766" i="2"/>
  <c r="T766" i="2"/>
  <c r="U766" i="2"/>
  <c r="O767" i="2"/>
  <c r="P767" i="2"/>
  <c r="Q767" i="2"/>
  <c r="R767" i="2"/>
  <c r="S767" i="2"/>
  <c r="T767" i="2"/>
  <c r="U767" i="2"/>
  <c r="O768" i="2"/>
  <c r="P768" i="2"/>
  <c r="Q768" i="2"/>
  <c r="R768" i="2"/>
  <c r="S768" i="2"/>
  <c r="T768" i="2"/>
  <c r="U768" i="2"/>
  <c r="O769" i="2"/>
  <c r="P769" i="2"/>
  <c r="Q769" i="2"/>
  <c r="R769" i="2"/>
  <c r="S769" i="2"/>
  <c r="T769" i="2"/>
  <c r="U769" i="2"/>
  <c r="O770" i="2"/>
  <c r="P770" i="2"/>
  <c r="Q770" i="2"/>
  <c r="R770" i="2"/>
  <c r="S770" i="2"/>
  <c r="T770" i="2"/>
  <c r="U770" i="2"/>
  <c r="O771" i="2"/>
  <c r="P771" i="2"/>
  <c r="Q771" i="2"/>
  <c r="R771" i="2"/>
  <c r="S771" i="2"/>
  <c r="T771" i="2"/>
  <c r="U771" i="2"/>
  <c r="O772" i="2"/>
  <c r="P772" i="2"/>
  <c r="Q772" i="2"/>
  <c r="R772" i="2"/>
  <c r="S772" i="2"/>
  <c r="T772" i="2"/>
  <c r="U772" i="2"/>
  <c r="O773" i="2"/>
  <c r="P773" i="2"/>
  <c r="Q773" i="2"/>
  <c r="R773" i="2"/>
  <c r="S773" i="2"/>
  <c r="T773" i="2"/>
  <c r="U773" i="2"/>
  <c r="O774" i="2"/>
  <c r="P774" i="2"/>
  <c r="Q774" i="2"/>
  <c r="R774" i="2"/>
  <c r="S774" i="2"/>
  <c r="T774" i="2"/>
  <c r="U774" i="2"/>
  <c r="O775" i="2"/>
  <c r="P775" i="2"/>
  <c r="Q775" i="2"/>
  <c r="R775" i="2"/>
  <c r="S775" i="2"/>
  <c r="T775" i="2"/>
  <c r="U775" i="2"/>
  <c r="O776" i="2"/>
  <c r="P776" i="2"/>
  <c r="Q776" i="2"/>
  <c r="R776" i="2"/>
  <c r="S776" i="2"/>
  <c r="T776" i="2"/>
  <c r="U776" i="2"/>
  <c r="O777" i="2"/>
  <c r="P777" i="2"/>
  <c r="Q777" i="2"/>
  <c r="R777" i="2"/>
  <c r="S777" i="2"/>
  <c r="T777" i="2"/>
  <c r="U777" i="2"/>
  <c r="O778" i="2"/>
  <c r="P778" i="2"/>
  <c r="Q778" i="2"/>
  <c r="R778" i="2"/>
  <c r="S778" i="2"/>
  <c r="T778" i="2"/>
  <c r="U778" i="2"/>
  <c r="O779" i="2"/>
  <c r="P779" i="2"/>
  <c r="Q779" i="2"/>
  <c r="R779" i="2"/>
  <c r="S779" i="2"/>
  <c r="T779" i="2"/>
  <c r="U779" i="2"/>
  <c r="O780" i="2"/>
  <c r="P780" i="2"/>
  <c r="Q780" i="2"/>
  <c r="R780" i="2"/>
  <c r="S780" i="2"/>
  <c r="T780" i="2"/>
  <c r="U780" i="2"/>
  <c r="O781" i="2"/>
  <c r="P781" i="2"/>
  <c r="Q781" i="2"/>
  <c r="R781" i="2"/>
  <c r="S781" i="2"/>
  <c r="T781" i="2"/>
  <c r="U781" i="2"/>
  <c r="O782" i="2"/>
  <c r="P782" i="2"/>
  <c r="Q782" i="2"/>
  <c r="R782" i="2"/>
  <c r="S782" i="2"/>
  <c r="T782" i="2"/>
  <c r="U782" i="2"/>
  <c r="O783" i="2"/>
  <c r="P783" i="2"/>
  <c r="Q783" i="2"/>
  <c r="R783" i="2"/>
  <c r="S783" i="2"/>
  <c r="T783" i="2"/>
  <c r="U783" i="2"/>
  <c r="O784" i="2"/>
  <c r="P784" i="2"/>
  <c r="Q784" i="2"/>
  <c r="R784" i="2"/>
  <c r="S784" i="2"/>
  <c r="T784" i="2"/>
  <c r="U784" i="2"/>
  <c r="O785" i="2"/>
  <c r="P785" i="2"/>
  <c r="Q785" i="2"/>
  <c r="R785" i="2"/>
  <c r="S785" i="2"/>
  <c r="T785" i="2"/>
  <c r="U785" i="2"/>
  <c r="O786" i="2"/>
  <c r="P786" i="2"/>
  <c r="Q786" i="2"/>
  <c r="R786" i="2"/>
  <c r="S786" i="2"/>
  <c r="T786" i="2"/>
  <c r="U786" i="2"/>
  <c r="O787" i="2"/>
  <c r="P787" i="2"/>
  <c r="Q787" i="2"/>
  <c r="R787" i="2"/>
  <c r="S787" i="2"/>
  <c r="T787" i="2"/>
  <c r="U787" i="2"/>
  <c r="O788" i="2"/>
  <c r="P788" i="2"/>
  <c r="Q788" i="2"/>
  <c r="R788" i="2"/>
  <c r="S788" i="2"/>
  <c r="T788" i="2"/>
  <c r="U788" i="2"/>
  <c r="O789" i="2"/>
  <c r="P789" i="2"/>
  <c r="Q789" i="2"/>
  <c r="R789" i="2"/>
  <c r="S789" i="2"/>
  <c r="T789" i="2"/>
  <c r="U789" i="2"/>
  <c r="O790" i="2"/>
  <c r="P790" i="2"/>
  <c r="Q790" i="2"/>
  <c r="R790" i="2"/>
  <c r="S790" i="2"/>
  <c r="T790" i="2"/>
  <c r="U790" i="2"/>
  <c r="O791" i="2"/>
  <c r="P791" i="2"/>
  <c r="Q791" i="2"/>
  <c r="R791" i="2"/>
  <c r="S791" i="2"/>
  <c r="T791" i="2"/>
  <c r="U791" i="2"/>
  <c r="O792" i="2"/>
  <c r="P792" i="2"/>
  <c r="Q792" i="2"/>
  <c r="R792" i="2"/>
  <c r="S792" i="2"/>
  <c r="T792" i="2"/>
  <c r="U792" i="2"/>
  <c r="O793" i="2"/>
  <c r="P793" i="2"/>
  <c r="Q793" i="2"/>
  <c r="R793" i="2"/>
  <c r="S793" i="2"/>
  <c r="T793" i="2"/>
  <c r="U793" i="2"/>
  <c r="O794" i="2"/>
  <c r="P794" i="2"/>
  <c r="Q794" i="2"/>
  <c r="R794" i="2"/>
  <c r="S794" i="2"/>
  <c r="T794" i="2"/>
  <c r="U794" i="2"/>
  <c r="O795" i="2"/>
  <c r="P795" i="2"/>
  <c r="Q795" i="2"/>
  <c r="R795" i="2"/>
  <c r="S795" i="2"/>
  <c r="T795" i="2"/>
  <c r="U795" i="2"/>
  <c r="O796" i="2"/>
  <c r="P796" i="2"/>
  <c r="Q796" i="2"/>
  <c r="R796" i="2"/>
  <c r="S796" i="2"/>
  <c r="T796" i="2"/>
  <c r="U796" i="2"/>
  <c r="O797" i="2"/>
  <c r="P797" i="2"/>
  <c r="Q797" i="2"/>
  <c r="R797" i="2"/>
  <c r="S797" i="2"/>
  <c r="T797" i="2"/>
  <c r="U797" i="2"/>
  <c r="O798" i="2"/>
  <c r="P798" i="2"/>
  <c r="Q798" i="2"/>
  <c r="R798" i="2"/>
  <c r="S798" i="2"/>
  <c r="T798" i="2"/>
  <c r="U798" i="2"/>
  <c r="O799" i="2"/>
  <c r="P799" i="2"/>
  <c r="Q799" i="2"/>
  <c r="R799" i="2"/>
  <c r="S799" i="2"/>
  <c r="T799" i="2"/>
  <c r="U799" i="2"/>
  <c r="O800" i="2"/>
  <c r="P800" i="2"/>
  <c r="Q800" i="2"/>
  <c r="R800" i="2"/>
  <c r="S800" i="2"/>
  <c r="T800" i="2"/>
  <c r="U800" i="2"/>
  <c r="O801" i="2"/>
  <c r="P801" i="2"/>
  <c r="Q801" i="2"/>
  <c r="R801" i="2"/>
  <c r="S801" i="2"/>
  <c r="T801" i="2"/>
  <c r="U801" i="2"/>
  <c r="O802" i="2"/>
  <c r="P802" i="2"/>
  <c r="Q802" i="2"/>
  <c r="R802" i="2"/>
  <c r="S802" i="2"/>
  <c r="T802" i="2"/>
  <c r="U802" i="2"/>
  <c r="O803" i="2"/>
  <c r="P803" i="2"/>
  <c r="Q803" i="2"/>
  <c r="R803" i="2"/>
  <c r="S803" i="2"/>
  <c r="T803" i="2"/>
  <c r="U803" i="2"/>
  <c r="O804" i="2"/>
  <c r="P804" i="2"/>
  <c r="Q804" i="2"/>
  <c r="R804" i="2"/>
  <c r="S804" i="2"/>
  <c r="T804" i="2"/>
  <c r="U804" i="2"/>
  <c r="O805" i="2"/>
  <c r="P805" i="2"/>
  <c r="Q805" i="2"/>
  <c r="R805" i="2"/>
  <c r="S805" i="2"/>
  <c r="T805" i="2"/>
  <c r="U805" i="2"/>
  <c r="O806" i="2"/>
  <c r="P806" i="2"/>
  <c r="Q806" i="2"/>
  <c r="R806" i="2"/>
  <c r="S806" i="2"/>
  <c r="T806" i="2"/>
  <c r="U806" i="2"/>
  <c r="O807" i="2"/>
  <c r="P807" i="2"/>
  <c r="Q807" i="2"/>
  <c r="R807" i="2"/>
  <c r="S807" i="2"/>
  <c r="T807" i="2"/>
  <c r="U807" i="2"/>
  <c r="O808" i="2"/>
  <c r="P808" i="2"/>
  <c r="Q808" i="2"/>
  <c r="R808" i="2"/>
  <c r="S808" i="2"/>
  <c r="T808" i="2"/>
  <c r="U808" i="2"/>
  <c r="O809" i="2"/>
  <c r="P809" i="2"/>
  <c r="Q809" i="2"/>
  <c r="R809" i="2"/>
  <c r="S809" i="2"/>
  <c r="T809" i="2"/>
  <c r="U809" i="2"/>
  <c r="O810" i="2"/>
  <c r="P810" i="2"/>
  <c r="Q810" i="2"/>
  <c r="R810" i="2"/>
  <c r="S810" i="2"/>
  <c r="T810" i="2"/>
  <c r="U810" i="2"/>
  <c r="O811" i="2"/>
  <c r="P811" i="2"/>
  <c r="Q811" i="2"/>
  <c r="R811" i="2"/>
  <c r="S811" i="2"/>
  <c r="T811" i="2"/>
  <c r="U811" i="2"/>
  <c r="O812" i="2"/>
  <c r="P812" i="2"/>
  <c r="Q812" i="2"/>
  <c r="R812" i="2"/>
  <c r="S812" i="2"/>
  <c r="T812" i="2"/>
  <c r="U812" i="2"/>
  <c r="O813" i="2"/>
  <c r="P813" i="2"/>
  <c r="Q813" i="2"/>
  <c r="R813" i="2"/>
  <c r="S813" i="2"/>
  <c r="T813" i="2"/>
  <c r="U813" i="2"/>
  <c r="O814" i="2"/>
  <c r="P814" i="2"/>
  <c r="Q814" i="2"/>
  <c r="R814" i="2"/>
  <c r="S814" i="2"/>
  <c r="T814" i="2"/>
  <c r="U814" i="2"/>
  <c r="O815" i="2"/>
  <c r="P815" i="2"/>
  <c r="Q815" i="2"/>
  <c r="R815" i="2"/>
  <c r="S815" i="2"/>
  <c r="T815" i="2"/>
  <c r="U815" i="2"/>
  <c r="O816" i="2"/>
  <c r="P816" i="2"/>
  <c r="Q816" i="2"/>
  <c r="R816" i="2"/>
  <c r="S816" i="2"/>
  <c r="T816" i="2"/>
  <c r="U816" i="2"/>
  <c r="O817" i="2"/>
  <c r="P817" i="2"/>
  <c r="Q817" i="2"/>
  <c r="R817" i="2"/>
  <c r="S817" i="2"/>
  <c r="T817" i="2"/>
  <c r="U817" i="2"/>
  <c r="O818" i="2"/>
  <c r="P818" i="2"/>
  <c r="Q818" i="2"/>
  <c r="R818" i="2"/>
  <c r="S818" i="2"/>
  <c r="T818" i="2"/>
  <c r="U818" i="2"/>
  <c r="O819" i="2"/>
  <c r="P819" i="2"/>
  <c r="Q819" i="2"/>
  <c r="R819" i="2"/>
  <c r="S819" i="2"/>
  <c r="T819" i="2"/>
  <c r="U819" i="2"/>
  <c r="O820" i="2"/>
  <c r="P820" i="2"/>
  <c r="Q820" i="2"/>
  <c r="R820" i="2"/>
  <c r="S820" i="2"/>
  <c r="T820" i="2"/>
  <c r="U820" i="2"/>
  <c r="O821" i="2"/>
  <c r="P821" i="2"/>
  <c r="Q821" i="2"/>
  <c r="R821" i="2"/>
  <c r="S821" i="2"/>
  <c r="T821" i="2"/>
  <c r="U821" i="2"/>
  <c r="O822" i="2"/>
  <c r="P822" i="2"/>
  <c r="Q822" i="2"/>
  <c r="R822" i="2"/>
  <c r="S822" i="2"/>
  <c r="T822" i="2"/>
  <c r="U822" i="2"/>
  <c r="O823" i="2"/>
  <c r="P823" i="2"/>
  <c r="Q823" i="2"/>
  <c r="R823" i="2"/>
  <c r="S823" i="2"/>
  <c r="T823" i="2"/>
  <c r="U823" i="2"/>
  <c r="O824" i="2"/>
  <c r="P824" i="2"/>
  <c r="Q824" i="2"/>
  <c r="R824" i="2"/>
  <c r="S824" i="2"/>
  <c r="T824" i="2"/>
  <c r="U824" i="2"/>
  <c r="O825" i="2"/>
  <c r="P825" i="2"/>
  <c r="Q825" i="2"/>
  <c r="R825" i="2"/>
  <c r="S825" i="2"/>
  <c r="T825" i="2"/>
  <c r="U825" i="2"/>
  <c r="O826" i="2"/>
  <c r="P826" i="2"/>
  <c r="Q826" i="2"/>
  <c r="R826" i="2"/>
  <c r="S826" i="2"/>
  <c r="T826" i="2"/>
  <c r="U826" i="2"/>
  <c r="O827" i="2"/>
  <c r="P827" i="2"/>
  <c r="Q827" i="2"/>
  <c r="R827" i="2"/>
  <c r="S827" i="2"/>
  <c r="T827" i="2"/>
  <c r="U827" i="2"/>
  <c r="O828" i="2"/>
  <c r="P828" i="2"/>
  <c r="Q828" i="2"/>
  <c r="R828" i="2"/>
  <c r="S828" i="2"/>
  <c r="T828" i="2"/>
  <c r="U828" i="2"/>
  <c r="O829" i="2"/>
  <c r="P829" i="2"/>
  <c r="Q829" i="2"/>
  <c r="R829" i="2"/>
  <c r="S829" i="2"/>
  <c r="T829" i="2"/>
  <c r="U829" i="2"/>
  <c r="O830" i="2"/>
  <c r="P830" i="2"/>
  <c r="Q830" i="2"/>
  <c r="R830" i="2"/>
  <c r="S830" i="2"/>
  <c r="T830" i="2"/>
  <c r="U830" i="2"/>
  <c r="O831" i="2"/>
  <c r="P831" i="2"/>
  <c r="Q831" i="2"/>
  <c r="R831" i="2"/>
  <c r="S831" i="2"/>
  <c r="T831" i="2"/>
  <c r="U831" i="2"/>
  <c r="O832" i="2"/>
  <c r="P832" i="2"/>
  <c r="Q832" i="2"/>
  <c r="R832" i="2"/>
  <c r="S832" i="2"/>
  <c r="T832" i="2"/>
  <c r="U832" i="2"/>
  <c r="O833" i="2"/>
  <c r="P833" i="2"/>
  <c r="Q833" i="2"/>
  <c r="R833" i="2"/>
  <c r="S833" i="2"/>
  <c r="T833" i="2"/>
  <c r="U833" i="2"/>
  <c r="O834" i="2"/>
  <c r="P834" i="2"/>
  <c r="Q834" i="2"/>
  <c r="R834" i="2"/>
  <c r="S834" i="2"/>
  <c r="T834" i="2"/>
  <c r="U834" i="2"/>
  <c r="O835" i="2"/>
  <c r="P835" i="2"/>
  <c r="Q835" i="2"/>
  <c r="R835" i="2"/>
  <c r="S835" i="2"/>
  <c r="T835" i="2"/>
  <c r="U835" i="2"/>
  <c r="O836" i="2"/>
  <c r="P836" i="2"/>
  <c r="Q836" i="2"/>
  <c r="R836" i="2"/>
  <c r="S836" i="2"/>
  <c r="T836" i="2"/>
  <c r="U836" i="2"/>
  <c r="O837" i="2"/>
  <c r="P837" i="2"/>
  <c r="Q837" i="2"/>
  <c r="R837" i="2"/>
  <c r="S837" i="2"/>
  <c r="T837" i="2"/>
  <c r="U837" i="2"/>
  <c r="O838" i="2"/>
  <c r="P838" i="2"/>
  <c r="Q838" i="2"/>
  <c r="R838" i="2"/>
  <c r="S838" i="2"/>
  <c r="T838" i="2"/>
  <c r="U838" i="2"/>
  <c r="O839" i="2"/>
  <c r="P839" i="2"/>
  <c r="Q839" i="2"/>
  <c r="R839" i="2"/>
  <c r="S839" i="2"/>
  <c r="T839" i="2"/>
  <c r="U839" i="2"/>
  <c r="O840" i="2"/>
  <c r="P840" i="2"/>
  <c r="Q840" i="2"/>
  <c r="R840" i="2"/>
  <c r="S840" i="2"/>
  <c r="T840" i="2"/>
  <c r="U840" i="2"/>
  <c r="O841" i="2"/>
  <c r="P841" i="2"/>
  <c r="Q841" i="2"/>
  <c r="R841" i="2"/>
  <c r="S841" i="2"/>
  <c r="T841" i="2"/>
  <c r="U841" i="2"/>
  <c r="O842" i="2"/>
  <c r="P842" i="2"/>
  <c r="Q842" i="2"/>
  <c r="R842" i="2"/>
  <c r="S842" i="2"/>
  <c r="T842" i="2"/>
  <c r="U842" i="2"/>
  <c r="O843" i="2"/>
  <c r="P843" i="2"/>
  <c r="Q843" i="2"/>
  <c r="R843" i="2"/>
  <c r="S843" i="2"/>
  <c r="T843" i="2"/>
  <c r="U843" i="2"/>
  <c r="O844" i="2"/>
  <c r="P844" i="2"/>
  <c r="Q844" i="2"/>
  <c r="R844" i="2"/>
  <c r="S844" i="2"/>
  <c r="T844" i="2"/>
  <c r="U844" i="2"/>
  <c r="O845" i="2"/>
  <c r="P845" i="2"/>
  <c r="Q845" i="2"/>
  <c r="R845" i="2"/>
  <c r="S845" i="2"/>
  <c r="T845" i="2"/>
  <c r="U845" i="2"/>
  <c r="O846" i="2"/>
  <c r="P846" i="2"/>
  <c r="Q846" i="2"/>
  <c r="R846" i="2"/>
  <c r="S846" i="2"/>
  <c r="T846" i="2"/>
  <c r="U846" i="2"/>
  <c r="O847" i="2"/>
  <c r="P847" i="2"/>
  <c r="Q847" i="2"/>
  <c r="R847" i="2"/>
  <c r="S847" i="2"/>
  <c r="T847" i="2"/>
  <c r="U847" i="2"/>
  <c r="O848" i="2"/>
  <c r="P848" i="2"/>
  <c r="Q848" i="2"/>
  <c r="R848" i="2"/>
  <c r="S848" i="2"/>
  <c r="T848" i="2"/>
  <c r="U848" i="2"/>
  <c r="O849" i="2"/>
  <c r="P849" i="2"/>
  <c r="Q849" i="2"/>
  <c r="R849" i="2"/>
  <c r="S849" i="2"/>
  <c r="T849" i="2"/>
  <c r="U849" i="2"/>
  <c r="O850" i="2"/>
  <c r="P850" i="2"/>
  <c r="Q850" i="2"/>
  <c r="R850" i="2"/>
  <c r="S850" i="2"/>
  <c r="T850" i="2"/>
  <c r="U850" i="2"/>
  <c r="O851" i="2"/>
  <c r="P851" i="2"/>
  <c r="Q851" i="2"/>
  <c r="R851" i="2"/>
  <c r="S851" i="2"/>
  <c r="T851" i="2"/>
  <c r="U851" i="2"/>
  <c r="O852" i="2"/>
  <c r="P852" i="2"/>
  <c r="Q852" i="2"/>
  <c r="R852" i="2"/>
  <c r="S852" i="2"/>
  <c r="T852" i="2"/>
  <c r="U852" i="2"/>
  <c r="O853" i="2"/>
  <c r="P853" i="2"/>
  <c r="Q853" i="2"/>
  <c r="R853" i="2"/>
  <c r="S853" i="2"/>
  <c r="T853" i="2"/>
  <c r="U853" i="2"/>
  <c r="O854" i="2"/>
  <c r="P854" i="2"/>
  <c r="Q854" i="2"/>
  <c r="R854" i="2"/>
  <c r="S854" i="2"/>
  <c r="T854" i="2"/>
  <c r="U854" i="2"/>
  <c r="O855" i="2"/>
  <c r="P855" i="2"/>
  <c r="Q855" i="2"/>
  <c r="R855" i="2"/>
  <c r="S855" i="2"/>
  <c r="T855" i="2"/>
  <c r="U855" i="2"/>
  <c r="O856" i="2"/>
  <c r="P856" i="2"/>
  <c r="Q856" i="2"/>
  <c r="R856" i="2"/>
  <c r="S856" i="2"/>
  <c r="T856" i="2"/>
  <c r="U856" i="2"/>
  <c r="O857" i="2"/>
  <c r="P857" i="2"/>
  <c r="Q857" i="2"/>
  <c r="R857" i="2"/>
  <c r="S857" i="2"/>
  <c r="T857" i="2"/>
  <c r="U857" i="2"/>
  <c r="O858" i="2"/>
  <c r="P858" i="2"/>
  <c r="Q858" i="2"/>
  <c r="R858" i="2"/>
  <c r="S858" i="2"/>
  <c r="T858" i="2"/>
  <c r="U858" i="2"/>
  <c r="O859" i="2"/>
  <c r="P859" i="2"/>
  <c r="Q859" i="2"/>
  <c r="R859" i="2"/>
  <c r="S859" i="2"/>
  <c r="T859" i="2"/>
  <c r="U859" i="2"/>
  <c r="O860" i="2"/>
  <c r="P860" i="2"/>
  <c r="Q860" i="2"/>
  <c r="R860" i="2"/>
  <c r="S860" i="2"/>
  <c r="T860" i="2"/>
  <c r="U860" i="2"/>
  <c r="O861" i="2"/>
  <c r="P861" i="2"/>
  <c r="Q861" i="2"/>
  <c r="R861" i="2"/>
  <c r="S861" i="2"/>
  <c r="T861" i="2"/>
  <c r="U861" i="2"/>
  <c r="O862" i="2"/>
  <c r="P862" i="2"/>
  <c r="Q862" i="2"/>
  <c r="R862" i="2"/>
  <c r="S862" i="2"/>
  <c r="T862" i="2"/>
  <c r="U862" i="2"/>
  <c r="O863" i="2"/>
  <c r="P863" i="2"/>
  <c r="Q863" i="2"/>
  <c r="R863" i="2"/>
  <c r="S863" i="2"/>
  <c r="T863" i="2"/>
  <c r="U863" i="2"/>
  <c r="O864" i="2"/>
  <c r="P864" i="2"/>
  <c r="Q864" i="2"/>
  <c r="R864" i="2"/>
  <c r="S864" i="2"/>
  <c r="T864" i="2"/>
  <c r="U864" i="2"/>
  <c r="O865" i="2"/>
  <c r="P865" i="2"/>
  <c r="Q865" i="2"/>
  <c r="R865" i="2"/>
  <c r="S865" i="2"/>
  <c r="T865" i="2"/>
  <c r="U865" i="2"/>
  <c r="O866" i="2"/>
  <c r="P866" i="2"/>
  <c r="Q866" i="2"/>
  <c r="R866" i="2"/>
  <c r="S866" i="2"/>
  <c r="T866" i="2"/>
  <c r="U866" i="2"/>
  <c r="O867" i="2"/>
  <c r="P867" i="2"/>
  <c r="Q867" i="2"/>
  <c r="R867" i="2"/>
  <c r="S867" i="2"/>
  <c r="T867" i="2"/>
  <c r="U867" i="2"/>
  <c r="O868" i="2"/>
  <c r="P868" i="2"/>
  <c r="Q868" i="2"/>
  <c r="R868" i="2"/>
  <c r="S868" i="2"/>
  <c r="T868" i="2"/>
  <c r="U868" i="2"/>
  <c r="O869" i="2"/>
  <c r="P869" i="2"/>
  <c r="Q869" i="2"/>
  <c r="R869" i="2"/>
  <c r="S869" i="2"/>
  <c r="T869" i="2"/>
  <c r="U869" i="2"/>
  <c r="O870" i="2"/>
  <c r="P870" i="2"/>
  <c r="Q870" i="2"/>
  <c r="R870" i="2"/>
  <c r="S870" i="2"/>
  <c r="T870" i="2"/>
  <c r="U870" i="2"/>
  <c r="O871" i="2"/>
  <c r="P871" i="2"/>
  <c r="Q871" i="2"/>
  <c r="R871" i="2"/>
  <c r="S871" i="2"/>
  <c r="T871" i="2"/>
  <c r="U871" i="2"/>
  <c r="O872" i="2"/>
  <c r="P872" i="2"/>
  <c r="Q872" i="2"/>
  <c r="R872" i="2"/>
  <c r="S872" i="2"/>
  <c r="T872" i="2"/>
  <c r="U872" i="2"/>
  <c r="O873" i="2"/>
  <c r="P873" i="2"/>
  <c r="Q873" i="2"/>
  <c r="R873" i="2"/>
  <c r="S873" i="2"/>
  <c r="T873" i="2"/>
  <c r="U873" i="2"/>
  <c r="O874" i="2"/>
  <c r="P874" i="2"/>
  <c r="Q874" i="2"/>
  <c r="R874" i="2"/>
  <c r="S874" i="2"/>
  <c r="T874" i="2"/>
  <c r="U874" i="2"/>
  <c r="O875" i="2"/>
  <c r="P875" i="2"/>
  <c r="Q875" i="2"/>
  <c r="R875" i="2"/>
  <c r="S875" i="2"/>
  <c r="T875" i="2"/>
  <c r="U875" i="2"/>
  <c r="O876" i="2"/>
  <c r="P876" i="2"/>
  <c r="Q876" i="2"/>
  <c r="R876" i="2"/>
  <c r="S876" i="2"/>
  <c r="T876" i="2"/>
  <c r="U876" i="2"/>
  <c r="O877" i="2"/>
  <c r="P877" i="2"/>
  <c r="Q877" i="2"/>
  <c r="R877" i="2"/>
  <c r="S877" i="2"/>
  <c r="T877" i="2"/>
  <c r="U877" i="2"/>
  <c r="O878" i="2"/>
  <c r="P878" i="2"/>
  <c r="Q878" i="2"/>
  <c r="R878" i="2"/>
  <c r="S878" i="2"/>
  <c r="T878" i="2"/>
  <c r="U878" i="2"/>
  <c r="O879" i="2"/>
  <c r="P879" i="2"/>
  <c r="Q879" i="2"/>
  <c r="R879" i="2"/>
  <c r="S879" i="2"/>
  <c r="T879" i="2"/>
  <c r="U879" i="2"/>
  <c r="O880" i="2"/>
  <c r="P880" i="2"/>
  <c r="Q880" i="2"/>
  <c r="R880" i="2"/>
  <c r="S880" i="2"/>
  <c r="T880" i="2"/>
  <c r="U880" i="2"/>
  <c r="O881" i="2"/>
  <c r="P881" i="2"/>
  <c r="Q881" i="2"/>
  <c r="R881" i="2"/>
  <c r="S881" i="2"/>
  <c r="T881" i="2"/>
  <c r="U881" i="2"/>
  <c r="O882" i="2"/>
  <c r="P882" i="2"/>
  <c r="Q882" i="2"/>
  <c r="R882" i="2"/>
  <c r="S882" i="2"/>
  <c r="T882" i="2"/>
  <c r="U882" i="2"/>
  <c r="O883" i="2"/>
  <c r="P883" i="2"/>
  <c r="Q883" i="2"/>
  <c r="R883" i="2"/>
  <c r="S883" i="2"/>
  <c r="T883" i="2"/>
  <c r="U883" i="2"/>
  <c r="O884" i="2"/>
  <c r="P884" i="2"/>
  <c r="Q884" i="2"/>
  <c r="R884" i="2"/>
  <c r="S884" i="2"/>
  <c r="T884" i="2"/>
  <c r="U884" i="2"/>
  <c r="O885" i="2"/>
  <c r="P885" i="2"/>
  <c r="Q885" i="2"/>
  <c r="R885" i="2"/>
  <c r="S885" i="2"/>
  <c r="T885" i="2"/>
  <c r="U885" i="2"/>
  <c r="O886" i="2"/>
  <c r="P886" i="2"/>
  <c r="Q886" i="2"/>
  <c r="R886" i="2"/>
  <c r="S886" i="2"/>
  <c r="T886" i="2"/>
  <c r="U886" i="2"/>
  <c r="O887" i="2"/>
  <c r="P887" i="2"/>
  <c r="Q887" i="2"/>
  <c r="R887" i="2"/>
  <c r="S887" i="2"/>
  <c r="T887" i="2"/>
  <c r="U887" i="2"/>
  <c r="O888" i="2"/>
  <c r="P888" i="2"/>
  <c r="Q888" i="2"/>
  <c r="R888" i="2"/>
  <c r="S888" i="2"/>
  <c r="T888" i="2"/>
  <c r="U888" i="2"/>
  <c r="O889" i="2"/>
  <c r="P889" i="2"/>
  <c r="Q889" i="2"/>
  <c r="R889" i="2"/>
  <c r="S889" i="2"/>
  <c r="T889" i="2"/>
  <c r="U889" i="2"/>
  <c r="O890" i="2"/>
  <c r="P890" i="2"/>
  <c r="Q890" i="2"/>
  <c r="R890" i="2"/>
  <c r="S890" i="2"/>
  <c r="T890" i="2"/>
  <c r="U890" i="2"/>
  <c r="O891" i="2"/>
  <c r="P891" i="2"/>
  <c r="Q891" i="2"/>
  <c r="R891" i="2"/>
  <c r="S891" i="2"/>
  <c r="T891" i="2"/>
  <c r="U891" i="2"/>
  <c r="O892" i="2"/>
  <c r="P892" i="2"/>
  <c r="Q892" i="2"/>
  <c r="R892" i="2"/>
  <c r="S892" i="2"/>
  <c r="T892" i="2"/>
  <c r="U892" i="2"/>
  <c r="O893" i="2"/>
  <c r="P893" i="2"/>
  <c r="Q893" i="2"/>
  <c r="R893" i="2"/>
  <c r="S893" i="2"/>
  <c r="T893" i="2"/>
  <c r="U893" i="2"/>
  <c r="O894" i="2"/>
  <c r="P894" i="2"/>
  <c r="Q894" i="2"/>
  <c r="R894" i="2"/>
  <c r="S894" i="2"/>
  <c r="T894" i="2"/>
  <c r="U894" i="2"/>
  <c r="O895" i="2"/>
  <c r="P895" i="2"/>
  <c r="Q895" i="2"/>
  <c r="R895" i="2"/>
  <c r="S895" i="2"/>
  <c r="T895" i="2"/>
  <c r="U895" i="2"/>
  <c r="O896" i="2"/>
  <c r="P896" i="2"/>
  <c r="Q896" i="2"/>
  <c r="R896" i="2"/>
  <c r="S896" i="2"/>
  <c r="T896" i="2"/>
  <c r="U896" i="2"/>
  <c r="O897" i="2"/>
  <c r="P897" i="2"/>
  <c r="Q897" i="2"/>
  <c r="R897" i="2"/>
  <c r="S897" i="2"/>
  <c r="T897" i="2"/>
  <c r="U897" i="2"/>
  <c r="O898" i="2"/>
  <c r="P898" i="2"/>
  <c r="Q898" i="2"/>
  <c r="R898" i="2"/>
  <c r="S898" i="2"/>
  <c r="T898" i="2"/>
  <c r="U898" i="2"/>
  <c r="O899" i="2"/>
  <c r="P899" i="2"/>
  <c r="Q899" i="2"/>
  <c r="R899" i="2"/>
  <c r="S899" i="2"/>
  <c r="T899" i="2"/>
  <c r="U899" i="2"/>
  <c r="O900" i="2"/>
  <c r="P900" i="2"/>
  <c r="Q900" i="2"/>
  <c r="R900" i="2"/>
  <c r="S900" i="2"/>
  <c r="T900" i="2"/>
  <c r="U900" i="2"/>
  <c r="O901" i="2"/>
  <c r="P901" i="2"/>
  <c r="Q901" i="2"/>
  <c r="R901" i="2"/>
  <c r="S901" i="2"/>
  <c r="T901" i="2"/>
  <c r="U901" i="2"/>
  <c r="O902" i="2"/>
  <c r="P902" i="2"/>
  <c r="Q902" i="2"/>
  <c r="R902" i="2"/>
  <c r="S902" i="2"/>
  <c r="T902" i="2"/>
  <c r="U902" i="2"/>
  <c r="O903" i="2"/>
  <c r="P903" i="2"/>
  <c r="Q903" i="2"/>
  <c r="R903" i="2"/>
  <c r="S903" i="2"/>
  <c r="T903" i="2"/>
  <c r="U903" i="2"/>
  <c r="O904" i="2"/>
  <c r="P904" i="2"/>
  <c r="Q904" i="2"/>
  <c r="R904" i="2"/>
  <c r="S904" i="2"/>
  <c r="T904" i="2"/>
  <c r="U904" i="2"/>
  <c r="O905" i="2"/>
  <c r="P905" i="2"/>
  <c r="Q905" i="2"/>
  <c r="R905" i="2"/>
  <c r="S905" i="2"/>
  <c r="T905" i="2"/>
  <c r="U905" i="2"/>
  <c r="O906" i="2"/>
  <c r="P906" i="2"/>
  <c r="Q906" i="2"/>
  <c r="R906" i="2"/>
  <c r="S906" i="2"/>
  <c r="T906" i="2"/>
  <c r="U906" i="2"/>
  <c r="O907" i="2"/>
  <c r="P907" i="2"/>
  <c r="Q907" i="2"/>
  <c r="R907" i="2"/>
  <c r="S907" i="2"/>
  <c r="T907" i="2"/>
  <c r="U907" i="2"/>
  <c r="O908" i="2"/>
  <c r="P908" i="2"/>
  <c r="Q908" i="2"/>
  <c r="R908" i="2"/>
  <c r="S908" i="2"/>
  <c r="T908" i="2"/>
  <c r="U908" i="2"/>
  <c r="O909" i="2"/>
  <c r="P909" i="2"/>
  <c r="Q909" i="2"/>
  <c r="R909" i="2"/>
  <c r="S909" i="2"/>
  <c r="T909" i="2"/>
  <c r="U909" i="2"/>
  <c r="O910" i="2"/>
  <c r="P910" i="2"/>
  <c r="Q910" i="2"/>
  <c r="R910" i="2"/>
  <c r="S910" i="2"/>
  <c r="T910" i="2"/>
  <c r="U910" i="2"/>
  <c r="O911" i="2"/>
  <c r="P911" i="2"/>
  <c r="Q911" i="2"/>
  <c r="R911" i="2"/>
  <c r="S911" i="2"/>
  <c r="T911" i="2"/>
  <c r="U911" i="2"/>
  <c r="O912" i="2"/>
  <c r="P912" i="2"/>
  <c r="Q912" i="2"/>
  <c r="R912" i="2"/>
  <c r="S912" i="2"/>
  <c r="T912" i="2"/>
  <c r="U912" i="2"/>
  <c r="O913" i="2"/>
  <c r="P913" i="2"/>
  <c r="Q913" i="2"/>
  <c r="R913" i="2"/>
  <c r="S913" i="2"/>
  <c r="T913" i="2"/>
  <c r="U913" i="2"/>
  <c r="O914" i="2"/>
  <c r="P914" i="2"/>
  <c r="Q914" i="2"/>
  <c r="R914" i="2"/>
  <c r="S914" i="2"/>
  <c r="T914" i="2"/>
  <c r="U914" i="2"/>
  <c r="O915" i="2"/>
  <c r="P915" i="2"/>
  <c r="Q915" i="2"/>
  <c r="R915" i="2"/>
  <c r="S915" i="2"/>
  <c r="T915" i="2"/>
  <c r="U915" i="2"/>
  <c r="O916" i="2"/>
  <c r="P916" i="2"/>
  <c r="Q916" i="2"/>
  <c r="R916" i="2"/>
  <c r="S916" i="2"/>
  <c r="T916" i="2"/>
  <c r="U916" i="2"/>
  <c r="O917" i="2"/>
  <c r="P917" i="2"/>
  <c r="Q917" i="2"/>
  <c r="R917" i="2"/>
  <c r="S917" i="2"/>
  <c r="T917" i="2"/>
  <c r="U917" i="2"/>
  <c r="O918" i="2"/>
  <c r="P918" i="2"/>
  <c r="Q918" i="2"/>
  <c r="R918" i="2"/>
  <c r="S918" i="2"/>
  <c r="T918" i="2"/>
  <c r="U918" i="2"/>
  <c r="O919" i="2"/>
  <c r="P919" i="2"/>
  <c r="Q919" i="2"/>
  <c r="R919" i="2"/>
  <c r="S919" i="2"/>
  <c r="T919" i="2"/>
  <c r="U919" i="2"/>
  <c r="O920" i="2"/>
  <c r="P920" i="2"/>
  <c r="Q920" i="2"/>
  <c r="R920" i="2"/>
  <c r="S920" i="2"/>
  <c r="T920" i="2"/>
  <c r="U920" i="2"/>
  <c r="O921" i="2"/>
  <c r="P921" i="2"/>
  <c r="Q921" i="2"/>
  <c r="R921" i="2"/>
  <c r="S921" i="2"/>
  <c r="T921" i="2"/>
  <c r="U921" i="2"/>
  <c r="O922" i="2"/>
  <c r="P922" i="2"/>
  <c r="Q922" i="2"/>
  <c r="R922" i="2"/>
  <c r="S922" i="2"/>
  <c r="T922" i="2"/>
  <c r="U922" i="2"/>
  <c r="O923" i="2"/>
  <c r="P923" i="2"/>
  <c r="Q923" i="2"/>
  <c r="R923" i="2"/>
  <c r="S923" i="2"/>
  <c r="T923" i="2"/>
  <c r="U923" i="2"/>
  <c r="O924" i="2"/>
  <c r="P924" i="2"/>
  <c r="Q924" i="2"/>
  <c r="R924" i="2"/>
  <c r="S924" i="2"/>
  <c r="T924" i="2"/>
  <c r="U924" i="2"/>
  <c r="O925" i="2"/>
  <c r="P925" i="2"/>
  <c r="Q925" i="2"/>
  <c r="R925" i="2"/>
  <c r="S925" i="2"/>
  <c r="T925" i="2"/>
  <c r="U925" i="2"/>
  <c r="O926" i="2"/>
  <c r="P926" i="2"/>
  <c r="Q926" i="2"/>
  <c r="R926" i="2"/>
  <c r="S926" i="2"/>
  <c r="T926" i="2"/>
  <c r="U926" i="2"/>
  <c r="O927" i="2"/>
  <c r="P927" i="2"/>
  <c r="Q927" i="2"/>
  <c r="R927" i="2"/>
  <c r="S927" i="2"/>
  <c r="T927" i="2"/>
  <c r="U927" i="2"/>
  <c r="O928" i="2"/>
  <c r="P928" i="2"/>
  <c r="Q928" i="2"/>
  <c r="R928" i="2"/>
  <c r="S928" i="2"/>
  <c r="T928" i="2"/>
  <c r="U928" i="2"/>
  <c r="O929" i="2"/>
  <c r="P929" i="2"/>
  <c r="Q929" i="2"/>
  <c r="R929" i="2"/>
  <c r="S929" i="2"/>
  <c r="T929" i="2"/>
  <c r="U929" i="2"/>
  <c r="O930" i="2"/>
  <c r="P930" i="2"/>
  <c r="Q930" i="2"/>
  <c r="R930" i="2"/>
  <c r="S930" i="2"/>
  <c r="T930" i="2"/>
  <c r="U930" i="2"/>
  <c r="O931" i="2"/>
  <c r="P931" i="2"/>
  <c r="Q931" i="2"/>
  <c r="R931" i="2"/>
  <c r="S931" i="2"/>
  <c r="T931" i="2"/>
  <c r="U931" i="2"/>
  <c r="O932" i="2"/>
  <c r="P932" i="2"/>
  <c r="Q932" i="2"/>
  <c r="R932" i="2"/>
  <c r="S932" i="2"/>
  <c r="T932" i="2"/>
  <c r="U932" i="2"/>
  <c r="O933" i="2"/>
  <c r="P933" i="2"/>
  <c r="Q933" i="2"/>
  <c r="R933" i="2"/>
  <c r="S933" i="2"/>
  <c r="T933" i="2"/>
  <c r="U933" i="2"/>
  <c r="O934" i="2"/>
  <c r="P934" i="2"/>
  <c r="Q934" i="2"/>
  <c r="R934" i="2"/>
  <c r="S934" i="2"/>
  <c r="T934" i="2"/>
  <c r="U934" i="2"/>
  <c r="O935" i="2"/>
  <c r="P935" i="2"/>
  <c r="Q935" i="2"/>
  <c r="R935" i="2"/>
  <c r="S935" i="2"/>
  <c r="T935" i="2"/>
  <c r="U935" i="2"/>
  <c r="O936" i="2"/>
  <c r="P936" i="2"/>
  <c r="Q936" i="2"/>
  <c r="R936" i="2"/>
  <c r="S936" i="2"/>
  <c r="T936" i="2"/>
  <c r="U936" i="2"/>
  <c r="O937" i="2"/>
  <c r="P937" i="2"/>
  <c r="Q937" i="2"/>
  <c r="R937" i="2"/>
  <c r="S937" i="2"/>
  <c r="T937" i="2"/>
  <c r="U937" i="2"/>
  <c r="O938" i="2"/>
  <c r="P938" i="2"/>
  <c r="Q938" i="2"/>
  <c r="R938" i="2"/>
  <c r="S938" i="2"/>
  <c r="T938" i="2"/>
  <c r="U938" i="2"/>
  <c r="O939" i="2"/>
  <c r="P939" i="2"/>
  <c r="Q939" i="2"/>
  <c r="R939" i="2"/>
  <c r="S939" i="2"/>
  <c r="T939" i="2"/>
  <c r="U939" i="2"/>
  <c r="O940" i="2"/>
  <c r="P940" i="2"/>
  <c r="Q940" i="2"/>
  <c r="R940" i="2"/>
  <c r="S940" i="2"/>
  <c r="T940" i="2"/>
  <c r="U940" i="2"/>
  <c r="O941" i="2"/>
  <c r="P941" i="2"/>
  <c r="Q941" i="2"/>
  <c r="R941" i="2"/>
  <c r="S941" i="2"/>
  <c r="T941" i="2"/>
  <c r="U941" i="2"/>
  <c r="O942" i="2"/>
  <c r="P942" i="2"/>
  <c r="Q942" i="2"/>
  <c r="R942" i="2"/>
  <c r="S942" i="2"/>
  <c r="T942" i="2"/>
  <c r="U942" i="2"/>
  <c r="O943" i="2"/>
  <c r="P943" i="2"/>
  <c r="Q943" i="2"/>
  <c r="R943" i="2"/>
  <c r="S943" i="2"/>
  <c r="T943" i="2"/>
  <c r="U943" i="2"/>
  <c r="O944" i="2"/>
  <c r="P944" i="2"/>
  <c r="Q944" i="2"/>
  <c r="R944" i="2"/>
  <c r="S944" i="2"/>
  <c r="T944" i="2"/>
  <c r="U944" i="2"/>
  <c r="O945" i="2"/>
  <c r="P945" i="2"/>
  <c r="Q945" i="2"/>
  <c r="R945" i="2"/>
  <c r="S945" i="2"/>
  <c r="T945" i="2"/>
  <c r="U945" i="2"/>
  <c r="O946" i="2"/>
  <c r="P946" i="2"/>
  <c r="Q946" i="2"/>
  <c r="R946" i="2"/>
  <c r="S946" i="2"/>
  <c r="T946" i="2"/>
  <c r="U946" i="2"/>
  <c r="O947" i="2"/>
  <c r="P947" i="2"/>
  <c r="Q947" i="2"/>
  <c r="R947" i="2"/>
  <c r="S947" i="2"/>
  <c r="T947" i="2"/>
  <c r="U947" i="2"/>
  <c r="O948" i="2"/>
  <c r="P948" i="2"/>
  <c r="Q948" i="2"/>
  <c r="R948" i="2"/>
  <c r="S948" i="2"/>
  <c r="T948" i="2"/>
  <c r="U948" i="2"/>
  <c r="O949" i="2"/>
  <c r="P949" i="2"/>
  <c r="Q949" i="2"/>
  <c r="R949" i="2"/>
  <c r="S949" i="2"/>
  <c r="T949" i="2"/>
  <c r="U949" i="2"/>
  <c r="O950" i="2"/>
  <c r="P950" i="2"/>
  <c r="Q950" i="2"/>
  <c r="R950" i="2"/>
  <c r="S950" i="2"/>
  <c r="T950" i="2"/>
  <c r="U950" i="2"/>
  <c r="O951" i="2"/>
  <c r="P951" i="2"/>
  <c r="Q951" i="2"/>
  <c r="R951" i="2"/>
  <c r="S951" i="2"/>
  <c r="T951" i="2"/>
  <c r="U951" i="2"/>
  <c r="O952" i="2"/>
  <c r="P952" i="2"/>
  <c r="Q952" i="2"/>
  <c r="R952" i="2"/>
  <c r="S952" i="2"/>
  <c r="T952" i="2"/>
  <c r="U952" i="2"/>
  <c r="O953" i="2"/>
  <c r="P953" i="2"/>
  <c r="Q953" i="2"/>
  <c r="R953" i="2"/>
  <c r="S953" i="2"/>
  <c r="T953" i="2"/>
  <c r="U953" i="2"/>
  <c r="O954" i="2"/>
  <c r="P954" i="2"/>
  <c r="Q954" i="2"/>
  <c r="R954" i="2"/>
  <c r="S954" i="2"/>
  <c r="T954" i="2"/>
  <c r="U954" i="2"/>
  <c r="O955" i="2"/>
  <c r="P955" i="2"/>
  <c r="Q955" i="2"/>
  <c r="R955" i="2"/>
  <c r="S955" i="2"/>
  <c r="T955" i="2"/>
  <c r="U955" i="2"/>
  <c r="O956" i="2"/>
  <c r="P956" i="2"/>
  <c r="Q956" i="2"/>
  <c r="R956" i="2"/>
  <c r="S956" i="2"/>
  <c r="T956" i="2"/>
  <c r="U956" i="2"/>
  <c r="O957" i="2"/>
  <c r="P957" i="2"/>
  <c r="Q957" i="2"/>
  <c r="R957" i="2"/>
  <c r="S957" i="2"/>
  <c r="T957" i="2"/>
  <c r="U957" i="2"/>
  <c r="O958" i="2"/>
  <c r="P958" i="2"/>
  <c r="Q958" i="2"/>
  <c r="R958" i="2"/>
  <c r="S958" i="2"/>
  <c r="T958" i="2"/>
  <c r="U958" i="2"/>
  <c r="O959" i="2"/>
  <c r="P959" i="2"/>
  <c r="Q959" i="2"/>
  <c r="R959" i="2"/>
  <c r="S959" i="2"/>
  <c r="T959" i="2"/>
  <c r="U959" i="2"/>
  <c r="O960" i="2"/>
  <c r="P960" i="2"/>
  <c r="Q960" i="2"/>
  <c r="R960" i="2"/>
  <c r="S960" i="2"/>
  <c r="T960" i="2"/>
  <c r="U960" i="2"/>
  <c r="O961" i="2"/>
  <c r="P961" i="2"/>
  <c r="Q961" i="2"/>
  <c r="R961" i="2"/>
  <c r="S961" i="2"/>
  <c r="T961" i="2"/>
  <c r="U961" i="2"/>
  <c r="O962" i="2"/>
  <c r="P962" i="2"/>
  <c r="Q962" i="2"/>
  <c r="R962" i="2"/>
  <c r="S962" i="2"/>
  <c r="T962" i="2"/>
  <c r="U962" i="2"/>
  <c r="O963" i="2"/>
  <c r="P963" i="2"/>
  <c r="Q963" i="2"/>
  <c r="R963" i="2"/>
  <c r="S963" i="2"/>
  <c r="T963" i="2"/>
  <c r="U963" i="2"/>
  <c r="O964" i="2"/>
  <c r="P964" i="2"/>
  <c r="Q964" i="2"/>
  <c r="R964" i="2"/>
  <c r="S964" i="2"/>
  <c r="T964" i="2"/>
  <c r="U964" i="2"/>
  <c r="O965" i="2"/>
  <c r="P965" i="2"/>
  <c r="Q965" i="2"/>
  <c r="R965" i="2"/>
  <c r="S965" i="2"/>
  <c r="T965" i="2"/>
  <c r="U965" i="2"/>
  <c r="O966" i="2"/>
  <c r="P966" i="2"/>
  <c r="Q966" i="2"/>
  <c r="R966" i="2"/>
  <c r="S966" i="2"/>
  <c r="T966" i="2"/>
  <c r="U966" i="2"/>
  <c r="O967" i="2"/>
  <c r="P967" i="2"/>
  <c r="Q967" i="2"/>
  <c r="R967" i="2"/>
  <c r="S967" i="2"/>
  <c r="T967" i="2"/>
  <c r="U967" i="2"/>
  <c r="O968" i="2"/>
  <c r="P968" i="2"/>
  <c r="Q968" i="2"/>
  <c r="R968" i="2"/>
  <c r="S968" i="2"/>
  <c r="T968" i="2"/>
  <c r="U968" i="2"/>
  <c r="O969" i="2"/>
  <c r="P969" i="2"/>
  <c r="Q969" i="2"/>
  <c r="R969" i="2"/>
  <c r="S969" i="2"/>
  <c r="T969" i="2"/>
  <c r="U969" i="2"/>
  <c r="O970" i="2"/>
  <c r="P970" i="2"/>
  <c r="Q970" i="2"/>
  <c r="R970" i="2"/>
  <c r="S970" i="2"/>
  <c r="T970" i="2"/>
  <c r="U970" i="2"/>
  <c r="O971" i="2"/>
  <c r="P971" i="2"/>
  <c r="Q971" i="2"/>
  <c r="R971" i="2"/>
  <c r="S971" i="2"/>
  <c r="T971" i="2"/>
  <c r="U971" i="2"/>
  <c r="O972" i="2"/>
  <c r="P972" i="2"/>
  <c r="Q972" i="2"/>
  <c r="R972" i="2"/>
  <c r="S972" i="2"/>
  <c r="T972" i="2"/>
  <c r="U972" i="2"/>
  <c r="O973" i="2"/>
  <c r="P973" i="2"/>
  <c r="Q973" i="2"/>
  <c r="R973" i="2"/>
  <c r="S973" i="2"/>
  <c r="T973" i="2"/>
  <c r="U973" i="2"/>
  <c r="O974" i="2"/>
  <c r="P974" i="2"/>
  <c r="Q974" i="2"/>
  <c r="R974" i="2"/>
  <c r="S974" i="2"/>
  <c r="T974" i="2"/>
  <c r="U974" i="2"/>
  <c r="O975" i="2"/>
  <c r="P975" i="2"/>
  <c r="Q975" i="2"/>
  <c r="R975" i="2"/>
  <c r="S975" i="2"/>
  <c r="T975" i="2"/>
  <c r="U975" i="2"/>
  <c r="O976" i="2"/>
  <c r="P976" i="2"/>
  <c r="Q976" i="2"/>
  <c r="R976" i="2"/>
  <c r="S976" i="2"/>
  <c r="T976" i="2"/>
  <c r="U976" i="2"/>
  <c r="O977" i="2"/>
  <c r="P977" i="2"/>
  <c r="Q977" i="2"/>
  <c r="R977" i="2"/>
  <c r="S977" i="2"/>
  <c r="T977" i="2"/>
  <c r="U977" i="2"/>
  <c r="O978" i="2"/>
  <c r="P978" i="2"/>
  <c r="Q978" i="2"/>
  <c r="R978" i="2"/>
  <c r="S978" i="2"/>
  <c r="T978" i="2"/>
  <c r="U978" i="2"/>
  <c r="O979" i="2"/>
  <c r="P979" i="2"/>
  <c r="Q979" i="2"/>
  <c r="R979" i="2"/>
  <c r="S979" i="2"/>
  <c r="T979" i="2"/>
  <c r="U979" i="2"/>
  <c r="O980" i="2"/>
  <c r="P980" i="2"/>
  <c r="Q980" i="2"/>
  <c r="R980" i="2"/>
  <c r="S980" i="2"/>
  <c r="T980" i="2"/>
  <c r="U980" i="2"/>
  <c r="O981" i="2"/>
  <c r="P981" i="2"/>
  <c r="Q981" i="2"/>
  <c r="R981" i="2"/>
  <c r="S981" i="2"/>
  <c r="T981" i="2"/>
  <c r="U981" i="2"/>
  <c r="O982" i="2"/>
  <c r="P982" i="2"/>
  <c r="Q982" i="2"/>
  <c r="R982" i="2"/>
  <c r="S982" i="2"/>
  <c r="T982" i="2"/>
  <c r="U982" i="2"/>
  <c r="O983" i="2"/>
  <c r="P983" i="2"/>
  <c r="Q983" i="2"/>
  <c r="R983" i="2"/>
  <c r="S983" i="2"/>
  <c r="T983" i="2"/>
  <c r="U983" i="2"/>
  <c r="O984" i="2"/>
  <c r="P984" i="2"/>
  <c r="Q984" i="2"/>
  <c r="R984" i="2"/>
  <c r="S984" i="2"/>
  <c r="T984" i="2"/>
  <c r="U984" i="2"/>
  <c r="O985" i="2"/>
  <c r="P985" i="2"/>
  <c r="Q985" i="2"/>
  <c r="R985" i="2"/>
  <c r="S985" i="2"/>
  <c r="T985" i="2"/>
  <c r="U985" i="2"/>
  <c r="O986" i="2"/>
  <c r="P986" i="2"/>
  <c r="Q986" i="2"/>
  <c r="R986" i="2"/>
  <c r="S986" i="2"/>
  <c r="T986" i="2"/>
  <c r="U986" i="2"/>
  <c r="O987" i="2"/>
  <c r="P987" i="2"/>
  <c r="Q987" i="2"/>
  <c r="R987" i="2"/>
  <c r="S987" i="2"/>
  <c r="T987" i="2"/>
  <c r="U987" i="2"/>
  <c r="O988" i="2"/>
  <c r="P988" i="2"/>
  <c r="Q988" i="2"/>
  <c r="R988" i="2"/>
  <c r="S988" i="2"/>
  <c r="T988" i="2"/>
  <c r="U988" i="2"/>
  <c r="O989" i="2"/>
  <c r="P989" i="2"/>
  <c r="Q989" i="2"/>
  <c r="R989" i="2"/>
  <c r="S989" i="2"/>
  <c r="T989" i="2"/>
  <c r="U989" i="2"/>
  <c r="O990" i="2"/>
  <c r="P990" i="2"/>
  <c r="Q990" i="2"/>
  <c r="R990" i="2"/>
  <c r="S990" i="2"/>
  <c r="T990" i="2"/>
  <c r="U990" i="2"/>
  <c r="O991" i="2"/>
  <c r="P991" i="2"/>
  <c r="Q991" i="2"/>
  <c r="R991" i="2"/>
  <c r="S991" i="2"/>
  <c r="T991" i="2"/>
  <c r="U991" i="2"/>
  <c r="O992" i="2"/>
  <c r="P992" i="2"/>
  <c r="Q992" i="2"/>
  <c r="R992" i="2"/>
  <c r="S992" i="2"/>
  <c r="T992" i="2"/>
  <c r="U992" i="2"/>
  <c r="O993" i="2"/>
  <c r="P993" i="2"/>
  <c r="Q993" i="2"/>
  <c r="R993" i="2"/>
  <c r="S993" i="2"/>
  <c r="T993" i="2"/>
  <c r="U993" i="2"/>
  <c r="O994" i="2"/>
  <c r="P994" i="2"/>
  <c r="Q994" i="2"/>
  <c r="R994" i="2"/>
  <c r="S994" i="2"/>
  <c r="T994" i="2"/>
  <c r="U994" i="2"/>
  <c r="O995" i="2"/>
  <c r="P995" i="2"/>
  <c r="Q995" i="2"/>
  <c r="R995" i="2"/>
  <c r="S995" i="2"/>
  <c r="T995" i="2"/>
  <c r="U995" i="2"/>
  <c r="O996" i="2"/>
  <c r="P996" i="2"/>
  <c r="Q996" i="2"/>
  <c r="R996" i="2"/>
  <c r="S996" i="2"/>
  <c r="T996" i="2"/>
  <c r="U996" i="2"/>
  <c r="O997" i="2"/>
  <c r="P997" i="2"/>
  <c r="Q997" i="2"/>
  <c r="R997" i="2"/>
  <c r="S997" i="2"/>
  <c r="T997" i="2"/>
  <c r="U997" i="2"/>
  <c r="O998" i="2"/>
  <c r="P998" i="2"/>
  <c r="Q998" i="2"/>
  <c r="R998" i="2"/>
  <c r="S998" i="2"/>
  <c r="T998" i="2"/>
  <c r="U998" i="2"/>
  <c r="O999" i="2"/>
  <c r="P999" i="2"/>
  <c r="Q999" i="2"/>
  <c r="R999" i="2"/>
  <c r="S999" i="2"/>
  <c r="T999" i="2"/>
  <c r="U999" i="2"/>
  <c r="O1000" i="2"/>
  <c r="P1000" i="2"/>
  <c r="Q1000" i="2"/>
  <c r="R1000" i="2"/>
  <c r="S1000" i="2"/>
  <c r="T1000" i="2"/>
  <c r="U1000" i="2"/>
  <c r="O1001" i="2"/>
  <c r="P1001" i="2"/>
  <c r="Q1001" i="2"/>
  <c r="R1001" i="2"/>
  <c r="S1001" i="2"/>
  <c r="T1001" i="2"/>
  <c r="U1001" i="2"/>
  <c r="O1002" i="2"/>
  <c r="P1002" i="2"/>
  <c r="Q1002" i="2"/>
  <c r="R1002" i="2"/>
  <c r="S1002" i="2"/>
  <c r="T1002" i="2"/>
  <c r="U1002" i="2"/>
  <c r="O1003" i="2"/>
  <c r="P1003" i="2"/>
  <c r="Q1003" i="2"/>
  <c r="R1003" i="2"/>
  <c r="S1003" i="2"/>
  <c r="T1003" i="2"/>
  <c r="U1003" i="2"/>
  <c r="O1004" i="2"/>
  <c r="P1004" i="2"/>
  <c r="Q1004" i="2"/>
  <c r="R1004" i="2"/>
  <c r="S1004" i="2"/>
  <c r="T1004" i="2"/>
  <c r="U1004" i="2"/>
  <c r="O1005" i="2"/>
  <c r="P1005" i="2"/>
  <c r="Q1005" i="2"/>
  <c r="R1005" i="2"/>
  <c r="S1005" i="2"/>
  <c r="T1005" i="2"/>
  <c r="U1005" i="2"/>
  <c r="O1006" i="2"/>
  <c r="P1006" i="2"/>
  <c r="Q1006" i="2"/>
  <c r="R1006" i="2"/>
  <c r="S1006" i="2"/>
  <c r="T1006" i="2"/>
  <c r="U1006" i="2"/>
  <c r="O1007" i="2"/>
  <c r="P1007" i="2"/>
  <c r="Q1007" i="2"/>
  <c r="R1007" i="2"/>
  <c r="S1007" i="2"/>
  <c r="T1007" i="2"/>
  <c r="U1007" i="2"/>
  <c r="O1008" i="2"/>
  <c r="P1008" i="2"/>
  <c r="Q1008" i="2"/>
  <c r="R1008" i="2"/>
  <c r="S1008" i="2"/>
  <c r="T1008" i="2"/>
  <c r="U1008" i="2"/>
  <c r="O1009" i="2"/>
  <c r="P1009" i="2"/>
  <c r="Q1009" i="2"/>
  <c r="R1009" i="2"/>
  <c r="S1009" i="2"/>
  <c r="T1009" i="2"/>
  <c r="U1009" i="2"/>
  <c r="O1010" i="2"/>
  <c r="P1010" i="2"/>
  <c r="Q1010" i="2"/>
  <c r="R1010" i="2"/>
  <c r="S1010" i="2"/>
  <c r="T1010" i="2"/>
  <c r="U1010" i="2"/>
  <c r="O1011" i="2"/>
  <c r="P1011" i="2"/>
  <c r="Q1011" i="2"/>
  <c r="R1011" i="2"/>
  <c r="S1011" i="2"/>
  <c r="T1011" i="2"/>
  <c r="U1011" i="2"/>
  <c r="O1012" i="2"/>
  <c r="P1012" i="2"/>
  <c r="Q1012" i="2"/>
  <c r="R1012" i="2"/>
  <c r="S1012" i="2"/>
  <c r="T1012" i="2"/>
  <c r="U1012" i="2"/>
  <c r="O1013" i="2"/>
  <c r="P1013" i="2"/>
  <c r="Q1013" i="2"/>
  <c r="R1013" i="2"/>
  <c r="S1013" i="2"/>
  <c r="T1013" i="2"/>
  <c r="U1013" i="2"/>
  <c r="O1014" i="2"/>
  <c r="P1014" i="2"/>
  <c r="Q1014" i="2"/>
  <c r="R1014" i="2"/>
  <c r="S1014" i="2"/>
  <c r="T1014" i="2"/>
  <c r="U1014" i="2"/>
  <c r="O1015" i="2"/>
  <c r="P1015" i="2"/>
  <c r="Q1015" i="2"/>
  <c r="R1015" i="2"/>
  <c r="S1015" i="2"/>
  <c r="T1015" i="2"/>
  <c r="U1015" i="2"/>
  <c r="O1016" i="2"/>
  <c r="P1016" i="2"/>
  <c r="Q1016" i="2"/>
  <c r="R1016" i="2"/>
  <c r="S1016" i="2"/>
  <c r="T1016" i="2"/>
  <c r="U1016" i="2"/>
  <c r="O1017" i="2"/>
  <c r="P1017" i="2"/>
  <c r="Q1017" i="2"/>
  <c r="R1017" i="2"/>
  <c r="S1017" i="2"/>
  <c r="T1017" i="2"/>
  <c r="U1017" i="2"/>
  <c r="O1018" i="2"/>
  <c r="P1018" i="2"/>
  <c r="Q1018" i="2"/>
  <c r="R1018" i="2"/>
  <c r="S1018" i="2"/>
  <c r="T1018" i="2"/>
  <c r="U1018" i="2"/>
  <c r="O1019" i="2"/>
  <c r="P1019" i="2"/>
  <c r="Q1019" i="2"/>
  <c r="R1019" i="2"/>
  <c r="S1019" i="2"/>
  <c r="T1019" i="2"/>
  <c r="U1019" i="2"/>
  <c r="O1020" i="2"/>
  <c r="P1020" i="2"/>
  <c r="Q1020" i="2"/>
  <c r="R1020" i="2"/>
  <c r="S1020" i="2"/>
  <c r="T1020" i="2"/>
  <c r="U1020" i="2"/>
  <c r="O1021" i="2"/>
  <c r="P1021" i="2"/>
  <c r="Q1021" i="2"/>
  <c r="R1021" i="2"/>
  <c r="S1021" i="2"/>
  <c r="T1021" i="2"/>
  <c r="U1021" i="2"/>
  <c r="O1022" i="2"/>
  <c r="P1022" i="2"/>
  <c r="Q1022" i="2"/>
  <c r="R1022" i="2"/>
  <c r="S1022" i="2"/>
  <c r="T1022" i="2"/>
  <c r="U1022" i="2"/>
  <c r="O1023" i="2"/>
  <c r="P1023" i="2"/>
  <c r="Q1023" i="2"/>
  <c r="R1023" i="2"/>
  <c r="S1023" i="2"/>
  <c r="T1023" i="2"/>
  <c r="U1023" i="2"/>
  <c r="O1024" i="2"/>
  <c r="P1024" i="2"/>
  <c r="Q1024" i="2"/>
  <c r="R1024" i="2"/>
  <c r="S1024" i="2"/>
  <c r="T1024" i="2"/>
  <c r="U1024" i="2"/>
  <c r="O1025" i="2"/>
  <c r="P1025" i="2"/>
  <c r="Q1025" i="2"/>
  <c r="R1025" i="2"/>
  <c r="S1025" i="2"/>
  <c r="T1025" i="2"/>
  <c r="U1025" i="2"/>
  <c r="O1026" i="2"/>
  <c r="P1026" i="2"/>
  <c r="Q1026" i="2"/>
  <c r="R1026" i="2"/>
  <c r="S1026" i="2"/>
  <c r="T1026" i="2"/>
  <c r="U1026" i="2"/>
  <c r="O1027" i="2"/>
  <c r="P1027" i="2"/>
  <c r="Q1027" i="2"/>
  <c r="R1027" i="2"/>
  <c r="S1027" i="2"/>
  <c r="T1027" i="2"/>
  <c r="U1027" i="2"/>
  <c r="O1028" i="2"/>
  <c r="P1028" i="2"/>
  <c r="Q1028" i="2"/>
  <c r="R1028" i="2"/>
  <c r="S1028" i="2"/>
  <c r="T1028" i="2"/>
  <c r="U1028" i="2"/>
  <c r="O1029" i="2"/>
  <c r="P1029" i="2"/>
  <c r="Q1029" i="2"/>
  <c r="R1029" i="2"/>
  <c r="S1029" i="2"/>
  <c r="T1029" i="2"/>
  <c r="U1029" i="2"/>
  <c r="O1030" i="2"/>
  <c r="P1030" i="2"/>
  <c r="Q1030" i="2"/>
  <c r="R1030" i="2"/>
  <c r="S1030" i="2"/>
  <c r="T1030" i="2"/>
  <c r="U1030" i="2"/>
  <c r="O1031" i="2"/>
  <c r="P1031" i="2"/>
  <c r="Q1031" i="2"/>
  <c r="R1031" i="2"/>
  <c r="S1031" i="2"/>
  <c r="T1031" i="2"/>
  <c r="U1031" i="2"/>
  <c r="O1032" i="2"/>
  <c r="P1032" i="2"/>
  <c r="Q1032" i="2"/>
  <c r="R1032" i="2"/>
  <c r="S1032" i="2"/>
  <c r="T1032" i="2"/>
  <c r="U1032" i="2"/>
  <c r="O1033" i="2"/>
  <c r="P1033" i="2"/>
  <c r="Q1033" i="2"/>
  <c r="R1033" i="2"/>
  <c r="S1033" i="2"/>
  <c r="T1033" i="2"/>
  <c r="U1033" i="2"/>
  <c r="O1034" i="2"/>
  <c r="P1034" i="2"/>
  <c r="Q1034" i="2"/>
  <c r="R1034" i="2"/>
  <c r="S1034" i="2"/>
  <c r="T1034" i="2"/>
  <c r="U1034" i="2"/>
  <c r="O1035" i="2"/>
  <c r="P1035" i="2"/>
  <c r="Q1035" i="2"/>
  <c r="R1035" i="2"/>
  <c r="S1035" i="2"/>
  <c r="T1035" i="2"/>
  <c r="U1035" i="2"/>
  <c r="O1036" i="2"/>
  <c r="P1036" i="2"/>
  <c r="Q1036" i="2"/>
  <c r="R1036" i="2"/>
  <c r="S1036" i="2"/>
  <c r="T1036" i="2"/>
  <c r="U1036" i="2"/>
  <c r="O1037" i="2"/>
  <c r="P1037" i="2"/>
  <c r="Q1037" i="2"/>
  <c r="R1037" i="2"/>
  <c r="S1037" i="2"/>
  <c r="T1037" i="2"/>
  <c r="U1037" i="2"/>
  <c r="O1038" i="2"/>
  <c r="P1038" i="2"/>
  <c r="Q1038" i="2"/>
  <c r="R1038" i="2"/>
  <c r="S1038" i="2"/>
  <c r="T1038" i="2"/>
  <c r="U1038" i="2"/>
  <c r="O1039" i="2"/>
  <c r="P1039" i="2"/>
  <c r="Q1039" i="2"/>
  <c r="R1039" i="2"/>
  <c r="S1039" i="2"/>
  <c r="T1039" i="2"/>
  <c r="U1039" i="2"/>
  <c r="O1040" i="2"/>
  <c r="P1040" i="2"/>
  <c r="Q1040" i="2"/>
  <c r="R1040" i="2"/>
  <c r="S1040" i="2"/>
  <c r="T1040" i="2"/>
  <c r="U1040" i="2"/>
  <c r="O1041" i="2"/>
  <c r="P1041" i="2"/>
  <c r="Q1041" i="2"/>
  <c r="R1041" i="2"/>
  <c r="S1041" i="2"/>
  <c r="T1041" i="2"/>
  <c r="U1041" i="2"/>
  <c r="O1042" i="2"/>
  <c r="P1042" i="2"/>
  <c r="Q1042" i="2"/>
  <c r="R1042" i="2"/>
  <c r="S1042" i="2"/>
  <c r="T1042" i="2"/>
  <c r="U1042" i="2"/>
  <c r="O1043" i="2"/>
  <c r="P1043" i="2"/>
  <c r="Q1043" i="2"/>
  <c r="R1043" i="2"/>
  <c r="S1043" i="2"/>
  <c r="T1043" i="2"/>
  <c r="U1043" i="2"/>
  <c r="O1044" i="2"/>
  <c r="P1044" i="2"/>
  <c r="Q1044" i="2"/>
  <c r="R1044" i="2"/>
  <c r="S1044" i="2"/>
  <c r="T1044" i="2"/>
  <c r="U1044" i="2"/>
  <c r="O1045" i="2"/>
  <c r="P1045" i="2"/>
  <c r="Q1045" i="2"/>
  <c r="R1045" i="2"/>
  <c r="S1045" i="2"/>
  <c r="T1045" i="2"/>
  <c r="U1045" i="2"/>
  <c r="O1046" i="2"/>
  <c r="P1046" i="2"/>
  <c r="Q1046" i="2"/>
  <c r="R1046" i="2"/>
  <c r="S1046" i="2"/>
  <c r="T1046" i="2"/>
  <c r="U1046" i="2"/>
  <c r="O1047" i="2"/>
  <c r="P1047" i="2"/>
  <c r="Q1047" i="2"/>
  <c r="R1047" i="2"/>
  <c r="S1047" i="2"/>
  <c r="T1047" i="2"/>
  <c r="U1047" i="2"/>
  <c r="O1048" i="2"/>
  <c r="P1048" i="2"/>
  <c r="Q1048" i="2"/>
  <c r="R1048" i="2"/>
  <c r="S1048" i="2"/>
  <c r="T1048" i="2"/>
  <c r="U1048" i="2"/>
  <c r="O1049" i="2"/>
  <c r="P1049" i="2"/>
  <c r="Q1049" i="2"/>
  <c r="R1049" i="2"/>
  <c r="S1049" i="2"/>
  <c r="T1049" i="2"/>
  <c r="U1049" i="2"/>
  <c r="O1050" i="2"/>
  <c r="P1050" i="2"/>
  <c r="Q1050" i="2"/>
  <c r="R1050" i="2"/>
  <c r="S1050" i="2"/>
  <c r="T1050" i="2"/>
  <c r="U1050" i="2"/>
  <c r="O1051" i="2"/>
  <c r="P1051" i="2"/>
  <c r="Q1051" i="2"/>
  <c r="R1051" i="2"/>
  <c r="S1051" i="2"/>
  <c r="T1051" i="2"/>
  <c r="U1051" i="2"/>
  <c r="O1052" i="2"/>
  <c r="P1052" i="2"/>
  <c r="Q1052" i="2"/>
  <c r="R1052" i="2"/>
  <c r="S1052" i="2"/>
  <c r="T1052" i="2"/>
  <c r="U1052" i="2"/>
  <c r="O1053" i="2"/>
  <c r="P1053" i="2"/>
  <c r="Q1053" i="2"/>
  <c r="R1053" i="2"/>
  <c r="S1053" i="2"/>
  <c r="T1053" i="2"/>
  <c r="U1053" i="2"/>
  <c r="O1054" i="2"/>
  <c r="P1054" i="2"/>
  <c r="Q1054" i="2"/>
  <c r="R1054" i="2"/>
  <c r="S1054" i="2"/>
  <c r="T1054" i="2"/>
  <c r="U1054" i="2"/>
  <c r="O1055" i="2"/>
  <c r="P1055" i="2"/>
  <c r="Q1055" i="2"/>
  <c r="R1055" i="2"/>
  <c r="S1055" i="2"/>
  <c r="T1055" i="2"/>
  <c r="U1055" i="2"/>
  <c r="O1056" i="2"/>
  <c r="P1056" i="2"/>
  <c r="Q1056" i="2"/>
  <c r="R1056" i="2"/>
  <c r="S1056" i="2"/>
  <c r="T1056" i="2"/>
  <c r="U1056" i="2"/>
  <c r="O1057" i="2"/>
  <c r="P1057" i="2"/>
  <c r="Q1057" i="2"/>
  <c r="R1057" i="2"/>
  <c r="S1057" i="2"/>
  <c r="T1057" i="2"/>
  <c r="U1057" i="2"/>
  <c r="O1058" i="2"/>
  <c r="P1058" i="2"/>
  <c r="Q1058" i="2"/>
  <c r="R1058" i="2"/>
  <c r="S1058" i="2"/>
  <c r="T1058" i="2"/>
  <c r="U1058" i="2"/>
  <c r="O1059" i="2"/>
  <c r="P1059" i="2"/>
  <c r="Q1059" i="2"/>
  <c r="R1059" i="2"/>
  <c r="S1059" i="2"/>
  <c r="T1059" i="2"/>
  <c r="U1059" i="2"/>
  <c r="O1060" i="2"/>
  <c r="P1060" i="2"/>
  <c r="Q1060" i="2"/>
  <c r="R1060" i="2"/>
  <c r="S1060" i="2"/>
  <c r="T1060" i="2"/>
  <c r="U1060" i="2"/>
  <c r="O1061" i="2"/>
  <c r="P1061" i="2"/>
  <c r="Q1061" i="2"/>
  <c r="R1061" i="2"/>
  <c r="S1061" i="2"/>
  <c r="T1061" i="2"/>
  <c r="U1061" i="2"/>
  <c r="O1062" i="2"/>
  <c r="P1062" i="2"/>
  <c r="Q1062" i="2"/>
  <c r="R1062" i="2"/>
  <c r="S1062" i="2"/>
  <c r="T1062" i="2"/>
  <c r="U1062" i="2"/>
  <c r="O1063" i="2"/>
  <c r="P1063" i="2"/>
  <c r="Q1063" i="2"/>
  <c r="R1063" i="2"/>
  <c r="S1063" i="2"/>
  <c r="T1063" i="2"/>
  <c r="U1063" i="2"/>
  <c r="O1064" i="2"/>
  <c r="P1064" i="2"/>
  <c r="Q1064" i="2"/>
  <c r="R1064" i="2"/>
  <c r="S1064" i="2"/>
  <c r="T1064" i="2"/>
  <c r="U1064" i="2"/>
  <c r="O1065" i="2"/>
  <c r="P1065" i="2"/>
  <c r="Q1065" i="2"/>
  <c r="R1065" i="2"/>
  <c r="S1065" i="2"/>
  <c r="T1065" i="2"/>
  <c r="U1065" i="2"/>
  <c r="O1066" i="2"/>
  <c r="P1066" i="2"/>
  <c r="Q1066" i="2"/>
  <c r="R1066" i="2"/>
  <c r="S1066" i="2"/>
  <c r="T1066" i="2"/>
  <c r="U1066" i="2"/>
  <c r="O1067" i="2"/>
  <c r="P1067" i="2"/>
  <c r="Q1067" i="2"/>
  <c r="R1067" i="2"/>
  <c r="S1067" i="2"/>
  <c r="T1067" i="2"/>
  <c r="U1067" i="2"/>
  <c r="O1068" i="2"/>
  <c r="P1068" i="2"/>
  <c r="Q1068" i="2"/>
  <c r="R1068" i="2"/>
  <c r="S1068" i="2"/>
  <c r="T1068" i="2"/>
  <c r="U1068" i="2"/>
  <c r="O1069" i="2"/>
  <c r="P1069" i="2"/>
  <c r="Q1069" i="2"/>
  <c r="R1069" i="2"/>
  <c r="S1069" i="2"/>
  <c r="T1069" i="2"/>
  <c r="U1069" i="2"/>
  <c r="O1070" i="2"/>
  <c r="P1070" i="2"/>
  <c r="Q1070" i="2"/>
  <c r="R1070" i="2"/>
  <c r="S1070" i="2"/>
  <c r="T1070" i="2"/>
  <c r="U1070" i="2"/>
  <c r="O1071" i="2"/>
  <c r="P1071" i="2"/>
  <c r="Q1071" i="2"/>
  <c r="R1071" i="2"/>
  <c r="S1071" i="2"/>
  <c r="T1071" i="2"/>
  <c r="U1071" i="2"/>
  <c r="O1072" i="2"/>
  <c r="P1072" i="2"/>
  <c r="Q1072" i="2"/>
  <c r="R1072" i="2"/>
  <c r="S1072" i="2"/>
  <c r="T1072" i="2"/>
  <c r="U1072" i="2"/>
  <c r="O1073" i="2"/>
  <c r="P1073" i="2"/>
  <c r="Q1073" i="2"/>
  <c r="R1073" i="2"/>
  <c r="S1073" i="2"/>
  <c r="T1073" i="2"/>
  <c r="U1073" i="2"/>
  <c r="O1074" i="2"/>
  <c r="P1074" i="2"/>
  <c r="Q1074" i="2"/>
  <c r="R1074" i="2"/>
  <c r="S1074" i="2"/>
  <c r="T1074" i="2"/>
  <c r="U1074" i="2"/>
  <c r="O1075" i="2"/>
  <c r="P1075" i="2"/>
  <c r="Q1075" i="2"/>
  <c r="R1075" i="2"/>
  <c r="S1075" i="2"/>
  <c r="T1075" i="2"/>
  <c r="U1075" i="2"/>
  <c r="O1076" i="2"/>
  <c r="P1076" i="2"/>
  <c r="Q1076" i="2"/>
  <c r="R1076" i="2"/>
  <c r="S1076" i="2"/>
  <c r="T1076" i="2"/>
  <c r="U1076" i="2"/>
  <c r="O1077" i="2"/>
  <c r="P1077" i="2"/>
  <c r="Q1077" i="2"/>
  <c r="R1077" i="2"/>
  <c r="S1077" i="2"/>
  <c r="T1077" i="2"/>
  <c r="U1077" i="2"/>
  <c r="O1078" i="2"/>
  <c r="P1078" i="2"/>
  <c r="Q1078" i="2"/>
  <c r="R1078" i="2"/>
  <c r="S1078" i="2"/>
  <c r="T1078" i="2"/>
  <c r="U1078" i="2"/>
  <c r="O1079" i="2"/>
  <c r="P1079" i="2"/>
  <c r="Q1079" i="2"/>
  <c r="R1079" i="2"/>
  <c r="S1079" i="2"/>
  <c r="T1079" i="2"/>
  <c r="U1079" i="2"/>
  <c r="O1080" i="2"/>
  <c r="P1080" i="2"/>
  <c r="Q1080" i="2"/>
  <c r="R1080" i="2"/>
  <c r="S1080" i="2"/>
  <c r="T1080" i="2"/>
  <c r="U1080" i="2"/>
  <c r="O1081" i="2"/>
  <c r="P1081" i="2"/>
  <c r="Q1081" i="2"/>
  <c r="R1081" i="2"/>
  <c r="S1081" i="2"/>
  <c r="T1081" i="2"/>
  <c r="U1081" i="2"/>
  <c r="O1082" i="2"/>
  <c r="P1082" i="2"/>
  <c r="Q1082" i="2"/>
  <c r="R1082" i="2"/>
  <c r="S1082" i="2"/>
  <c r="T1082" i="2"/>
  <c r="U1082" i="2"/>
  <c r="O1083" i="2"/>
  <c r="P1083" i="2"/>
  <c r="Q1083" i="2"/>
  <c r="R1083" i="2"/>
  <c r="S1083" i="2"/>
  <c r="T1083" i="2"/>
  <c r="U1083" i="2"/>
  <c r="O1084" i="2"/>
  <c r="P1084" i="2"/>
  <c r="Q1084" i="2"/>
  <c r="R1084" i="2"/>
  <c r="S1084" i="2"/>
  <c r="T1084" i="2"/>
  <c r="U1084" i="2"/>
  <c r="O1085" i="2"/>
  <c r="P1085" i="2"/>
  <c r="Q1085" i="2"/>
  <c r="R1085" i="2"/>
  <c r="S1085" i="2"/>
  <c r="T1085" i="2"/>
  <c r="U1085" i="2"/>
  <c r="O1086" i="2"/>
  <c r="P1086" i="2"/>
  <c r="Q1086" i="2"/>
  <c r="R1086" i="2"/>
  <c r="S1086" i="2"/>
  <c r="T1086" i="2"/>
  <c r="U1086" i="2"/>
  <c r="O1087" i="2"/>
  <c r="P1087" i="2"/>
  <c r="Q1087" i="2"/>
  <c r="R1087" i="2"/>
  <c r="S1087" i="2"/>
  <c r="T1087" i="2"/>
  <c r="U1087" i="2"/>
  <c r="O1088" i="2"/>
  <c r="P1088" i="2"/>
  <c r="Q1088" i="2"/>
  <c r="R1088" i="2"/>
  <c r="S1088" i="2"/>
  <c r="T1088" i="2"/>
  <c r="U1088" i="2"/>
  <c r="O1089" i="2"/>
  <c r="P1089" i="2"/>
  <c r="Q1089" i="2"/>
  <c r="R1089" i="2"/>
  <c r="S1089" i="2"/>
  <c r="T1089" i="2"/>
  <c r="U1089" i="2"/>
  <c r="O1090" i="2"/>
  <c r="P1090" i="2"/>
  <c r="Q1090" i="2"/>
  <c r="R1090" i="2"/>
  <c r="S1090" i="2"/>
  <c r="T1090" i="2"/>
  <c r="U1090" i="2"/>
  <c r="O1091" i="2"/>
  <c r="P1091" i="2"/>
  <c r="Q1091" i="2"/>
  <c r="R1091" i="2"/>
  <c r="S1091" i="2"/>
  <c r="T1091" i="2"/>
  <c r="U1091" i="2"/>
  <c r="O1092" i="2"/>
  <c r="P1092" i="2"/>
  <c r="Q1092" i="2"/>
  <c r="R1092" i="2"/>
  <c r="S1092" i="2"/>
  <c r="T1092" i="2"/>
  <c r="U1092" i="2"/>
  <c r="O1093" i="2"/>
  <c r="P1093" i="2"/>
  <c r="Q1093" i="2"/>
  <c r="R1093" i="2"/>
  <c r="S1093" i="2"/>
  <c r="T1093" i="2"/>
  <c r="U1093" i="2"/>
  <c r="O1094" i="2"/>
  <c r="P1094" i="2"/>
  <c r="Q1094" i="2"/>
  <c r="R1094" i="2"/>
  <c r="S1094" i="2"/>
  <c r="T1094" i="2"/>
  <c r="U1094" i="2"/>
  <c r="O1095" i="2"/>
  <c r="P1095" i="2"/>
  <c r="Q1095" i="2"/>
  <c r="R1095" i="2"/>
  <c r="S1095" i="2"/>
  <c r="T1095" i="2"/>
  <c r="U1095" i="2"/>
  <c r="O1096" i="2"/>
  <c r="P1096" i="2"/>
  <c r="Q1096" i="2"/>
  <c r="R1096" i="2"/>
  <c r="S1096" i="2"/>
  <c r="T1096" i="2"/>
  <c r="U1096" i="2"/>
  <c r="O1097" i="2"/>
  <c r="P1097" i="2"/>
  <c r="Q1097" i="2"/>
  <c r="R1097" i="2"/>
  <c r="S1097" i="2"/>
  <c r="T1097" i="2"/>
  <c r="U1097" i="2"/>
  <c r="O1098" i="2"/>
  <c r="P1098" i="2"/>
  <c r="Q1098" i="2"/>
  <c r="R1098" i="2"/>
  <c r="S1098" i="2"/>
  <c r="T1098" i="2"/>
  <c r="U1098" i="2"/>
  <c r="O1099" i="2"/>
  <c r="P1099" i="2"/>
  <c r="Q1099" i="2"/>
  <c r="R1099" i="2"/>
  <c r="S1099" i="2"/>
  <c r="T1099" i="2"/>
  <c r="U1099" i="2"/>
  <c r="O1100" i="2"/>
  <c r="P1100" i="2"/>
  <c r="Q1100" i="2"/>
  <c r="R1100" i="2"/>
  <c r="S1100" i="2"/>
  <c r="T1100" i="2"/>
  <c r="U1100" i="2"/>
  <c r="O1101" i="2"/>
  <c r="P1101" i="2"/>
  <c r="Q1101" i="2"/>
  <c r="R1101" i="2"/>
  <c r="S1101" i="2"/>
  <c r="T1101" i="2"/>
  <c r="U1101" i="2"/>
  <c r="O1102" i="2"/>
  <c r="P1102" i="2"/>
  <c r="Q1102" i="2"/>
  <c r="R1102" i="2"/>
  <c r="S1102" i="2"/>
  <c r="T1102" i="2"/>
  <c r="U1102" i="2"/>
  <c r="O1103" i="2"/>
  <c r="P1103" i="2"/>
  <c r="Q1103" i="2"/>
  <c r="R1103" i="2"/>
  <c r="S1103" i="2"/>
  <c r="T1103" i="2"/>
  <c r="U1103" i="2"/>
  <c r="O1104" i="2"/>
  <c r="P1104" i="2"/>
  <c r="Q1104" i="2"/>
  <c r="R1104" i="2"/>
  <c r="S1104" i="2"/>
  <c r="T1104" i="2"/>
  <c r="U1104" i="2"/>
  <c r="O1105" i="2"/>
  <c r="P1105" i="2"/>
  <c r="Q1105" i="2"/>
  <c r="R1105" i="2"/>
  <c r="S1105" i="2"/>
  <c r="T1105" i="2"/>
  <c r="U1105" i="2"/>
  <c r="O1106" i="2"/>
  <c r="P1106" i="2"/>
  <c r="Q1106" i="2"/>
  <c r="R1106" i="2"/>
  <c r="S1106" i="2"/>
  <c r="T1106" i="2"/>
  <c r="U1106" i="2"/>
  <c r="O1107" i="2"/>
  <c r="P1107" i="2"/>
  <c r="Q1107" i="2"/>
  <c r="R1107" i="2"/>
  <c r="S1107" i="2"/>
  <c r="T1107" i="2"/>
  <c r="U1107" i="2"/>
  <c r="O1108" i="2"/>
  <c r="P1108" i="2"/>
  <c r="Q1108" i="2"/>
  <c r="R1108" i="2"/>
  <c r="S1108" i="2"/>
  <c r="T1108" i="2"/>
  <c r="U1108" i="2"/>
  <c r="O1109" i="2"/>
  <c r="P1109" i="2"/>
  <c r="Q1109" i="2"/>
  <c r="R1109" i="2"/>
  <c r="S1109" i="2"/>
  <c r="T1109" i="2"/>
  <c r="U1109" i="2"/>
  <c r="O1110" i="2"/>
  <c r="P1110" i="2"/>
  <c r="Q1110" i="2"/>
  <c r="R1110" i="2"/>
  <c r="S1110" i="2"/>
  <c r="T1110" i="2"/>
  <c r="U1110" i="2"/>
  <c r="O1111" i="2"/>
  <c r="P1111" i="2"/>
  <c r="Q1111" i="2"/>
  <c r="R1111" i="2"/>
  <c r="S1111" i="2"/>
  <c r="T1111" i="2"/>
  <c r="U1111" i="2"/>
  <c r="O1112" i="2"/>
  <c r="P1112" i="2"/>
  <c r="Q1112" i="2"/>
  <c r="R1112" i="2"/>
  <c r="S1112" i="2"/>
  <c r="T1112" i="2"/>
  <c r="U1112" i="2"/>
  <c r="O1113" i="2"/>
  <c r="P1113" i="2"/>
  <c r="Q1113" i="2"/>
  <c r="R1113" i="2"/>
  <c r="S1113" i="2"/>
  <c r="T1113" i="2"/>
  <c r="U1113" i="2"/>
  <c r="O1114" i="2"/>
  <c r="P1114" i="2"/>
  <c r="Q1114" i="2"/>
  <c r="R1114" i="2"/>
  <c r="S1114" i="2"/>
  <c r="T1114" i="2"/>
  <c r="U1114" i="2"/>
  <c r="O1115" i="2"/>
  <c r="P1115" i="2"/>
  <c r="Q1115" i="2"/>
  <c r="R1115" i="2"/>
  <c r="S1115" i="2"/>
  <c r="T1115" i="2"/>
  <c r="U1115" i="2"/>
  <c r="O1116" i="2"/>
  <c r="P1116" i="2"/>
  <c r="Q1116" i="2"/>
  <c r="R1116" i="2"/>
  <c r="S1116" i="2"/>
  <c r="T1116" i="2"/>
  <c r="U1116" i="2"/>
  <c r="O1117" i="2"/>
  <c r="P1117" i="2"/>
  <c r="Q1117" i="2"/>
  <c r="R1117" i="2"/>
  <c r="S1117" i="2"/>
  <c r="T1117" i="2"/>
  <c r="U1117" i="2"/>
  <c r="O1118" i="2"/>
  <c r="P1118" i="2"/>
  <c r="Q1118" i="2"/>
  <c r="R1118" i="2"/>
  <c r="S1118" i="2"/>
  <c r="T1118" i="2"/>
  <c r="U1118" i="2"/>
  <c r="O1119" i="2"/>
  <c r="P1119" i="2"/>
  <c r="Q1119" i="2"/>
  <c r="R1119" i="2"/>
  <c r="S1119" i="2"/>
  <c r="T1119" i="2"/>
  <c r="U1119" i="2"/>
  <c r="O1120" i="2"/>
  <c r="P1120" i="2"/>
  <c r="Q1120" i="2"/>
  <c r="R1120" i="2"/>
  <c r="S1120" i="2"/>
  <c r="T1120" i="2"/>
  <c r="U1120" i="2"/>
  <c r="O1121" i="2"/>
  <c r="P1121" i="2"/>
  <c r="Q1121" i="2"/>
  <c r="R1121" i="2"/>
  <c r="S1121" i="2"/>
  <c r="T1121" i="2"/>
  <c r="U1121" i="2"/>
  <c r="O1122" i="2"/>
  <c r="P1122" i="2"/>
  <c r="Q1122" i="2"/>
  <c r="R1122" i="2"/>
  <c r="S1122" i="2"/>
  <c r="T1122" i="2"/>
  <c r="U1122" i="2"/>
  <c r="O1123" i="2"/>
  <c r="P1123" i="2"/>
  <c r="Q1123" i="2"/>
  <c r="R1123" i="2"/>
  <c r="S1123" i="2"/>
  <c r="T1123" i="2"/>
  <c r="U1123" i="2"/>
  <c r="O1124" i="2"/>
  <c r="P1124" i="2"/>
  <c r="Q1124" i="2"/>
  <c r="R1124" i="2"/>
  <c r="S1124" i="2"/>
  <c r="T1124" i="2"/>
  <c r="U1124" i="2"/>
  <c r="O1125" i="2"/>
  <c r="P1125" i="2"/>
  <c r="Q1125" i="2"/>
  <c r="R1125" i="2"/>
  <c r="S1125" i="2"/>
  <c r="T1125" i="2"/>
  <c r="U1125" i="2"/>
  <c r="O1126" i="2"/>
  <c r="P1126" i="2"/>
  <c r="Q1126" i="2"/>
  <c r="R1126" i="2"/>
  <c r="S1126" i="2"/>
  <c r="T1126" i="2"/>
  <c r="U1126" i="2"/>
  <c r="O1127" i="2"/>
  <c r="P1127" i="2"/>
  <c r="Q1127" i="2"/>
  <c r="R1127" i="2"/>
  <c r="S1127" i="2"/>
  <c r="T1127" i="2"/>
  <c r="U1127" i="2"/>
  <c r="O1128" i="2"/>
  <c r="P1128" i="2"/>
  <c r="Q1128" i="2"/>
  <c r="R1128" i="2"/>
  <c r="S1128" i="2"/>
  <c r="T1128" i="2"/>
  <c r="U1128" i="2"/>
  <c r="O1129" i="2"/>
  <c r="P1129" i="2"/>
  <c r="Q1129" i="2"/>
  <c r="R1129" i="2"/>
  <c r="S1129" i="2"/>
  <c r="T1129" i="2"/>
  <c r="U1129" i="2"/>
  <c r="O1130" i="2"/>
  <c r="P1130" i="2"/>
  <c r="Q1130" i="2"/>
  <c r="R1130" i="2"/>
  <c r="S1130" i="2"/>
  <c r="T1130" i="2"/>
  <c r="U1130" i="2"/>
  <c r="O1131" i="2"/>
  <c r="P1131" i="2"/>
  <c r="Q1131" i="2"/>
  <c r="R1131" i="2"/>
  <c r="S1131" i="2"/>
  <c r="T1131" i="2"/>
  <c r="U1131" i="2"/>
  <c r="O1132" i="2"/>
  <c r="P1132" i="2"/>
  <c r="Q1132" i="2"/>
  <c r="R1132" i="2"/>
  <c r="S1132" i="2"/>
  <c r="T1132" i="2"/>
  <c r="U1132" i="2"/>
  <c r="O1133" i="2"/>
  <c r="P1133" i="2"/>
  <c r="Q1133" i="2"/>
  <c r="R1133" i="2"/>
  <c r="S1133" i="2"/>
  <c r="T1133" i="2"/>
  <c r="U1133" i="2"/>
  <c r="O1134" i="2"/>
  <c r="P1134" i="2"/>
  <c r="Q1134" i="2"/>
  <c r="R1134" i="2"/>
  <c r="S1134" i="2"/>
  <c r="T1134" i="2"/>
  <c r="U1134" i="2"/>
  <c r="O1135" i="2"/>
  <c r="P1135" i="2"/>
  <c r="Q1135" i="2"/>
  <c r="R1135" i="2"/>
  <c r="S1135" i="2"/>
  <c r="T1135" i="2"/>
  <c r="U1135" i="2"/>
  <c r="O1136" i="2"/>
  <c r="P1136" i="2"/>
  <c r="Q1136" i="2"/>
  <c r="R1136" i="2"/>
  <c r="S1136" i="2"/>
  <c r="T1136" i="2"/>
  <c r="U1136" i="2"/>
  <c r="O1137" i="2"/>
  <c r="P1137" i="2"/>
  <c r="Q1137" i="2"/>
  <c r="R1137" i="2"/>
  <c r="S1137" i="2"/>
  <c r="T1137" i="2"/>
  <c r="U1137" i="2"/>
  <c r="O1138" i="2"/>
  <c r="P1138" i="2"/>
  <c r="Q1138" i="2"/>
  <c r="R1138" i="2"/>
  <c r="S1138" i="2"/>
  <c r="T1138" i="2"/>
  <c r="U1138" i="2"/>
  <c r="O1139" i="2"/>
  <c r="P1139" i="2"/>
  <c r="Q1139" i="2"/>
  <c r="R1139" i="2"/>
  <c r="S1139" i="2"/>
  <c r="T1139" i="2"/>
  <c r="U1139" i="2"/>
  <c r="O1140" i="2"/>
  <c r="P1140" i="2"/>
  <c r="Q1140" i="2"/>
  <c r="R1140" i="2"/>
  <c r="S1140" i="2"/>
  <c r="T1140" i="2"/>
  <c r="U1140" i="2"/>
  <c r="O1141" i="2"/>
  <c r="P1141" i="2"/>
  <c r="Q1141" i="2"/>
  <c r="R1141" i="2"/>
  <c r="S1141" i="2"/>
  <c r="T1141" i="2"/>
  <c r="U1141" i="2"/>
  <c r="O1142" i="2"/>
  <c r="P1142" i="2"/>
  <c r="Q1142" i="2"/>
  <c r="R1142" i="2"/>
  <c r="S1142" i="2"/>
  <c r="T1142" i="2"/>
  <c r="U1142" i="2"/>
  <c r="O1143" i="2"/>
  <c r="P1143" i="2"/>
  <c r="Q1143" i="2"/>
  <c r="R1143" i="2"/>
  <c r="S1143" i="2"/>
  <c r="T1143" i="2"/>
  <c r="U1143" i="2"/>
  <c r="O1144" i="2"/>
  <c r="P1144" i="2"/>
  <c r="Q1144" i="2"/>
  <c r="R1144" i="2"/>
  <c r="S1144" i="2"/>
  <c r="T1144" i="2"/>
  <c r="U1144" i="2"/>
  <c r="O1145" i="2"/>
  <c r="P1145" i="2"/>
  <c r="Q1145" i="2"/>
  <c r="R1145" i="2"/>
  <c r="S1145" i="2"/>
  <c r="T1145" i="2"/>
  <c r="U1145" i="2"/>
  <c r="O1146" i="2"/>
  <c r="P1146" i="2"/>
  <c r="Q1146" i="2"/>
  <c r="R1146" i="2"/>
  <c r="S1146" i="2"/>
  <c r="T1146" i="2"/>
  <c r="U1146" i="2"/>
  <c r="O1147" i="2"/>
  <c r="P1147" i="2"/>
  <c r="Q1147" i="2"/>
  <c r="R1147" i="2"/>
  <c r="S1147" i="2"/>
  <c r="T1147" i="2"/>
  <c r="U1147" i="2"/>
  <c r="O1148" i="2"/>
  <c r="P1148" i="2"/>
  <c r="Q1148" i="2"/>
  <c r="R1148" i="2"/>
  <c r="S1148" i="2"/>
  <c r="T1148" i="2"/>
  <c r="U1148" i="2"/>
  <c r="O1149" i="2"/>
  <c r="P1149" i="2"/>
  <c r="Q1149" i="2"/>
  <c r="R1149" i="2"/>
  <c r="S1149" i="2"/>
  <c r="T1149" i="2"/>
  <c r="U1149" i="2"/>
  <c r="O1150" i="2"/>
  <c r="P1150" i="2"/>
  <c r="Q1150" i="2"/>
  <c r="R1150" i="2"/>
  <c r="S1150" i="2"/>
  <c r="T1150" i="2"/>
  <c r="U1150" i="2"/>
  <c r="O1151" i="2"/>
  <c r="P1151" i="2"/>
  <c r="Q1151" i="2"/>
  <c r="R1151" i="2"/>
  <c r="S1151" i="2"/>
  <c r="T1151" i="2"/>
  <c r="U1151" i="2"/>
  <c r="O1152" i="2"/>
  <c r="P1152" i="2"/>
  <c r="Q1152" i="2"/>
  <c r="R1152" i="2"/>
  <c r="S1152" i="2"/>
  <c r="T1152" i="2"/>
  <c r="U1152" i="2"/>
  <c r="O1153" i="2"/>
  <c r="P1153" i="2"/>
  <c r="Q1153" i="2"/>
  <c r="R1153" i="2"/>
  <c r="S1153" i="2"/>
  <c r="T1153" i="2"/>
  <c r="U1153" i="2"/>
  <c r="O1154" i="2"/>
  <c r="P1154" i="2"/>
  <c r="Q1154" i="2"/>
  <c r="R1154" i="2"/>
  <c r="S1154" i="2"/>
  <c r="T1154" i="2"/>
  <c r="U1154" i="2"/>
  <c r="O1155" i="2"/>
  <c r="P1155" i="2"/>
  <c r="Q1155" i="2"/>
  <c r="R1155" i="2"/>
  <c r="S1155" i="2"/>
  <c r="T1155" i="2"/>
  <c r="U1155" i="2"/>
  <c r="O1156" i="2"/>
  <c r="P1156" i="2"/>
  <c r="Q1156" i="2"/>
  <c r="R1156" i="2"/>
  <c r="S1156" i="2"/>
  <c r="T1156" i="2"/>
  <c r="U1156" i="2"/>
  <c r="O1157" i="2"/>
  <c r="P1157" i="2"/>
  <c r="Q1157" i="2"/>
  <c r="R1157" i="2"/>
  <c r="S1157" i="2"/>
  <c r="T1157" i="2"/>
  <c r="U1157" i="2"/>
  <c r="O1158" i="2"/>
  <c r="P1158" i="2"/>
  <c r="Q1158" i="2"/>
  <c r="R1158" i="2"/>
  <c r="S1158" i="2"/>
  <c r="T1158" i="2"/>
  <c r="U1158" i="2"/>
  <c r="O1159" i="2"/>
  <c r="P1159" i="2"/>
  <c r="Q1159" i="2"/>
  <c r="R1159" i="2"/>
  <c r="S1159" i="2"/>
  <c r="T1159" i="2"/>
  <c r="U1159" i="2"/>
  <c r="O1160" i="2"/>
  <c r="P1160" i="2"/>
  <c r="Q1160" i="2"/>
  <c r="R1160" i="2"/>
  <c r="S1160" i="2"/>
  <c r="T1160" i="2"/>
  <c r="U1160" i="2"/>
  <c r="O1161" i="2"/>
  <c r="P1161" i="2"/>
  <c r="Q1161" i="2"/>
  <c r="R1161" i="2"/>
  <c r="S1161" i="2"/>
  <c r="T1161" i="2"/>
  <c r="U1161" i="2"/>
  <c r="O1162" i="2"/>
  <c r="P1162" i="2"/>
  <c r="Q1162" i="2"/>
  <c r="R1162" i="2"/>
  <c r="S1162" i="2"/>
  <c r="T1162" i="2"/>
  <c r="U1162" i="2"/>
  <c r="O1163" i="2"/>
  <c r="P1163" i="2"/>
  <c r="Q1163" i="2"/>
  <c r="R1163" i="2"/>
  <c r="S1163" i="2"/>
  <c r="T1163" i="2"/>
  <c r="U1163" i="2"/>
  <c r="O1164" i="2"/>
  <c r="P1164" i="2"/>
  <c r="Q1164" i="2"/>
  <c r="R1164" i="2"/>
  <c r="S1164" i="2"/>
  <c r="T1164" i="2"/>
  <c r="U1164" i="2"/>
  <c r="O1165" i="2"/>
  <c r="P1165" i="2"/>
  <c r="Q1165" i="2"/>
  <c r="R1165" i="2"/>
  <c r="S1165" i="2"/>
  <c r="T1165" i="2"/>
  <c r="U1165" i="2"/>
  <c r="O1166" i="2"/>
  <c r="P1166" i="2"/>
  <c r="Q1166" i="2"/>
  <c r="R1166" i="2"/>
  <c r="S1166" i="2"/>
  <c r="T1166" i="2"/>
  <c r="U1166" i="2"/>
  <c r="O1167" i="2"/>
  <c r="P1167" i="2"/>
  <c r="Q1167" i="2"/>
  <c r="R1167" i="2"/>
  <c r="S1167" i="2"/>
  <c r="T1167" i="2"/>
  <c r="U1167" i="2"/>
  <c r="O1168" i="2"/>
  <c r="P1168" i="2"/>
  <c r="Q1168" i="2"/>
  <c r="R1168" i="2"/>
  <c r="S1168" i="2"/>
  <c r="T1168" i="2"/>
  <c r="U1168" i="2"/>
  <c r="O1169" i="2"/>
  <c r="P1169" i="2"/>
  <c r="Q1169" i="2"/>
  <c r="R1169" i="2"/>
  <c r="S1169" i="2"/>
  <c r="T1169" i="2"/>
  <c r="U1169" i="2"/>
  <c r="O1170" i="2"/>
  <c r="P1170" i="2"/>
  <c r="Q1170" i="2"/>
  <c r="R1170" i="2"/>
  <c r="S1170" i="2"/>
  <c r="T1170" i="2"/>
  <c r="U1170" i="2"/>
  <c r="O1171" i="2"/>
  <c r="P1171" i="2"/>
  <c r="Q1171" i="2"/>
  <c r="R1171" i="2"/>
  <c r="S1171" i="2"/>
  <c r="T1171" i="2"/>
  <c r="U1171" i="2"/>
  <c r="O1172" i="2"/>
  <c r="P1172" i="2"/>
  <c r="Q1172" i="2"/>
  <c r="R1172" i="2"/>
  <c r="S1172" i="2"/>
  <c r="T1172" i="2"/>
  <c r="U1172" i="2"/>
  <c r="O1173" i="2"/>
  <c r="P1173" i="2"/>
  <c r="Q1173" i="2"/>
  <c r="R1173" i="2"/>
  <c r="S1173" i="2"/>
  <c r="T1173" i="2"/>
  <c r="U1173" i="2"/>
  <c r="O1174" i="2"/>
  <c r="P1174" i="2"/>
  <c r="Q1174" i="2"/>
  <c r="R1174" i="2"/>
  <c r="S1174" i="2"/>
  <c r="T1174" i="2"/>
  <c r="U1174" i="2"/>
  <c r="O1175" i="2"/>
  <c r="P1175" i="2"/>
  <c r="Q1175" i="2"/>
  <c r="R1175" i="2"/>
  <c r="S1175" i="2"/>
  <c r="T1175" i="2"/>
  <c r="U1175" i="2"/>
  <c r="O1176" i="2"/>
  <c r="P1176" i="2"/>
  <c r="Q1176" i="2"/>
  <c r="R1176" i="2"/>
  <c r="S1176" i="2"/>
  <c r="T1176" i="2"/>
  <c r="U1176" i="2"/>
  <c r="O1177" i="2"/>
  <c r="P1177" i="2"/>
  <c r="Q1177" i="2"/>
  <c r="R1177" i="2"/>
  <c r="S1177" i="2"/>
  <c r="T1177" i="2"/>
  <c r="U1177" i="2"/>
  <c r="O1178" i="2"/>
  <c r="P1178" i="2"/>
  <c r="Q1178" i="2"/>
  <c r="R1178" i="2"/>
  <c r="S1178" i="2"/>
  <c r="T1178" i="2"/>
  <c r="U1178" i="2"/>
  <c r="O1179" i="2"/>
  <c r="P1179" i="2"/>
  <c r="Q1179" i="2"/>
  <c r="R1179" i="2"/>
  <c r="S1179" i="2"/>
  <c r="T1179" i="2"/>
  <c r="U1179" i="2"/>
  <c r="O1180" i="2"/>
  <c r="P1180" i="2"/>
  <c r="Q1180" i="2"/>
  <c r="R1180" i="2"/>
  <c r="S1180" i="2"/>
  <c r="T1180" i="2"/>
  <c r="U1180" i="2"/>
  <c r="O1181" i="2"/>
  <c r="P1181" i="2"/>
  <c r="Q1181" i="2"/>
  <c r="R1181" i="2"/>
  <c r="S1181" i="2"/>
  <c r="T1181" i="2"/>
  <c r="U1181" i="2"/>
  <c r="O1182" i="2"/>
  <c r="P1182" i="2"/>
  <c r="Q1182" i="2"/>
  <c r="R1182" i="2"/>
  <c r="S1182" i="2"/>
  <c r="T1182" i="2"/>
  <c r="U1182" i="2"/>
  <c r="O1183" i="2"/>
  <c r="P1183" i="2"/>
  <c r="Q1183" i="2"/>
  <c r="R1183" i="2"/>
  <c r="S1183" i="2"/>
  <c r="T1183" i="2"/>
  <c r="U1183" i="2"/>
  <c r="O1184" i="2"/>
  <c r="P1184" i="2"/>
  <c r="Q1184" i="2"/>
  <c r="R1184" i="2"/>
  <c r="S1184" i="2"/>
  <c r="T1184" i="2"/>
  <c r="U1184" i="2"/>
  <c r="O1185" i="2"/>
  <c r="P1185" i="2"/>
  <c r="Q1185" i="2"/>
  <c r="R1185" i="2"/>
  <c r="S1185" i="2"/>
  <c r="T1185" i="2"/>
  <c r="U1185" i="2"/>
  <c r="O1186" i="2"/>
  <c r="P1186" i="2"/>
  <c r="Q1186" i="2"/>
  <c r="R1186" i="2"/>
  <c r="S1186" i="2"/>
  <c r="T1186" i="2"/>
  <c r="U1186" i="2"/>
  <c r="O1187" i="2"/>
  <c r="P1187" i="2"/>
  <c r="Q1187" i="2"/>
  <c r="R1187" i="2"/>
  <c r="S1187" i="2"/>
  <c r="T1187" i="2"/>
  <c r="U1187" i="2"/>
  <c r="O1188" i="2"/>
  <c r="P1188" i="2"/>
  <c r="Q1188" i="2"/>
  <c r="R1188" i="2"/>
  <c r="S1188" i="2"/>
  <c r="T1188" i="2"/>
  <c r="U1188" i="2"/>
  <c r="O1189" i="2"/>
  <c r="P1189" i="2"/>
  <c r="Q1189" i="2"/>
  <c r="R1189" i="2"/>
  <c r="S1189" i="2"/>
  <c r="T1189" i="2"/>
  <c r="U1189" i="2"/>
  <c r="O1190" i="2"/>
  <c r="P1190" i="2"/>
  <c r="Q1190" i="2"/>
  <c r="R1190" i="2"/>
  <c r="S1190" i="2"/>
  <c r="T1190" i="2"/>
  <c r="U1190" i="2"/>
  <c r="O1191" i="2"/>
  <c r="P1191" i="2"/>
  <c r="Q1191" i="2"/>
  <c r="R1191" i="2"/>
  <c r="S1191" i="2"/>
  <c r="T1191" i="2"/>
  <c r="U1191" i="2"/>
  <c r="O1192" i="2"/>
  <c r="P1192" i="2"/>
  <c r="Q1192" i="2"/>
  <c r="R1192" i="2"/>
  <c r="S1192" i="2"/>
  <c r="T1192" i="2"/>
  <c r="U1192" i="2"/>
  <c r="O1193" i="2"/>
  <c r="P1193" i="2"/>
  <c r="Q1193" i="2"/>
  <c r="R1193" i="2"/>
  <c r="S1193" i="2"/>
  <c r="T1193" i="2"/>
  <c r="U1193" i="2"/>
  <c r="O1194" i="2"/>
  <c r="P1194" i="2"/>
  <c r="Q1194" i="2"/>
  <c r="R1194" i="2"/>
  <c r="S1194" i="2"/>
  <c r="T1194" i="2"/>
  <c r="U1194" i="2"/>
  <c r="O1195" i="2"/>
  <c r="P1195" i="2"/>
  <c r="Q1195" i="2"/>
  <c r="R1195" i="2"/>
  <c r="S1195" i="2"/>
  <c r="T1195" i="2"/>
  <c r="U1195" i="2"/>
  <c r="O1196" i="2"/>
  <c r="P1196" i="2"/>
  <c r="Q1196" i="2"/>
  <c r="R1196" i="2"/>
  <c r="S1196" i="2"/>
  <c r="T1196" i="2"/>
  <c r="U1196" i="2"/>
  <c r="O1197" i="2"/>
  <c r="P1197" i="2"/>
  <c r="Q1197" i="2"/>
  <c r="R1197" i="2"/>
  <c r="S1197" i="2"/>
  <c r="T1197" i="2"/>
  <c r="U1197" i="2"/>
  <c r="O1198" i="2"/>
  <c r="P1198" i="2"/>
  <c r="Q1198" i="2"/>
  <c r="R1198" i="2"/>
  <c r="S1198" i="2"/>
  <c r="T1198" i="2"/>
  <c r="U1198" i="2"/>
  <c r="O1199" i="2"/>
  <c r="P1199" i="2"/>
  <c r="Q1199" i="2"/>
  <c r="R1199" i="2"/>
  <c r="S1199" i="2"/>
  <c r="T1199" i="2"/>
  <c r="U1199" i="2"/>
  <c r="O1200" i="2"/>
  <c r="P1200" i="2"/>
  <c r="Q1200" i="2"/>
  <c r="R1200" i="2"/>
  <c r="S1200" i="2"/>
  <c r="T1200" i="2"/>
  <c r="U1200" i="2"/>
  <c r="O1201" i="2"/>
  <c r="P1201" i="2"/>
  <c r="Q1201" i="2"/>
  <c r="R1201" i="2"/>
  <c r="S1201" i="2"/>
  <c r="T1201" i="2"/>
  <c r="U1201" i="2"/>
  <c r="O1202" i="2"/>
  <c r="P1202" i="2"/>
  <c r="Q1202" i="2"/>
  <c r="R1202" i="2"/>
  <c r="S1202" i="2"/>
  <c r="T1202" i="2"/>
  <c r="U1202" i="2"/>
  <c r="O1203" i="2"/>
  <c r="P1203" i="2"/>
  <c r="Q1203" i="2"/>
  <c r="R1203" i="2"/>
  <c r="S1203" i="2"/>
  <c r="T1203" i="2"/>
  <c r="U1203" i="2"/>
  <c r="O1204" i="2"/>
  <c r="P1204" i="2"/>
  <c r="Q1204" i="2"/>
  <c r="R1204" i="2"/>
  <c r="S1204" i="2"/>
  <c r="T1204" i="2"/>
  <c r="U1204" i="2"/>
  <c r="O1205" i="2"/>
  <c r="P1205" i="2"/>
  <c r="Q1205" i="2"/>
  <c r="R1205" i="2"/>
  <c r="S1205" i="2"/>
  <c r="T1205" i="2"/>
  <c r="U1205" i="2"/>
  <c r="O1206" i="2"/>
  <c r="P1206" i="2"/>
  <c r="Q1206" i="2"/>
  <c r="R1206" i="2"/>
  <c r="S1206" i="2"/>
  <c r="T1206" i="2"/>
  <c r="U1206" i="2"/>
  <c r="O1207" i="2"/>
  <c r="P1207" i="2"/>
  <c r="Q1207" i="2"/>
  <c r="R1207" i="2"/>
  <c r="S1207" i="2"/>
  <c r="T1207" i="2"/>
  <c r="U1207" i="2"/>
  <c r="O1208" i="2"/>
  <c r="P1208" i="2"/>
  <c r="Q1208" i="2"/>
  <c r="R1208" i="2"/>
  <c r="S1208" i="2"/>
  <c r="T1208" i="2"/>
  <c r="U1208" i="2"/>
  <c r="O1209" i="2"/>
  <c r="P1209" i="2"/>
  <c r="Q1209" i="2"/>
  <c r="R1209" i="2"/>
  <c r="S1209" i="2"/>
  <c r="T1209" i="2"/>
  <c r="U1209" i="2"/>
  <c r="O1210" i="2"/>
  <c r="P1210" i="2"/>
  <c r="Q1210" i="2"/>
  <c r="R1210" i="2"/>
  <c r="S1210" i="2"/>
  <c r="T1210" i="2"/>
  <c r="U1210" i="2"/>
  <c r="O1211" i="2"/>
  <c r="P1211" i="2"/>
  <c r="Q1211" i="2"/>
  <c r="R1211" i="2"/>
  <c r="S1211" i="2"/>
  <c r="T1211" i="2"/>
  <c r="U1211" i="2"/>
  <c r="O1212" i="2"/>
  <c r="P1212" i="2"/>
  <c r="Q1212" i="2"/>
  <c r="R1212" i="2"/>
  <c r="S1212" i="2"/>
  <c r="T1212" i="2"/>
  <c r="U1212" i="2"/>
  <c r="O1213" i="2"/>
  <c r="P1213" i="2"/>
  <c r="Q1213" i="2"/>
  <c r="R1213" i="2"/>
  <c r="S1213" i="2"/>
  <c r="T1213" i="2"/>
  <c r="U1213" i="2"/>
  <c r="O1214" i="2"/>
  <c r="P1214" i="2"/>
  <c r="Q1214" i="2"/>
  <c r="R1214" i="2"/>
  <c r="S1214" i="2"/>
  <c r="T1214" i="2"/>
  <c r="U1214" i="2"/>
  <c r="O1215" i="2"/>
  <c r="P1215" i="2"/>
  <c r="Q1215" i="2"/>
  <c r="R1215" i="2"/>
  <c r="S1215" i="2"/>
  <c r="T1215" i="2"/>
  <c r="U1215" i="2"/>
  <c r="O1216" i="2"/>
  <c r="P1216" i="2"/>
  <c r="Q1216" i="2"/>
  <c r="R1216" i="2"/>
  <c r="S1216" i="2"/>
  <c r="T1216" i="2"/>
  <c r="U1216" i="2"/>
  <c r="O1217" i="2"/>
  <c r="P1217" i="2"/>
  <c r="Q1217" i="2"/>
  <c r="R1217" i="2"/>
  <c r="S1217" i="2"/>
  <c r="T1217" i="2"/>
  <c r="U1217" i="2"/>
  <c r="O1218" i="2"/>
  <c r="P1218" i="2"/>
  <c r="Q1218" i="2"/>
  <c r="R1218" i="2"/>
  <c r="S1218" i="2"/>
  <c r="T1218" i="2"/>
  <c r="U1218" i="2"/>
  <c r="O1219" i="2"/>
  <c r="P1219" i="2"/>
  <c r="Q1219" i="2"/>
  <c r="R1219" i="2"/>
  <c r="S1219" i="2"/>
  <c r="T1219" i="2"/>
  <c r="U1219" i="2"/>
  <c r="O1220" i="2"/>
  <c r="P1220" i="2"/>
  <c r="Q1220" i="2"/>
  <c r="R1220" i="2"/>
  <c r="S1220" i="2"/>
  <c r="T1220" i="2"/>
  <c r="U1220" i="2"/>
  <c r="O1221" i="2"/>
  <c r="P1221" i="2"/>
  <c r="Q1221" i="2"/>
  <c r="R1221" i="2"/>
  <c r="S1221" i="2"/>
  <c r="T1221" i="2"/>
  <c r="U1221" i="2"/>
  <c r="O1222" i="2"/>
  <c r="P1222" i="2"/>
  <c r="Q1222" i="2"/>
  <c r="R1222" i="2"/>
  <c r="S1222" i="2"/>
  <c r="T1222" i="2"/>
  <c r="U1222" i="2"/>
  <c r="O1223" i="2"/>
  <c r="P1223" i="2"/>
  <c r="Q1223" i="2"/>
  <c r="R1223" i="2"/>
  <c r="S1223" i="2"/>
  <c r="T1223" i="2"/>
  <c r="U1223" i="2"/>
  <c r="O1224" i="2"/>
  <c r="P1224" i="2"/>
  <c r="Q1224" i="2"/>
  <c r="R1224" i="2"/>
  <c r="S1224" i="2"/>
  <c r="T1224" i="2"/>
  <c r="U1224" i="2"/>
  <c r="O1225" i="2"/>
  <c r="P1225" i="2"/>
  <c r="Q1225" i="2"/>
  <c r="R1225" i="2"/>
  <c r="S1225" i="2"/>
  <c r="T1225" i="2"/>
  <c r="U1225" i="2"/>
  <c r="O1226" i="2"/>
  <c r="P1226" i="2"/>
  <c r="Q1226" i="2"/>
  <c r="R1226" i="2"/>
  <c r="S1226" i="2"/>
  <c r="T1226" i="2"/>
  <c r="U1226" i="2"/>
  <c r="O1227" i="2"/>
  <c r="P1227" i="2"/>
  <c r="Q1227" i="2"/>
  <c r="R1227" i="2"/>
  <c r="S1227" i="2"/>
  <c r="T1227" i="2"/>
  <c r="U1227" i="2"/>
  <c r="O1228" i="2"/>
  <c r="P1228" i="2"/>
  <c r="Q1228" i="2"/>
  <c r="R1228" i="2"/>
  <c r="S1228" i="2"/>
  <c r="T1228" i="2"/>
  <c r="U1228" i="2"/>
  <c r="O1229" i="2"/>
  <c r="P1229" i="2"/>
  <c r="Q1229" i="2"/>
  <c r="R1229" i="2"/>
  <c r="S1229" i="2"/>
  <c r="T1229" i="2"/>
  <c r="U1229" i="2"/>
  <c r="O1230" i="2"/>
  <c r="P1230" i="2"/>
  <c r="Q1230" i="2"/>
  <c r="R1230" i="2"/>
  <c r="S1230" i="2"/>
  <c r="T1230" i="2"/>
  <c r="U1230" i="2"/>
  <c r="O1231" i="2"/>
  <c r="P1231" i="2"/>
  <c r="Q1231" i="2"/>
  <c r="R1231" i="2"/>
  <c r="S1231" i="2"/>
  <c r="T1231" i="2"/>
  <c r="U1231" i="2"/>
  <c r="O1232" i="2"/>
  <c r="P1232" i="2"/>
  <c r="Q1232" i="2"/>
  <c r="R1232" i="2"/>
  <c r="S1232" i="2"/>
  <c r="T1232" i="2"/>
  <c r="U1232" i="2"/>
  <c r="O1233" i="2"/>
  <c r="P1233" i="2"/>
  <c r="Q1233" i="2"/>
  <c r="R1233" i="2"/>
  <c r="S1233" i="2"/>
  <c r="T1233" i="2"/>
  <c r="U1233" i="2"/>
  <c r="O1234" i="2"/>
  <c r="P1234" i="2"/>
  <c r="Q1234" i="2"/>
  <c r="R1234" i="2"/>
  <c r="S1234" i="2"/>
  <c r="T1234" i="2"/>
  <c r="U1234" i="2"/>
  <c r="O1235" i="2"/>
  <c r="P1235" i="2"/>
  <c r="Q1235" i="2"/>
  <c r="R1235" i="2"/>
  <c r="S1235" i="2"/>
  <c r="T1235" i="2"/>
  <c r="U1235" i="2"/>
  <c r="O1236" i="2"/>
  <c r="P1236" i="2"/>
  <c r="Q1236" i="2"/>
  <c r="R1236" i="2"/>
  <c r="S1236" i="2"/>
  <c r="T1236" i="2"/>
  <c r="U1236" i="2"/>
  <c r="O1237" i="2"/>
  <c r="P1237" i="2"/>
  <c r="Q1237" i="2"/>
  <c r="R1237" i="2"/>
  <c r="S1237" i="2"/>
  <c r="T1237" i="2"/>
  <c r="U1237" i="2"/>
  <c r="O1238" i="2"/>
  <c r="P1238" i="2"/>
  <c r="Q1238" i="2"/>
  <c r="R1238" i="2"/>
  <c r="S1238" i="2"/>
  <c r="T1238" i="2"/>
  <c r="U1238" i="2"/>
  <c r="O1239" i="2"/>
  <c r="P1239" i="2"/>
  <c r="Q1239" i="2"/>
  <c r="R1239" i="2"/>
  <c r="S1239" i="2"/>
  <c r="T1239" i="2"/>
  <c r="U1239" i="2"/>
  <c r="O1240" i="2"/>
  <c r="P1240" i="2"/>
  <c r="Q1240" i="2"/>
  <c r="R1240" i="2"/>
  <c r="S1240" i="2"/>
  <c r="T1240" i="2"/>
  <c r="U1240" i="2"/>
  <c r="O1241" i="2"/>
  <c r="P1241" i="2"/>
  <c r="Q1241" i="2"/>
  <c r="R1241" i="2"/>
  <c r="S1241" i="2"/>
  <c r="T1241" i="2"/>
  <c r="U1241" i="2"/>
  <c r="O1242" i="2"/>
  <c r="P1242" i="2"/>
  <c r="Q1242" i="2"/>
  <c r="R1242" i="2"/>
  <c r="S1242" i="2"/>
  <c r="T1242" i="2"/>
  <c r="U1242" i="2"/>
  <c r="O1243" i="2"/>
  <c r="P1243" i="2"/>
  <c r="Q1243" i="2"/>
  <c r="R1243" i="2"/>
  <c r="S1243" i="2"/>
  <c r="T1243" i="2"/>
  <c r="U1243" i="2"/>
  <c r="O1244" i="2"/>
  <c r="P1244" i="2"/>
  <c r="Q1244" i="2"/>
  <c r="R1244" i="2"/>
  <c r="S1244" i="2"/>
  <c r="T1244" i="2"/>
  <c r="U1244" i="2"/>
  <c r="O1245" i="2"/>
  <c r="P1245" i="2"/>
  <c r="Q1245" i="2"/>
  <c r="R1245" i="2"/>
  <c r="S1245" i="2"/>
  <c r="T1245" i="2"/>
  <c r="U1245" i="2"/>
  <c r="O1246" i="2"/>
  <c r="P1246" i="2"/>
  <c r="Q1246" i="2"/>
  <c r="R1246" i="2"/>
  <c r="S1246" i="2"/>
  <c r="T1246" i="2"/>
  <c r="U1246" i="2"/>
  <c r="O1247" i="2"/>
  <c r="P1247" i="2"/>
  <c r="Q1247" i="2"/>
  <c r="R1247" i="2"/>
  <c r="S1247" i="2"/>
  <c r="T1247" i="2"/>
  <c r="U1247" i="2"/>
  <c r="AE1249" i="5" l="1"/>
  <c r="Z1248" i="5"/>
  <c r="AD1249" i="5"/>
  <c r="X1248" i="5"/>
</calcChain>
</file>

<file path=xl/sharedStrings.xml><?xml version="1.0" encoding="utf-8"?>
<sst xmlns="http://schemas.openxmlformats.org/spreadsheetml/2006/main" count="26335" uniqueCount="13174">
  <si>
    <t>Timestamp</t>
  </si>
  <si>
    <t>Denumirea firmei (sau CUI-ul)</t>
  </si>
  <si>
    <t>SC Cargo Track Services SRL</t>
  </si>
  <si>
    <t>Servicii financiare</t>
  </si>
  <si>
    <t>DA</t>
  </si>
  <si>
    <t>Manager Supply Chains</t>
  </si>
  <si>
    <t>Marcsoft Dev</t>
  </si>
  <si>
    <t>Electronice</t>
  </si>
  <si>
    <t>altele</t>
  </si>
  <si>
    <t>Asistență medicală</t>
  </si>
  <si>
    <t>Manager Operațiuni</t>
  </si>
  <si>
    <t>Endodigest SRL</t>
  </si>
  <si>
    <t>Domeniul medical</t>
  </si>
  <si>
    <t>Retreat Apuseni</t>
  </si>
  <si>
    <t>Turism</t>
  </si>
  <si>
    <t>Sc Act Design SRL</t>
  </si>
  <si>
    <t>Activitati de secretariat</t>
  </si>
  <si>
    <t>NU</t>
  </si>
  <si>
    <t>DOSEANU IMOBILIARE</t>
  </si>
  <si>
    <t>Imobiliare</t>
  </si>
  <si>
    <t>Michelin Romania</t>
  </si>
  <si>
    <t>Automotive</t>
  </si>
  <si>
    <t>Manager de Achiziții</t>
  </si>
  <si>
    <t xml:space="preserve">Sc.Ancamed.srl </t>
  </si>
  <si>
    <t>Domeniu de frumusete si ingrijire corporala</t>
  </si>
  <si>
    <t xml:space="preserve">EASYSPED </t>
  </si>
  <si>
    <t xml:space="preserve">Transport </t>
  </si>
  <si>
    <t xml:space="preserve">Gta spedition SRL </t>
  </si>
  <si>
    <t>Transport</t>
  </si>
  <si>
    <t>Manager Resurse Umane</t>
  </si>
  <si>
    <t>Sc Baneca srl</t>
  </si>
  <si>
    <t>Cargo Track Solutions SRL</t>
  </si>
  <si>
    <t>RO36601516</t>
  </si>
  <si>
    <t>Produse de ingrijire personala</t>
  </si>
  <si>
    <t>servicii</t>
  </si>
  <si>
    <t>RO15087723</t>
  </si>
  <si>
    <t>TRANSPORT RUTIER DE MARFURI</t>
  </si>
  <si>
    <t>Constructii</t>
  </si>
  <si>
    <t>Alimente și băuturi</t>
  </si>
  <si>
    <t>constructii</t>
  </si>
  <si>
    <t>Netspark Box SRL</t>
  </si>
  <si>
    <t>Sc Firoprestserv Construct Srl</t>
  </si>
  <si>
    <t xml:space="preserve">Lucrari de terasamente </t>
  </si>
  <si>
    <t>Manager Logistic</t>
  </si>
  <si>
    <t>SC CRISAL OIL SRL</t>
  </si>
  <si>
    <t>TRANSPORT MARFURI GENERALE</t>
  </si>
  <si>
    <t>RO12596722</t>
  </si>
  <si>
    <t>COMERT NEALIMENTAR</t>
  </si>
  <si>
    <t>Bnc elijen trans srl</t>
  </si>
  <si>
    <t>Transport mărfuri</t>
  </si>
  <si>
    <t>RO36212519</t>
  </si>
  <si>
    <t>IT</t>
  </si>
  <si>
    <t xml:space="preserve">COLLECTOR SRL </t>
  </si>
  <si>
    <t>Dezvoltare hardware și software</t>
  </si>
  <si>
    <t>RO39395569</t>
  </si>
  <si>
    <t xml:space="preserve">Ro 22425541 </t>
  </si>
  <si>
    <t>claudebat srl</t>
  </si>
  <si>
    <t>Produse industriale</t>
  </si>
  <si>
    <t>Complet Instal Construct Srl</t>
  </si>
  <si>
    <t>Construcții</t>
  </si>
  <si>
    <t xml:space="preserve">CMZ KFT </t>
  </si>
  <si>
    <t>RO 18895090</t>
  </si>
  <si>
    <t>Servicii</t>
  </si>
  <si>
    <t>Aranser Trans SRL</t>
  </si>
  <si>
    <t>SC ANABUS TRAD SRL</t>
  </si>
  <si>
    <t>SERVICII TRADUCERI</t>
  </si>
  <si>
    <t>RO2405388</t>
  </si>
  <si>
    <t>RO46420819</t>
  </si>
  <si>
    <t xml:space="preserve">Transport express </t>
  </si>
  <si>
    <t>Pharma</t>
  </si>
  <si>
    <t>Transporturi</t>
  </si>
  <si>
    <t>RO38100473</t>
  </si>
  <si>
    <t>transport</t>
  </si>
  <si>
    <t xml:space="preserve">FAINA EUROTRANS SRL </t>
  </si>
  <si>
    <t>RO 27894050</t>
  </si>
  <si>
    <t>Danimol Dan</t>
  </si>
  <si>
    <t>Ro40163350</t>
  </si>
  <si>
    <t>Transporturi rutiere</t>
  </si>
  <si>
    <t>Ro28291910</t>
  </si>
  <si>
    <t xml:space="preserve">Cosmetica </t>
  </si>
  <si>
    <t>MONDOBONI BOGSPEED SEL</t>
  </si>
  <si>
    <t xml:space="preserve">Transport marfă </t>
  </si>
  <si>
    <t>Transport marfa</t>
  </si>
  <si>
    <t>RO42143669</t>
  </si>
  <si>
    <t>Transport marfă</t>
  </si>
  <si>
    <t>S.C. TIMIȘUL NORDIC SRL</t>
  </si>
  <si>
    <t>Comert cu amanuntul al articolelor de fierarie, al articolelor din sticla si a celor pentru vopsit, in magazine specializate (CAEN 4752)</t>
  </si>
  <si>
    <t>Tsm Ral Bog Trans</t>
  </si>
  <si>
    <t>Transport marfuri</t>
  </si>
  <si>
    <t>SC TRANSPIN MIRAZ SRL</t>
  </si>
  <si>
    <t>Vio&amp; vio expedition  srl</t>
  </si>
  <si>
    <t>SC STAR DECOR SRL</t>
  </si>
  <si>
    <t>constructii, amenajari interioare, exterioare, vanzari diferite materiale de constructii si amenajari interioare si exterioare</t>
  </si>
  <si>
    <t>sc orasig consultanta srl</t>
  </si>
  <si>
    <t>vanzare- produse de asigurare</t>
  </si>
  <si>
    <t>Ferner Glass</t>
  </si>
  <si>
    <t>Cargo Track Systems</t>
  </si>
  <si>
    <t xml:space="preserve">Comert </t>
  </si>
  <si>
    <t>Asociatia Unul pentru Toti Oradea</t>
  </si>
  <si>
    <t>Voluntariat</t>
  </si>
  <si>
    <t>Horticultura peisagistica</t>
  </si>
  <si>
    <t>S.C RADIDALV S.R.L</t>
  </si>
  <si>
    <t>Textile</t>
  </si>
  <si>
    <t>FlimoGPS SRL</t>
  </si>
  <si>
    <t>SC MIOS SPEDITION SRL</t>
  </si>
  <si>
    <t>Sc Ferner Goup srl</t>
  </si>
  <si>
    <t>mobilier</t>
  </si>
  <si>
    <t>ROONRC.F5/802/2022</t>
  </si>
  <si>
    <t>BONCHIS BIANCA MADALINA PFA</t>
  </si>
  <si>
    <t>VID ALEXANDRU PFA</t>
  </si>
  <si>
    <t>Tupet International</t>
  </si>
  <si>
    <t>Transporturi Rutiere de Marfuri</t>
  </si>
  <si>
    <t>Ro 40724177</t>
  </si>
  <si>
    <t>LibO Trans Vasi SRL</t>
  </si>
  <si>
    <t>Danmar Express Transporte</t>
  </si>
  <si>
    <t>RO41270796</t>
  </si>
  <si>
    <t>Ferner Solution</t>
  </si>
  <si>
    <t>Ro30441742</t>
  </si>
  <si>
    <t>RO43582565</t>
  </si>
  <si>
    <t xml:space="preserve">DOM DI GLOBAL TRANS SRL </t>
  </si>
  <si>
    <t>DANTRANSLOGISTIC SRL</t>
  </si>
  <si>
    <t>RO46398568</t>
  </si>
  <si>
    <t>Yolo Bloom. SRL</t>
  </si>
  <si>
    <t>Cosmetice naturale</t>
  </si>
  <si>
    <t>Ro47824998</t>
  </si>
  <si>
    <t>transport marfa</t>
  </si>
  <si>
    <t>TRANSPORT</t>
  </si>
  <si>
    <t>Felipe Spedition</t>
  </si>
  <si>
    <t>Lumi Pack SRL</t>
  </si>
  <si>
    <t>Comert cu amanuntul</t>
  </si>
  <si>
    <t>Intercom Vest</t>
  </si>
  <si>
    <t>Vanzarea cu amanuntul</t>
  </si>
  <si>
    <t>Grams Tour</t>
  </si>
  <si>
    <t>Gavadi Trans</t>
  </si>
  <si>
    <t>Notilacris srl</t>
  </si>
  <si>
    <t xml:space="preserve">RO39188180 </t>
  </si>
  <si>
    <t xml:space="preserve">RO39619526 </t>
  </si>
  <si>
    <t>Gabpau Trans</t>
  </si>
  <si>
    <t xml:space="preserve">Livdumad  Spedition SRL </t>
  </si>
  <si>
    <t>Sc Zelvest</t>
  </si>
  <si>
    <t xml:space="preserve">Acuculitei Transport S.R.L </t>
  </si>
  <si>
    <t xml:space="preserve">IzaAutoTrans SRL </t>
  </si>
  <si>
    <t>alex&amp;denisa transport international srl</t>
  </si>
  <si>
    <t>Transport Marfuri Generale</t>
  </si>
  <si>
    <t>RO37847269</t>
  </si>
  <si>
    <t>Ace speedline trans srl</t>
  </si>
  <si>
    <t>Medical</t>
  </si>
  <si>
    <t xml:space="preserve">Sc Brailact prod srl </t>
  </si>
  <si>
    <t>RO30201545</t>
  </si>
  <si>
    <t>Gta Spedition SRL</t>
  </si>
  <si>
    <t>real estate expert srl</t>
  </si>
  <si>
    <t xml:space="preserve">real estate - intermedieri </t>
  </si>
  <si>
    <t>Paul Transport</t>
  </si>
  <si>
    <t>transporturi</t>
  </si>
  <si>
    <t>Camidos Logistic SRL</t>
  </si>
  <si>
    <t>Mav Spedition</t>
  </si>
  <si>
    <t>Speed cargo adrian</t>
  </si>
  <si>
    <t>Trasport</t>
  </si>
  <si>
    <t>Horjana</t>
  </si>
  <si>
    <t xml:space="preserve">Gabi84gby@yahoo.it </t>
  </si>
  <si>
    <t>ximag media group srl</t>
  </si>
  <si>
    <t>Holidayfarm</t>
  </si>
  <si>
    <t>Floral Logistic</t>
  </si>
  <si>
    <t>Hanning Transped</t>
  </si>
  <si>
    <t>Artex Universal</t>
  </si>
  <si>
    <t>German touristik group</t>
  </si>
  <si>
    <t xml:space="preserve">Lor Bog Logistic SRL </t>
  </si>
  <si>
    <t>Transport rutier de mârfuri.</t>
  </si>
  <si>
    <t>MARVIO TRANS SRL</t>
  </si>
  <si>
    <t xml:space="preserve">Transport și logistică </t>
  </si>
  <si>
    <t xml:space="preserve">Bogar Safety Trans </t>
  </si>
  <si>
    <t>MIH LOGISTIk2020 SRL</t>
  </si>
  <si>
    <t>SC LAZAR TRANSPED SRL</t>
  </si>
  <si>
    <t>SC LORANIS SPEED SRL</t>
  </si>
  <si>
    <t>Transport general</t>
  </si>
  <si>
    <t>RO35904686</t>
  </si>
  <si>
    <t xml:space="preserve">Transport rutier </t>
  </si>
  <si>
    <t>GHERGHELUCA TRANS SRL</t>
  </si>
  <si>
    <t xml:space="preserve">SC PUKIS TRANS S.R.L </t>
  </si>
  <si>
    <t>Salexim srl</t>
  </si>
  <si>
    <t>Nume of the company</t>
  </si>
  <si>
    <t>661 661</t>
  </si>
  <si>
    <t>421 696</t>
  </si>
  <si>
    <t>333 189</t>
  </si>
  <si>
    <t>2 935</t>
  </si>
  <si>
    <t>1 426 071</t>
  </si>
  <si>
    <t>1 093 449</t>
  </si>
  <si>
    <t>760 424</t>
  </si>
  <si>
    <t>564 177</t>
  </si>
  <si>
    <t>203 653</t>
  </si>
  <si>
    <t>5 452</t>
  </si>
  <si>
    <t>890 436</t>
  </si>
  <si>
    <t>687 351</t>
  </si>
  <si>
    <t>520 391</t>
  </si>
  <si>
    <t>333 461</t>
  </si>
  <si>
    <t>116 412</t>
  </si>
  <si>
    <t>7 758</t>
  </si>
  <si>
    <t>449 756</t>
  </si>
  <si>
    <t>333 701</t>
  </si>
  <si>
    <t>441 940</t>
  </si>
  <si>
    <t>280 062</t>
  </si>
  <si>
    <t>49 268</t>
  </si>
  <si>
    <t>339 249</t>
  </si>
  <si>
    <t>280 302</t>
  </si>
  <si>
    <t>484 548</t>
  </si>
  <si>
    <t>273 072</t>
  </si>
  <si>
    <t>51 154</t>
  </si>
  <si>
    <t>324 466</t>
  </si>
  <si>
    <t>273 312</t>
  </si>
  <si>
    <t>308 299</t>
  </si>
  <si>
    <t>225 250</t>
  </si>
  <si>
    <t>18 435</t>
  </si>
  <si>
    <t>243 925</t>
  </si>
  <si>
    <t>225 490</t>
  </si>
  <si>
    <t>268 511</t>
  </si>
  <si>
    <t>160 731</t>
  </si>
  <si>
    <t>7 981</t>
  </si>
  <si>
    <t>168 952</t>
  </si>
  <si>
    <t>160 971</t>
  </si>
  <si>
    <t>198 777</t>
  </si>
  <si>
    <t>119 611</t>
  </si>
  <si>
    <t>5 522</t>
  </si>
  <si>
    <t>125 333</t>
  </si>
  <si>
    <t>119 811</t>
  </si>
  <si>
    <t>1 406</t>
  </si>
  <si>
    <t>1 651</t>
  </si>
  <si>
    <t>Turnover</t>
  </si>
  <si>
    <t>Profit Net</t>
  </si>
  <si>
    <t>Liailities</t>
  </si>
  <si>
    <t>Fixed assets</t>
  </si>
  <si>
    <t>Circulant Assets</t>
  </si>
  <si>
    <t>Capitals and reserves</t>
  </si>
  <si>
    <t>The average number of employees</t>
  </si>
  <si>
    <t xml:space="preserve"> Cargo Track Services</t>
  </si>
  <si>
    <t>Year of establishment</t>
  </si>
  <si>
    <t>361 269</t>
  </si>
  <si>
    <t>299 644</t>
  </si>
  <si>
    <t>4 612</t>
  </si>
  <si>
    <t>305 256</t>
  </si>
  <si>
    <t>300 644</t>
  </si>
  <si>
    <t>Anronia SRl</t>
  </si>
  <si>
    <t>2 356 958</t>
  </si>
  <si>
    <t>551 683</t>
  </si>
  <si>
    <t>2 190 314</t>
  </si>
  <si>
    <t>842 905</t>
  </si>
  <si>
    <t>2 618 955</t>
  </si>
  <si>
    <t>801 923</t>
  </si>
  <si>
    <t>2 179 642</t>
  </si>
  <si>
    <t>428 205</t>
  </si>
  <si>
    <t>1 935 053</t>
  </si>
  <si>
    <t>4 406 084</t>
  </si>
  <si>
    <t>959 516</t>
  </si>
  <si>
    <t>2 406 995</t>
  </si>
  <si>
    <t>1 524 862</t>
  </si>
  <si>
    <t>48 842</t>
  </si>
  <si>
    <t>2 016 009</t>
  </si>
  <si>
    <t>5 161 719</t>
  </si>
  <si>
    <t>590 128</t>
  </si>
  <si>
    <t>1 986 849</t>
  </si>
  <si>
    <t>1 310 563</t>
  </si>
  <si>
    <t>68 657</t>
  </si>
  <si>
    <t>2 331 665</t>
  </si>
  <si>
    <t>6 043 697</t>
  </si>
  <si>
    <t>673 467</t>
  </si>
  <si>
    <t>1 938 007</t>
  </si>
  <si>
    <t>885 865</t>
  </si>
  <si>
    <t>52 078</t>
  </si>
  <si>
    <t>2 918 149</t>
  </si>
  <si>
    <t>5 729 675</t>
  </si>
  <si>
    <t>1 900 468</t>
  </si>
  <si>
    <t>1 619 350</t>
  </si>
  <si>
    <t>671 545</t>
  </si>
  <si>
    <t>97 876</t>
  </si>
  <si>
    <t>1 292 728</t>
  </si>
  <si>
    <t>2 563 861</t>
  </si>
  <si>
    <t>832 161</t>
  </si>
  <si>
    <t>1 567 272</t>
  </si>
  <si>
    <t>598 633</t>
  </si>
  <si>
    <t>113 163</t>
  </si>
  <si>
    <t>1 338 915</t>
  </si>
  <si>
    <t>2 568 880</t>
  </si>
  <si>
    <t>177 131</t>
  </si>
  <si>
    <t>1 469 396</t>
  </si>
  <si>
    <t>55 996</t>
  </si>
  <si>
    <t>90 279</t>
  </si>
  <si>
    <t>846 114</t>
  </si>
  <si>
    <t>825 060</t>
  </si>
  <si>
    <t>116 348</t>
  </si>
  <si>
    <t>95 294</t>
  </si>
  <si>
    <t>35 914</t>
  </si>
  <si>
    <t>249 145</t>
  </si>
  <si>
    <t>221 890</t>
  </si>
  <si>
    <t>32 270</t>
  </si>
  <si>
    <t>5 015</t>
  </si>
  <si>
    <t>5 000</t>
  </si>
  <si>
    <t>4 596</t>
  </si>
  <si>
    <t>1 650</t>
  </si>
  <si>
    <t>1 155</t>
  </si>
  <si>
    <t>5 291</t>
  </si>
  <si>
    <t>4 796</t>
  </si>
  <si>
    <t>in 2023 they were bought by another company</t>
  </si>
  <si>
    <t>154 675</t>
  </si>
  <si>
    <t>3 285</t>
  </si>
  <si>
    <t>18 690</t>
  </si>
  <si>
    <t>22 951</t>
  </si>
  <si>
    <t>4 261</t>
  </si>
  <si>
    <t>4 000</t>
  </si>
  <si>
    <t>4 006</t>
  </si>
  <si>
    <t>4 980</t>
  </si>
  <si>
    <t>101 161</t>
  </si>
  <si>
    <t>8 389</t>
  </si>
  <si>
    <t>5 857</t>
  </si>
  <si>
    <t>4 152</t>
  </si>
  <si>
    <t>10 334</t>
  </si>
  <si>
    <t>8 629</t>
  </si>
  <si>
    <t>103 156</t>
  </si>
  <si>
    <t>1 748</t>
  </si>
  <si>
    <t>4 896</t>
  </si>
  <si>
    <t>5 866</t>
  </si>
  <si>
    <t>2 050</t>
  </si>
  <si>
    <t>3 020</t>
  </si>
  <si>
    <t>127 887</t>
  </si>
  <si>
    <t>-8 890</t>
  </si>
  <si>
    <t>4 537</t>
  </si>
  <si>
    <t>4 926</t>
  </si>
  <si>
    <t>1 272</t>
  </si>
  <si>
    <t>87 669</t>
  </si>
  <si>
    <t>-20 346</t>
  </si>
  <si>
    <t>19 088</t>
  </si>
  <si>
    <t>12 577</t>
  </si>
  <si>
    <t>16 673</t>
  </si>
  <si>
    <t>10 162</t>
  </si>
  <si>
    <t>118 871</t>
  </si>
  <si>
    <t>-5 511</t>
  </si>
  <si>
    <t>19 349</t>
  </si>
  <si>
    <t>4 352</t>
  </si>
  <si>
    <t>51 379</t>
  </si>
  <si>
    <t>36 382</t>
  </si>
  <si>
    <t>111 280</t>
  </si>
  <si>
    <t>6 454</t>
  </si>
  <si>
    <t>16 116</t>
  </si>
  <si>
    <t>6 127</t>
  </si>
  <si>
    <t>58 882</t>
  </si>
  <si>
    <t>48 893</t>
  </si>
  <si>
    <t>136 266</t>
  </si>
  <si>
    <t>43 384</t>
  </si>
  <si>
    <t>25 120</t>
  </si>
  <si>
    <t>4 746</t>
  </si>
  <si>
    <t>62 812</t>
  </si>
  <si>
    <t>42 438</t>
  </si>
  <si>
    <t>91 684</t>
  </si>
  <si>
    <t>11 891</t>
  </si>
  <si>
    <t>30 430</t>
  </si>
  <si>
    <t>1 861</t>
  </si>
  <si>
    <t>27 624</t>
  </si>
  <si>
    <t>79 393</t>
  </si>
  <si>
    <t>37 715</t>
  </si>
  <si>
    <t>2 794</t>
  </si>
  <si>
    <t>22 085</t>
  </si>
  <si>
    <t>-12 836</t>
  </si>
  <si>
    <t>55 440</t>
  </si>
  <si>
    <t>-12 674</t>
  </si>
  <si>
    <t>27 324</t>
  </si>
  <si>
    <t>14 104</t>
  </si>
  <si>
    <t>-13 220</t>
  </si>
  <si>
    <t>11 398</t>
  </si>
  <si>
    <t>10 657</t>
  </si>
  <si>
    <t>10 111</t>
  </si>
  <si>
    <t>267 467</t>
  </si>
  <si>
    <t>685 024</t>
  </si>
  <si>
    <t>652 382</t>
  </si>
  <si>
    <t>769 139</t>
  </si>
  <si>
    <t>779 833</t>
  </si>
  <si>
    <t>856 349</t>
  </si>
  <si>
    <t>325 541</t>
  </si>
  <si>
    <t>128 027</t>
  </si>
  <si>
    <t>703 485</t>
  </si>
  <si>
    <t>894 654</t>
  </si>
  <si>
    <t>30 941</t>
  </si>
  <si>
    <t>171 325</t>
  </si>
  <si>
    <t>92 835</t>
  </si>
  <si>
    <t>43 098</t>
  </si>
  <si>
    <t>224 153</t>
  </si>
  <si>
    <t>238 442</t>
  </si>
  <si>
    <t>29 009</t>
  </si>
  <si>
    <t>43 298</t>
  </si>
  <si>
    <t>Doseanu Imobiliare</t>
  </si>
  <si>
    <t>5 365 479 492</t>
  </si>
  <si>
    <t>-77 388 091</t>
  </si>
  <si>
    <t>3 912 959 222</t>
  </si>
  <si>
    <t>2 435 937 140</t>
  </si>
  <si>
    <t>1 856 886 586</t>
  </si>
  <si>
    <t>362 170 470</t>
  </si>
  <si>
    <t>5 178 832 375</t>
  </si>
  <si>
    <t>120 213 665</t>
  </si>
  <si>
    <t>3 808 490 424</t>
  </si>
  <si>
    <t>2 108 180 289</t>
  </si>
  <si>
    <t>2 275 747 993</t>
  </si>
  <si>
    <t>559 772 226</t>
  </si>
  <si>
    <t>4 213 234 430</t>
  </si>
  <si>
    <t>143 171 580</t>
  </si>
  <si>
    <t>2 934 103 736</t>
  </si>
  <si>
    <t>1 685 283 053</t>
  </si>
  <si>
    <t>1 832 426 350</t>
  </si>
  <si>
    <t>571 553 741</t>
  </si>
  <si>
    <t>3 182 917 481</t>
  </si>
  <si>
    <t>64 611 196</t>
  </si>
  <si>
    <t>2 346 746 168</t>
  </si>
  <si>
    <t>1 479 104 164</t>
  </si>
  <si>
    <t>1 307 741 241</t>
  </si>
  <si>
    <t>428 382 161</t>
  </si>
  <si>
    <t>3 510 693 320</t>
  </si>
  <si>
    <t>112 384 275</t>
  </si>
  <si>
    <t>2 247 103 003</t>
  </si>
  <si>
    <t>1 425 780 402</t>
  </si>
  <si>
    <t>1 328 221 246</t>
  </si>
  <si>
    <t>483 542 897</t>
  </si>
  <si>
    <t>3 076 517 610</t>
  </si>
  <si>
    <t>98 655 912</t>
  </si>
  <si>
    <t>2 091 465 848</t>
  </si>
  <si>
    <t>1 310 042 291</t>
  </si>
  <si>
    <t>1 218 505 886</t>
  </si>
  <si>
    <t>431 177 979</t>
  </si>
  <si>
    <t>2 564 597 480</t>
  </si>
  <si>
    <t>51 091 925</t>
  </si>
  <si>
    <t>1 686 848 546</t>
  </si>
  <si>
    <t>1 092 916 718</t>
  </si>
  <si>
    <t>1 012 921 736</t>
  </si>
  <si>
    <t>413 119 592</t>
  </si>
  <si>
    <t>2 163 704 892</t>
  </si>
  <si>
    <t>103 705 009</t>
  </si>
  <si>
    <t>1 098 974 667</t>
  </si>
  <si>
    <t>884 514 573</t>
  </si>
  <si>
    <t>676 104 940</t>
  </si>
  <si>
    <t>459 281 830</t>
  </si>
  <si>
    <t>2 081 101 283</t>
  </si>
  <si>
    <t>74 373 092</t>
  </si>
  <si>
    <t>915 784 146</t>
  </si>
  <si>
    <t>921 338 344</t>
  </si>
  <si>
    <t>708 683 458</t>
  </si>
  <si>
    <t>712 281 191</t>
  </si>
  <si>
    <t>2 095 523 404</t>
  </si>
  <si>
    <t>111 895 624</t>
  </si>
  <si>
    <t>839 267 929</t>
  </si>
  <si>
    <t>919 307 259</t>
  </si>
  <si>
    <t>664 039 396</t>
  </si>
  <si>
    <t>742 923 443</t>
  </si>
  <si>
    <t>2 123 412 336</t>
  </si>
  <si>
    <t>78 028 208</t>
  </si>
  <si>
    <t>903 405 748</t>
  </si>
  <si>
    <t>917 611 854</t>
  </si>
  <si>
    <t>693 130 426</t>
  </si>
  <si>
    <t>704 366 230</t>
  </si>
  <si>
    <t>36 903</t>
  </si>
  <si>
    <t>-15 191</t>
  </si>
  <si>
    <t>134 453</t>
  </si>
  <si>
    <t>4 901</t>
  </si>
  <si>
    <t>-129 552</t>
  </si>
  <si>
    <t>26 656</t>
  </si>
  <si>
    <t>116 866</t>
  </si>
  <si>
    <t>2 505</t>
  </si>
  <si>
    <t>-114 361</t>
  </si>
  <si>
    <t>27 963</t>
  </si>
  <si>
    <t>9 836</t>
  </si>
  <si>
    <t>116 285</t>
  </si>
  <si>
    <t>2 177</t>
  </si>
  <si>
    <t>-114 108</t>
  </si>
  <si>
    <t>27 275</t>
  </si>
  <si>
    <t>7 846</t>
  </si>
  <si>
    <t>123 943</t>
  </si>
  <si>
    <t>-123 944</t>
  </si>
  <si>
    <t>33 966</t>
  </si>
  <si>
    <t>2 841</t>
  </si>
  <si>
    <t>131 790</t>
  </si>
  <si>
    <t>-131 789</t>
  </si>
  <si>
    <t>14 626</t>
  </si>
  <si>
    <t>-20 086</t>
  </si>
  <si>
    <t>134 491</t>
  </si>
  <si>
    <t>-134 630</t>
  </si>
  <si>
    <t>9 730</t>
  </si>
  <si>
    <t>-25 601</t>
  </si>
  <si>
    <t>114 590</t>
  </si>
  <si>
    <t>-114 545</t>
  </si>
  <si>
    <t>6 697</t>
  </si>
  <si>
    <t>-7 084</t>
  </si>
  <si>
    <t>91 322</t>
  </si>
  <si>
    <t>2 379</t>
  </si>
  <si>
    <t>-88 943</t>
  </si>
  <si>
    <t>7 298</t>
  </si>
  <si>
    <t>-3 701</t>
  </si>
  <si>
    <t>82 411</t>
  </si>
  <si>
    <t>-81 859</t>
  </si>
  <si>
    <t>7 535</t>
  </si>
  <si>
    <t>-17 451</t>
  </si>
  <si>
    <t>78 195</t>
  </si>
  <si>
    <t>-78 158</t>
  </si>
  <si>
    <t>7 333</t>
  </si>
  <si>
    <t>-12 239</t>
  </si>
  <si>
    <t>60 714</t>
  </si>
  <si>
    <t>-60 707</t>
  </si>
  <si>
    <t>1 775 471</t>
  </si>
  <si>
    <t>213 240</t>
  </si>
  <si>
    <t>681 505</t>
  </si>
  <si>
    <t>567 072</t>
  </si>
  <si>
    <t>499 964</t>
  </si>
  <si>
    <t>385 531</t>
  </si>
  <si>
    <t>864 079</t>
  </si>
  <si>
    <t>138 956</t>
  </si>
  <si>
    <t>710 994</t>
  </si>
  <si>
    <t>323 054</t>
  </si>
  <si>
    <t>527 096</t>
  </si>
  <si>
    <t>139 156</t>
  </si>
  <si>
    <t>50 564</t>
  </si>
  <si>
    <t>33 137</t>
  </si>
  <si>
    <t>622 627</t>
  </si>
  <si>
    <t>655 964</t>
  </si>
  <si>
    <t>33 337</t>
  </si>
  <si>
    <t>1 398</t>
  </si>
  <si>
    <t>1 300</t>
  </si>
  <si>
    <t>1 660</t>
  </si>
  <si>
    <t>4 148</t>
  </si>
  <si>
    <t>1 458</t>
  </si>
  <si>
    <t>1 994</t>
  </si>
  <si>
    <t>46 650</t>
  </si>
  <si>
    <t>-35 373</t>
  </si>
  <si>
    <t>64 903</t>
  </si>
  <si>
    <t>45 186</t>
  </si>
  <si>
    <t>-19 717</t>
  </si>
  <si>
    <t>16 608</t>
  </si>
  <si>
    <t>13 863</t>
  </si>
  <si>
    <t>12 638</t>
  </si>
  <si>
    <t>28 294</t>
  </si>
  <si>
    <t>15 656</t>
  </si>
  <si>
    <t>-15 970</t>
  </si>
  <si>
    <t>21 305</t>
  </si>
  <si>
    <t>23 098</t>
  </si>
  <si>
    <t>1 793</t>
  </si>
  <si>
    <t>-2 275</t>
  </si>
  <si>
    <t>107 524</t>
  </si>
  <si>
    <t>125 287</t>
  </si>
  <si>
    <t>17 763</t>
  </si>
  <si>
    <t>-4 398</t>
  </si>
  <si>
    <t>134 049</t>
  </si>
  <si>
    <t>154 087</t>
  </si>
  <si>
    <t>20 038</t>
  </si>
  <si>
    <t>206 835</t>
  </si>
  <si>
    <t>30 101</t>
  </si>
  <si>
    <t>191 456</t>
  </si>
  <si>
    <t>215 892</t>
  </si>
  <si>
    <t>24 436</t>
  </si>
  <si>
    <t>259 607</t>
  </si>
  <si>
    <t>28 416</t>
  </si>
  <si>
    <t>226 562</t>
  </si>
  <si>
    <t>49 114</t>
  </si>
  <si>
    <t>171 783</t>
  </si>
  <si>
    <t>-5 665</t>
  </si>
  <si>
    <t>361 401</t>
  </si>
  <si>
    <t>-7 435</t>
  </si>
  <si>
    <t>328 692</t>
  </si>
  <si>
    <t>174 411</t>
  </si>
  <si>
    <t>117 395</t>
  </si>
  <si>
    <t>-34 081</t>
  </si>
  <si>
    <t>256 836</t>
  </si>
  <si>
    <t>-26 866</t>
  </si>
  <si>
    <t>179 603</t>
  </si>
  <si>
    <t>105 244</t>
  </si>
  <si>
    <t>47 713</t>
  </si>
  <si>
    <t>-26 646</t>
  </si>
  <si>
    <t>1 909 414</t>
  </si>
  <si>
    <t>-687 863</t>
  </si>
  <si>
    <t>1 523 234</t>
  </si>
  <si>
    <t>655 930</t>
  </si>
  <si>
    <t>186 090</t>
  </si>
  <si>
    <t>-681 214</t>
  </si>
  <si>
    <t>3 813 241</t>
  </si>
  <si>
    <t>10 798</t>
  </si>
  <si>
    <t>1 611 960</t>
  </si>
  <si>
    <t>864 909</t>
  </si>
  <si>
    <t>789 761</t>
  </si>
  <si>
    <t>42 710</t>
  </si>
  <si>
    <t>2 369 046</t>
  </si>
  <si>
    <t>92 878</t>
  </si>
  <si>
    <t>1 379 946</t>
  </si>
  <si>
    <t>861 114</t>
  </si>
  <si>
    <t>550 744</t>
  </si>
  <si>
    <t>31 912</t>
  </si>
  <si>
    <t>1 752 343</t>
  </si>
  <si>
    <t>-76 163</t>
  </si>
  <si>
    <t>1 122 917</t>
  </si>
  <si>
    <t>615 872</t>
  </si>
  <si>
    <t>446 079</t>
  </si>
  <si>
    <t>-60 966</t>
  </si>
  <si>
    <t>1 963 628</t>
  </si>
  <si>
    <t>6 867</t>
  </si>
  <si>
    <t>627 985</t>
  </si>
  <si>
    <t>230 084</t>
  </si>
  <si>
    <t>423 624</t>
  </si>
  <si>
    <t>25 723</t>
  </si>
  <si>
    <t>2 087 441</t>
  </si>
  <si>
    <t>-202 592</t>
  </si>
  <si>
    <t>689 195</t>
  </si>
  <si>
    <t>375 329</t>
  </si>
  <si>
    <t>346 423</t>
  </si>
  <si>
    <t>32 557</t>
  </si>
  <si>
    <t>1 459 340</t>
  </si>
  <si>
    <t>168 339</t>
  </si>
  <si>
    <t>452 122</t>
  </si>
  <si>
    <t>349 880</t>
  </si>
  <si>
    <t>345 740</t>
  </si>
  <si>
    <t>243 498</t>
  </si>
  <si>
    <t>937 785</t>
  </si>
  <si>
    <t>87 553</t>
  </si>
  <si>
    <t>285 975</t>
  </si>
  <si>
    <t>128 158</t>
  </si>
  <si>
    <t>232 975</t>
  </si>
  <si>
    <t>75 158</t>
  </si>
  <si>
    <t>725 493</t>
  </si>
  <si>
    <t>-13 805</t>
  </si>
  <si>
    <t>249 147</t>
  </si>
  <si>
    <t>72 260</t>
  </si>
  <si>
    <t>164 492</t>
  </si>
  <si>
    <t>-12 395</t>
  </si>
  <si>
    <t>126 481</t>
  </si>
  <si>
    <t>9 945</t>
  </si>
  <si>
    <t>94 470</t>
  </si>
  <si>
    <t>95 880</t>
  </si>
  <si>
    <t>1 410</t>
  </si>
  <si>
    <t>4 274</t>
  </si>
  <si>
    <t>-8 735</t>
  </si>
  <si>
    <t>34 290</t>
  </si>
  <si>
    <t>21 296</t>
  </si>
  <si>
    <t>4 459</t>
  </si>
  <si>
    <t>-8 535</t>
  </si>
  <si>
    <t>14 099 214</t>
  </si>
  <si>
    <t>1 862 213</t>
  </si>
  <si>
    <t>7 317 804</t>
  </si>
  <si>
    <t>7 324 638</t>
  </si>
  <si>
    <t>3 172 885</t>
  </si>
  <si>
    <t>3 143 976</t>
  </si>
  <si>
    <t>11 209 672</t>
  </si>
  <si>
    <t>590 585</t>
  </si>
  <si>
    <t>6 651 736</t>
  </si>
  <si>
    <t>5 420 242</t>
  </si>
  <si>
    <t>2 696 457</t>
  </si>
  <si>
    <t>1 423 838</t>
  </si>
  <si>
    <t>8 311 297</t>
  </si>
  <si>
    <t>481 625</t>
  </si>
  <si>
    <t>3 391 612</t>
  </si>
  <si>
    <t>2 865 498</t>
  </si>
  <si>
    <t>2 223 225</t>
  </si>
  <si>
    <t>1 697 111</t>
  </si>
  <si>
    <t>5 201 725</t>
  </si>
  <si>
    <t>963 597</t>
  </si>
  <si>
    <t>1 237 916</t>
  </si>
  <si>
    <t>1 018 836</t>
  </si>
  <si>
    <t>2 139 092</t>
  </si>
  <si>
    <t>1 920 012</t>
  </si>
  <si>
    <t>3 971 537</t>
  </si>
  <si>
    <t>535 938</t>
  </si>
  <si>
    <t>590 132</t>
  </si>
  <si>
    <t>855 688</t>
  </si>
  <si>
    <t>842 245</t>
  </si>
  <si>
    <t>1 107 801</t>
  </si>
  <si>
    <t>3 215 863</t>
  </si>
  <si>
    <t>559 276</t>
  </si>
  <si>
    <t>491 798</t>
  </si>
  <si>
    <t>205 954</t>
  </si>
  <si>
    <t>845 360</t>
  </si>
  <si>
    <t>559 516</t>
  </si>
  <si>
    <t>2 536 187</t>
  </si>
  <si>
    <t>531 711</t>
  </si>
  <si>
    <t>311 076</t>
  </si>
  <si>
    <t>175 752</t>
  </si>
  <si>
    <t>669 842</t>
  </si>
  <si>
    <t>534 518</t>
  </si>
  <si>
    <t>1 787 921</t>
  </si>
  <si>
    <t>138 959</t>
  </si>
  <si>
    <t>564 530</t>
  </si>
  <si>
    <t>158 299</t>
  </si>
  <si>
    <t>607 433</t>
  </si>
  <si>
    <t>201 202</t>
  </si>
  <si>
    <t>1 078 164</t>
  </si>
  <si>
    <t>120 071</t>
  </si>
  <si>
    <t>203 772</t>
  </si>
  <si>
    <t>159 074</t>
  </si>
  <si>
    <t>310 329</t>
  </si>
  <si>
    <t>265 631</t>
  </si>
  <si>
    <t>516 162</t>
  </si>
  <si>
    <t>85 576</t>
  </si>
  <si>
    <t>54 934</t>
  </si>
  <si>
    <t>1 131</t>
  </si>
  <si>
    <t>199 362</t>
  </si>
  <si>
    <t>145 559</t>
  </si>
  <si>
    <t>261 195</t>
  </si>
  <si>
    <t>60 754</t>
  </si>
  <si>
    <t>31 787</t>
  </si>
  <si>
    <t>91 770</t>
  </si>
  <si>
    <t>59 983</t>
  </si>
  <si>
    <t>13 759</t>
  </si>
  <si>
    <t>6 875</t>
  </si>
  <si>
    <t>6 104</t>
  </si>
  <si>
    <t>620 066</t>
  </si>
  <si>
    <t>210 883</t>
  </si>
  <si>
    <t>1 483 759</t>
  </si>
  <si>
    <t>22 978</t>
  </si>
  <si>
    <t>1 674 717</t>
  </si>
  <si>
    <t>213 936</t>
  </si>
  <si>
    <t>63 202</t>
  </si>
  <si>
    <t>14 950</t>
  </si>
  <si>
    <t>2 737</t>
  </si>
  <si>
    <t>15 266</t>
  </si>
  <si>
    <t>3 053</t>
  </si>
  <si>
    <t>263 545</t>
  </si>
  <si>
    <t>2 771</t>
  </si>
  <si>
    <t>56 627</t>
  </si>
  <si>
    <t>7 755</t>
  </si>
  <si>
    <t>126 245</t>
  </si>
  <si>
    <t>77 373</t>
  </si>
  <si>
    <t>325 303</t>
  </si>
  <si>
    <t>74 362</t>
  </si>
  <si>
    <t>75 154</t>
  </si>
  <si>
    <t>26 496</t>
  </si>
  <si>
    <t>121 598</t>
  </si>
  <si>
    <t>74 602</t>
  </si>
  <si>
    <t>323 945</t>
  </si>
  <si>
    <t>82 162</t>
  </si>
  <si>
    <t>131 974</t>
  </si>
  <si>
    <t>62 882</t>
  </si>
  <si>
    <t>151 494</t>
  </si>
  <si>
    <t>82 402</t>
  </si>
  <si>
    <t>380 917</t>
  </si>
  <si>
    <t>110 299</t>
  </si>
  <si>
    <t>101 786</t>
  </si>
  <si>
    <t>95 672</t>
  </si>
  <si>
    <t>116 653</t>
  </si>
  <si>
    <t>110 539</t>
  </si>
  <si>
    <t>407 081</t>
  </si>
  <si>
    <t>144 168</t>
  </si>
  <si>
    <t>84 512</t>
  </si>
  <si>
    <t>95 173</t>
  </si>
  <si>
    <t>133 747</t>
  </si>
  <si>
    <t>144 408</t>
  </si>
  <si>
    <t>44 277</t>
  </si>
  <si>
    <t>18 437</t>
  </si>
  <si>
    <t>59 156</t>
  </si>
  <si>
    <t>31 691</t>
  </si>
  <si>
    <t>46 102</t>
  </si>
  <si>
    <t>18 637</t>
  </si>
  <si>
    <t>1 501 211</t>
  </si>
  <si>
    <t>438 337</t>
  </si>
  <si>
    <t>395 349</t>
  </si>
  <si>
    <t>151 804</t>
  </si>
  <si>
    <t>1 067 657</t>
  </si>
  <si>
    <t>824 112</t>
  </si>
  <si>
    <t>1 323 849</t>
  </si>
  <si>
    <t>385 535</t>
  </si>
  <si>
    <t>780 204</t>
  </si>
  <si>
    <t>20 169</t>
  </si>
  <si>
    <t>1 145 810</t>
  </si>
  <si>
    <t>385 775</t>
  </si>
  <si>
    <t>1 104 325</t>
  </si>
  <si>
    <t>310 362</t>
  </si>
  <si>
    <t>68 334</t>
  </si>
  <si>
    <t>18 963</t>
  </si>
  <si>
    <t>668 742</t>
  </si>
  <si>
    <t>619 371</t>
  </si>
  <si>
    <t>775 793</t>
  </si>
  <si>
    <t>144 469</t>
  </si>
  <si>
    <t>57 299</t>
  </si>
  <si>
    <t>14 172</t>
  </si>
  <si>
    <t>352 137</t>
  </si>
  <si>
    <t>309 010</t>
  </si>
  <si>
    <t>267 251</t>
  </si>
  <si>
    <t>84 951</t>
  </si>
  <si>
    <t>24 628</t>
  </si>
  <si>
    <t>16 454</t>
  </si>
  <si>
    <t>196 714</t>
  </si>
  <si>
    <t>188 540</t>
  </si>
  <si>
    <t>100 896</t>
  </si>
  <si>
    <t>39 476</t>
  </si>
  <si>
    <t>22 278</t>
  </si>
  <si>
    <t>19 181</t>
  </si>
  <si>
    <t>106 686</t>
  </si>
  <si>
    <t>103 589</t>
  </si>
  <si>
    <t>108 348</t>
  </si>
  <si>
    <t>18 598</t>
  </si>
  <si>
    <t>21 007</t>
  </si>
  <si>
    <t>26 747</t>
  </si>
  <si>
    <t>58 373</t>
  </si>
  <si>
    <t>64 113</t>
  </si>
  <si>
    <t>103 345</t>
  </si>
  <si>
    <t>45 275</t>
  </si>
  <si>
    <t>29 218</t>
  </si>
  <si>
    <t>38 894</t>
  </si>
  <si>
    <t>35 839</t>
  </si>
  <si>
    <t>45 515</t>
  </si>
  <si>
    <t>87 955</t>
  </si>
  <si>
    <t>24 258</t>
  </si>
  <si>
    <t>6 614</t>
  </si>
  <si>
    <t>51 042</t>
  </si>
  <si>
    <t>64 221</t>
  </si>
  <si>
    <t>108 649</t>
  </si>
  <si>
    <t>97 649</t>
  </si>
  <si>
    <t>18 962</t>
  </si>
  <si>
    <t>6 435</t>
  </si>
  <si>
    <t>63 968</t>
  </si>
  <si>
    <t>26 858</t>
  </si>
  <si>
    <t>84 391</t>
  </si>
  <si>
    <t>74 568</t>
  </si>
  <si>
    <t>26 110</t>
  </si>
  <si>
    <t>4 386</t>
  </si>
  <si>
    <t>34 880</t>
  </si>
  <si>
    <t>34 935</t>
  </si>
  <si>
    <t>65 429</t>
  </si>
  <si>
    <t>196 577</t>
  </si>
  <si>
    <t>17 045</t>
  </si>
  <si>
    <t>90 112</t>
  </si>
  <si>
    <t>107 357</t>
  </si>
  <si>
    <t>17 245</t>
  </si>
  <si>
    <t>433 379 422</t>
  </si>
  <si>
    <t>9 692 514</t>
  </si>
  <si>
    <t>244 219 555</t>
  </si>
  <si>
    <t>61 319 243</t>
  </si>
  <si>
    <t>220 877 519</t>
  </si>
  <si>
    <t>37 020 226</t>
  </si>
  <si>
    <t>331 302 359</t>
  </si>
  <si>
    <t>849 004</t>
  </si>
  <si>
    <t>233 800 622</t>
  </si>
  <si>
    <t>33 737 892</t>
  </si>
  <si>
    <t>205 708 041</t>
  </si>
  <si>
    <t>2 472 508</t>
  </si>
  <si>
    <t>261 178 886</t>
  </si>
  <si>
    <t>1 281 895</t>
  </si>
  <si>
    <t>169 084 526</t>
  </si>
  <si>
    <t>28 788 501</t>
  </si>
  <si>
    <t>143 704 262</t>
  </si>
  <si>
    <t>1 623 504</t>
  </si>
  <si>
    <t>219 544 155</t>
  </si>
  <si>
    <t>-3 685 549</t>
  </si>
  <si>
    <t>175 779 136</t>
  </si>
  <si>
    <t>19 386 889</t>
  </si>
  <si>
    <t>135 341 924</t>
  </si>
  <si>
    <t>-20 702 844</t>
  </si>
  <si>
    <t>252 735 723</t>
  </si>
  <si>
    <t>-109 841</t>
  </si>
  <si>
    <t>217 722 672</t>
  </si>
  <si>
    <t>21 290 408</t>
  </si>
  <si>
    <t>179 251 977</t>
  </si>
  <si>
    <t>-17 017 296</t>
  </si>
  <si>
    <t>255 131 811</t>
  </si>
  <si>
    <t>7 547 805</t>
  </si>
  <si>
    <t>168 532 592</t>
  </si>
  <si>
    <t>18 082 282</t>
  </si>
  <si>
    <t>133 416 089</t>
  </si>
  <si>
    <t>-16 907 455</t>
  </si>
  <si>
    <t>193 338 304</t>
  </si>
  <si>
    <t>-7 813 254</t>
  </si>
  <si>
    <t>134 267 446</t>
  </si>
  <si>
    <t>10 060 563</t>
  </si>
  <si>
    <t>99 793 996</t>
  </si>
  <si>
    <t>-24 455 260</t>
  </si>
  <si>
    <t>136 710 161</t>
  </si>
  <si>
    <t>-3 485 029</t>
  </si>
  <si>
    <t>90 308 343</t>
  </si>
  <si>
    <t>9 638 074</t>
  </si>
  <si>
    <t>64 684 771</t>
  </si>
  <si>
    <t>-16 642 006</t>
  </si>
  <si>
    <t>130 422 529</t>
  </si>
  <si>
    <t>-2 852 437</t>
  </si>
  <si>
    <t>67 478 011</t>
  </si>
  <si>
    <t>11 768 412</t>
  </si>
  <si>
    <t>43 901 135</t>
  </si>
  <si>
    <t>-13 156 976</t>
  </si>
  <si>
    <t>135 843 165</t>
  </si>
  <si>
    <t>-2 841 656</t>
  </si>
  <si>
    <t>70 500 794</t>
  </si>
  <si>
    <t>13 873 865</t>
  </si>
  <si>
    <t>48 639 600</t>
  </si>
  <si>
    <t>-10 304 539</t>
  </si>
  <si>
    <t>123 035 463</t>
  </si>
  <si>
    <t>-1 488 894</t>
  </si>
  <si>
    <t>59 567 875</t>
  </si>
  <si>
    <t>16 040 637</t>
  </si>
  <si>
    <t>39 444 615</t>
  </si>
  <si>
    <t>-7 462 883</t>
  </si>
  <si>
    <t>26 813 962</t>
  </si>
  <si>
    <t>-401 078</t>
  </si>
  <si>
    <t>19 660 536</t>
  </si>
  <si>
    <t>9 061 418</t>
  </si>
  <si>
    <t>4 517 305</t>
  </si>
  <si>
    <t>-6 081 813</t>
  </si>
  <si>
    <t>29 543 314</t>
  </si>
  <si>
    <t>-1 848 118</t>
  </si>
  <si>
    <t>22 935 913</t>
  </si>
  <si>
    <t>11 272 670</t>
  </si>
  <si>
    <t>5 982 508</t>
  </si>
  <si>
    <t>-5 680 735</t>
  </si>
  <si>
    <t>33 303 912</t>
  </si>
  <si>
    <t>-2 860 968</t>
  </si>
  <si>
    <t>24 860 094</t>
  </si>
  <si>
    <t>15 698 123</t>
  </si>
  <si>
    <t>5 327 829</t>
  </si>
  <si>
    <t>-3 832 616</t>
  </si>
  <si>
    <t>31 296 845</t>
  </si>
  <si>
    <t>-3 123 049</t>
  </si>
  <si>
    <t>24 984 539</t>
  </si>
  <si>
    <t>19 189 202</t>
  </si>
  <si>
    <t>4 819 577</t>
  </si>
  <si>
    <t>-971 648</t>
  </si>
  <si>
    <t>29 329 173</t>
  </si>
  <si>
    <t>463 716</t>
  </si>
  <si>
    <t>24 366 588</t>
  </si>
  <si>
    <t>22 235 056</t>
  </si>
  <si>
    <t>4 267 842</t>
  </si>
  <si>
    <t>2 151 401</t>
  </si>
  <si>
    <t>3 928 562</t>
  </si>
  <si>
    <t>1 600 650</t>
  </si>
  <si>
    <t>19 285 028</t>
  </si>
  <si>
    <t>11 587 415</t>
  </si>
  <si>
    <t>9 400 298</t>
  </si>
  <si>
    <t>1 702 685</t>
  </si>
  <si>
    <t>753 241</t>
  </si>
  <si>
    <t>381 782</t>
  </si>
  <si>
    <t>3 617 723</t>
  </si>
  <si>
    <t>3 644 657</t>
  </si>
  <si>
    <t>350 099</t>
  </si>
  <si>
    <t>377 033</t>
  </si>
  <si>
    <t>-4 949</t>
  </si>
  <si>
    <t>5 736</t>
  </si>
  <si>
    <t>-4 749</t>
  </si>
  <si>
    <t>12 320 726</t>
  </si>
  <si>
    <t>401 530</t>
  </si>
  <si>
    <t>6 003 472</t>
  </si>
  <si>
    <t>4 045 930</t>
  </si>
  <si>
    <t>6 796 758</t>
  </si>
  <si>
    <t>3 988 249</t>
  </si>
  <si>
    <t>12 781 329</t>
  </si>
  <si>
    <t>810 468</t>
  </si>
  <si>
    <t>7 308 461</t>
  </si>
  <si>
    <t>3 160 213</t>
  </si>
  <si>
    <t>8 683 033</t>
  </si>
  <si>
    <t>4 397 187</t>
  </si>
  <si>
    <t>9 906 450</t>
  </si>
  <si>
    <t>266 140</t>
  </si>
  <si>
    <t>5 586 256</t>
  </si>
  <si>
    <t>3 360 006</t>
  </si>
  <si>
    <t>6 047 263</t>
  </si>
  <si>
    <t>3 586 719</t>
  </si>
  <si>
    <t>10 185 379</t>
  </si>
  <si>
    <t>13 083</t>
  </si>
  <si>
    <t>5 218 138</t>
  </si>
  <si>
    <t>2 238 025</t>
  </si>
  <si>
    <t>6 624 243</t>
  </si>
  <si>
    <t>3 320 579</t>
  </si>
  <si>
    <t>9 205 914</t>
  </si>
  <si>
    <t>234 539</t>
  </si>
  <si>
    <t>5 816 972</t>
  </si>
  <si>
    <t>4 585 610</t>
  </si>
  <si>
    <t>4 951 667</t>
  </si>
  <si>
    <t>3 307 496</t>
  </si>
  <si>
    <t>10 458 431</t>
  </si>
  <si>
    <t>374 597</t>
  </si>
  <si>
    <t>4 677 166</t>
  </si>
  <si>
    <t>3 799 819</t>
  </si>
  <si>
    <t>3 950 304</t>
  </si>
  <si>
    <t>3 072 957</t>
  </si>
  <si>
    <t>8 349 910</t>
  </si>
  <si>
    <t>112 263</t>
  </si>
  <si>
    <t>4 363 963</t>
  </si>
  <si>
    <t>3 439 389</t>
  </si>
  <si>
    <t>3 622 934</t>
  </si>
  <si>
    <t>2 698 360</t>
  </si>
  <si>
    <t>7 326 799</t>
  </si>
  <si>
    <t>247 314</t>
  </si>
  <si>
    <t>3 869 917</t>
  </si>
  <si>
    <t>3 283 241</t>
  </si>
  <si>
    <t>3 427 387</t>
  </si>
  <si>
    <t>2 833 411</t>
  </si>
  <si>
    <t>8 045 765</t>
  </si>
  <si>
    <t>859 790</t>
  </si>
  <si>
    <t>3 227 090</t>
  </si>
  <si>
    <t>2 406 585</t>
  </si>
  <si>
    <t>3 423 941</t>
  </si>
  <si>
    <t>2 586 097</t>
  </si>
  <si>
    <t>3 270 400</t>
  </si>
  <si>
    <t>164 778</t>
  </si>
  <si>
    <t>2 566 780</t>
  </si>
  <si>
    <t>2 544 727</t>
  </si>
  <si>
    <t>1 754 731</t>
  </si>
  <si>
    <t>1 726 308</t>
  </si>
  <si>
    <t>3 821 765</t>
  </si>
  <si>
    <t>50 459</t>
  </si>
  <si>
    <t>2 475 243</t>
  </si>
  <si>
    <t>2 387 261</t>
  </si>
  <si>
    <t>1 640 251</t>
  </si>
  <si>
    <t>1 561 622</t>
  </si>
  <si>
    <t>2 550 327</t>
  </si>
  <si>
    <t>195 197</t>
  </si>
  <si>
    <t>419 131</t>
  </si>
  <si>
    <t>159 870</t>
  </si>
  <si>
    <t>413 279</t>
  </si>
  <si>
    <t>154 018</t>
  </si>
  <si>
    <t>1 924 753</t>
  </si>
  <si>
    <t>88 477</t>
  </si>
  <si>
    <t>512 384</t>
  </si>
  <si>
    <t>158 677</t>
  </si>
  <si>
    <t>290 619</t>
  </si>
  <si>
    <t>-41 179</t>
  </si>
  <si>
    <t>1 727 401</t>
  </si>
  <si>
    <t>1 698</t>
  </si>
  <si>
    <t>654 298</t>
  </si>
  <si>
    <t>146 695</t>
  </si>
  <si>
    <t>310 017</t>
  </si>
  <si>
    <t>-129 656</t>
  </si>
  <si>
    <t>1 370 156</t>
  </si>
  <si>
    <t>71 591</t>
  </si>
  <si>
    <t>747 185</t>
  </si>
  <si>
    <t>146 728</t>
  </si>
  <si>
    <t>406 794</t>
  </si>
  <si>
    <t>-131 354</t>
  </si>
  <si>
    <t>1 021 381</t>
  </si>
  <si>
    <t>-121 520</t>
  </si>
  <si>
    <t>789 099</t>
  </si>
  <si>
    <t>137 095</t>
  </si>
  <si>
    <t>365 084</t>
  </si>
  <si>
    <t>-202 945</t>
  </si>
  <si>
    <t>610 265</t>
  </si>
  <si>
    <t>-83 525</t>
  </si>
  <si>
    <t>667 410</t>
  </si>
  <si>
    <t>160 649</t>
  </si>
  <si>
    <t>322 610</t>
  </si>
  <si>
    <t>-81 425</t>
  </si>
  <si>
    <t>2 239</t>
  </si>
  <si>
    <t>2 100</t>
  </si>
  <si>
    <t>4 900 342</t>
  </si>
  <si>
    <t>883 960</t>
  </si>
  <si>
    <t>2 645 136</t>
  </si>
  <si>
    <t>1 372 300</t>
  </si>
  <si>
    <t>3 059 110</t>
  </si>
  <si>
    <t>1 786 590</t>
  </si>
  <si>
    <t>4 856 802</t>
  </si>
  <si>
    <t>332 978</t>
  </si>
  <si>
    <t>2 911 661</t>
  </si>
  <si>
    <t>1 338 164</t>
  </si>
  <si>
    <t>2 837 958</t>
  </si>
  <si>
    <t>1 235 608</t>
  </si>
  <si>
    <t>3 740 514</t>
  </si>
  <si>
    <t>654 451</t>
  </si>
  <si>
    <t>1 410 130</t>
  </si>
  <si>
    <t>1 314 388</t>
  </si>
  <si>
    <t>1 716 737</t>
  </si>
  <si>
    <t>1 557 081</t>
  </si>
  <si>
    <t>3 100 327</t>
  </si>
  <si>
    <t>764 866</t>
  </si>
  <si>
    <t>2 736 167</t>
  </si>
  <si>
    <t>1 750 599</t>
  </si>
  <si>
    <t>1 986 858</t>
  </si>
  <si>
    <t>902 630</t>
  </si>
  <si>
    <t>110 000</t>
  </si>
  <si>
    <t>17 930</t>
  </si>
  <si>
    <t>160 513</t>
  </si>
  <si>
    <t>210 547</t>
  </si>
  <si>
    <t>221 135</t>
  </si>
  <si>
    <t>137 764</t>
  </si>
  <si>
    <t>315 480</t>
  </si>
  <si>
    <t>127 472</t>
  </si>
  <si>
    <t>167 004</t>
  </si>
  <si>
    <t>245 931</t>
  </si>
  <si>
    <t>209 057</t>
  </si>
  <si>
    <t>119 834</t>
  </si>
  <si>
    <t>-7 838</t>
  </si>
  <si>
    <t>287 602</t>
  </si>
  <si>
    <t>277 962</t>
  </si>
  <si>
    <t>2 002</t>
  </si>
  <si>
    <t>-7 638</t>
  </si>
  <si>
    <t>106 352</t>
  </si>
  <si>
    <t>23 352</t>
  </si>
  <si>
    <t>8 563</t>
  </si>
  <si>
    <t>7 103</t>
  </si>
  <si>
    <t>49 805</t>
  </si>
  <si>
    <t>48 345</t>
  </si>
  <si>
    <t>109 943</t>
  </si>
  <si>
    <t>78 565</t>
  </si>
  <si>
    <t>3 138</t>
  </si>
  <si>
    <t>82 303</t>
  </si>
  <si>
    <t>79 165</t>
  </si>
  <si>
    <t>52 978</t>
  </si>
  <si>
    <t>5 530</t>
  </si>
  <si>
    <t>31 188</t>
  </si>
  <si>
    <t>77 763</t>
  </si>
  <si>
    <t>1 281</t>
  </si>
  <si>
    <t>3 301</t>
  </si>
  <si>
    <t>28 959</t>
  </si>
  <si>
    <t>25 658</t>
  </si>
  <si>
    <t>12 680</t>
  </si>
  <si>
    <t>1 095</t>
  </si>
  <si>
    <t>1 150</t>
  </si>
  <si>
    <t>25 527</t>
  </si>
  <si>
    <t>24 377</t>
  </si>
  <si>
    <t>26 953</t>
  </si>
  <si>
    <t>21 084</t>
  </si>
  <si>
    <t>24 052</t>
  </si>
  <si>
    <t>23 282</t>
  </si>
  <si>
    <t>2 150</t>
  </si>
  <si>
    <t>1 593</t>
  </si>
  <si>
    <t>1 858</t>
  </si>
  <si>
    <t>162 785</t>
  </si>
  <si>
    <t>-39 915</t>
  </si>
  <si>
    <t>46 268</t>
  </si>
  <si>
    <t>161 334</t>
  </si>
  <si>
    <t>101 413</t>
  </si>
  <si>
    <t>216 905</t>
  </si>
  <si>
    <t>565 042</t>
  </si>
  <si>
    <t>-68 856</t>
  </si>
  <si>
    <t>59 624</t>
  </si>
  <si>
    <t>241 087</t>
  </si>
  <si>
    <t>103 603</t>
  </si>
  <si>
    <t>287 217</t>
  </si>
  <si>
    <t>673 480</t>
  </si>
  <si>
    <t>8 018</t>
  </si>
  <si>
    <t>186 278</t>
  </si>
  <si>
    <t>356 873</t>
  </si>
  <si>
    <t>198 699</t>
  </si>
  <si>
    <t>371 862</t>
  </si>
  <si>
    <t>863 900</t>
  </si>
  <si>
    <t>299 733</t>
  </si>
  <si>
    <t>220 713</t>
  </si>
  <si>
    <t>183 967</t>
  </si>
  <si>
    <t>584 361</t>
  </si>
  <si>
    <t>548 056</t>
  </si>
  <si>
    <t>764 235</t>
  </si>
  <si>
    <t>172 120</t>
  </si>
  <si>
    <t>87 352</t>
  </si>
  <si>
    <t>94 771</t>
  </si>
  <si>
    <t>307 755</t>
  </si>
  <si>
    <t>315 691</t>
  </si>
  <si>
    <t>489 037</t>
  </si>
  <si>
    <t>145 946</t>
  </si>
  <si>
    <t>143 380</t>
  </si>
  <si>
    <t>17 034</t>
  </si>
  <si>
    <t>269 667</t>
  </si>
  <si>
    <t>143 571</t>
  </si>
  <si>
    <t>1 800</t>
  </si>
  <si>
    <t>-2 575</t>
  </si>
  <si>
    <t>3 931</t>
  </si>
  <si>
    <t>1 313</t>
  </si>
  <si>
    <t>-2 375</t>
  </si>
  <si>
    <t>332 168</t>
  </si>
  <si>
    <t>-9 064</t>
  </si>
  <si>
    <t>48 589</t>
  </si>
  <si>
    <t>28 841</t>
  </si>
  <si>
    <t>203 935</t>
  </si>
  <si>
    <t>184 187</t>
  </si>
  <si>
    <t>421 620</t>
  </si>
  <si>
    <t>47 202</t>
  </si>
  <si>
    <t>104 571</t>
  </si>
  <si>
    <t>3 402</t>
  </si>
  <si>
    <t>329 419</t>
  </si>
  <si>
    <t>228 250</t>
  </si>
  <si>
    <t>150 855</t>
  </si>
  <si>
    <t>-57 825</t>
  </si>
  <si>
    <t>105 940</t>
  </si>
  <si>
    <t>24 227</t>
  </si>
  <si>
    <t>262 761</t>
  </si>
  <si>
    <t>181 048</t>
  </si>
  <si>
    <t>234 914</t>
  </si>
  <si>
    <t>2 554</t>
  </si>
  <si>
    <t>120 236</t>
  </si>
  <si>
    <t>56 496</t>
  </si>
  <si>
    <t>302 613</t>
  </si>
  <si>
    <t>238 873</t>
  </si>
  <si>
    <t>641 801</t>
  </si>
  <si>
    <t>37 408</t>
  </si>
  <si>
    <t>143 345</t>
  </si>
  <si>
    <t>106 441</t>
  </si>
  <si>
    <t>273 223</t>
  </si>
  <si>
    <t>236 319</t>
  </si>
  <si>
    <t>586 895</t>
  </si>
  <si>
    <t>64 078</t>
  </si>
  <si>
    <t>185 724</t>
  </si>
  <si>
    <t>88 782</t>
  </si>
  <si>
    <t>295 852</t>
  </si>
  <si>
    <t>198 910</t>
  </si>
  <si>
    <t>516 096</t>
  </si>
  <si>
    <t>62 193</t>
  </si>
  <si>
    <t>170 829</t>
  </si>
  <si>
    <t>95 295</t>
  </si>
  <si>
    <t>210 366</t>
  </si>
  <si>
    <t>134 832</t>
  </si>
  <si>
    <t>495 383</t>
  </si>
  <si>
    <t>38 191</t>
  </si>
  <si>
    <t>178 937</t>
  </si>
  <si>
    <t>5 042</t>
  </si>
  <si>
    <t>246 534</t>
  </si>
  <si>
    <t>72 639</t>
  </si>
  <si>
    <t>555 466</t>
  </si>
  <si>
    <t>61 463</t>
  </si>
  <si>
    <t>158 777</t>
  </si>
  <si>
    <t>7 792</t>
  </si>
  <si>
    <t>225 433</t>
  </si>
  <si>
    <t>74 448</t>
  </si>
  <si>
    <t>594 759</t>
  </si>
  <si>
    <t>21 559</t>
  </si>
  <si>
    <t>206 156</t>
  </si>
  <si>
    <t>23 469</t>
  </si>
  <si>
    <t>195 672</t>
  </si>
  <si>
    <t>12 985</t>
  </si>
  <si>
    <t>647 572</t>
  </si>
  <si>
    <t>45 030</t>
  </si>
  <si>
    <t>242 726</t>
  </si>
  <si>
    <t>47 367</t>
  </si>
  <si>
    <t>186 785</t>
  </si>
  <si>
    <t>-8 574</t>
  </si>
  <si>
    <t>11 227 740</t>
  </si>
  <si>
    <t>764 834</t>
  </si>
  <si>
    <t>3 275 425</t>
  </si>
  <si>
    <t>2 159 508</t>
  </si>
  <si>
    <t>4 489 053</t>
  </si>
  <si>
    <t>3 382 553</t>
  </si>
  <si>
    <t>10 089 771</t>
  </si>
  <si>
    <t>656 619</t>
  </si>
  <si>
    <t>2 988 735</t>
  </si>
  <si>
    <t>1 504 555</t>
  </si>
  <si>
    <t>4 109 443</t>
  </si>
  <si>
    <t>2 632 015</t>
  </si>
  <si>
    <t>9 228 782</t>
  </si>
  <si>
    <t>457 202</t>
  </si>
  <si>
    <t>2 322 068</t>
  </si>
  <si>
    <t>494 901</t>
  </si>
  <si>
    <t>3 827 989</t>
  </si>
  <si>
    <t>2 007 297</t>
  </si>
  <si>
    <t>7 810 188</t>
  </si>
  <si>
    <t>637 715</t>
  </si>
  <si>
    <t>2 140 557</t>
  </si>
  <si>
    <t>314 113</t>
  </si>
  <si>
    <t>3 374 505</t>
  </si>
  <si>
    <t>1 550 095</t>
  </si>
  <si>
    <t>6 190 261</t>
  </si>
  <si>
    <t>258 659</t>
  </si>
  <si>
    <t>1 496 050</t>
  </si>
  <si>
    <t>292 009</t>
  </si>
  <si>
    <t>2 102 398</t>
  </si>
  <si>
    <t>912 380</t>
  </si>
  <si>
    <t>6 294 510</t>
  </si>
  <si>
    <t>305 244</t>
  </si>
  <si>
    <t>1 917 716</t>
  </si>
  <si>
    <t>130 736</t>
  </si>
  <si>
    <t>2 434 058</t>
  </si>
  <si>
    <t>653 721</t>
  </si>
  <si>
    <t>6 126 021</t>
  </si>
  <si>
    <t>207 545</t>
  </si>
  <si>
    <t>1 988 279</t>
  </si>
  <si>
    <t>171 852</t>
  </si>
  <si>
    <t>2 164 394</t>
  </si>
  <si>
    <t>348 477</t>
  </si>
  <si>
    <t>5 363 092</t>
  </si>
  <si>
    <t>320 334</t>
  </si>
  <si>
    <t>1 848 233</t>
  </si>
  <si>
    <t>10 660</t>
  </si>
  <si>
    <t>2 298 505</t>
  </si>
  <si>
    <t>460 932</t>
  </si>
  <si>
    <t>3 991 379</t>
  </si>
  <si>
    <t>356 494</t>
  </si>
  <si>
    <t>1 847 947</t>
  </si>
  <si>
    <t>1 854</t>
  </si>
  <si>
    <t>2 093 691</t>
  </si>
  <si>
    <t>247 598</t>
  </si>
  <si>
    <t>3 551 433</t>
  </si>
  <si>
    <t>88 069</t>
  </si>
  <si>
    <t>1 812 480</t>
  </si>
  <si>
    <t>10 905</t>
  </si>
  <si>
    <t>1 692 678</t>
  </si>
  <si>
    <t>-108 897</t>
  </si>
  <si>
    <t>3 181 151</t>
  </si>
  <si>
    <t>-136 133</t>
  </si>
  <si>
    <t>2 636 418</t>
  </si>
  <si>
    <t>1 077 693</t>
  </si>
  <si>
    <t>1 361 759</t>
  </si>
  <si>
    <t>-196 966</t>
  </si>
  <si>
    <t>266 047</t>
  </si>
  <si>
    <t>-7 713</t>
  </si>
  <si>
    <t>26 011</t>
  </si>
  <si>
    <t>82 353</t>
  </si>
  <si>
    <t>56 342</t>
  </si>
  <si>
    <t>228 940</t>
  </si>
  <si>
    <t>25 239</t>
  </si>
  <si>
    <t>3 186</t>
  </si>
  <si>
    <t>84 141</t>
  </si>
  <si>
    <t>80 955</t>
  </si>
  <si>
    <t>200 110</t>
  </si>
  <si>
    <t>56 636</t>
  </si>
  <si>
    <t>3 052</t>
  </si>
  <si>
    <t>58 769</t>
  </si>
  <si>
    <t>55 717</t>
  </si>
  <si>
    <t>26 900</t>
  </si>
  <si>
    <t>-1 119</t>
  </si>
  <si>
    <t>16 947</t>
  </si>
  <si>
    <t>16 028</t>
  </si>
  <si>
    <t>4 319 002</t>
  </si>
  <si>
    <t>329 889</t>
  </si>
  <si>
    <t>476 729</t>
  </si>
  <si>
    <t>1 966 606</t>
  </si>
  <si>
    <t>926 148</t>
  </si>
  <si>
    <t>2 416 025</t>
  </si>
  <si>
    <t>4 130 275</t>
  </si>
  <si>
    <t>567 349</t>
  </si>
  <si>
    <t>492 702</t>
  </si>
  <si>
    <t>1 816 618</t>
  </si>
  <si>
    <t>794 829</t>
  </si>
  <si>
    <t>2 118 745</t>
  </si>
  <si>
    <t>3 884 938</t>
  </si>
  <si>
    <t>642 230</t>
  </si>
  <si>
    <t>626 386</t>
  </si>
  <si>
    <t>1 430 307</t>
  </si>
  <si>
    <t>779 474</t>
  </si>
  <si>
    <t>1 583 395</t>
  </si>
  <si>
    <t>2 736 619</t>
  </si>
  <si>
    <t>297 023</t>
  </si>
  <si>
    <t>687 707</t>
  </si>
  <si>
    <t>820 876</t>
  </si>
  <si>
    <t>807 996</t>
  </si>
  <si>
    <t>941 165</t>
  </si>
  <si>
    <t>2 601 887</t>
  </si>
  <si>
    <t>229 869</t>
  </si>
  <si>
    <t>333 210</t>
  </si>
  <si>
    <t>583 547</t>
  </si>
  <si>
    <t>393 805</t>
  </si>
  <si>
    <t>644 142</t>
  </si>
  <si>
    <t>1 971 229</t>
  </si>
  <si>
    <t>179 195</t>
  </si>
  <si>
    <t>343 987</t>
  </si>
  <si>
    <t>374 338</t>
  </si>
  <si>
    <t>383 922</t>
  </si>
  <si>
    <t>414 273</t>
  </si>
  <si>
    <t>1 364 452</t>
  </si>
  <si>
    <t>81 462</t>
  </si>
  <si>
    <t>219 004</t>
  </si>
  <si>
    <t>201 424</t>
  </si>
  <si>
    <t>252 658</t>
  </si>
  <si>
    <t>235 078</t>
  </si>
  <si>
    <t>1 052 889</t>
  </si>
  <si>
    <t>55 403</t>
  </si>
  <si>
    <t>192 291</t>
  </si>
  <si>
    <t>217 753</t>
  </si>
  <si>
    <t>128 154</t>
  </si>
  <si>
    <t>153 616</t>
  </si>
  <si>
    <t>762 005</t>
  </si>
  <si>
    <t>67 098</t>
  </si>
  <si>
    <t>173 498</t>
  </si>
  <si>
    <t>100 863</t>
  </si>
  <si>
    <t>170 848</t>
  </si>
  <si>
    <t>98 213</t>
  </si>
  <si>
    <t>541 930</t>
  </si>
  <si>
    <t>21 150</t>
  </si>
  <si>
    <t>202 601</t>
  </si>
  <si>
    <t>73 012</t>
  </si>
  <si>
    <t>160 704</t>
  </si>
  <si>
    <t>31 115</t>
  </si>
  <si>
    <t>330 021</t>
  </si>
  <si>
    <t>7 062</t>
  </si>
  <si>
    <t>159 636</t>
  </si>
  <si>
    <t>72 448</t>
  </si>
  <si>
    <t>97 153</t>
  </si>
  <si>
    <t>9 965</t>
  </si>
  <si>
    <t>ALENIC TRANS SRL</t>
  </si>
  <si>
    <t>1 818 928</t>
  </si>
  <si>
    <t>595 189</t>
  </si>
  <si>
    <t>299 762</t>
  </si>
  <si>
    <t>480 046</t>
  </si>
  <si>
    <t>866 082</t>
  </si>
  <si>
    <t>1 046 366</t>
  </si>
  <si>
    <t>957 737</t>
  </si>
  <si>
    <t>363 177</t>
  </si>
  <si>
    <t>82 293</t>
  </si>
  <si>
    <t>4 574</t>
  </si>
  <si>
    <t>615 854</t>
  </si>
  <si>
    <t>538 135</t>
  </si>
  <si>
    <t>991 133</t>
  </si>
  <si>
    <t>595 717</t>
  </si>
  <si>
    <t>102 798</t>
  </si>
  <si>
    <t>11 782</t>
  </si>
  <si>
    <t>686 973</t>
  </si>
  <si>
    <t>595 957</t>
  </si>
  <si>
    <t>537 764</t>
  </si>
  <si>
    <t>256 806</t>
  </si>
  <si>
    <t>56 012</t>
  </si>
  <si>
    <t>3 530</t>
  </si>
  <si>
    <t>298 697</t>
  </si>
  <si>
    <t>246 215</t>
  </si>
  <si>
    <t>385 779</t>
  </si>
  <si>
    <t>12 982</t>
  </si>
  <si>
    <t>55 560</t>
  </si>
  <si>
    <t>4 202</t>
  </si>
  <si>
    <t>44 059</t>
  </si>
  <si>
    <t>-7 299</t>
  </si>
  <si>
    <t>217 942</t>
  </si>
  <si>
    <t>-20 521</t>
  </si>
  <si>
    <t>53 566</t>
  </si>
  <si>
    <t>5 124</t>
  </si>
  <si>
    <t>28 161</t>
  </si>
  <si>
    <t>-20 281</t>
  </si>
  <si>
    <t>136 316</t>
  </si>
  <si>
    <t>25 956</t>
  </si>
  <si>
    <t>28 144</t>
  </si>
  <si>
    <t>8 296</t>
  </si>
  <si>
    <t>46 044</t>
  </si>
  <si>
    <t>26 196</t>
  </si>
  <si>
    <t>12 230</t>
  </si>
  <si>
    <t>9 110</t>
  </si>
  <si>
    <t>3 972</t>
  </si>
  <si>
    <t>5 696</t>
  </si>
  <si>
    <t>9 310</t>
  </si>
  <si>
    <t>190 350</t>
  </si>
  <si>
    <t>-14 584</t>
  </si>
  <si>
    <t>82 511</t>
  </si>
  <si>
    <t>79 153</t>
  </si>
  <si>
    <t>-3 363</t>
  </si>
  <si>
    <t>24 113</t>
  </si>
  <si>
    <t>11 021</t>
  </si>
  <si>
    <t>5 996</t>
  </si>
  <si>
    <t>16 448</t>
  </si>
  <si>
    <t>11 221</t>
  </si>
  <si>
    <t>226 118</t>
  </si>
  <si>
    <t>2 654</t>
  </si>
  <si>
    <t>49 143</t>
  </si>
  <si>
    <t>177 160</t>
  </si>
  <si>
    <t>149 660</t>
  </si>
  <si>
    <t>473 217</t>
  </si>
  <si>
    <t>143 261</t>
  </si>
  <si>
    <t>25 703</t>
  </si>
  <si>
    <t>174 328</t>
  </si>
  <si>
    <t>147 006</t>
  </si>
  <si>
    <t>393 551</t>
  </si>
  <si>
    <t>134 558</t>
  </si>
  <si>
    <t>13 469</t>
  </si>
  <si>
    <t>4 364</t>
  </si>
  <si>
    <t>149 886</t>
  </si>
  <si>
    <t>134 798</t>
  </si>
  <si>
    <t>255 339</t>
  </si>
  <si>
    <t>82 184</t>
  </si>
  <si>
    <t>7 835</t>
  </si>
  <si>
    <t>99 938</t>
  </si>
  <si>
    <t>82 424</t>
  </si>
  <si>
    <t>247 041</t>
  </si>
  <si>
    <t>148 697</t>
  </si>
  <si>
    <t>1 856</t>
  </si>
  <si>
    <t>150 793</t>
  </si>
  <si>
    <t>148 937</t>
  </si>
  <si>
    <t>224 143</t>
  </si>
  <si>
    <t>141 413</t>
  </si>
  <si>
    <t>2 640</t>
  </si>
  <si>
    <t>144 293</t>
  </si>
  <si>
    <t>141 653</t>
  </si>
  <si>
    <t>161 746</t>
  </si>
  <si>
    <t>98 563</t>
  </si>
  <si>
    <t>3 129</t>
  </si>
  <si>
    <t>101 932</t>
  </si>
  <si>
    <t>98 803</t>
  </si>
  <si>
    <t>187 642</t>
  </si>
  <si>
    <t>112 676</t>
  </si>
  <si>
    <t>2 772</t>
  </si>
  <si>
    <t>115 648</t>
  </si>
  <si>
    <t>112 876</t>
  </si>
  <si>
    <t>103 817</t>
  </si>
  <si>
    <t>86 918</t>
  </si>
  <si>
    <t>10 466</t>
  </si>
  <si>
    <t>97 584</t>
  </si>
  <si>
    <t>87 118</t>
  </si>
  <si>
    <t>3 235</t>
  </si>
  <si>
    <t>1 061</t>
  </si>
  <si>
    <t>1 489</t>
  </si>
  <si>
    <t>1 031</t>
  </si>
  <si>
    <t>400 216</t>
  </si>
  <si>
    <t>-26 595</t>
  </si>
  <si>
    <t>423 433</t>
  </si>
  <si>
    <t>22 937</t>
  </si>
  <si>
    <t>832 383</t>
  </si>
  <si>
    <t>431 887</t>
  </si>
  <si>
    <t>705 608</t>
  </si>
  <si>
    <t>334 663</t>
  </si>
  <si>
    <t>826 593</t>
  </si>
  <si>
    <t>26 220</t>
  </si>
  <si>
    <t>1 279 850</t>
  </si>
  <si>
    <t>458 482</t>
  </si>
  <si>
    <t>742 486</t>
  </si>
  <si>
    <t>83 658</t>
  </si>
  <si>
    <t>1 006 380</t>
  </si>
  <si>
    <t>74 558</t>
  </si>
  <si>
    <t>1 055 641</t>
  </si>
  <si>
    <t>123 819</t>
  </si>
  <si>
    <t>693 914</t>
  </si>
  <si>
    <t>141 807</t>
  </si>
  <si>
    <t>790 820</t>
  </si>
  <si>
    <t>119 238</t>
  </si>
  <si>
    <t>711 743</t>
  </si>
  <si>
    <t>40 161</t>
  </si>
  <si>
    <t>395 254</t>
  </si>
  <si>
    <t>-101 846</t>
  </si>
  <si>
    <t>664 638</t>
  </si>
  <si>
    <t>166 931</t>
  </si>
  <si>
    <t>396 061</t>
  </si>
  <si>
    <t>-101 646</t>
  </si>
  <si>
    <t>959 949</t>
  </si>
  <si>
    <t>236 975</t>
  </si>
  <si>
    <t>30 954</t>
  </si>
  <si>
    <t>335 304</t>
  </si>
  <si>
    <t>308 552</t>
  </si>
  <si>
    <t>459 311</t>
  </si>
  <si>
    <t>71 377</t>
  </si>
  <si>
    <t>26 680</t>
  </si>
  <si>
    <t>98 257</t>
  </si>
  <si>
    <t>71 577</t>
  </si>
  <si>
    <t>8 629 946</t>
  </si>
  <si>
    <t>159 564</t>
  </si>
  <si>
    <t>2 793 895</t>
  </si>
  <si>
    <t>1 211 072</t>
  </si>
  <si>
    <t>2 019 708</t>
  </si>
  <si>
    <t>436 885</t>
  </si>
  <si>
    <t>5 827 043</t>
  </si>
  <si>
    <t>125 848</t>
  </si>
  <si>
    <t>2 403 639</t>
  </si>
  <si>
    <t>1 475 072</t>
  </si>
  <si>
    <t>1 205 888</t>
  </si>
  <si>
    <t>277 321</t>
  </si>
  <si>
    <t>3 304 202</t>
  </si>
  <si>
    <t>143 237</t>
  </si>
  <si>
    <t>1 861 398</t>
  </si>
  <si>
    <t>1 173 423</t>
  </si>
  <si>
    <t>741 948</t>
  </si>
  <si>
    <t>151 473</t>
  </si>
  <si>
    <t>2 394 711</t>
  </si>
  <si>
    <t>157 632</t>
  </si>
  <si>
    <t>1 809 426</t>
  </si>
  <si>
    <t>1 141 265</t>
  </si>
  <si>
    <t>578 897</t>
  </si>
  <si>
    <t>8 236</t>
  </si>
  <si>
    <t>1 527 864</t>
  </si>
  <si>
    <t>44 429</t>
  </si>
  <si>
    <t>1 300 571</t>
  </si>
  <si>
    <t>700 653</t>
  </si>
  <si>
    <t>283 022</t>
  </si>
  <si>
    <t>-249 396</t>
  </si>
  <si>
    <t>1 205 125</t>
  </si>
  <si>
    <t>75 734</t>
  </si>
  <si>
    <t>858 520</t>
  </si>
  <si>
    <t>399 231</t>
  </si>
  <si>
    <t>165 464</t>
  </si>
  <si>
    <t>-293 825</t>
  </si>
  <si>
    <t>1 154 970</t>
  </si>
  <si>
    <t>114 042</t>
  </si>
  <si>
    <t>1 019 593</t>
  </si>
  <si>
    <t>341 139</t>
  </si>
  <si>
    <t>258 895</t>
  </si>
  <si>
    <t>-419 559</t>
  </si>
  <si>
    <t>989 847</t>
  </si>
  <si>
    <t>1 059</t>
  </si>
  <si>
    <t>910 885</t>
  </si>
  <si>
    <t>215 697</t>
  </si>
  <si>
    <t>161 587</t>
  </si>
  <si>
    <t>-533 601</t>
  </si>
  <si>
    <t>878 591</t>
  </si>
  <si>
    <t>23 321</t>
  </si>
  <si>
    <t>1 048 273</t>
  </si>
  <si>
    <t>145 332</t>
  </si>
  <si>
    <t>368 281</t>
  </si>
  <si>
    <t>-534 660</t>
  </si>
  <si>
    <t>607 240</t>
  </si>
  <si>
    <t>-126 816</t>
  </si>
  <si>
    <t>829 055</t>
  </si>
  <si>
    <t>115 018</t>
  </si>
  <si>
    <t>155 653</t>
  </si>
  <si>
    <t>-557 981</t>
  </si>
  <si>
    <t>762 044</t>
  </si>
  <si>
    <t>-80 875</t>
  </si>
  <si>
    <t>578 423</t>
  </si>
  <si>
    <t>21 461</t>
  </si>
  <si>
    <t>125 394</t>
  </si>
  <si>
    <t>-431 165</t>
  </si>
  <si>
    <t>2 355 735</t>
  </si>
  <si>
    <t>28 656</t>
  </si>
  <si>
    <t>292 235</t>
  </si>
  <si>
    <t>584 801</t>
  </si>
  <si>
    <t>1 023 750</t>
  </si>
  <si>
    <t>1 368 295</t>
  </si>
  <si>
    <t>2 742 832</t>
  </si>
  <si>
    <t>104 994</t>
  </si>
  <si>
    <t>269 025</t>
  </si>
  <si>
    <t>586 011</t>
  </si>
  <si>
    <t>1 087 792</t>
  </si>
  <si>
    <t>1 339 639</t>
  </si>
  <si>
    <t>1 701 639</t>
  </si>
  <si>
    <t>228 695</t>
  </si>
  <si>
    <t>436 848</t>
  </si>
  <si>
    <t>549 164</t>
  </si>
  <si>
    <t>1 122 330</t>
  </si>
  <si>
    <t>1 234 646</t>
  </si>
  <si>
    <t>1 737 297</t>
  </si>
  <si>
    <t>16 574</t>
  </si>
  <si>
    <t>330 239</t>
  </si>
  <si>
    <t>600 393</t>
  </si>
  <si>
    <t>771 259</t>
  </si>
  <si>
    <t>1 005 951</t>
  </si>
  <si>
    <t>1 848 642</t>
  </si>
  <si>
    <t>260 624</t>
  </si>
  <si>
    <t>168 762</t>
  </si>
  <si>
    <t>674 857</t>
  </si>
  <si>
    <t>518 744</t>
  </si>
  <si>
    <t>989 377</t>
  </si>
  <si>
    <t>1 984 929</t>
  </si>
  <si>
    <t>478 336</t>
  </si>
  <si>
    <t>533 043</t>
  </si>
  <si>
    <t>774 244</t>
  </si>
  <si>
    <t>523 014</t>
  </si>
  <si>
    <t>728 753</t>
  </si>
  <si>
    <t>1 582 239</t>
  </si>
  <si>
    <t>215 538</t>
  </si>
  <si>
    <t>583 174</t>
  </si>
  <si>
    <t>584 521</t>
  </si>
  <si>
    <t>239 527</t>
  </si>
  <si>
    <t>250 417</t>
  </si>
  <si>
    <t>859 371</t>
  </si>
  <si>
    <t>10 032</t>
  </si>
  <si>
    <t>498 817</t>
  </si>
  <si>
    <t>268 973</t>
  </si>
  <si>
    <t>259 380</t>
  </si>
  <si>
    <t>35 220</t>
  </si>
  <si>
    <t>490 600</t>
  </si>
  <si>
    <t>18 375</t>
  </si>
  <si>
    <t>319 358</t>
  </si>
  <si>
    <t>189 847</t>
  </si>
  <si>
    <t>154 698</t>
  </si>
  <si>
    <t>25 187</t>
  </si>
  <si>
    <t>202 606</t>
  </si>
  <si>
    <t>4 179</t>
  </si>
  <si>
    <t>326 146</t>
  </si>
  <si>
    <t>229 345</t>
  </si>
  <si>
    <t>103 331</t>
  </si>
  <si>
    <t>6 813</t>
  </si>
  <si>
    <t>25 266</t>
  </si>
  <si>
    <t>16 311</t>
  </si>
  <si>
    <t>18 548</t>
  </si>
  <si>
    <t>2 634</t>
  </si>
  <si>
    <t>25 277 032</t>
  </si>
  <si>
    <t>7 249 217</t>
  </si>
  <si>
    <t>26 152 843</t>
  </si>
  <si>
    <t>5 420 913</t>
  </si>
  <si>
    <t>28 755 355</t>
  </si>
  <si>
    <t>7 249 817</t>
  </si>
  <si>
    <t>21 179 290</t>
  </si>
  <si>
    <t>980 814</t>
  </si>
  <si>
    <t>13 326 947</t>
  </si>
  <si>
    <t>6 100 013</t>
  </si>
  <si>
    <t>8 544 665</t>
  </si>
  <si>
    <t>981 414</t>
  </si>
  <si>
    <t>13 108 178</t>
  </si>
  <si>
    <t>1 068 836</t>
  </si>
  <si>
    <t>8 989 131</t>
  </si>
  <si>
    <t>1 661 993</t>
  </si>
  <si>
    <t>9 200 079</t>
  </si>
  <si>
    <t>2 003 018</t>
  </si>
  <si>
    <t>13 969 137</t>
  </si>
  <si>
    <t>1 028 238</t>
  </si>
  <si>
    <t>9 452 281</t>
  </si>
  <si>
    <t>347 818</t>
  </si>
  <si>
    <t>10 104 894</t>
  </si>
  <si>
    <t>1 040 183</t>
  </si>
  <si>
    <t>12 064 112</t>
  </si>
  <si>
    <t>184 110</t>
  </si>
  <si>
    <t>7 566 961</t>
  </si>
  <si>
    <t>424 305</t>
  </si>
  <si>
    <t>8 072 717</t>
  </si>
  <si>
    <t>865 945</t>
  </si>
  <si>
    <t>7 182 988</t>
  </si>
  <si>
    <t>12 132</t>
  </si>
  <si>
    <t>4 795 383</t>
  </si>
  <si>
    <t>788 799</t>
  </si>
  <si>
    <t>4 399 695</t>
  </si>
  <si>
    <t>759 652</t>
  </si>
  <si>
    <t>5 270 311</t>
  </si>
  <si>
    <t>10 158</t>
  </si>
  <si>
    <t>3 678 234</t>
  </si>
  <si>
    <t>999 518</t>
  </si>
  <si>
    <t>3 369 892</t>
  </si>
  <si>
    <t>747 519</t>
  </si>
  <si>
    <t>7 140 789</t>
  </si>
  <si>
    <t>150 896</t>
  </si>
  <si>
    <t>3 792 352</t>
  </si>
  <si>
    <t>1 493 501</t>
  </si>
  <si>
    <t>2 981 313</t>
  </si>
  <si>
    <t>737 361</t>
  </si>
  <si>
    <t>11 594 143</t>
  </si>
  <si>
    <t>199 648</t>
  </si>
  <si>
    <t>4 154 993</t>
  </si>
  <si>
    <t>1 799 316</t>
  </si>
  <si>
    <t>3 333 723</t>
  </si>
  <si>
    <t>781 466</t>
  </si>
  <si>
    <t>10 204 920</t>
  </si>
  <si>
    <t>100 197</t>
  </si>
  <si>
    <t>3 096 485</t>
  </si>
  <si>
    <t>957 485</t>
  </si>
  <si>
    <t>2 993 330</t>
  </si>
  <si>
    <t>581 818</t>
  </si>
  <si>
    <t>4 487 250</t>
  </si>
  <si>
    <t>2 457</t>
  </si>
  <si>
    <t>1 533 973</t>
  </si>
  <si>
    <t>328 868</t>
  </si>
  <si>
    <t>1 686 726</t>
  </si>
  <si>
    <t>481 621</t>
  </si>
  <si>
    <t>228 465</t>
  </si>
  <si>
    <t>37 635</t>
  </si>
  <si>
    <t>29 976</t>
  </si>
  <si>
    <t>77 360</t>
  </si>
  <si>
    <t>47 527</t>
  </si>
  <si>
    <t>16 828</t>
  </si>
  <si>
    <t>5 381</t>
  </si>
  <si>
    <t>15 190</t>
  </si>
  <si>
    <t>9 892</t>
  </si>
  <si>
    <t>34 828</t>
  </si>
  <si>
    <t>23 455</t>
  </si>
  <si>
    <t>23 861</t>
  </si>
  <si>
    <t>23 655</t>
  </si>
  <si>
    <t>5 592 611</t>
  </si>
  <si>
    <t>303 160</t>
  </si>
  <si>
    <t>2 821 761</t>
  </si>
  <si>
    <t>3 340 032</t>
  </si>
  <si>
    <t>902 011</t>
  </si>
  <si>
    <t>1 218 514</t>
  </si>
  <si>
    <t>5 638 029</t>
  </si>
  <si>
    <t>263 584</t>
  </si>
  <si>
    <t>2 569 556</t>
  </si>
  <si>
    <t>2 803 722</t>
  </si>
  <si>
    <t>1 561 139</t>
  </si>
  <si>
    <t>1 335 722</t>
  </si>
  <si>
    <t>3 853 634</t>
  </si>
  <si>
    <t>150 665</t>
  </si>
  <si>
    <t>1 679 787</t>
  </si>
  <si>
    <t>2 316 792</t>
  </si>
  <si>
    <t>668 371</t>
  </si>
  <si>
    <t>1 293 193</t>
  </si>
  <si>
    <t>3 727 989</t>
  </si>
  <si>
    <t>588 737</t>
  </si>
  <si>
    <t>1 553 934</t>
  </si>
  <si>
    <t>2 109 715</t>
  </si>
  <si>
    <t>718 542</t>
  </si>
  <si>
    <t>1 237 265</t>
  </si>
  <si>
    <t>3 672 195</t>
  </si>
  <si>
    <t>418 101</t>
  </si>
  <si>
    <t>1 858 420</t>
  </si>
  <si>
    <t>2 052 647</t>
  </si>
  <si>
    <t>462 631</t>
  </si>
  <si>
    <t>711 684</t>
  </si>
  <si>
    <t>2 583 280</t>
  </si>
  <si>
    <t>33 666</t>
  </si>
  <si>
    <t>988 258</t>
  </si>
  <si>
    <t>893 339</t>
  </si>
  <si>
    <t>364 185</t>
  </si>
  <si>
    <t>293 583</t>
  </si>
  <si>
    <t>2 051 290</t>
  </si>
  <si>
    <t>278 390</t>
  </si>
  <si>
    <t>715 098</t>
  </si>
  <si>
    <t>728 144</t>
  </si>
  <si>
    <t>230 113</t>
  </si>
  <si>
    <t>260 833</t>
  </si>
  <si>
    <t>1 467 093</t>
  </si>
  <si>
    <t>18 721</t>
  </si>
  <si>
    <t>575 336</t>
  </si>
  <si>
    <t>324 249</t>
  </si>
  <si>
    <t>218 247</t>
  </si>
  <si>
    <t>-17 557</t>
  </si>
  <si>
    <t>1 141 878</t>
  </si>
  <si>
    <t>16 287</t>
  </si>
  <si>
    <t>474 729</t>
  </si>
  <si>
    <t>256 954</t>
  </si>
  <si>
    <t>171 974</t>
  </si>
  <si>
    <t>-36 278</t>
  </si>
  <si>
    <t>558 325</t>
  </si>
  <si>
    <t>16 683</t>
  </si>
  <si>
    <t>288 827</t>
  </si>
  <si>
    <t>127 766</t>
  </si>
  <si>
    <t>104 232</t>
  </si>
  <si>
    <t>-52 565</t>
  </si>
  <si>
    <t>421 707</t>
  </si>
  <si>
    <t>11 881</t>
  </si>
  <si>
    <t>269 867</t>
  </si>
  <si>
    <t>120 364</t>
  </si>
  <si>
    <t>80 255</t>
  </si>
  <si>
    <t>-69 248</t>
  </si>
  <si>
    <t>274 569</t>
  </si>
  <si>
    <t>6 623</t>
  </si>
  <si>
    <t>424 442</t>
  </si>
  <si>
    <t>250 989</t>
  </si>
  <si>
    <t>232 781</t>
  </si>
  <si>
    <t>59 328</t>
  </si>
  <si>
    <t>515 200</t>
  </si>
  <si>
    <t>52 504</t>
  </si>
  <si>
    <t>397 910</t>
  </si>
  <si>
    <t>199 626</t>
  </si>
  <si>
    <t>52 705</t>
  </si>
  <si>
    <t>554 242</t>
  </si>
  <si>
    <t>51 563</t>
  </si>
  <si>
    <t>161 820</t>
  </si>
  <si>
    <t>304 021</t>
  </si>
  <si>
    <t>142 201</t>
  </si>
  <si>
    <t>662 993</t>
  </si>
  <si>
    <t>50 182</t>
  </si>
  <si>
    <t>139 424</t>
  </si>
  <si>
    <t>230 063</t>
  </si>
  <si>
    <t>90 639</t>
  </si>
  <si>
    <t>247 263</t>
  </si>
  <si>
    <t>40 257</t>
  </si>
  <si>
    <t>95 832</t>
  </si>
  <si>
    <t>136 289</t>
  </si>
  <si>
    <t>40 457</t>
  </si>
  <si>
    <t>NOVI VNB TAXI SRL</t>
  </si>
  <si>
    <t>4 819 108</t>
  </si>
  <si>
    <t>1 119 389</t>
  </si>
  <si>
    <t>1 519 906</t>
  </si>
  <si>
    <t>3 542 610</t>
  </si>
  <si>
    <t>276 987</t>
  </si>
  <si>
    <t>2 299 691</t>
  </si>
  <si>
    <t>3 895 519</t>
  </si>
  <si>
    <t>974 656</t>
  </si>
  <si>
    <t>1 000 569</t>
  </si>
  <si>
    <t>1 596 292</t>
  </si>
  <si>
    <t>584 643</t>
  </si>
  <si>
    <t>1 180 366</t>
  </si>
  <si>
    <t>1 821 797</t>
  </si>
  <si>
    <t>503 758</t>
  </si>
  <si>
    <t>443 331</t>
  </si>
  <si>
    <t>1 252 456</t>
  </si>
  <si>
    <t>322 901</t>
  </si>
  <si>
    <t>1 132 026</t>
  </si>
  <si>
    <t>1 133 404</t>
  </si>
  <si>
    <t>-142 704</t>
  </si>
  <si>
    <t>244 693</t>
  </si>
  <si>
    <t>1 557 088</t>
  </si>
  <si>
    <t>57 520</t>
  </si>
  <si>
    <t>1 557 177</t>
  </si>
  <si>
    <t>3 705 807</t>
  </si>
  <si>
    <t>631 446</t>
  </si>
  <si>
    <t>425 369</t>
  </si>
  <si>
    <t>1 807 902</t>
  </si>
  <si>
    <t>318 373</t>
  </si>
  <si>
    <t>1 700 906</t>
  </si>
  <si>
    <t>3 310 063</t>
  </si>
  <si>
    <t>289 264</t>
  </si>
  <si>
    <t>1 244 140</t>
  </si>
  <si>
    <t>186 721</t>
  </si>
  <si>
    <t>1 069 460</t>
  </si>
  <si>
    <t>2 708 505</t>
  </si>
  <si>
    <t>234 057</t>
  </si>
  <si>
    <t>647 023</t>
  </si>
  <si>
    <t>1 173 386</t>
  </si>
  <si>
    <t>253 834</t>
  </si>
  <si>
    <t>780 197</t>
  </si>
  <si>
    <t>2 305 767</t>
  </si>
  <si>
    <t>189 585</t>
  </si>
  <si>
    <t>713 894</t>
  </si>
  <si>
    <t>1 207 974</t>
  </si>
  <si>
    <t>152 059</t>
  </si>
  <si>
    <t>646 139</t>
  </si>
  <si>
    <t>2 081 274</t>
  </si>
  <si>
    <t>121 226</t>
  </si>
  <si>
    <t>604 795</t>
  </si>
  <si>
    <t>989 192</t>
  </si>
  <si>
    <t>106 701</t>
  </si>
  <si>
    <t>491 098</t>
  </si>
  <si>
    <t>1 983 416</t>
  </si>
  <si>
    <t>92 029</t>
  </si>
  <si>
    <t>725 451</t>
  </si>
  <si>
    <t>990 978</t>
  </si>
  <si>
    <t>116 250</t>
  </si>
  <si>
    <t>381 777</t>
  </si>
  <si>
    <t>1 644 278</t>
  </si>
  <si>
    <t>50 324</t>
  </si>
  <si>
    <t>482 192</t>
  </si>
  <si>
    <t>572 823</t>
  </si>
  <si>
    <t>84 651</t>
  </si>
  <si>
    <t>175 282</t>
  </si>
  <si>
    <t>166 941</t>
  </si>
  <si>
    <t>29 374</t>
  </si>
  <si>
    <t>35 280</t>
  </si>
  <si>
    <t>6 014</t>
  </si>
  <si>
    <t>158 618</t>
  </si>
  <si>
    <t>10 874</t>
  </si>
  <si>
    <t>72 939</t>
  </si>
  <si>
    <t>2 910</t>
  </si>
  <si>
    <t>81 143</t>
  </si>
  <si>
    <t>11 114</t>
  </si>
  <si>
    <t>162 213</t>
  </si>
  <si>
    <t>18 556</t>
  </si>
  <si>
    <t>4 562</t>
  </si>
  <si>
    <t>3 141</t>
  </si>
  <si>
    <t>66 968</t>
  </si>
  <si>
    <t>65 547</t>
  </si>
  <si>
    <t>127 692</t>
  </si>
  <si>
    <t>30 193</t>
  </si>
  <si>
    <t>6 307</t>
  </si>
  <si>
    <t>53 298</t>
  </si>
  <si>
    <t>46 991</t>
  </si>
  <si>
    <t>123 378</t>
  </si>
  <si>
    <t>2 228</t>
  </si>
  <si>
    <t>40 682</t>
  </si>
  <si>
    <t>57 243</t>
  </si>
  <si>
    <t>16 798</t>
  </si>
  <si>
    <t>116 555</t>
  </si>
  <si>
    <t>-4 235</t>
  </si>
  <si>
    <t>27 725</t>
  </si>
  <si>
    <t>41 584</t>
  </si>
  <si>
    <t>14 570</t>
  </si>
  <si>
    <t>131 660</t>
  </si>
  <si>
    <t>18 565</t>
  </si>
  <si>
    <t>29 984</t>
  </si>
  <si>
    <t>48 789</t>
  </si>
  <si>
    <t>18 805</t>
  </si>
  <si>
    <t>113 174</t>
  </si>
  <si>
    <t>31 073</t>
  </si>
  <si>
    <t>19 026</t>
  </si>
  <si>
    <t>117 559</t>
  </si>
  <si>
    <t>98 533</t>
  </si>
  <si>
    <t>97 102</t>
  </si>
  <si>
    <t>25 561</t>
  </si>
  <si>
    <t>17 854</t>
  </si>
  <si>
    <t>85 314</t>
  </si>
  <si>
    <t>67 460</t>
  </si>
  <si>
    <t>76 765</t>
  </si>
  <si>
    <t>20 982</t>
  </si>
  <si>
    <t>16 024</t>
  </si>
  <si>
    <t>57 923</t>
  </si>
  <si>
    <t>41 899</t>
  </si>
  <si>
    <t>78 767</t>
  </si>
  <si>
    <t>20 370</t>
  </si>
  <si>
    <t>30 120</t>
  </si>
  <si>
    <t>51 037</t>
  </si>
  <si>
    <t>20 917</t>
  </si>
  <si>
    <t>5 784 227</t>
  </si>
  <si>
    <t>497 487</t>
  </si>
  <si>
    <t>522 035</t>
  </si>
  <si>
    <t>722 014</t>
  </si>
  <si>
    <t>2 759 030</t>
  </si>
  <si>
    <t>2 959 009</t>
  </si>
  <si>
    <t>6 118 232</t>
  </si>
  <si>
    <t>1 162 672</t>
  </si>
  <si>
    <t>726 739</t>
  </si>
  <si>
    <t>902 722</t>
  </si>
  <si>
    <t>2 285 538</t>
  </si>
  <si>
    <t>2 461 521</t>
  </si>
  <si>
    <t>3 786 279</t>
  </si>
  <si>
    <t>692 804</t>
  </si>
  <si>
    <t>1 234 895</t>
  </si>
  <si>
    <t>578 253</t>
  </si>
  <si>
    <t>1 955 492</t>
  </si>
  <si>
    <t>1 298 850</t>
  </si>
  <si>
    <t>2 507 125</t>
  </si>
  <si>
    <t>266 028</t>
  </si>
  <si>
    <t>977 118</t>
  </si>
  <si>
    <t>555 192</t>
  </si>
  <si>
    <t>1 027 972</t>
  </si>
  <si>
    <t>606 046</t>
  </si>
  <si>
    <t>1 869 802</t>
  </si>
  <si>
    <t>23 891</t>
  </si>
  <si>
    <t>760 650</t>
  </si>
  <si>
    <t>345 468</t>
  </si>
  <si>
    <t>755 199</t>
  </si>
  <si>
    <t>340 017</t>
  </si>
  <si>
    <t>1 940 157</t>
  </si>
  <si>
    <t>173 190</t>
  </si>
  <si>
    <t>630 462</t>
  </si>
  <si>
    <t>295 526</t>
  </si>
  <si>
    <t>651 063</t>
  </si>
  <si>
    <t>316 127</t>
  </si>
  <si>
    <t>1 335 205</t>
  </si>
  <si>
    <t>176 158</t>
  </si>
  <si>
    <t>955 182</t>
  </si>
  <si>
    <t>268 343</t>
  </si>
  <si>
    <t>829 775</t>
  </si>
  <si>
    <t>142 936</t>
  </si>
  <si>
    <t>806 685</t>
  </si>
  <si>
    <t>81 048</t>
  </si>
  <si>
    <t>541 181</t>
  </si>
  <si>
    <t>170 212</t>
  </si>
  <si>
    <t>413 379</t>
  </si>
  <si>
    <t>42 410</t>
  </si>
  <si>
    <t>676 470</t>
  </si>
  <si>
    <t>4 438</t>
  </si>
  <si>
    <t>700 048</t>
  </si>
  <si>
    <t>214 093</t>
  </si>
  <si>
    <t>447 317</t>
  </si>
  <si>
    <t>-38 638</t>
  </si>
  <si>
    <t>868 472</t>
  </si>
  <si>
    <t>3 195</t>
  </si>
  <si>
    <t>587 040</t>
  </si>
  <si>
    <t>144 759</t>
  </si>
  <si>
    <t>399 205</t>
  </si>
  <si>
    <t>-43 076</t>
  </si>
  <si>
    <t>802 733</t>
  </si>
  <si>
    <t>6 439</t>
  </si>
  <si>
    <t>608 583</t>
  </si>
  <si>
    <t>139 738</t>
  </si>
  <si>
    <t>422 573</t>
  </si>
  <si>
    <t>-46 272</t>
  </si>
  <si>
    <t>275 292</t>
  </si>
  <si>
    <t>25 831</t>
  </si>
  <si>
    <t>52 291</t>
  </si>
  <si>
    <t>2 839</t>
  </si>
  <si>
    <t>123 762</t>
  </si>
  <si>
    <t>74 310</t>
  </si>
  <si>
    <t>73 801</t>
  </si>
  <si>
    <t>48 479</t>
  </si>
  <si>
    <t>18 235</t>
  </si>
  <si>
    <t>66 714</t>
  </si>
  <si>
    <t>PHARMALINK SRL</t>
  </si>
  <si>
    <t>10 280 689</t>
  </si>
  <si>
    <t>2 812 054</t>
  </si>
  <si>
    <t>995 838</t>
  </si>
  <si>
    <t>229 464</t>
  </si>
  <si>
    <t>3 872 091</t>
  </si>
  <si>
    <t>3 013 654</t>
  </si>
  <si>
    <t>12 079 110</t>
  </si>
  <si>
    <t>4 416 520</t>
  </si>
  <si>
    <t>4 518 350</t>
  </si>
  <si>
    <t>236 879</t>
  </si>
  <si>
    <t>8 851 567</t>
  </si>
  <si>
    <t>4 618 120</t>
  </si>
  <si>
    <t>8 139 773</t>
  </si>
  <si>
    <t>2 043 665</t>
  </si>
  <si>
    <t>1 021 330</t>
  </si>
  <si>
    <t>229 320</t>
  </si>
  <si>
    <t>2 997 315</t>
  </si>
  <si>
    <t>2 245 265</t>
  </si>
  <si>
    <t>8 575 738</t>
  </si>
  <si>
    <t>2 550 169</t>
  </si>
  <si>
    <t>1 204 200</t>
  </si>
  <si>
    <t>441 069</t>
  </si>
  <si>
    <t>3 470 250</t>
  </si>
  <si>
    <t>2 751 769</t>
  </si>
  <si>
    <t>9 317 950</t>
  </si>
  <si>
    <t>2 095 508</t>
  </si>
  <si>
    <t>1 965 712</t>
  </si>
  <si>
    <t>767 406</t>
  </si>
  <si>
    <t>4 137 240</t>
  </si>
  <si>
    <t>2 989 902</t>
  </si>
  <si>
    <t>6 987 422</t>
  </si>
  <si>
    <t>1 385 589</t>
  </si>
  <si>
    <t>1 187 010</t>
  </si>
  <si>
    <t>296 595</t>
  </si>
  <si>
    <t>2 443 486</t>
  </si>
  <si>
    <t>1 587 189</t>
  </si>
  <si>
    <t>6 059 564</t>
  </si>
  <si>
    <t>1 104 537</t>
  </si>
  <si>
    <t>1 281 104</t>
  </si>
  <si>
    <t>319 424</t>
  </si>
  <si>
    <t>2 026 656</t>
  </si>
  <si>
    <t>1 102 106</t>
  </si>
  <si>
    <t>3 711 473</t>
  </si>
  <si>
    <t>214 556</t>
  </si>
  <si>
    <t>1 220 120</t>
  </si>
  <si>
    <t>9 637</t>
  </si>
  <si>
    <t>1 206 099</t>
  </si>
  <si>
    <t>-2 430</t>
  </si>
  <si>
    <t>2 712 440</t>
  </si>
  <si>
    <t>66 371</t>
  </si>
  <si>
    <t>1 473 753</t>
  </si>
  <si>
    <t>19 321</t>
  </si>
  <si>
    <t>1 118 856</t>
  </si>
  <si>
    <t>-334 987</t>
  </si>
  <si>
    <t>2 122 753</t>
  </si>
  <si>
    <t>-234 479</t>
  </si>
  <si>
    <t>1 168 822</t>
  </si>
  <si>
    <t>26 010</t>
  </si>
  <si>
    <t>730 880</t>
  </si>
  <si>
    <t>-411 358</t>
  </si>
  <si>
    <t>839 418</t>
  </si>
  <si>
    <t>-216 879</t>
  </si>
  <si>
    <t>957 504</t>
  </si>
  <si>
    <t>29 115</t>
  </si>
  <si>
    <t>751 103</t>
  </si>
  <si>
    <t>-176 879</t>
  </si>
  <si>
    <t>INVECON SRL </t>
  </si>
  <si>
    <t>-51 575</t>
  </si>
  <si>
    <t>202 212</t>
  </si>
  <si>
    <t>26 704</t>
  </si>
  <si>
    <t>94 468</t>
  </si>
  <si>
    <t>-80 603</t>
  </si>
  <si>
    <t>152 454</t>
  </si>
  <si>
    <t>-490 714</t>
  </si>
  <si>
    <t>183 933</t>
  </si>
  <si>
    <t>58 946</t>
  </si>
  <si>
    <t>95 959</t>
  </si>
  <si>
    <t>-29 028</t>
  </si>
  <si>
    <t>-68 220</t>
  </si>
  <si>
    <t>368 768</t>
  </si>
  <si>
    <t>100 313</t>
  </si>
  <si>
    <t>1 342 141</t>
  </si>
  <si>
    <t>1 073 686</t>
  </si>
  <si>
    <t>-24 107</t>
  </si>
  <si>
    <t>253 078</t>
  </si>
  <si>
    <t>156 338</t>
  </si>
  <si>
    <t>1 238 646</t>
  </si>
  <si>
    <t>1 141 906</t>
  </si>
  <si>
    <t>-6 158</t>
  </si>
  <si>
    <t>137 392</t>
  </si>
  <si>
    <t>48 183</t>
  </si>
  <si>
    <t>1 255 222</t>
  </si>
  <si>
    <t>1 166 013</t>
  </si>
  <si>
    <t>-56 364</t>
  </si>
  <si>
    <t>168 587</t>
  </si>
  <si>
    <t>48 241</t>
  </si>
  <si>
    <t>1 292 516</t>
  </si>
  <si>
    <t>1 172 170</t>
  </si>
  <si>
    <t>244 800</t>
  </si>
  <si>
    <t>1 228 097</t>
  </si>
  <si>
    <t>146 348</t>
  </si>
  <si>
    <t>62 643</t>
  </si>
  <si>
    <t>1 310 076</t>
  </si>
  <si>
    <t>1 228 524</t>
  </si>
  <si>
    <t>248 400</t>
  </si>
  <si>
    <t>242 439</t>
  </si>
  <si>
    <t>2 847 905</t>
  </si>
  <si>
    <t>76 911</t>
  </si>
  <si>
    <t>3 010 451</t>
  </si>
  <si>
    <t>243 118</t>
  </si>
  <si>
    <t>266 794</t>
  </si>
  <si>
    <t>46 798</t>
  </si>
  <si>
    <t>2 624 656</t>
  </si>
  <si>
    <t>121 924</t>
  </si>
  <si>
    <t>3 363 290</t>
  </si>
  <si>
    <t>860 579</t>
  </si>
  <si>
    <t>1 269 642</t>
  </si>
  <si>
    <t>595 794</t>
  </si>
  <si>
    <t>2 481 730</t>
  </si>
  <si>
    <t>238 475</t>
  </si>
  <si>
    <t>3 055 378</t>
  </si>
  <si>
    <t>813 781</t>
  </si>
  <si>
    <t>1 353 369</t>
  </si>
  <si>
    <t>217 701</t>
  </si>
  <si>
    <t>2 430 623</t>
  </si>
  <si>
    <t>255 136</t>
  </si>
  <si>
    <t>2 391 364</t>
  </si>
  <si>
    <t>217 987</t>
  </si>
  <si>
    <t>274 003</t>
  </si>
  <si>
    <t>27 227</t>
  </si>
  <si>
    <t>19 789</t>
  </si>
  <si>
    <t>81 965</t>
  </si>
  <si>
    <t>70 848</t>
  </si>
  <si>
    <t>133 024</t>
  </si>
  <si>
    <t>235 915</t>
  </si>
  <si>
    <t>21 622</t>
  </si>
  <si>
    <t>89 559</t>
  </si>
  <si>
    <t>43 295</t>
  </si>
  <si>
    <t>111 232</t>
  </si>
  <si>
    <t>243 555</t>
  </si>
  <si>
    <t>100 043</t>
  </si>
  <si>
    <t>21 047</t>
  </si>
  <si>
    <t>35 570</t>
  </si>
  <si>
    <t>96 427</t>
  </si>
  <si>
    <t>110 950</t>
  </si>
  <si>
    <t>164 325</t>
  </si>
  <si>
    <t>1 845</t>
  </si>
  <si>
    <t>27 321</t>
  </si>
  <si>
    <t>30 424</t>
  </si>
  <si>
    <t>18 330</t>
  </si>
  <si>
    <t>21 433</t>
  </si>
  <si>
    <t>153 369</t>
  </si>
  <si>
    <t>13 169</t>
  </si>
  <si>
    <t>14 563</t>
  </si>
  <si>
    <t>21 141</t>
  </si>
  <si>
    <t>19 588</t>
  </si>
  <si>
    <t>156 919</t>
  </si>
  <si>
    <t>18 210</t>
  </si>
  <si>
    <t>16 718</t>
  </si>
  <si>
    <t>15 820</t>
  </si>
  <si>
    <t>7 317</t>
  </si>
  <si>
    <t>6 419</t>
  </si>
  <si>
    <t>72 835</t>
  </si>
  <si>
    <t>20 557</t>
  </si>
  <si>
    <t>4 824</t>
  </si>
  <si>
    <t>3 942</t>
  </si>
  <si>
    <t>-11 791</t>
  </si>
  <si>
    <t>26 515</t>
  </si>
  <si>
    <t>-11 099</t>
  </si>
  <si>
    <t>12 750</t>
  </si>
  <si>
    <t>1 641</t>
  </si>
  <si>
    <t>-10 899</t>
  </si>
  <si>
    <t>5 136 769</t>
  </si>
  <si>
    <t>-1 506 741</t>
  </si>
  <si>
    <t>3 052 285</t>
  </si>
  <si>
    <t>2 219 811</t>
  </si>
  <si>
    <t>2 392 722</t>
  </si>
  <si>
    <t>1 573 138</t>
  </si>
  <si>
    <t>7 576 796</t>
  </si>
  <si>
    <t>811 854</t>
  </si>
  <si>
    <t>4 660 580</t>
  </si>
  <si>
    <t>4 706 029</t>
  </si>
  <si>
    <t>3 858 462</t>
  </si>
  <si>
    <t>3 908 844</t>
  </si>
  <si>
    <t>11 623 147</t>
  </si>
  <si>
    <t>1 115 184</t>
  </si>
  <si>
    <t>4 990 322</t>
  </si>
  <si>
    <t>3 492 666</t>
  </si>
  <si>
    <t>5 945 466</t>
  </si>
  <si>
    <t>4 474 717</t>
  </si>
  <si>
    <t>13 932 892</t>
  </si>
  <si>
    <t>3 537 207</t>
  </si>
  <si>
    <t>5 279 297</t>
  </si>
  <si>
    <t>3 275 585</t>
  </si>
  <si>
    <t>6 133 411</t>
  </si>
  <si>
    <t>4 152 668</t>
  </si>
  <si>
    <t>7 162 004</t>
  </si>
  <si>
    <t>738 778</t>
  </si>
  <si>
    <t>2 212 158</t>
  </si>
  <si>
    <t>416 638</t>
  </si>
  <si>
    <t>3 138 717</t>
  </si>
  <si>
    <t>1 354 094</t>
  </si>
  <si>
    <t>6 856 613</t>
  </si>
  <si>
    <t>912 368</t>
  </si>
  <si>
    <t>2 643 314</t>
  </si>
  <si>
    <t>115 271</t>
  </si>
  <si>
    <t>3 725 074</t>
  </si>
  <si>
    <t>1 201 516</t>
  </si>
  <si>
    <t>5 624 645</t>
  </si>
  <si>
    <t>632 876</t>
  </si>
  <si>
    <t>2 021 105</t>
  </si>
  <si>
    <t>114 493</t>
  </si>
  <si>
    <t>2 873 045</t>
  </si>
  <si>
    <t>981 176</t>
  </si>
  <si>
    <t>3 975 090</t>
  </si>
  <si>
    <t>379 105</t>
  </si>
  <si>
    <t>2 620 746</t>
  </si>
  <si>
    <t>159 302</t>
  </si>
  <si>
    <t>3 104 013</t>
  </si>
  <si>
    <t>648 095</t>
  </si>
  <si>
    <t>3 150 444</t>
  </si>
  <si>
    <t>391 748</t>
  </si>
  <si>
    <t>1 190 189</t>
  </si>
  <si>
    <t>152 024</t>
  </si>
  <si>
    <t>1 755 810</t>
  </si>
  <si>
    <t>721 498</t>
  </si>
  <si>
    <t>2 124 326</t>
  </si>
  <si>
    <t>219 280</t>
  </si>
  <si>
    <t>663 695</t>
  </si>
  <si>
    <t>111 242</t>
  </si>
  <si>
    <t>872 348</t>
  </si>
  <si>
    <t>329 661</t>
  </si>
  <si>
    <t>1 510 687</t>
  </si>
  <si>
    <t>60 919</t>
  </si>
  <si>
    <t>227 415</t>
  </si>
  <si>
    <t>83 051</t>
  </si>
  <si>
    <t>254 829</t>
  </si>
  <si>
    <t>110 465</t>
  </si>
  <si>
    <t>3 172 532</t>
  </si>
  <si>
    <t>590 212</t>
  </si>
  <si>
    <t>3 532 339</t>
  </si>
  <si>
    <t>5 235 337</t>
  </si>
  <si>
    <t>202 109</t>
  </si>
  <si>
    <t>1 919 663</t>
  </si>
  <si>
    <t>1 551 604</t>
  </si>
  <si>
    <t>-205 257</t>
  </si>
  <si>
    <t>4 258 033</t>
  </si>
  <si>
    <t>5 260 481</t>
  </si>
  <si>
    <t>317 397</t>
  </si>
  <si>
    <t>1 329 451</t>
  </si>
  <si>
    <t>3 142 416</t>
  </si>
  <si>
    <t>-368 827</t>
  </si>
  <si>
    <t>4 251 941</t>
  </si>
  <si>
    <t>5 561 080</t>
  </si>
  <si>
    <t>225 109</t>
  </si>
  <si>
    <t>1 534 708</t>
  </si>
  <si>
    <t>3 578 982</t>
  </si>
  <si>
    <t>1 607 153</t>
  </si>
  <si>
    <t>2 097 369</t>
  </si>
  <si>
    <t>3 459 787</t>
  </si>
  <si>
    <t>1 371 058</t>
  </si>
  <si>
    <t>2 733 476</t>
  </si>
  <si>
    <t>2 189 246</t>
  </si>
  <si>
    <t>1 376 096</t>
  </si>
  <si>
    <t>177 889</t>
  </si>
  <si>
    <t>676 674</t>
  </si>
  <si>
    <t>1 357 037</t>
  </si>
  <si>
    <t>1 855 822</t>
  </si>
  <si>
    <t>1 092 266</t>
  </si>
  <si>
    <t>904 889</t>
  </si>
  <si>
    <t>108 827</t>
  </si>
  <si>
    <t>216 350</t>
  </si>
  <si>
    <t>1 157 203</t>
  </si>
  <si>
    <t>1 264 726</t>
  </si>
  <si>
    <t>395 256</t>
  </si>
  <si>
    <t>359 637</t>
  </si>
  <si>
    <t>58 649</t>
  </si>
  <si>
    <t>66 121</t>
  </si>
  <si>
    <t>352 365</t>
  </si>
  <si>
    <t>359 837</t>
  </si>
  <si>
    <t>1 953 269</t>
  </si>
  <si>
    <t>200 195</t>
  </si>
  <si>
    <t>557 713</t>
  </si>
  <si>
    <t>355 638</t>
  </si>
  <si>
    <t>479 160</t>
  </si>
  <si>
    <t>277 085</t>
  </si>
  <si>
    <t>2 032 589</t>
  </si>
  <si>
    <t>129 745</t>
  </si>
  <si>
    <t>680 412</t>
  </si>
  <si>
    <t>286 571</t>
  </si>
  <si>
    <t>532 414</t>
  </si>
  <si>
    <t>138 573</t>
  </si>
  <si>
    <t>1 496 920</t>
  </si>
  <si>
    <t>92 554</t>
  </si>
  <si>
    <t>417 014</t>
  </si>
  <si>
    <t>16 417</t>
  </si>
  <si>
    <t>425 633</t>
  </si>
  <si>
    <t>25 036</t>
  </si>
  <si>
    <t>1 689 646</t>
  </si>
  <si>
    <t>92 337</t>
  </si>
  <si>
    <t>690 094</t>
  </si>
  <si>
    <t>44 292</t>
  </si>
  <si>
    <t>605 537</t>
  </si>
  <si>
    <t>-40 265</t>
  </si>
  <si>
    <t>1 649 298</t>
  </si>
  <si>
    <t>-122 271</t>
  </si>
  <si>
    <t>621 412</t>
  </si>
  <si>
    <t>84 006</t>
  </si>
  <si>
    <t>400 736</t>
  </si>
  <si>
    <t>-136 670</t>
  </si>
  <si>
    <t>2 113 848</t>
  </si>
  <si>
    <t>-125 537</t>
  </si>
  <si>
    <t>639 950</t>
  </si>
  <si>
    <t>189 538</t>
  </si>
  <si>
    <t>362 964</t>
  </si>
  <si>
    <t>-85 357</t>
  </si>
  <si>
    <t>2 460 386</t>
  </si>
  <si>
    <t>50 440</t>
  </si>
  <si>
    <t>555 965</t>
  </si>
  <si>
    <t>239 550</t>
  </si>
  <si>
    <t>351 207</t>
  </si>
  <si>
    <t>40 180</t>
  </si>
  <si>
    <t>2 431 287</t>
  </si>
  <si>
    <t>-83 456</t>
  </si>
  <si>
    <t>878 480</t>
  </si>
  <si>
    <t>382 410</t>
  </si>
  <si>
    <t>373 721</t>
  </si>
  <si>
    <t>-110 260</t>
  </si>
  <si>
    <t>2 241 035</t>
  </si>
  <si>
    <t>16 437</t>
  </si>
  <si>
    <t>753 603</t>
  </si>
  <si>
    <t>298 390</t>
  </si>
  <si>
    <t>415 514</t>
  </si>
  <si>
    <t>-26 804</t>
  </si>
  <si>
    <t>1 847 116</t>
  </si>
  <si>
    <t>17 458</t>
  </si>
  <si>
    <t>704 376</t>
  </si>
  <si>
    <t>256 693</t>
  </si>
  <si>
    <t>386 779</t>
  </si>
  <si>
    <t>-43 241</t>
  </si>
  <si>
    <t>1 596 748</t>
  </si>
  <si>
    <t>-81 580</t>
  </si>
  <si>
    <t>576 140</t>
  </si>
  <si>
    <t>244 405</t>
  </si>
  <si>
    <t>270 053</t>
  </si>
  <si>
    <t>-60 682</t>
  </si>
  <si>
    <t>743 371</t>
  </si>
  <si>
    <t>140 111</t>
  </si>
  <si>
    <t>6 740</t>
  </si>
  <si>
    <t>48 260</t>
  </si>
  <si>
    <t>504 765</t>
  </si>
  <si>
    <t>866 638</t>
  </si>
  <si>
    <t>395 292</t>
  </si>
  <si>
    <t>286 091</t>
  </si>
  <si>
    <t>66 733</t>
  </si>
  <si>
    <t>122 349</t>
  </si>
  <si>
    <t>20 556</t>
  </si>
  <si>
    <t>714 749</t>
  </si>
  <si>
    <t>220 805</t>
  </si>
  <si>
    <t>54 033</t>
  </si>
  <si>
    <t>11 481</t>
  </si>
  <si>
    <t>93 914</t>
  </si>
  <si>
    <t>253 504</t>
  </si>
  <si>
    <t>426 250</t>
  </si>
  <si>
    <t>192 959</t>
  </si>
  <si>
    <t>78 685</t>
  </si>
  <si>
    <t>48 920</t>
  </si>
  <si>
    <t>12 815</t>
  </si>
  <si>
    <t>260 492</t>
  </si>
  <si>
    <t>372 217</t>
  </si>
  <si>
    <t>212 382</t>
  </si>
  <si>
    <t>121 829</t>
  </si>
  <si>
    <t>12 444</t>
  </si>
  <si>
    <t>16 031</t>
  </si>
  <si>
    <t>289 944</t>
  </si>
  <si>
    <t>293 531</t>
  </si>
  <si>
    <t>155 723</t>
  </si>
  <si>
    <t>82 464</t>
  </si>
  <si>
    <t>13 904</t>
  </si>
  <si>
    <t>8 031</t>
  </si>
  <si>
    <t>177 573</t>
  </si>
  <si>
    <t>171 700</t>
  </si>
  <si>
    <t>263 600</t>
  </si>
  <si>
    <t>78 328</t>
  </si>
  <si>
    <t>66 758</t>
  </si>
  <si>
    <t>4 160</t>
  </si>
  <si>
    <t>151 836</t>
  </si>
  <si>
    <t>89 238</t>
  </si>
  <si>
    <t>196 263</t>
  </si>
  <si>
    <t>10 710</t>
  </si>
  <si>
    <t>45 451</t>
  </si>
  <si>
    <t>52 201</t>
  </si>
  <si>
    <t>10 910</t>
  </si>
  <si>
    <t>125 291</t>
  </si>
  <si>
    <t>75 275</t>
  </si>
  <si>
    <t>15 282</t>
  </si>
  <si>
    <t>6 099</t>
  </si>
  <si>
    <t>104 255</t>
  </si>
  <si>
    <t>95 072</t>
  </si>
  <si>
    <t>125 750</t>
  </si>
  <si>
    <t>79 505</t>
  </si>
  <si>
    <t>73 842</t>
  </si>
  <si>
    <t>13 303</t>
  </si>
  <si>
    <t>140 336</t>
  </si>
  <si>
    <t>79 797</t>
  </si>
  <si>
    <t>134 658</t>
  </si>
  <si>
    <t>91 545</t>
  </si>
  <si>
    <t>20 741</t>
  </si>
  <si>
    <t>23 341</t>
  </si>
  <si>
    <t>141 092</t>
  </si>
  <si>
    <t>143 692</t>
  </si>
  <si>
    <t>113 671</t>
  </si>
  <si>
    <t>32 978</t>
  </si>
  <si>
    <t>24 173</t>
  </si>
  <si>
    <t>1 733</t>
  </si>
  <si>
    <t>74 587</t>
  </si>
  <si>
    <t>52 147</t>
  </si>
  <si>
    <t>93 616</t>
  </si>
  <si>
    <t>34 691</t>
  </si>
  <si>
    <t>37 733</t>
  </si>
  <si>
    <t>26 201</t>
  </si>
  <si>
    <t>30 701</t>
  </si>
  <si>
    <t>19 169</t>
  </si>
  <si>
    <t>84 013</t>
  </si>
  <si>
    <t>15 348</t>
  </si>
  <si>
    <t>87 318</t>
  </si>
  <si>
    <t>43 436</t>
  </si>
  <si>
    <t>28 361</t>
  </si>
  <si>
    <t>-15 521</t>
  </si>
  <si>
    <t>79 119</t>
  </si>
  <si>
    <t>15 118</t>
  </si>
  <si>
    <t>124 059</t>
  </si>
  <si>
    <t>62 904</t>
  </si>
  <si>
    <t>30 286</t>
  </si>
  <si>
    <t>-30 869</t>
  </si>
  <si>
    <t>76 453</t>
  </si>
  <si>
    <t>37 926</t>
  </si>
  <si>
    <t>165 794</t>
  </si>
  <si>
    <t>83 172</t>
  </si>
  <si>
    <t>36 635</t>
  </si>
  <si>
    <t>-45 987</t>
  </si>
  <si>
    <t>68 549</t>
  </si>
  <si>
    <t>12 748</t>
  </si>
  <si>
    <t>116 355</t>
  </si>
  <si>
    <t>30 342</t>
  </si>
  <si>
    <t>-83 913</t>
  </si>
  <si>
    <t>57 850</t>
  </si>
  <si>
    <t>-29 071</t>
  </si>
  <si>
    <t>127 530</t>
  </si>
  <si>
    <t>28 768</t>
  </si>
  <si>
    <t>-96 662</t>
  </si>
  <si>
    <t>118 512</t>
  </si>
  <si>
    <t>-24 676</t>
  </si>
  <si>
    <t>110 515</t>
  </si>
  <si>
    <t>20 853</t>
  </si>
  <si>
    <t>22 071</t>
  </si>
  <si>
    <t>-67 591</t>
  </si>
  <si>
    <t>630 436</t>
  </si>
  <si>
    <t>71 703</t>
  </si>
  <si>
    <t>168 071</t>
  </si>
  <si>
    <t>54 597</t>
  </si>
  <si>
    <t>323 941</t>
  </si>
  <si>
    <t>210 467</t>
  </si>
  <si>
    <t>674 014</t>
  </si>
  <si>
    <t>124 721</t>
  </si>
  <si>
    <t>99 119</t>
  </si>
  <si>
    <t>53 220</t>
  </si>
  <si>
    <t>184 662</t>
  </si>
  <si>
    <t>138 763</t>
  </si>
  <si>
    <t>546 573</t>
  </si>
  <si>
    <t>158 412</t>
  </si>
  <si>
    <t>22 853</t>
  </si>
  <si>
    <t>92 993</t>
  </si>
  <si>
    <t>210 233</t>
  </si>
  <si>
    <t>280 373</t>
  </si>
  <si>
    <t>430 608</t>
  </si>
  <si>
    <t>64 476</t>
  </si>
  <si>
    <t>55 280</t>
  </si>
  <si>
    <t>120 825</t>
  </si>
  <si>
    <t>120 892</t>
  </si>
  <si>
    <t>186 437</t>
  </si>
  <si>
    <t>472 032</t>
  </si>
  <si>
    <t>58 325</t>
  </si>
  <si>
    <t>175 758</t>
  </si>
  <si>
    <t>47 253</t>
  </si>
  <si>
    <t>250 466</t>
  </si>
  <si>
    <t>121 961</t>
  </si>
  <si>
    <t>301 802</t>
  </si>
  <si>
    <t>8 029</t>
  </si>
  <si>
    <t>110 615</t>
  </si>
  <si>
    <t>91 583</t>
  </si>
  <si>
    <t>82 668</t>
  </si>
  <si>
    <t>63 636</t>
  </si>
  <si>
    <t>236 296</t>
  </si>
  <si>
    <t>41 566</t>
  </si>
  <si>
    <t>81 627</t>
  </si>
  <si>
    <t>68 241</t>
  </si>
  <si>
    <t>68 993</t>
  </si>
  <si>
    <t>55 607</t>
  </si>
  <si>
    <t>174 166</t>
  </si>
  <si>
    <t>13 841</t>
  </si>
  <si>
    <t>109 464</t>
  </si>
  <si>
    <t>98 570</t>
  </si>
  <si>
    <t>24 935</t>
  </si>
  <si>
    <t>14 041</t>
  </si>
  <si>
    <t>-81 410</t>
  </si>
  <si>
    <t>3 371</t>
  </si>
  <si>
    <t>1 298</t>
  </si>
  <si>
    <t>78 425</t>
  </si>
  <si>
    <t>76 352</t>
  </si>
  <si>
    <t>299 388</t>
  </si>
  <si>
    <t>159 391</t>
  </si>
  <si>
    <t>4 931</t>
  </si>
  <si>
    <t>6 490</t>
  </si>
  <si>
    <t>156 204</t>
  </si>
  <si>
    <t>157 763</t>
  </si>
  <si>
    <t>185 469</t>
  </si>
  <si>
    <t>134 973</t>
  </si>
  <si>
    <t>107 744</t>
  </si>
  <si>
    <t>11 682</t>
  </si>
  <si>
    <t>94 433</t>
  </si>
  <si>
    <t>-1 629</t>
  </si>
  <si>
    <t>14 286</t>
  </si>
  <si>
    <t>-34 258</t>
  </si>
  <si>
    <t>165 385</t>
  </si>
  <si>
    <t>16 874</t>
  </si>
  <si>
    <t>11 910</t>
  </si>
  <si>
    <t>-136 601</t>
  </si>
  <si>
    <t>4 729</t>
  </si>
  <si>
    <t>-172 728</t>
  </si>
  <si>
    <t>113 016</t>
  </si>
  <si>
    <t>10 673</t>
  </si>
  <si>
    <t>-102 343</t>
  </si>
  <si>
    <t>68 672</t>
  </si>
  <si>
    <t>-1 153</t>
  </si>
  <si>
    <t>70 385</t>
  </si>
  <si>
    <t>198 170</t>
  </si>
  <si>
    <t>57 799</t>
  </si>
  <si>
    <t>21 769</t>
  </si>
  <si>
    <t>93 090</t>
  </si>
  <si>
    <t>71 537</t>
  </si>
  <si>
    <t>108 893</t>
  </si>
  <si>
    <t>20 412</t>
  </si>
  <si>
    <t>14 502</t>
  </si>
  <si>
    <t>28 024</t>
  </si>
  <si>
    <t>13 738</t>
  </si>
  <si>
    <t>-13 288</t>
  </si>
  <si>
    <t>28 015</t>
  </si>
  <si>
    <t>21 125</t>
  </si>
  <si>
    <t>-6 674</t>
  </si>
  <si>
    <t>-2 089</t>
  </si>
  <si>
    <t>10 380</t>
  </si>
  <si>
    <t>17 307</t>
  </si>
  <si>
    <t>6 927</t>
  </si>
  <si>
    <t>-1 338</t>
  </si>
  <si>
    <t>7 570</t>
  </si>
  <si>
    <t>16 586</t>
  </si>
  <si>
    <t>9 016</t>
  </si>
  <si>
    <t>-18 655</t>
  </si>
  <si>
    <t>119 251</t>
  </si>
  <si>
    <t>51 084</t>
  </si>
  <si>
    <t>50 048</t>
  </si>
  <si>
    <t>-17 655</t>
  </si>
  <si>
    <t>197 717</t>
  </si>
  <si>
    <t>-56 314</t>
  </si>
  <si>
    <t>102 342</t>
  </si>
  <si>
    <t>52 554</t>
  </si>
  <si>
    <t>-33 758</t>
  </si>
  <si>
    <t>275 208</t>
  </si>
  <si>
    <t>-7 857</t>
  </si>
  <si>
    <t>68 164</t>
  </si>
  <si>
    <t>48 729</t>
  </si>
  <si>
    <t>42 116</t>
  </si>
  <si>
    <t>22 681</t>
  </si>
  <si>
    <t>187 888</t>
  </si>
  <si>
    <t>17 490</t>
  </si>
  <si>
    <t>80 103</t>
  </si>
  <si>
    <t>69 721</t>
  </si>
  <si>
    <t>40 916</t>
  </si>
  <si>
    <t>30 534</t>
  </si>
  <si>
    <t>93 463</t>
  </si>
  <si>
    <t>17 127</t>
  </si>
  <si>
    <t>52 843</t>
  </si>
  <si>
    <t>43 960</t>
  </si>
  <si>
    <t>22 138</t>
  </si>
  <si>
    <t>13 255</t>
  </si>
  <si>
    <t>-3 987</t>
  </si>
  <si>
    <t>51 699</t>
  </si>
  <si>
    <t>44 789</t>
  </si>
  <si>
    <t>2 965</t>
  </si>
  <si>
    <t>-3 945</t>
  </si>
  <si>
    <t>1 418 468</t>
  </si>
  <si>
    <t>27 701</t>
  </si>
  <si>
    <t>173 345</t>
  </si>
  <si>
    <t>84 219</t>
  </si>
  <si>
    <t>516 332</t>
  </si>
  <si>
    <t>427 206</t>
  </si>
  <si>
    <t>2 019 741</t>
  </si>
  <si>
    <t>119 343</t>
  </si>
  <si>
    <t>336 647</t>
  </si>
  <si>
    <t>115 194</t>
  </si>
  <si>
    <t>620 958</t>
  </si>
  <si>
    <t>399 505</t>
  </si>
  <si>
    <t>1 271 892</t>
  </si>
  <si>
    <t>124 610</t>
  </si>
  <si>
    <t>71 589</t>
  </si>
  <si>
    <t>67 763</t>
  </si>
  <si>
    <t>283 989</t>
  </si>
  <si>
    <t>280 163</t>
  </si>
  <si>
    <t>836 685</t>
  </si>
  <si>
    <t>277 154</t>
  </si>
  <si>
    <t>27 256</t>
  </si>
  <si>
    <t>342 571</t>
  </si>
  <si>
    <t>315 554</t>
  </si>
  <si>
    <t>405 099</t>
  </si>
  <si>
    <t>19 725</t>
  </si>
  <si>
    <t>103 022</t>
  </si>
  <si>
    <t>141 422</t>
  </si>
  <si>
    <t>38 400</t>
  </si>
  <si>
    <t>137 960</t>
  </si>
  <si>
    <t>18 275</t>
  </si>
  <si>
    <t>12 159</t>
  </si>
  <si>
    <t>30 634</t>
  </si>
  <si>
    <t>18 475</t>
  </si>
  <si>
    <t>-6 501</t>
  </si>
  <si>
    <t>-6 423</t>
  </si>
  <si>
    <t>-68 083</t>
  </si>
  <si>
    <t>102 228</t>
  </si>
  <si>
    <t>14 129</t>
  </si>
  <si>
    <t>-88 194</t>
  </si>
  <si>
    <t>20 015</t>
  </si>
  <si>
    <t>-20 511</t>
  </si>
  <si>
    <t>20 467</t>
  </si>
  <si>
    <t>-20 111</t>
  </si>
  <si>
    <t>100 242</t>
  </si>
  <si>
    <t>-21 599</t>
  </si>
  <si>
    <t>950 090</t>
  </si>
  <si>
    <t>109 198</t>
  </si>
  <si>
    <t>256 216</t>
  </si>
  <si>
    <t>-584 676</t>
  </si>
  <si>
    <t>71 500</t>
  </si>
  <si>
    <t>-36 141</t>
  </si>
  <si>
    <t>900 183</t>
  </si>
  <si>
    <t>227 908</t>
  </si>
  <si>
    <t>-563 077</t>
  </si>
  <si>
    <t>84 597</t>
  </si>
  <si>
    <t>-20 541</t>
  </si>
  <si>
    <t>852 664</t>
  </si>
  <si>
    <t>109 226</t>
  </si>
  <si>
    <t>216 503</t>
  </si>
  <si>
    <t>-526 935</t>
  </si>
  <si>
    <t>85 900</t>
  </si>
  <si>
    <t>-47 668</t>
  </si>
  <si>
    <t>805 861</t>
  </si>
  <si>
    <t>109 563</t>
  </si>
  <si>
    <t>189 904</t>
  </si>
  <si>
    <t>-506 394</t>
  </si>
  <si>
    <t>142 930</t>
  </si>
  <si>
    <t>-32 207</t>
  </si>
  <si>
    <t>726 340</t>
  </si>
  <si>
    <t>109 900</t>
  </si>
  <si>
    <t>157 714</t>
  </si>
  <si>
    <t>-458 726</t>
  </si>
  <si>
    <t>72 041</t>
  </si>
  <si>
    <t>-23 899</t>
  </si>
  <si>
    <t>685 846</t>
  </si>
  <si>
    <t>110 236</t>
  </si>
  <si>
    <t>149 090</t>
  </si>
  <si>
    <t>-477 749</t>
  </si>
  <si>
    <t>68 486</t>
  </si>
  <si>
    <t>-37 654</t>
  </si>
  <si>
    <t>655 685</t>
  </si>
  <si>
    <t>110 572</t>
  </si>
  <si>
    <t>142 492</t>
  </si>
  <si>
    <t>-453 850</t>
  </si>
  <si>
    <t>36 630</t>
  </si>
  <si>
    <t>-26 380</t>
  </si>
  <si>
    <t>615 639</t>
  </si>
  <si>
    <t>110 909</t>
  </si>
  <si>
    <t>139 763</t>
  </si>
  <si>
    <t>-416 196</t>
  </si>
  <si>
    <t>49 228</t>
  </si>
  <si>
    <t>3 445</t>
  </si>
  <si>
    <t>595 870</t>
  </si>
  <si>
    <t>111 245</t>
  </si>
  <si>
    <t>146 036</t>
  </si>
  <si>
    <t>-389 818</t>
  </si>
  <si>
    <t>23 764</t>
  </si>
  <si>
    <t>-24 432</t>
  </si>
  <si>
    <t>559 764</t>
  </si>
  <si>
    <t>111 582</t>
  </si>
  <si>
    <t>105 969</t>
  </si>
  <si>
    <t>-393 442</t>
  </si>
  <si>
    <t>43 071</t>
  </si>
  <si>
    <t>-33 306</t>
  </si>
  <si>
    <t>515 988</t>
  </si>
  <si>
    <t>111 918</t>
  </si>
  <si>
    <t>86 289</t>
  </si>
  <si>
    <t>-369 010</t>
  </si>
  <si>
    <t>2 742 593</t>
  </si>
  <si>
    <t>50 784</t>
  </si>
  <si>
    <t>1 776 191</t>
  </si>
  <si>
    <t>2 293 132</t>
  </si>
  <si>
    <t>812 201</t>
  </si>
  <si>
    <t>1 332 276</t>
  </si>
  <si>
    <t>2 836 061</t>
  </si>
  <si>
    <t>45 517</t>
  </si>
  <si>
    <t>1 925 259</t>
  </si>
  <si>
    <t>2 283 086</t>
  </si>
  <si>
    <t>923 664</t>
  </si>
  <si>
    <t>1 281 491</t>
  </si>
  <si>
    <t>2 876 234</t>
  </si>
  <si>
    <t>215 135</t>
  </si>
  <si>
    <t>1 697 975</t>
  </si>
  <si>
    <t>755 557</t>
  </si>
  <si>
    <t>2 178 392</t>
  </si>
  <si>
    <t>1 235 974</t>
  </si>
  <si>
    <t>2 243 408</t>
  </si>
  <si>
    <t>128 101</t>
  </si>
  <si>
    <t>1 979 585</t>
  </si>
  <si>
    <t>730 557</t>
  </si>
  <si>
    <t>2 269 868</t>
  </si>
  <si>
    <t>1 020 840</t>
  </si>
  <si>
    <t>1 695 726</t>
  </si>
  <si>
    <t>40 510</t>
  </si>
  <si>
    <t>1 834 681</t>
  </si>
  <si>
    <t>730 533</t>
  </si>
  <si>
    <t>1 996 882</t>
  </si>
  <si>
    <t>892 734</t>
  </si>
  <si>
    <t>1 852 271</t>
  </si>
  <si>
    <t>11 273</t>
  </si>
  <si>
    <t>1 849 768</t>
  </si>
  <si>
    <t>1 970 057</t>
  </si>
  <si>
    <t>852 224</t>
  </si>
  <si>
    <t>1 986 483</t>
  </si>
  <si>
    <t>33 113</t>
  </si>
  <si>
    <t>1 720 950</t>
  </si>
  <si>
    <t>1 830 044</t>
  </si>
  <si>
    <t>840 951</t>
  </si>
  <si>
    <t>1 735 958</t>
  </si>
  <si>
    <t>31 580</t>
  </si>
  <si>
    <t>1 912 490</t>
  </si>
  <si>
    <t>1 988 854</t>
  </si>
  <si>
    <t>807 839</t>
  </si>
  <si>
    <t>1 984 299</t>
  </si>
  <si>
    <t>34 370</t>
  </si>
  <si>
    <t>1 358 580</t>
  </si>
  <si>
    <t>721 476</t>
  </si>
  <si>
    <t>1 413 362</t>
  </si>
  <si>
    <t>776 258</t>
  </si>
  <si>
    <t>2 177 017</t>
  </si>
  <si>
    <t>35 903</t>
  </si>
  <si>
    <t>1 677 742</t>
  </si>
  <si>
    <t>1 698 154</t>
  </si>
  <si>
    <t>741 888</t>
  </si>
  <si>
    <t>1 626 979</t>
  </si>
  <si>
    <t>31 866</t>
  </si>
  <si>
    <t>1 783 112</t>
  </si>
  <si>
    <t>735 328</t>
  </si>
  <si>
    <t>1 753 769</t>
  </si>
  <si>
    <t>705 985</t>
  </si>
  <si>
    <t>293 999</t>
  </si>
  <si>
    <t>43 755</t>
  </si>
  <si>
    <t>67 702</t>
  </si>
  <si>
    <t>18 412</t>
  </si>
  <si>
    <t>183 257</t>
  </si>
  <si>
    <t>133 967</t>
  </si>
  <si>
    <t>276 796</t>
  </si>
  <si>
    <t>42 916</t>
  </si>
  <si>
    <t>65 317</t>
  </si>
  <si>
    <t>21 476</t>
  </si>
  <si>
    <t>134 053</t>
  </si>
  <si>
    <t>90 212</t>
  </si>
  <si>
    <t>164 396</t>
  </si>
  <si>
    <t>41 029</t>
  </si>
  <si>
    <t>77 603</t>
  </si>
  <si>
    <t>28 573</t>
  </si>
  <si>
    <t>96 326</t>
  </si>
  <si>
    <t>47 296</t>
  </si>
  <si>
    <t>-1 400</t>
  </si>
  <si>
    <t>2 917</t>
  </si>
  <si>
    <t>3 350</t>
  </si>
  <si>
    <t>6 267</t>
  </si>
  <si>
    <t>14 341</t>
  </si>
  <si>
    <t>4 317</t>
  </si>
  <si>
    <t>7 667</t>
  </si>
  <si>
    <t>21 349</t>
  </si>
  <si>
    <t>6 771</t>
  </si>
  <si>
    <t>2 521</t>
  </si>
  <si>
    <t>5 717</t>
  </si>
  <si>
    <t>3 775</t>
  </si>
  <si>
    <t>6 971</t>
  </si>
  <si>
    <t>967 775</t>
  </si>
  <si>
    <t>74 939</t>
  </si>
  <si>
    <t>129 071</t>
  </si>
  <si>
    <t>74 811</t>
  </si>
  <si>
    <t>150 819</t>
  </si>
  <si>
    <t>108 678</t>
  </si>
  <si>
    <t>840 686</t>
  </si>
  <si>
    <t>128 665</t>
  </si>
  <si>
    <t>174 570</t>
  </si>
  <si>
    <t>145 537</t>
  </si>
  <si>
    <t>144 473</t>
  </si>
  <si>
    <t>128 905</t>
  </si>
  <si>
    <t>624 426</t>
  </si>
  <si>
    <t>39 937</t>
  </si>
  <si>
    <t>119 637</t>
  </si>
  <si>
    <t>105 130</t>
  </si>
  <si>
    <t>70 045</t>
  </si>
  <si>
    <t>75 966</t>
  </si>
  <si>
    <t>357 718</t>
  </si>
  <si>
    <t>27 114</t>
  </si>
  <si>
    <t>8 321</t>
  </si>
  <si>
    <t>42 967</t>
  </si>
  <si>
    <t>87 992</t>
  </si>
  <si>
    <t>129 186</t>
  </si>
  <si>
    <t>531 714</t>
  </si>
  <si>
    <t>133 302</t>
  </si>
  <si>
    <t>92 511</t>
  </si>
  <si>
    <t>79 550</t>
  </si>
  <si>
    <t>147 665</t>
  </si>
  <si>
    <t>134 704</t>
  </si>
  <si>
    <t>449 863</t>
  </si>
  <si>
    <t>126 173</t>
  </si>
  <si>
    <t>78 172</t>
  </si>
  <si>
    <t>118 132</t>
  </si>
  <si>
    <t>135 262</t>
  </si>
  <si>
    <t>176 187</t>
  </si>
  <si>
    <t>190 892</t>
  </si>
  <si>
    <t>49 814</t>
  </si>
  <si>
    <t>165 118</t>
  </si>
  <si>
    <t>163 844</t>
  </si>
  <si>
    <t>50 177</t>
  </si>
  <si>
    <t>50 014</t>
  </si>
  <si>
    <t>906 062</t>
  </si>
  <si>
    <t>153 940</t>
  </si>
  <si>
    <t>686 947</t>
  </si>
  <si>
    <t>2 280</t>
  </si>
  <si>
    <t>112 418</t>
  </si>
  <si>
    <t>-572 249</t>
  </si>
  <si>
    <t>312 821</t>
  </si>
  <si>
    <t>13 749</t>
  </si>
  <si>
    <t>815 071</t>
  </si>
  <si>
    <t>2 978</t>
  </si>
  <si>
    <t>85 904</t>
  </si>
  <si>
    <t>-726 189</t>
  </si>
  <si>
    <t>185 696</t>
  </si>
  <si>
    <t>739 952</t>
  </si>
  <si>
    <t>-739 938</t>
  </si>
  <si>
    <t>1 016 662</t>
  </si>
  <si>
    <t>110 445</t>
  </si>
  <si>
    <t>-906 015</t>
  </si>
  <si>
    <t>117 557</t>
  </si>
  <si>
    <t>-898 903</t>
  </si>
  <si>
    <t>90 077</t>
  </si>
  <si>
    <t>-28 958</t>
  </si>
  <si>
    <t>101 980</t>
  </si>
  <si>
    <t>-48 847</t>
  </si>
  <si>
    <t>998 627</t>
  </si>
  <si>
    <t>123 514</t>
  </si>
  <si>
    <t>5 168</t>
  </si>
  <si>
    <t>-869 945</t>
  </si>
  <si>
    <t>152 680</t>
  </si>
  <si>
    <t>-23 856</t>
  </si>
  <si>
    <t>954 669</t>
  </si>
  <si>
    <t>129 749</t>
  </si>
  <si>
    <t>3 823</t>
  </si>
  <si>
    <t>-821 097</t>
  </si>
  <si>
    <t>160 716</t>
  </si>
  <si>
    <t>-38 395</t>
  </si>
  <si>
    <t>939 314</t>
  </si>
  <si>
    <t>137 715</t>
  </si>
  <si>
    <t>4 358</t>
  </si>
  <si>
    <t>-797 241</t>
  </si>
  <si>
    <t>215 479</t>
  </si>
  <si>
    <t>-25 512</t>
  </si>
  <si>
    <t>913 340</t>
  </si>
  <si>
    <t>139 170</t>
  </si>
  <si>
    <t>6 400</t>
  </si>
  <si>
    <t>-767 770</t>
  </si>
  <si>
    <t>71 635</t>
  </si>
  <si>
    <t>-42 672</t>
  </si>
  <si>
    <t>135 742</t>
  </si>
  <si>
    <t>28 164</t>
  </si>
  <si>
    <t>37 719</t>
  </si>
  <si>
    <t>-69 859</t>
  </si>
  <si>
    <t>122 682</t>
  </si>
  <si>
    <t>-27 313</t>
  </si>
  <si>
    <t>122 031</t>
  </si>
  <si>
    <t>41 693</t>
  </si>
  <si>
    <t>53 151</t>
  </si>
  <si>
    <t>-27 187</t>
  </si>
  <si>
    <t>3 897 480</t>
  </si>
  <si>
    <t>399 446</t>
  </si>
  <si>
    <t>805 299</t>
  </si>
  <si>
    <t>695 687</t>
  </si>
  <si>
    <t>824 853</t>
  </si>
  <si>
    <t>715 290</t>
  </si>
  <si>
    <t>4 802 674</t>
  </si>
  <si>
    <t>889 945</t>
  </si>
  <si>
    <t>987 394</t>
  </si>
  <si>
    <t>469 100</t>
  </si>
  <si>
    <t>1 434 138</t>
  </si>
  <si>
    <t>915 844</t>
  </si>
  <si>
    <t>4 497 177</t>
  </si>
  <si>
    <t>554 639</t>
  </si>
  <si>
    <t>641 273</t>
  </si>
  <si>
    <t>469 391</t>
  </si>
  <si>
    <t>1 380 630</t>
  </si>
  <si>
    <t>1 209 203</t>
  </si>
  <si>
    <t>2 382 742</t>
  </si>
  <si>
    <t>-401 764</t>
  </si>
  <si>
    <t>404 785</t>
  </si>
  <si>
    <t>549 339</t>
  </si>
  <si>
    <t>510 010</t>
  </si>
  <si>
    <t>654 564</t>
  </si>
  <si>
    <t>5 613 860</t>
  </si>
  <si>
    <t>855 333</t>
  </si>
  <si>
    <t>435 035</t>
  </si>
  <si>
    <t>641 170</t>
  </si>
  <si>
    <t>1 150 192</t>
  </si>
  <si>
    <t>1 356 327</t>
  </si>
  <si>
    <t>1 485 241</t>
  </si>
  <si>
    <t>2 707</t>
  </si>
  <si>
    <t>591 726</t>
  </si>
  <si>
    <t>632 413</t>
  </si>
  <si>
    <t>761 854</t>
  </si>
  <si>
    <t>816 783</t>
  </si>
  <si>
    <t>1 479 272</t>
  </si>
  <si>
    <t>262 196</t>
  </si>
  <si>
    <t>246 086</t>
  </si>
  <si>
    <t>746 233</t>
  </si>
  <si>
    <t>458 267</t>
  </si>
  <si>
    <t>972 819</t>
  </si>
  <si>
    <t>1 263 910</t>
  </si>
  <si>
    <t>-103 453</t>
  </si>
  <si>
    <t>678 095</t>
  </si>
  <si>
    <t>976 198</t>
  </si>
  <si>
    <t>367 789</t>
  </si>
  <si>
    <t>710 623</t>
  </si>
  <si>
    <t>3 112 892</t>
  </si>
  <si>
    <t>524 035</t>
  </si>
  <si>
    <t>967 908</t>
  </si>
  <si>
    <t>1 317 616</t>
  </si>
  <si>
    <t>769 038</t>
  </si>
  <si>
    <t>1 118 953</t>
  </si>
  <si>
    <t>2 606 386</t>
  </si>
  <si>
    <t>56 663</t>
  </si>
  <si>
    <t>1 317 222</t>
  </si>
  <si>
    <t>1 530 797</t>
  </si>
  <si>
    <t>377 334</t>
  </si>
  <si>
    <t>594 918</t>
  </si>
  <si>
    <t>2 619 780</t>
  </si>
  <si>
    <t>-283 548</t>
  </si>
  <si>
    <t>1 592 358</t>
  </si>
  <si>
    <t>1 418 994</t>
  </si>
  <si>
    <t>677 946</t>
  </si>
  <si>
    <t>504 829</t>
  </si>
  <si>
    <t>66 522</t>
  </si>
  <si>
    <t>6 413</t>
  </si>
  <si>
    <t>11 837</t>
  </si>
  <si>
    <t>10 518</t>
  </si>
  <si>
    <t>102 939</t>
  </si>
  <si>
    <t>-11 491</t>
  </si>
  <si>
    <t>25 622</t>
  </si>
  <si>
    <t>18 804</t>
  </si>
  <si>
    <t>-6 818</t>
  </si>
  <si>
    <t>118 024</t>
  </si>
  <si>
    <t>10 459</t>
  </si>
  <si>
    <t>15 131</t>
  </si>
  <si>
    <t>4 672</t>
  </si>
  <si>
    <t>5 645</t>
  </si>
  <si>
    <t>4 425</t>
  </si>
  <si>
    <t>5 902</t>
  </si>
  <si>
    <t>5 425</t>
  </si>
  <si>
    <t>7 598 558</t>
  </si>
  <si>
    <t>-1 135 853</t>
  </si>
  <si>
    <t>12 389 718</t>
  </si>
  <si>
    <t>10 499 118</t>
  </si>
  <si>
    <t>2 461 534</t>
  </si>
  <si>
    <t>850 030</t>
  </si>
  <si>
    <t>10 148 728</t>
  </si>
  <si>
    <t>2 327 171</t>
  </si>
  <si>
    <t>5 305 959</t>
  </si>
  <si>
    <t>4 859 822</t>
  </si>
  <si>
    <t>2 764 466</t>
  </si>
  <si>
    <t>2 384 882</t>
  </si>
  <si>
    <t>4 788 629</t>
  </si>
  <si>
    <t>885 120</t>
  </si>
  <si>
    <t>3 008 674</t>
  </si>
  <si>
    <t>2 106 490</t>
  </si>
  <si>
    <t>1 887 834</t>
  </si>
  <si>
    <t>1 004 103</t>
  </si>
  <si>
    <t>2 575 506</t>
  </si>
  <si>
    <t>81 863</t>
  </si>
  <si>
    <t>1 443 238</t>
  </si>
  <si>
    <t>1 030 934</t>
  </si>
  <si>
    <t>993 146</t>
  </si>
  <si>
    <t>328 596</t>
  </si>
  <si>
    <t>2 634 057</t>
  </si>
  <si>
    <t>64 757</t>
  </si>
  <si>
    <t>1 712 055</t>
  </si>
  <si>
    <t>1 012 925</t>
  </si>
  <si>
    <t>852 406</t>
  </si>
  <si>
    <t>153 971</t>
  </si>
  <si>
    <t>1 575 004</t>
  </si>
  <si>
    <t>20 406</t>
  </si>
  <si>
    <t>1 187 220</t>
  </si>
  <si>
    <t>758 343</t>
  </si>
  <si>
    <t>532 810</t>
  </si>
  <si>
    <t>108 940</t>
  </si>
  <si>
    <t>1 073 015</t>
  </si>
  <si>
    <t>106 594</t>
  </si>
  <si>
    <t>548 395</t>
  </si>
  <si>
    <t>338 795</t>
  </si>
  <si>
    <t>332 162</t>
  </si>
  <si>
    <t>128 534</t>
  </si>
  <si>
    <t>512 244</t>
  </si>
  <si>
    <t>15 791</t>
  </si>
  <si>
    <t>204 615</t>
  </si>
  <si>
    <t>61 127</t>
  </si>
  <si>
    <t>161 516</t>
  </si>
  <si>
    <t>21 940</t>
  </si>
  <si>
    <t>437 961</t>
  </si>
  <si>
    <t>62 497</t>
  </si>
  <si>
    <t>139 435</t>
  </si>
  <si>
    <t>2 733</t>
  </si>
  <si>
    <t>205 078</t>
  </si>
  <si>
    <t>68 646</t>
  </si>
  <si>
    <t>10 888</t>
  </si>
  <si>
    <t>5 949</t>
  </si>
  <si>
    <t>12 370</t>
  </si>
  <si>
    <t>3 891</t>
  </si>
  <si>
    <t>13 924</t>
  </si>
  <si>
    <t>6 149</t>
  </si>
  <si>
    <t>3 206 354</t>
  </si>
  <si>
    <t>305 587</t>
  </si>
  <si>
    <t>2 966 672</t>
  </si>
  <si>
    <t>537 560</t>
  </si>
  <si>
    <t>2 737 167</t>
  </si>
  <si>
    <t>308 055</t>
  </si>
  <si>
    <t>738 091</t>
  </si>
  <si>
    <t>68 968</t>
  </si>
  <si>
    <t>2 296 536</t>
  </si>
  <si>
    <t>635 947</t>
  </si>
  <si>
    <t>1 730 557</t>
  </si>
  <si>
    <t>69 968</t>
  </si>
  <si>
    <t>461 061</t>
  </si>
  <si>
    <t>54 186</t>
  </si>
  <si>
    <t>428 241</t>
  </si>
  <si>
    <t>53 215</t>
  </si>
  <si>
    <t>431 215</t>
  </si>
  <si>
    <t>56 189</t>
  </si>
  <si>
    <t>54 437</t>
  </si>
  <si>
    <t>1 003</t>
  </si>
  <si>
    <t>9 274</t>
  </si>
  <si>
    <t>11 277</t>
  </si>
  <si>
    <t>2 003</t>
  </si>
  <si>
    <t>192 498</t>
  </si>
  <si>
    <t>-98 007</t>
  </si>
  <si>
    <t>103 470</t>
  </si>
  <si>
    <t>16 615</t>
  </si>
  <si>
    <t>-86 855</t>
  </si>
  <si>
    <t>154 222</t>
  </si>
  <si>
    <t>10 935</t>
  </si>
  <si>
    <t>10 763</t>
  </si>
  <si>
    <t>21 915</t>
  </si>
  <si>
    <t>11 152</t>
  </si>
  <si>
    <t>3 334</t>
  </si>
  <si>
    <t>3 517</t>
  </si>
  <si>
    <t>3 234</t>
  </si>
  <si>
    <t>6 135 300</t>
  </si>
  <si>
    <t>547 116</t>
  </si>
  <si>
    <t>12 764 371</t>
  </si>
  <si>
    <t>20 239 030</t>
  </si>
  <si>
    <t>13 680 655</t>
  </si>
  <si>
    <t>20 643 928</t>
  </si>
  <si>
    <t>5 913 816</t>
  </si>
  <si>
    <t>770 678</t>
  </si>
  <si>
    <t>9 713 386</t>
  </si>
  <si>
    <t>20 471 463</t>
  </si>
  <si>
    <t>9 747 516</t>
  </si>
  <si>
    <t>20 084 523</t>
  </si>
  <si>
    <t>5 359 400</t>
  </si>
  <si>
    <t>114 462</t>
  </si>
  <si>
    <t>12 111 618</t>
  </si>
  <si>
    <t>20 308 682</t>
  </si>
  <si>
    <t>11 580 002</t>
  </si>
  <si>
    <t>19 313 845</t>
  </si>
  <si>
    <t>5 130 834</t>
  </si>
  <si>
    <t>326 831</t>
  </si>
  <si>
    <t>16 882 496</t>
  </si>
  <si>
    <t>20 869 502</t>
  </si>
  <si>
    <t>15 510 238</t>
  </si>
  <si>
    <t>19 199 383</t>
  </si>
  <si>
    <t>6 135 377</t>
  </si>
  <si>
    <t>530 532</t>
  </si>
  <si>
    <t>18 594 896</t>
  </si>
  <si>
    <t>21 476 978</t>
  </si>
  <si>
    <t>16 200 909</t>
  </si>
  <si>
    <t>18 872 552</t>
  </si>
  <si>
    <t>5 370 661</t>
  </si>
  <si>
    <t>-797 704</t>
  </si>
  <si>
    <t>21 614 825</t>
  </si>
  <si>
    <t>22 008 619</t>
  </si>
  <si>
    <t>18 007 242</t>
  </si>
  <si>
    <t>18 342 021</t>
  </si>
  <si>
    <t>5 019 458</t>
  </si>
  <si>
    <t>-584 622</t>
  </si>
  <si>
    <t>24 002 982</t>
  </si>
  <si>
    <t>22 454 732</t>
  </si>
  <si>
    <t>20 541 052</t>
  </si>
  <si>
    <t>19 139 724</t>
  </si>
  <si>
    <t>3 751 703</t>
  </si>
  <si>
    <t>-635 314</t>
  </si>
  <si>
    <t>24 480 318</t>
  </si>
  <si>
    <t>22 548 051</t>
  </si>
  <si>
    <t>21 549 225</t>
  </si>
  <si>
    <t>19 857 019</t>
  </si>
  <si>
    <t>1 877 435</t>
  </si>
  <si>
    <t>-1 590 065</t>
  </si>
  <si>
    <t>25 493 590</t>
  </si>
  <si>
    <t>22 432 535</t>
  </si>
  <si>
    <t>23 017 752</t>
  </si>
  <si>
    <t>20 492 332</t>
  </si>
  <si>
    <t>3 098 364</t>
  </si>
  <si>
    <t>-517 044</t>
  </si>
  <si>
    <t>27 809 269</t>
  </si>
  <si>
    <t>22 152 573</t>
  </si>
  <si>
    <t>26 993 158</t>
  </si>
  <si>
    <t>22 082 397</t>
  </si>
  <si>
    <t>5 974 896</t>
  </si>
  <si>
    <t>1 721 900</t>
  </si>
  <si>
    <t>27 777 480</t>
  </si>
  <si>
    <t>22 840 993</t>
  </si>
  <si>
    <t>23 372 842</t>
  </si>
  <si>
    <t>17 915 822</t>
  </si>
  <si>
    <t>Observation</t>
  </si>
  <si>
    <t>393 433</t>
  </si>
  <si>
    <t>68 268</t>
  </si>
  <si>
    <t>26 022</t>
  </si>
  <si>
    <t>122 414</t>
  </si>
  <si>
    <t>17 342</t>
  </si>
  <si>
    <t>113 734</t>
  </si>
  <si>
    <t>79 733</t>
  </si>
  <si>
    <t>45 266</t>
  </si>
  <si>
    <t>13 777</t>
  </si>
  <si>
    <t>59 243</t>
  </si>
  <si>
    <t>45 466</t>
  </si>
  <si>
    <t>1 847</t>
  </si>
  <si>
    <t>5 535</t>
  </si>
  <si>
    <t>15 050</t>
  </si>
  <si>
    <t>20 498</t>
  </si>
  <si>
    <t>13 350</t>
  </si>
  <si>
    <t>8 502</t>
  </si>
  <si>
    <t>3 694</t>
  </si>
  <si>
    <t>15 875</t>
  </si>
  <si>
    <t>19 537</t>
  </si>
  <si>
    <t>20 395</t>
  </si>
  <si>
    <t>10 227</t>
  </si>
  <si>
    <t>6 776</t>
  </si>
  <si>
    <t>4 578</t>
  </si>
  <si>
    <t>11 035</t>
  </si>
  <si>
    <t>21 262</t>
  </si>
  <si>
    <t>7 987</t>
  </si>
  <si>
    <t>15 516</t>
  </si>
  <si>
    <t>9 858</t>
  </si>
  <si>
    <t>6 466</t>
  </si>
  <si>
    <t>5 180</t>
  </si>
  <si>
    <t>-7 379</t>
  </si>
  <si>
    <t>22 923</t>
  </si>
  <si>
    <t>13 172</t>
  </si>
  <si>
    <t>2 572</t>
  </si>
  <si>
    <t>-7 179</t>
  </si>
  <si>
    <t>641 535</t>
  </si>
  <si>
    <t>121 716</t>
  </si>
  <si>
    <t>114 941</t>
  </si>
  <si>
    <t>242 130</t>
  </si>
  <si>
    <t>127 189</t>
  </si>
  <si>
    <t>41 151</t>
  </si>
  <si>
    <t>5 273</t>
  </si>
  <si>
    <t>42 949</t>
  </si>
  <si>
    <t>48 422</t>
  </si>
  <si>
    <t>5 473</t>
  </si>
  <si>
    <t>1 455 571</t>
  </si>
  <si>
    <t>-13 494</t>
  </si>
  <si>
    <t>433 042</t>
  </si>
  <si>
    <t>201 984</t>
  </si>
  <si>
    <t>520 639</t>
  </si>
  <si>
    <t>292 570</t>
  </si>
  <si>
    <t>1 143 572</t>
  </si>
  <si>
    <t>305 864</t>
  </si>
  <si>
    <t>247 614</t>
  </si>
  <si>
    <t>553 678</t>
  </si>
  <si>
    <t>306 064</t>
  </si>
  <si>
    <t>1 000</t>
  </si>
  <si>
    <t>1 078</t>
  </si>
  <si>
    <t>Mikor Spedition</t>
  </si>
  <si>
    <t>20 688 146</t>
  </si>
  <si>
    <t>1 646 180</t>
  </si>
  <si>
    <t>1 703 331</t>
  </si>
  <si>
    <t>72 853</t>
  </si>
  <si>
    <t>5 375 849</t>
  </si>
  <si>
    <t>3 745 371</t>
  </si>
  <si>
    <t>20 360 592</t>
  </si>
  <si>
    <t>1 500 540</t>
  </si>
  <si>
    <t>2 539 063</t>
  </si>
  <si>
    <t>100 229</t>
  </si>
  <si>
    <t>4 538 025</t>
  </si>
  <si>
    <t>2 099 191</t>
  </si>
  <si>
    <t>12 462 409</t>
  </si>
  <si>
    <t>734 041</t>
  </si>
  <si>
    <t>1 102 625</t>
  </si>
  <si>
    <t>125 072</t>
  </si>
  <si>
    <t>2 708 177</t>
  </si>
  <si>
    <t>1 730 624</t>
  </si>
  <si>
    <t>8 358 958</t>
  </si>
  <si>
    <t>517 570</t>
  </si>
  <si>
    <t>917 958</t>
  </si>
  <si>
    <t>17 678</t>
  </si>
  <si>
    <t>2 399 847</t>
  </si>
  <si>
    <t>1 499 567</t>
  </si>
  <si>
    <t>6 648 021</t>
  </si>
  <si>
    <t>241 584</t>
  </si>
  <si>
    <t>950 111</t>
  </si>
  <si>
    <t>12 029</t>
  </si>
  <si>
    <t>1 920 080</t>
  </si>
  <si>
    <t>981 998</t>
  </si>
  <si>
    <t>5 120 091</t>
  </si>
  <si>
    <t>98 928</t>
  </si>
  <si>
    <t>655 319</t>
  </si>
  <si>
    <t>2 862</t>
  </si>
  <si>
    <t>1 392 870</t>
  </si>
  <si>
    <t>740 413</t>
  </si>
  <si>
    <t>4 202 447</t>
  </si>
  <si>
    <t>173 598</t>
  </si>
  <si>
    <t>509 347</t>
  </si>
  <si>
    <t>254 311</t>
  </si>
  <si>
    <t>896 521</t>
  </si>
  <si>
    <t>641 485</t>
  </si>
  <si>
    <t>4 183 964</t>
  </si>
  <si>
    <t>136 001</t>
  </si>
  <si>
    <t>569 312</t>
  </si>
  <si>
    <t>296 091</t>
  </si>
  <si>
    <t>741 109</t>
  </si>
  <si>
    <t>467 888</t>
  </si>
  <si>
    <t>4 083 777</t>
  </si>
  <si>
    <t>139 844</t>
  </si>
  <si>
    <t>747 284</t>
  </si>
  <si>
    <t>310 669</t>
  </si>
  <si>
    <t>768 502</t>
  </si>
  <si>
    <t>331 887</t>
  </si>
  <si>
    <t>3 317 382</t>
  </si>
  <si>
    <t>193 998</t>
  </si>
  <si>
    <t>512 060</t>
  </si>
  <si>
    <t>197 454</t>
  </si>
  <si>
    <t>506 649</t>
  </si>
  <si>
    <t>192 043</t>
  </si>
  <si>
    <t>-2 155</t>
  </si>
  <si>
    <t>12 804</t>
  </si>
  <si>
    <t>4 570</t>
  </si>
  <si>
    <t>3 824</t>
  </si>
  <si>
    <t>-1 955</t>
  </si>
  <si>
    <t>4 570 926</t>
  </si>
  <si>
    <t>339 505</t>
  </si>
  <si>
    <t>2 919 034</t>
  </si>
  <si>
    <t>309 447</t>
  </si>
  <si>
    <t>2 599 993</t>
  </si>
  <si>
    <t>340 545</t>
  </si>
  <si>
    <t>1 454 623</t>
  </si>
  <si>
    <t>106 726</t>
  </si>
  <si>
    <t>1 884 616</t>
  </si>
  <si>
    <t>197 271</t>
  </si>
  <si>
    <t>1 488 534</t>
  </si>
  <si>
    <t>151 328</t>
  </si>
  <si>
    <t>1 280 950</t>
  </si>
  <si>
    <t>24 810</t>
  </si>
  <si>
    <t>956 789</t>
  </si>
  <si>
    <t>239 673</t>
  </si>
  <si>
    <t>411 578</t>
  </si>
  <si>
    <t>44 601</t>
  </si>
  <si>
    <t>758 532</t>
  </si>
  <si>
    <t>18 088</t>
  </si>
  <si>
    <t>422 294</t>
  </si>
  <si>
    <t>167 470</t>
  </si>
  <si>
    <t>69 217</t>
  </si>
  <si>
    <t>19 792</t>
  </si>
  <si>
    <t>767 327</t>
  </si>
  <si>
    <t>15 053</t>
  </si>
  <si>
    <t>172 140</t>
  </si>
  <si>
    <t>16 746</t>
  </si>
  <si>
    <t>162 180</t>
  </si>
  <si>
    <t>46 732</t>
  </si>
  <si>
    <t>-14 349</t>
  </si>
  <si>
    <t>27 979</t>
  </si>
  <si>
    <t>13 830</t>
  </si>
  <si>
    <t>-14 149</t>
  </si>
  <si>
    <t>29 449</t>
  </si>
  <si>
    <t>24 989</t>
  </si>
  <si>
    <t>30 894</t>
  </si>
  <si>
    <t>115 592</t>
  </si>
  <si>
    <t>30 089</t>
  </si>
  <si>
    <t>29 016</t>
  </si>
  <si>
    <t>30 469</t>
  </si>
  <si>
    <t>123 676</t>
  </si>
  <si>
    <t>90 603</t>
  </si>
  <si>
    <t>31 952</t>
  </si>
  <si>
    <t>30 851</t>
  </si>
  <si>
    <t>30 466</t>
  </si>
  <si>
    <t>94 658</t>
  </si>
  <si>
    <t>61 588</t>
  </si>
  <si>
    <t>46 519</t>
  </si>
  <si>
    <t>25 573</t>
  </si>
  <si>
    <t>51 066</t>
  </si>
  <si>
    <t>84 407</t>
  </si>
  <si>
    <t>30 737</t>
  </si>
  <si>
    <t>4 850</t>
  </si>
  <si>
    <t>2 725</t>
  </si>
  <si>
    <t>30 350</t>
  </si>
  <si>
    <t>38 118</t>
  </si>
  <si>
    <t>5 164</t>
  </si>
  <si>
    <t>10 000</t>
  </si>
  <si>
    <t>1 723</t>
  </si>
  <si>
    <t>30 674</t>
  </si>
  <si>
    <t>35 717</t>
  </si>
  <si>
    <t>2 439</t>
  </si>
  <si>
    <t>13 950</t>
  </si>
  <si>
    <t>-10 348</t>
  </si>
  <si>
    <t>28 610</t>
  </si>
  <si>
    <t>49 289</t>
  </si>
  <si>
    <t>-3 294</t>
  </si>
  <si>
    <t>15 163</t>
  </si>
  <si>
    <t>46 190</t>
  </si>
  <si>
    <t>11 063</t>
  </si>
  <si>
    <t>98 679</t>
  </si>
  <si>
    <t>95 011</t>
  </si>
  <si>
    <t>10 929</t>
  </si>
  <si>
    <t>1 495 251</t>
  </si>
  <si>
    <t>1 464 358</t>
  </si>
  <si>
    <t>15 086</t>
  </si>
  <si>
    <t>2 071</t>
  </si>
  <si>
    <t>1 391 382</t>
  </si>
  <si>
    <t>1 369 347</t>
  </si>
  <si>
    <t>44 057</t>
  </si>
  <si>
    <t>66 496</t>
  </si>
  <si>
    <t>1 295</t>
  </si>
  <si>
    <t>1 375 520</t>
  </si>
  <si>
    <t>1 354 261</t>
  </si>
  <si>
    <t>27 400</t>
  </si>
  <si>
    <t>22 036</t>
  </si>
  <si>
    <t>22 919</t>
  </si>
  <si>
    <t>276 015</t>
  </si>
  <si>
    <t>11 455</t>
  </si>
  <si>
    <t>16 655</t>
  </si>
  <si>
    <t>52 519</t>
  </si>
  <si>
    <t>41 446</t>
  </si>
  <si>
    <t>241 444</t>
  </si>
  <si>
    <t>14 709</t>
  </si>
  <si>
    <t>10 970</t>
  </si>
  <si>
    <t>21 014</t>
  </si>
  <si>
    <t>49 377</t>
  </si>
  <si>
    <t>41 404</t>
  </si>
  <si>
    <t>247 499</t>
  </si>
  <si>
    <t>29 247</t>
  </si>
  <si>
    <t>15 922</t>
  </si>
  <si>
    <t>12 472</t>
  </si>
  <si>
    <t>53 218</t>
  </si>
  <si>
    <t>26 695</t>
  </si>
  <si>
    <t>122 904</t>
  </si>
  <si>
    <t>-7 161</t>
  </si>
  <si>
    <t>35 196</t>
  </si>
  <si>
    <t>16 180</t>
  </si>
  <si>
    <t>16 465</t>
  </si>
  <si>
    <t>-2 551</t>
  </si>
  <si>
    <t>238 269</t>
  </si>
  <si>
    <t>14 897</t>
  </si>
  <si>
    <t>22 097</t>
  </si>
  <si>
    <t>7 501</t>
  </si>
  <si>
    <t>19 470</t>
  </si>
  <si>
    <t>4 874</t>
  </si>
  <si>
    <t>225 829</t>
  </si>
  <si>
    <t>13 488</t>
  </si>
  <si>
    <t>39 204</t>
  </si>
  <si>
    <t>11 209</t>
  </si>
  <si>
    <t>17 973</t>
  </si>
  <si>
    <t>-10 022</t>
  </si>
  <si>
    <t>222 461</t>
  </si>
  <si>
    <t>3 002</t>
  </si>
  <si>
    <t>45 220</t>
  </si>
  <si>
    <t>6 062</t>
  </si>
  <si>
    <t>15 647</t>
  </si>
  <si>
    <t>-23 511</t>
  </si>
  <si>
    <t>188 441</t>
  </si>
  <si>
    <t>-1 607</t>
  </si>
  <si>
    <t>48 053</t>
  </si>
  <si>
    <t>8 147</t>
  </si>
  <si>
    <t>13 800</t>
  </si>
  <si>
    <t>-26 106</t>
  </si>
  <si>
    <t>144 875</t>
  </si>
  <si>
    <t>-74 688</t>
  </si>
  <si>
    <t>118 237</t>
  </si>
  <si>
    <t>5 694</t>
  </si>
  <si>
    <t>18 244</t>
  </si>
  <si>
    <t>-94 299</t>
  </si>
  <si>
    <t>142 369</t>
  </si>
  <si>
    <t>-19 342</t>
  </si>
  <si>
    <t>76 282</t>
  </si>
  <si>
    <t>56 671</t>
  </si>
  <si>
    <t>-19 611</t>
  </si>
  <si>
    <t>125 289</t>
  </si>
  <si>
    <t>-29 047</t>
  </si>
  <si>
    <t>199 287</t>
  </si>
  <si>
    <t>8 818</t>
  </si>
  <si>
    <t>58 200</t>
  </si>
  <si>
    <t>-132 269</t>
  </si>
  <si>
    <t>4 007 808</t>
  </si>
  <si>
    <t>194 330</t>
  </si>
  <si>
    <t>328 242</t>
  </si>
  <si>
    <t>1 091 039</t>
  </si>
  <si>
    <t>1 339 939</t>
  </si>
  <si>
    <t>2 102 736</t>
  </si>
  <si>
    <t>2 674 428</t>
  </si>
  <si>
    <t>649 808</t>
  </si>
  <si>
    <t>77 034</t>
  </si>
  <si>
    <t>946 945</t>
  </si>
  <si>
    <t>1 038 294</t>
  </si>
  <si>
    <t>1 908 205</t>
  </si>
  <si>
    <t>2 323 997</t>
  </si>
  <si>
    <t>985 005</t>
  </si>
  <si>
    <t>44 972</t>
  </si>
  <si>
    <t>808 907</t>
  </si>
  <si>
    <t>494 661</t>
  </si>
  <si>
    <t>1 258 596</t>
  </si>
  <si>
    <t>642 833</t>
  </si>
  <si>
    <t>299 642</t>
  </si>
  <si>
    <t>49 983</t>
  </si>
  <si>
    <t>132 159</t>
  </si>
  <si>
    <t>217 666</t>
  </si>
  <si>
    <t>299 842</t>
  </si>
  <si>
    <t>6 761</t>
  </si>
  <si>
    <t>1 143</t>
  </si>
  <si>
    <t>40 089</t>
  </si>
  <si>
    <t>26 136</t>
  </si>
  <si>
    <t>-13 953</t>
  </si>
  <si>
    <t>11 892</t>
  </si>
  <si>
    <t>39 605</t>
  </si>
  <si>
    <t>24 511</t>
  </si>
  <si>
    <t>-15 094</t>
  </si>
  <si>
    <t>19 325</t>
  </si>
  <si>
    <t>3 262</t>
  </si>
  <si>
    <t>41 310</t>
  </si>
  <si>
    <t>25 471</t>
  </si>
  <si>
    <t>-15 839</t>
  </si>
  <si>
    <t>17 373</t>
  </si>
  <si>
    <t>1 375</t>
  </si>
  <si>
    <t>46 730</t>
  </si>
  <si>
    <t>27 629</t>
  </si>
  <si>
    <t>-19 101</t>
  </si>
  <si>
    <t>15 344</t>
  </si>
  <si>
    <t>-2 634</t>
  </si>
  <si>
    <t>42 537</t>
  </si>
  <si>
    <t>22 056</t>
  </si>
  <si>
    <t>-20 476</t>
  </si>
  <si>
    <t>8 269</t>
  </si>
  <si>
    <t>-2 743</t>
  </si>
  <si>
    <t>41 368</t>
  </si>
  <si>
    <t>23 521</t>
  </si>
  <si>
    <t>-17 842</t>
  </si>
  <si>
    <t>6 247</t>
  </si>
  <si>
    <t>-2 574</t>
  </si>
  <si>
    <t>38 747</t>
  </si>
  <si>
    <t>23 643</t>
  </si>
  <si>
    <t>-15 099</t>
  </si>
  <si>
    <t>4 774</t>
  </si>
  <si>
    <t>-2 621</t>
  </si>
  <si>
    <t>37 151</t>
  </si>
  <si>
    <t>24 621</t>
  </si>
  <si>
    <t>-12 525</t>
  </si>
  <si>
    <t>5 904</t>
  </si>
  <si>
    <t>38 759</t>
  </si>
  <si>
    <t>28 850</t>
  </si>
  <si>
    <t>-9 904</t>
  </si>
  <si>
    <t>9 125</t>
  </si>
  <si>
    <t>-2 642</t>
  </si>
  <si>
    <t>40 172</t>
  </si>
  <si>
    <t>31 135</t>
  </si>
  <si>
    <t>-9 032</t>
  </si>
  <si>
    <t>16 771</t>
  </si>
  <si>
    <t>-2 560</t>
  </si>
  <si>
    <t>38 916</t>
  </si>
  <si>
    <t>32 521</t>
  </si>
  <si>
    <t>-6 390</t>
  </si>
  <si>
    <t xml:space="preserve">VID ALEXANDRU </t>
  </si>
  <si>
    <t>8 052</t>
  </si>
  <si>
    <t>-42 169</t>
  </si>
  <si>
    <t>219 471</t>
  </si>
  <si>
    <t>19 564</t>
  </si>
  <si>
    <t>-199 907</t>
  </si>
  <si>
    <t>27 809</t>
  </si>
  <si>
    <t>-29 658</t>
  </si>
  <si>
    <t>177 864</t>
  </si>
  <si>
    <t>20 125</t>
  </si>
  <si>
    <t>-157 739</t>
  </si>
  <si>
    <t>25 832</t>
  </si>
  <si>
    <t>-17 854</t>
  </si>
  <si>
    <t>136 143</t>
  </si>
  <si>
    <t>8 063</t>
  </si>
  <si>
    <t>-128 080</t>
  </si>
  <si>
    <t>25 494</t>
  </si>
  <si>
    <t>-26 059</t>
  </si>
  <si>
    <t>163 751</t>
  </si>
  <si>
    <t>10 835</t>
  </si>
  <si>
    <t>42 690</t>
  </si>
  <si>
    <t>-110 226</t>
  </si>
  <si>
    <t>2 123</t>
  </si>
  <si>
    <t>-41 218</t>
  </si>
  <si>
    <t>131 730</t>
  </si>
  <si>
    <t>36 839</t>
  </si>
  <si>
    <t>10 724</t>
  </si>
  <si>
    <t>-84 167</t>
  </si>
  <si>
    <t>117 809</t>
  </si>
  <si>
    <t>-21 546</t>
  </si>
  <si>
    <t>134 536</t>
  </si>
  <si>
    <t>62 844</t>
  </si>
  <si>
    <t>28 743</t>
  </si>
  <si>
    <t>-42 949</t>
  </si>
  <si>
    <t>61 415</t>
  </si>
  <si>
    <t>-21 603</t>
  </si>
  <si>
    <t>172 461</t>
  </si>
  <si>
    <t>88 848</t>
  </si>
  <si>
    <t>62 210</t>
  </si>
  <si>
    <t>-21 403</t>
  </si>
  <si>
    <t>457 748</t>
  </si>
  <si>
    <t>66 824</t>
  </si>
  <si>
    <t>180 838</t>
  </si>
  <si>
    <t>9 235</t>
  </si>
  <si>
    <t>134 873</t>
  </si>
  <si>
    <t>-36 730</t>
  </si>
  <si>
    <t>457 814</t>
  </si>
  <si>
    <t>43 923</t>
  </si>
  <si>
    <t>250 453</t>
  </si>
  <si>
    <t>131 633</t>
  </si>
  <si>
    <t>-103 554</t>
  </si>
  <si>
    <t>472 436</t>
  </si>
  <si>
    <t>-3 798</t>
  </si>
  <si>
    <t>253 844</t>
  </si>
  <si>
    <t>24 875</t>
  </si>
  <si>
    <t>81 492</t>
  </si>
  <si>
    <t>-147 477</t>
  </si>
  <si>
    <t>286 321</t>
  </si>
  <si>
    <t>-15 498</t>
  </si>
  <si>
    <t>273 762</t>
  </si>
  <si>
    <t>70 936</t>
  </si>
  <si>
    <t>59 147</t>
  </si>
  <si>
    <t>-143 679</t>
  </si>
  <si>
    <t>359 062</t>
  </si>
  <si>
    <t>4 337</t>
  </si>
  <si>
    <t>344 604</t>
  </si>
  <si>
    <t>104 846</t>
  </si>
  <si>
    <t>111 577</t>
  </si>
  <si>
    <t>-128 181</t>
  </si>
  <si>
    <t>6 555</t>
  </si>
  <si>
    <t>4 723</t>
  </si>
  <si>
    <t>350 193</t>
  </si>
  <si>
    <t>94 289</t>
  </si>
  <si>
    <t>123 355</t>
  </si>
  <si>
    <t>-132 518</t>
  </si>
  <si>
    <t>703 783</t>
  </si>
  <si>
    <t>-81 457</t>
  </si>
  <si>
    <t>446 868</t>
  </si>
  <si>
    <t>131 312</t>
  </si>
  <si>
    <t>172 172</t>
  </si>
  <si>
    <t>-137 241</t>
  </si>
  <si>
    <t>254 200</t>
  </si>
  <si>
    <t>-55 984</t>
  </si>
  <si>
    <t>341 595</t>
  </si>
  <si>
    <t>184 003</t>
  </si>
  <si>
    <t>95 454</t>
  </si>
  <si>
    <t>-55 784</t>
  </si>
  <si>
    <t>440 049</t>
  </si>
  <si>
    <t>-5 903</t>
  </si>
  <si>
    <t>303 839</t>
  </si>
  <si>
    <t>78 420</t>
  </si>
  <si>
    <t>222 823</t>
  </si>
  <si>
    <t>154 404</t>
  </si>
  <si>
    <t>406 130</t>
  </si>
  <si>
    <t>39 766</t>
  </si>
  <si>
    <t>317 036</t>
  </si>
  <si>
    <t>70 645</t>
  </si>
  <si>
    <t>249 023</t>
  </si>
  <si>
    <t>159 632</t>
  </si>
  <si>
    <t>305 109</t>
  </si>
  <si>
    <t>76 464</t>
  </si>
  <si>
    <t>254 867</t>
  </si>
  <si>
    <t>12 210</t>
  </si>
  <si>
    <t>355 523</t>
  </si>
  <si>
    <t>119 866</t>
  </si>
  <si>
    <t>170 218</t>
  </si>
  <si>
    <t>42 189</t>
  </si>
  <si>
    <t>169 443</t>
  </si>
  <si>
    <t>205 846</t>
  </si>
  <si>
    <t>43 403</t>
  </si>
  <si>
    <t>103 454</t>
  </si>
  <si>
    <t>75 524</t>
  </si>
  <si>
    <t>69 737</t>
  </si>
  <si>
    <t>1 213</t>
  </si>
  <si>
    <t>-31 691</t>
  </si>
  <si>
    <t>27 593</t>
  </si>
  <si>
    <t>35 040</t>
  </si>
  <si>
    <t>6 426</t>
  </si>
  <si>
    <t>13 873</t>
  </si>
  <si>
    <t>172 547</t>
  </si>
  <si>
    <t>2 065</t>
  </si>
  <si>
    <t>52 719</t>
  </si>
  <si>
    <t>53 322</t>
  </si>
  <si>
    <t>44 260</t>
  </si>
  <si>
    <t>46 863</t>
  </si>
  <si>
    <t>134 237</t>
  </si>
  <si>
    <t>-24 981</t>
  </si>
  <si>
    <t>72 333</t>
  </si>
  <si>
    <t>71 604</t>
  </si>
  <si>
    <t>43 359</t>
  </si>
  <si>
    <t>44 798</t>
  </si>
  <si>
    <t>101 281</t>
  </si>
  <si>
    <t>68 706</t>
  </si>
  <si>
    <t>89 583</t>
  </si>
  <si>
    <t>89 882</t>
  </si>
  <si>
    <t>67 480</t>
  </si>
  <si>
    <t>69 779</t>
  </si>
  <si>
    <t>122 076</t>
  </si>
  <si>
    <t>108 455</t>
  </si>
  <si>
    <t>12 694</t>
  </si>
  <si>
    <t>1 073</t>
  </si>
  <si>
    <t>147 751</t>
  </si>
  <si>
    <t>76 048</t>
  </si>
  <si>
    <t>15 599</t>
  </si>
  <si>
    <t>54 596</t>
  </si>
  <si>
    <t>-5 853</t>
  </si>
  <si>
    <t>64 825</t>
  </si>
  <si>
    <t>20 834</t>
  </si>
  <si>
    <t>39 118</t>
  </si>
  <si>
    <t>251 593</t>
  </si>
  <si>
    <t>157 439</t>
  </si>
  <si>
    <t>54 958</t>
  </si>
  <si>
    <t>56 262</t>
  </si>
  <si>
    <t>210 864</t>
  </si>
  <si>
    <t>212 168</t>
  </si>
  <si>
    <t>286 898</t>
  </si>
  <si>
    <t>211 069</t>
  </si>
  <si>
    <t>84 859</t>
  </si>
  <si>
    <t>83 759</t>
  </si>
  <si>
    <t>55 829</t>
  </si>
  <si>
    <t>54 729</t>
  </si>
  <si>
    <t>173 606</t>
  </si>
  <si>
    <t>151 317</t>
  </si>
  <si>
    <t>2 976</t>
  </si>
  <si>
    <t>56 635</t>
  </si>
  <si>
    <t>53 659</t>
  </si>
  <si>
    <t>-1 399</t>
  </si>
  <si>
    <t>2 408</t>
  </si>
  <si>
    <t>2 342</t>
  </si>
  <si>
    <t>-2 476</t>
  </si>
  <si>
    <t>39 850</t>
  </si>
  <si>
    <t>39 742</t>
  </si>
  <si>
    <t>71 810</t>
  </si>
  <si>
    <t>68 105</t>
  </si>
  <si>
    <t>6 727</t>
  </si>
  <si>
    <t>48 945</t>
  </si>
  <si>
    <t>42 218</t>
  </si>
  <si>
    <t>75 587</t>
  </si>
  <si>
    <t>19 273</t>
  </si>
  <si>
    <t>108 341</t>
  </si>
  <si>
    <t>83 305</t>
  </si>
  <si>
    <t>44 549</t>
  </si>
  <si>
    <t>19 513</t>
  </si>
  <si>
    <t>70 676</t>
  </si>
  <si>
    <t>20 456</t>
  </si>
  <si>
    <t>121 308</t>
  </si>
  <si>
    <t>94 991</t>
  </si>
  <si>
    <t>26 557</t>
  </si>
  <si>
    <t>70 029</t>
  </si>
  <si>
    <t>1 762</t>
  </si>
  <si>
    <t>-34 307</t>
  </si>
  <si>
    <t>106 678</t>
  </si>
  <si>
    <t>30 226</t>
  </si>
  <si>
    <t>171 211</t>
  </si>
  <si>
    <t>129 049</t>
  </si>
  <si>
    <t>69 282</t>
  </si>
  <si>
    <t>-22 570</t>
  </si>
  <si>
    <t>113 937</t>
  </si>
  <si>
    <t>32 941</t>
  </si>
  <si>
    <t>169 448</t>
  </si>
  <si>
    <t>104 779</t>
  </si>
  <si>
    <t>37 992</t>
  </si>
  <si>
    <t>106 169</t>
  </si>
  <si>
    <t>128 930</t>
  </si>
  <si>
    <t>77 405</t>
  </si>
  <si>
    <t>100 166</t>
  </si>
  <si>
    <t>494 282</t>
  </si>
  <si>
    <t>283 972</t>
  </si>
  <si>
    <t>415 475</t>
  </si>
  <si>
    <t>314 152</t>
  </si>
  <si>
    <t>400 764</t>
  </si>
  <si>
    <t>299 441</t>
  </si>
  <si>
    <t>144 185</t>
  </si>
  <si>
    <t>8 954</t>
  </si>
  <si>
    <t>399 138</t>
  </si>
  <si>
    <t>330 863</t>
  </si>
  <si>
    <t>83 743</t>
  </si>
  <si>
    <t>15 468</t>
  </si>
  <si>
    <t>28 275</t>
  </si>
  <si>
    <t>1 833</t>
  </si>
  <si>
    <t>14 350</t>
  </si>
  <si>
    <t>20 865</t>
  </si>
  <si>
    <t>6 515</t>
  </si>
  <si>
    <t>25 147</t>
  </si>
  <si>
    <t>3 682</t>
  </si>
  <si>
    <t>6 999</t>
  </si>
  <si>
    <t>11 681</t>
  </si>
  <si>
    <t>4 682</t>
  </si>
  <si>
    <t>1 225 324</t>
  </si>
  <si>
    <t>78 419</t>
  </si>
  <si>
    <t>535 939</t>
  </si>
  <si>
    <t>233 264</t>
  </si>
  <si>
    <t>339 065</t>
  </si>
  <si>
    <t>86 508</t>
  </si>
  <si>
    <t>739 615</t>
  </si>
  <si>
    <t>7 090</t>
  </si>
  <si>
    <t>248 641</t>
  </si>
  <si>
    <t>126 442</t>
  </si>
  <si>
    <t>135 998</t>
  </si>
  <si>
    <t>13 799</t>
  </si>
  <si>
    <t>482 012</t>
  </si>
  <si>
    <t>3 655</t>
  </si>
  <si>
    <t>290 989</t>
  </si>
  <si>
    <t>185 569</t>
  </si>
  <si>
    <t>112 129</t>
  </si>
  <si>
    <t>6 709</t>
  </si>
  <si>
    <t>321 147</t>
  </si>
  <si>
    <t>-61 464</t>
  </si>
  <si>
    <t>157 858</t>
  </si>
  <si>
    <t>52 927</t>
  </si>
  <si>
    <t>107 844</t>
  </si>
  <si>
    <t>2 913</t>
  </si>
  <si>
    <t>587 476</t>
  </si>
  <si>
    <t>41 065</t>
  </si>
  <si>
    <t>92 060</t>
  </si>
  <si>
    <t>13 426</t>
  </si>
  <si>
    <t>143 011</t>
  </si>
  <si>
    <t>64 377</t>
  </si>
  <si>
    <t>479 044</t>
  </si>
  <si>
    <t>-28 792</t>
  </si>
  <si>
    <t>129 114</t>
  </si>
  <si>
    <t>14 550</t>
  </si>
  <si>
    <t>137 876</t>
  </si>
  <si>
    <t>23 312</t>
  </si>
  <si>
    <t>501 784</t>
  </si>
  <si>
    <t>33 923</t>
  </si>
  <si>
    <t>79 959</t>
  </si>
  <si>
    <t>46 802</t>
  </si>
  <si>
    <t>85 179</t>
  </si>
  <si>
    <t>52 022</t>
  </si>
  <si>
    <t>629 337</t>
  </si>
  <si>
    <t>39 044</t>
  </si>
  <si>
    <t>235 990</t>
  </si>
  <si>
    <t>79 055</t>
  </si>
  <si>
    <t>175 034</t>
  </si>
  <si>
    <t>18 099</t>
  </si>
  <si>
    <t>304 797</t>
  </si>
  <si>
    <t>-32 069</t>
  </si>
  <si>
    <t>208 594</t>
  </si>
  <si>
    <t>126 831</t>
  </si>
  <si>
    <t>61 453</t>
  </si>
  <si>
    <t>-20 310</t>
  </si>
  <si>
    <t>335 812</t>
  </si>
  <si>
    <t>32 051</t>
  </si>
  <si>
    <t>102 030</t>
  </si>
  <si>
    <t>38 811</t>
  </si>
  <si>
    <t>74 978</t>
  </si>
  <si>
    <t>11 759</t>
  </si>
  <si>
    <t>235 725</t>
  </si>
  <si>
    <t>-4 274</t>
  </si>
  <si>
    <t>170 176</t>
  </si>
  <si>
    <t>62 797</t>
  </si>
  <si>
    <t>87 087</t>
  </si>
  <si>
    <t>-20 292</t>
  </si>
  <si>
    <t>94 204</t>
  </si>
  <si>
    <t>4 917</t>
  </si>
  <si>
    <t>5 760</t>
  </si>
  <si>
    <t>55 138</t>
  </si>
  <si>
    <t>49 378</t>
  </si>
  <si>
    <t>72 473</t>
  </si>
  <si>
    <t>22 800</t>
  </si>
  <si>
    <t>2 210</t>
  </si>
  <si>
    <t>47 051</t>
  </si>
  <si>
    <t>44 841</t>
  </si>
  <si>
    <t>72 988</t>
  </si>
  <si>
    <t>26 535</t>
  </si>
  <si>
    <t>3 774</t>
  </si>
  <si>
    <t>72 026</t>
  </si>
  <si>
    <t>68 252</t>
  </si>
  <si>
    <t>66 421</t>
  </si>
  <si>
    <t>36 784</t>
  </si>
  <si>
    <t>5 033</t>
  </si>
  <si>
    <t>54 288</t>
  </si>
  <si>
    <t>49 255</t>
  </si>
  <si>
    <t>78 442</t>
  </si>
  <si>
    <t>30 281</t>
  </si>
  <si>
    <t>21 514</t>
  </si>
  <si>
    <t>52 995</t>
  </si>
  <si>
    <t>31 481</t>
  </si>
  <si>
    <t>76 703</t>
  </si>
  <si>
    <t>30 556</t>
  </si>
  <si>
    <t>43 444</t>
  </si>
  <si>
    <t>50 506</t>
  </si>
  <si>
    <t>83 917</t>
  </si>
  <si>
    <t>12 957</t>
  </si>
  <si>
    <t>67 320</t>
  </si>
  <si>
    <t>43 826</t>
  </si>
  <si>
    <t>-23 494</t>
  </si>
  <si>
    <t>108 667</t>
  </si>
  <si>
    <t>41 380</t>
  </si>
  <si>
    <t>85 999</t>
  </si>
  <si>
    <t>49 548</t>
  </si>
  <si>
    <t>-36 451</t>
  </si>
  <si>
    <t>114 978</t>
  </si>
  <si>
    <t>-79 031</t>
  </si>
  <si>
    <t>121 375</t>
  </si>
  <si>
    <t>43 339</t>
  </si>
  <si>
    <t>-77 831</t>
  </si>
  <si>
    <t>113 939</t>
  </si>
  <si>
    <t>10 779</t>
  </si>
  <si>
    <t>150 830</t>
  </si>
  <si>
    <t>137 182</t>
  </si>
  <si>
    <t>25 627</t>
  </si>
  <si>
    <t>11 979</t>
  </si>
  <si>
    <t>115 436</t>
  </si>
  <si>
    <t>24 922</t>
  </si>
  <si>
    <t>158 807</t>
  </si>
  <si>
    <t>157 274</t>
  </si>
  <si>
    <t>27 655</t>
  </si>
  <si>
    <t>26 122</t>
  </si>
  <si>
    <t>595 940</t>
  </si>
  <si>
    <t>49 962</t>
  </si>
  <si>
    <t>238 516</t>
  </si>
  <si>
    <t>238 427</t>
  </si>
  <si>
    <t>71 980</t>
  </si>
  <si>
    <t>-17 621</t>
  </si>
  <si>
    <t>78 623</t>
  </si>
  <si>
    <t>28 572</t>
  </si>
  <si>
    <t>-50 051</t>
  </si>
  <si>
    <t>2 460</t>
  </si>
  <si>
    <t>-32 830</t>
  </si>
  <si>
    <t>46 525</t>
  </si>
  <si>
    <t>12 760</t>
  </si>
  <si>
    <t>1 335</t>
  </si>
  <si>
    <t>-32 430</t>
  </si>
  <si>
    <t>10 431 487</t>
  </si>
  <si>
    <t>704 606</t>
  </si>
  <si>
    <t>2 877 800</t>
  </si>
  <si>
    <t>546 130</t>
  </si>
  <si>
    <t>3 758 939</t>
  </si>
  <si>
    <t>1 427 296</t>
  </si>
  <si>
    <t>8 252 791</t>
  </si>
  <si>
    <t>583 264</t>
  </si>
  <si>
    <t>2 658 948</t>
  </si>
  <si>
    <t>681 365</t>
  </si>
  <si>
    <t>2 700 198</t>
  </si>
  <si>
    <t>722 642</t>
  </si>
  <si>
    <t>6 076 419</t>
  </si>
  <si>
    <t>770 186</t>
  </si>
  <si>
    <t>2 536 539</t>
  </si>
  <si>
    <t>582 688</t>
  </si>
  <si>
    <t>2 901 988</t>
  </si>
  <si>
    <t>948 137</t>
  </si>
  <si>
    <t>4 743 783</t>
  </si>
  <si>
    <t>134 967</t>
  </si>
  <si>
    <t>2 621 693</t>
  </si>
  <si>
    <t>643 530</t>
  </si>
  <si>
    <t>3 472 460</t>
  </si>
  <si>
    <t>852 269</t>
  </si>
  <si>
    <t>5 588 090</t>
  </si>
  <si>
    <t>3 429</t>
  </si>
  <si>
    <t>2 712 973</t>
  </si>
  <si>
    <t>923 782</t>
  </si>
  <si>
    <t>2 557 184</t>
  </si>
  <si>
    <t>923 494</t>
  </si>
  <si>
    <t>8 732 217</t>
  </si>
  <si>
    <t>266 357</t>
  </si>
  <si>
    <t>3 091 212</t>
  </si>
  <si>
    <t>1 465 750</t>
  </si>
  <si>
    <t>2 581 830</t>
  </si>
  <si>
    <t>956 368</t>
  </si>
  <si>
    <t>6 762 733</t>
  </si>
  <si>
    <t>402 918</t>
  </si>
  <si>
    <t>2 211 561</t>
  </si>
  <si>
    <t>1 072 103</t>
  </si>
  <si>
    <t>1 829 469</t>
  </si>
  <si>
    <t>690 011</t>
  </si>
  <si>
    <t>3 117 627</t>
  </si>
  <si>
    <t>221 028</t>
  </si>
  <si>
    <t>1 525 864</t>
  </si>
  <si>
    <t>614 616</t>
  </si>
  <si>
    <t>1 198 341</t>
  </si>
  <si>
    <t>287 093</t>
  </si>
  <si>
    <t>1 299 364</t>
  </si>
  <si>
    <t>49 287</t>
  </si>
  <si>
    <t>797 340</t>
  </si>
  <si>
    <t>310 739</t>
  </si>
  <si>
    <t>552 666</t>
  </si>
  <si>
    <t>66 065</t>
  </si>
  <si>
    <t>874 288</t>
  </si>
  <si>
    <t>8 907</t>
  </si>
  <si>
    <t>347 383</t>
  </si>
  <si>
    <t>193 569</t>
  </si>
  <si>
    <t>164 348</t>
  </si>
  <si>
    <t>20 265</t>
  </si>
  <si>
    <t>504 046</t>
  </si>
  <si>
    <t>8 695</t>
  </si>
  <si>
    <t>197 397</t>
  </si>
  <si>
    <t>33 602</t>
  </si>
  <si>
    <t>175 153</t>
  </si>
  <si>
    <t>11 358</t>
  </si>
  <si>
    <t>393 617</t>
  </si>
  <si>
    <t>3 979</t>
  </si>
  <si>
    <t>375 944</t>
  </si>
  <si>
    <t>251 424</t>
  </si>
  <si>
    <t>54 831</t>
  </si>
  <si>
    <t>-69 689</t>
  </si>
  <si>
    <t>18 890</t>
  </si>
  <si>
    <t>-73 868</t>
  </si>
  <si>
    <t>452 899</t>
  </si>
  <si>
    <t>337 267</t>
  </si>
  <si>
    <t>41 964</t>
  </si>
  <si>
    <t>-73 668</t>
  </si>
  <si>
    <t>59 830</t>
  </si>
  <si>
    <t>64 296</t>
  </si>
  <si>
    <t>84 897</t>
  </si>
  <si>
    <t>20 601</t>
  </si>
  <si>
    <t>20 579</t>
  </si>
  <si>
    <t>57 193</t>
  </si>
  <si>
    <t>77 683</t>
  </si>
  <si>
    <t>20 490</t>
  </si>
  <si>
    <t>12 614</t>
  </si>
  <si>
    <t>13 187</t>
  </si>
  <si>
    <t>69 805</t>
  </si>
  <si>
    <t>71 950</t>
  </si>
  <si>
    <t>218 142</t>
  </si>
  <si>
    <t>1 009</t>
  </si>
  <si>
    <t>18 080</t>
  </si>
  <si>
    <t>612 770</t>
  </si>
  <si>
    <t>594 716</t>
  </si>
  <si>
    <t>269 507</t>
  </si>
  <si>
    <t>157 059</t>
  </si>
  <si>
    <t>24 741</t>
  </si>
  <si>
    <t>618 421</t>
  </si>
  <si>
    <t>593 706</t>
  </si>
  <si>
    <t>250 806</t>
  </si>
  <si>
    <t>170 351</t>
  </si>
  <si>
    <t>23 981</t>
  </si>
  <si>
    <t>460 268</t>
  </si>
  <si>
    <t>436 647</t>
  </si>
  <si>
    <t>195 385</t>
  </si>
  <si>
    <t>138 883</t>
  </si>
  <si>
    <t>17 587</t>
  </si>
  <si>
    <t>1 971</t>
  </si>
  <si>
    <t>281 912</t>
  </si>
  <si>
    <t>266 296</t>
  </si>
  <si>
    <t>160 087</t>
  </si>
  <si>
    <t>73 075</t>
  </si>
  <si>
    <t>10 500</t>
  </si>
  <si>
    <t>135 942</t>
  </si>
  <si>
    <t>127 413</t>
  </si>
  <si>
    <t>89 538</t>
  </si>
  <si>
    <t>42 512</t>
  </si>
  <si>
    <t>10 701</t>
  </si>
  <si>
    <t>64 068</t>
  </si>
  <si>
    <t>54 338</t>
  </si>
  <si>
    <t>47 519</t>
  </si>
  <si>
    <t>6 607</t>
  </si>
  <si>
    <t>6 513</t>
  </si>
  <si>
    <t>1 574</t>
  </si>
  <si>
    <t>16 765</t>
  </si>
  <si>
    <t>11 826</t>
  </si>
  <si>
    <t>22 084</t>
  </si>
  <si>
    <t>5 901</t>
  </si>
  <si>
    <t>4 056</t>
  </si>
  <si>
    <t>2 273</t>
  </si>
  <si>
    <t>7 002</t>
  </si>
  <si>
    <t>5 219</t>
  </si>
  <si>
    <t>157 229</t>
  </si>
  <si>
    <t>1 318</t>
  </si>
  <si>
    <t>12 288</t>
  </si>
  <si>
    <t>153 166</t>
  </si>
  <si>
    <t>164 842</t>
  </si>
  <si>
    <t>219 079</t>
  </si>
  <si>
    <t>58 772</t>
  </si>
  <si>
    <t>2 392</t>
  </si>
  <si>
    <t>45 433</t>
  </si>
  <si>
    <t>179 254</t>
  </si>
  <si>
    <t>222 295</t>
  </si>
  <si>
    <t>131 875</t>
  </si>
  <si>
    <t>13 494</t>
  </si>
  <si>
    <t>40 309</t>
  </si>
  <si>
    <t>138 119</t>
  </si>
  <si>
    <t>177 018</t>
  </si>
  <si>
    <t>116 785</t>
  </si>
  <si>
    <t>40 347</t>
  </si>
  <si>
    <t>55 572</t>
  </si>
  <si>
    <t>109 441</t>
  </si>
  <si>
    <t>163 524</t>
  </si>
  <si>
    <t>121 500</t>
  </si>
  <si>
    <t>56 156</t>
  </si>
  <si>
    <t>4 426</t>
  </si>
  <si>
    <t>1 979</t>
  </si>
  <si>
    <t>125 624</t>
  </si>
  <si>
    <t>123 177</t>
  </si>
  <si>
    <t>109 430</t>
  </si>
  <si>
    <t>26 878</t>
  </si>
  <si>
    <t>3 582</t>
  </si>
  <si>
    <t>70 603</t>
  </si>
  <si>
    <t>67 021</t>
  </si>
  <si>
    <t>164 180</t>
  </si>
  <si>
    <t>-11 264</t>
  </si>
  <si>
    <t>11 470</t>
  </si>
  <si>
    <t>51 613</t>
  </si>
  <si>
    <t>40 143</t>
  </si>
  <si>
    <t>119 900</t>
  </si>
  <si>
    <t>51 197</t>
  </si>
  <si>
    <t>3 939</t>
  </si>
  <si>
    <t>55 346</t>
  </si>
  <si>
    <t>51 407</t>
  </si>
  <si>
    <t>695 441</t>
  </si>
  <si>
    <t>-117 778</t>
  </si>
  <si>
    <t>561 319</t>
  </si>
  <si>
    <t>375 061</t>
  </si>
  <si>
    <t>167 304</t>
  </si>
  <si>
    <t>-18 954</t>
  </si>
  <si>
    <t>407 712</t>
  </si>
  <si>
    <t>83 215</t>
  </si>
  <si>
    <t>274 096</t>
  </si>
  <si>
    <t>262 934</t>
  </si>
  <si>
    <t>109 986</t>
  </si>
  <si>
    <t>98 824</t>
  </si>
  <si>
    <t>241 506</t>
  </si>
  <si>
    <t>13 320</t>
  </si>
  <si>
    <t>114 105</t>
  </si>
  <si>
    <t>81 868</t>
  </si>
  <si>
    <t>47 846</t>
  </si>
  <si>
    <t>15 609</t>
  </si>
  <si>
    <t>17 840</t>
  </si>
  <si>
    <t>2 089</t>
  </si>
  <si>
    <t>18 108</t>
  </si>
  <si>
    <t>20 285</t>
  </si>
  <si>
    <t>2 289</t>
  </si>
  <si>
    <t>423 223</t>
  </si>
  <si>
    <t>-69 246</t>
  </si>
  <si>
    <t>226 497</t>
  </si>
  <si>
    <t>25 211</t>
  </si>
  <si>
    <t>147 129</t>
  </si>
  <si>
    <t>-54 157</t>
  </si>
  <si>
    <t>592 581</t>
  </si>
  <si>
    <t>-66 590</t>
  </si>
  <si>
    <t>193 744</t>
  </si>
  <si>
    <t>39 114</t>
  </si>
  <si>
    <t>169 719</t>
  </si>
  <si>
    <t>15 089</t>
  </si>
  <si>
    <t>609 684</t>
  </si>
  <si>
    <t>81 478</t>
  </si>
  <si>
    <t>71 820</t>
  </si>
  <si>
    <t>47 553</t>
  </si>
  <si>
    <t>121 628</t>
  </si>
  <si>
    <t>97 361</t>
  </si>
  <si>
    <t>78 854</t>
  </si>
  <si>
    <t>1 852</t>
  </si>
  <si>
    <t>1 859</t>
  </si>
  <si>
    <t>6 434</t>
  </si>
  <si>
    <t>11 308</t>
  </si>
  <si>
    <t>15 883</t>
  </si>
  <si>
    <t>93 513</t>
  </si>
  <si>
    <t>13 831</t>
  </si>
  <si>
    <t>20 417</t>
  </si>
  <si>
    <t>7 354</t>
  </si>
  <si>
    <t>27 094</t>
  </si>
  <si>
    <t>14 031</t>
  </si>
  <si>
    <t>99 444</t>
  </si>
  <si>
    <t>37 879</t>
  </si>
  <si>
    <t>2 537</t>
  </si>
  <si>
    <t>8 273</t>
  </si>
  <si>
    <t>32 343</t>
  </si>
  <si>
    <t>38 079</t>
  </si>
  <si>
    <t>57 294</t>
  </si>
  <si>
    <t>1 620</t>
  </si>
  <si>
    <t>9 192</t>
  </si>
  <si>
    <t>17 775</t>
  </si>
  <si>
    <t>25 347</t>
  </si>
  <si>
    <t>28 692</t>
  </si>
  <si>
    <t>10 204</t>
  </si>
  <si>
    <t>1 088</t>
  </si>
  <si>
    <t>11 492</t>
  </si>
  <si>
    <t>10 404</t>
  </si>
  <si>
    <t>29 864 653</t>
  </si>
  <si>
    <t>237 512</t>
  </si>
  <si>
    <t>7 955 422</t>
  </si>
  <si>
    <t>8 525 218</t>
  </si>
  <si>
    <t>572 767</t>
  </si>
  <si>
    <t>22 719 188</t>
  </si>
  <si>
    <t>82 390</t>
  </si>
  <si>
    <t>8 242 875</t>
  </si>
  <si>
    <t>8 306 441</t>
  </si>
  <si>
    <t>335 255</t>
  </si>
  <si>
    <t>18 392 988</t>
  </si>
  <si>
    <t>591 383</t>
  </si>
  <si>
    <t>5 285 787</t>
  </si>
  <si>
    <t>6 433 624</t>
  </si>
  <si>
    <t>1 152 865</t>
  </si>
  <si>
    <t>11 646 841</t>
  </si>
  <si>
    <t>179 511</t>
  </si>
  <si>
    <t>2 966 012</t>
  </si>
  <si>
    <t>3 516 447</t>
  </si>
  <si>
    <t>561 482</t>
  </si>
  <si>
    <t>13 646 612</t>
  </si>
  <si>
    <t>127 585</t>
  </si>
  <si>
    <t>4 626 315</t>
  </si>
  <si>
    <t>1 147</t>
  </si>
  <si>
    <t>5 071 122</t>
  </si>
  <si>
    <t>447 560</t>
  </si>
  <si>
    <t>12 307 191</t>
  </si>
  <si>
    <t>157 703</t>
  </si>
  <si>
    <t>2 738 621</t>
  </si>
  <si>
    <t>3 706</t>
  </si>
  <si>
    <t>3 054 201</t>
  </si>
  <si>
    <t>319 975</t>
  </si>
  <si>
    <t>16 612 618</t>
  </si>
  <si>
    <t>135 351</t>
  </si>
  <si>
    <t>3 261 553</t>
  </si>
  <si>
    <t>6 202</t>
  </si>
  <si>
    <t>3 413 009</t>
  </si>
  <si>
    <t>162 272</t>
  </si>
  <si>
    <t>2 525 132</t>
  </si>
  <si>
    <t>6 921</t>
  </si>
  <si>
    <t>3 036 678</t>
  </si>
  <si>
    <t>3 039 009</t>
  </si>
  <si>
    <t>7 121</t>
  </si>
  <si>
    <t>134 988</t>
  </si>
  <si>
    <t>-52 951</t>
  </si>
  <si>
    <t>6 728 380</t>
  </si>
  <si>
    <t>2 106 498</t>
  </si>
  <si>
    <t>4 159 737</t>
  </si>
  <si>
    <t>-336 078</t>
  </si>
  <si>
    <t>88 635</t>
  </si>
  <si>
    <t>-59 752</t>
  </si>
  <si>
    <t>6 640 226</t>
  </si>
  <si>
    <t>2 114 742</t>
  </si>
  <si>
    <t>4 116 290</t>
  </si>
  <si>
    <t>-283 127</t>
  </si>
  <si>
    <t>363 335</t>
  </si>
  <si>
    <t>127 562</t>
  </si>
  <si>
    <t>6 528 885</t>
  </si>
  <si>
    <t>2 025 706</t>
  </si>
  <si>
    <t>4 153 736</t>
  </si>
  <si>
    <t>-223 376</t>
  </si>
  <si>
    <t>46 595</t>
  </si>
  <si>
    <t>-71 305</t>
  </si>
  <si>
    <t>6 282 436</t>
  </si>
  <si>
    <t>1 769 265</t>
  </si>
  <si>
    <t>4 036 166</t>
  </si>
  <si>
    <t>-350 938</t>
  </si>
  <si>
    <t>226 360</t>
  </si>
  <si>
    <t>-30 976</t>
  </si>
  <si>
    <t>6 072 362</t>
  </si>
  <si>
    <t>1 592 671</t>
  </si>
  <si>
    <t>4 058 122</t>
  </si>
  <si>
    <t>-295 502</t>
  </si>
  <si>
    <t>97 245</t>
  </si>
  <si>
    <t>-74 986</t>
  </si>
  <si>
    <t>6 181 412</t>
  </si>
  <si>
    <t>1 570 223</t>
  </si>
  <si>
    <t>4 243 413</t>
  </si>
  <si>
    <t>-241 592</t>
  </si>
  <si>
    <t>32 828</t>
  </si>
  <si>
    <t>-10 944</t>
  </si>
  <si>
    <t>5 777 715</t>
  </si>
  <si>
    <t>1 312 668</t>
  </si>
  <si>
    <t>4 173 780</t>
  </si>
  <si>
    <t>-165 217</t>
  </si>
  <si>
    <t>29 613</t>
  </si>
  <si>
    <t>15 413</t>
  </si>
  <si>
    <t>5 535 860</t>
  </si>
  <si>
    <t>1 182 844</t>
  </si>
  <si>
    <t>4 072 693</t>
  </si>
  <si>
    <t>-154 273</t>
  </si>
  <si>
    <t>84 106</t>
  </si>
  <si>
    <t>-411 188</t>
  </si>
  <si>
    <t>5 505 190</t>
  </si>
  <si>
    <t>1 167 582</t>
  </si>
  <si>
    <t>4 041 872</t>
  </si>
  <si>
    <t>-169 686</t>
  </si>
  <si>
    <t>15 680 406</t>
  </si>
  <si>
    <t>10 399 087</t>
  </si>
  <si>
    <t>12 089 739</t>
  </si>
  <si>
    <t>927 689</t>
  </si>
  <si>
    <t>21 272 156</t>
  </si>
  <si>
    <t>10 236 156</t>
  </si>
  <si>
    <t>85 133</t>
  </si>
  <si>
    <t>-238 391</t>
  </si>
  <si>
    <t>6 099 868</t>
  </si>
  <si>
    <t>1 083 426</t>
  </si>
  <si>
    <t>4 681 727</t>
  </si>
  <si>
    <t>-162 930</t>
  </si>
  <si>
    <t>18 649</t>
  </si>
  <si>
    <t>4 189</t>
  </si>
  <si>
    <t>12 419</t>
  </si>
  <si>
    <t>138 130</t>
  </si>
  <si>
    <t>37 401</t>
  </si>
  <si>
    <t>165 263</t>
  </si>
  <si>
    <t>5 952</t>
  </si>
  <si>
    <t>-3 351</t>
  </si>
  <si>
    <t>9 013</t>
  </si>
  <si>
    <t>143 536</t>
  </si>
  <si>
    <t>24 344</t>
  </si>
  <si>
    <t>161 018</t>
  </si>
  <si>
    <t>2 206</t>
  </si>
  <si>
    <t>18 839</t>
  </si>
  <si>
    <t>148 041</t>
  </si>
  <si>
    <t>33 016</t>
  </si>
  <si>
    <t>164 369</t>
  </si>
  <si>
    <t>20 868</t>
  </si>
  <si>
    <t>11 769</t>
  </si>
  <si>
    <t>13 203</t>
  </si>
  <si>
    <t>148 492</t>
  </si>
  <si>
    <t>40 763</t>
  </si>
  <si>
    <t>176 052</t>
  </si>
  <si>
    <t>28 965</t>
  </si>
  <si>
    <t>17 808</t>
  </si>
  <si>
    <t>12 259</t>
  </si>
  <si>
    <t>153 898</t>
  </si>
  <si>
    <t>40 494</t>
  </si>
  <si>
    <t>182 133</t>
  </si>
  <si>
    <t>33 733</t>
  </si>
  <si>
    <t>23 685</t>
  </si>
  <si>
    <t>8 782</t>
  </si>
  <si>
    <t>159 304</t>
  </si>
  <si>
    <t>55 803</t>
  </si>
  <si>
    <t>206 325</t>
  </si>
  <si>
    <t>30 190</t>
  </si>
  <si>
    <t>12 180</t>
  </si>
  <si>
    <t>10 173</t>
  </si>
  <si>
    <t>164 710</t>
  </si>
  <si>
    <t>28 103</t>
  </si>
  <si>
    <t>182 640</t>
  </si>
  <si>
    <t>25 578</t>
  </si>
  <si>
    <t>6 988</t>
  </si>
  <si>
    <t>9 613</t>
  </si>
  <si>
    <t>171 909</t>
  </si>
  <si>
    <t>8 165</t>
  </si>
  <si>
    <t>170 461</t>
  </si>
  <si>
    <t>11 796</t>
  </si>
  <si>
    <t>-8 755</t>
  </si>
  <si>
    <t>7 737</t>
  </si>
  <si>
    <t>44 552</t>
  </si>
  <si>
    <t>208 724</t>
  </si>
  <si>
    <t>49 557</t>
  </si>
  <si>
    <t>20 434</t>
  </si>
  <si>
    <t>3 453</t>
  </si>
  <si>
    <t>49 022</t>
  </si>
  <si>
    <t>217 478</t>
  </si>
  <si>
    <t>55 696</t>
  </si>
  <si>
    <t>6 142</t>
  </si>
  <si>
    <t>7 943</t>
  </si>
  <si>
    <t>33 078</t>
  </si>
  <si>
    <t>197 044</t>
  </si>
  <si>
    <t>1 156 763</t>
  </si>
  <si>
    <t>25 044</t>
  </si>
  <si>
    <t>953 262</t>
  </si>
  <si>
    <t>797 353</t>
  </si>
  <si>
    <t>360 126</t>
  </si>
  <si>
    <t>245 977</t>
  </si>
  <si>
    <t>1 257 528</t>
  </si>
  <si>
    <t>90 604</t>
  </si>
  <si>
    <t>355 331</t>
  </si>
  <si>
    <t>199 568</t>
  </si>
  <si>
    <t>377 910</t>
  </si>
  <si>
    <t>222 147</t>
  </si>
  <si>
    <t>779 869</t>
  </si>
  <si>
    <t>34 507</t>
  </si>
  <si>
    <t>230 005</t>
  </si>
  <si>
    <t>146 791</t>
  </si>
  <si>
    <t>214 739</t>
  </si>
  <si>
    <t>131 525</t>
  </si>
  <si>
    <t>862 218</t>
  </si>
  <si>
    <t>45 176</t>
  </si>
  <si>
    <t>188 159</t>
  </si>
  <si>
    <t>14 602</t>
  </si>
  <si>
    <t>272 143</t>
  </si>
  <si>
    <t>98 586</t>
  </si>
  <si>
    <t>826 566</t>
  </si>
  <si>
    <t>7 717</t>
  </si>
  <si>
    <t>219 041</t>
  </si>
  <si>
    <t>29 663</t>
  </si>
  <si>
    <t>243 796</t>
  </si>
  <si>
    <t>54 417</t>
  </si>
  <si>
    <t>472 901</t>
  </si>
  <si>
    <t>2 466</t>
  </si>
  <si>
    <t>224 014</t>
  </si>
  <si>
    <t>55 287</t>
  </si>
  <si>
    <t>216 582</t>
  </si>
  <si>
    <t>47 855</t>
  </si>
  <si>
    <t>389 846</t>
  </si>
  <si>
    <t>18 156</t>
  </si>
  <si>
    <t>135 193</t>
  </si>
  <si>
    <t>45 398</t>
  </si>
  <si>
    <t>135 225</t>
  </si>
  <si>
    <t>45 430</t>
  </si>
  <si>
    <t>307 502</t>
  </si>
  <si>
    <t>121 633</t>
  </si>
  <si>
    <t>71 466</t>
  </si>
  <si>
    <t>68 243</t>
  </si>
  <si>
    <t>18 077</t>
  </si>
  <si>
    <t>367 516</t>
  </si>
  <si>
    <t>8 821</t>
  </si>
  <si>
    <t>84 310</t>
  </si>
  <si>
    <t>26 454</t>
  </si>
  <si>
    <t>81 314</t>
  </si>
  <si>
    <t>23 459</t>
  </si>
  <si>
    <t>413 452</t>
  </si>
  <si>
    <t>1 570</t>
  </si>
  <si>
    <t>59 120</t>
  </si>
  <si>
    <t>17 440</t>
  </si>
  <si>
    <t>56 456</t>
  </si>
  <si>
    <t>14 776</t>
  </si>
  <si>
    <t>585 983</t>
  </si>
  <si>
    <t>3 194</t>
  </si>
  <si>
    <t>80 452</t>
  </si>
  <si>
    <t>27 508</t>
  </si>
  <si>
    <t>66 142</t>
  </si>
  <si>
    <t>13 198</t>
  </si>
  <si>
    <t>1 634 164</t>
  </si>
  <si>
    <t>40 694</t>
  </si>
  <si>
    <t>1 008 828</t>
  </si>
  <si>
    <t>561 369</t>
  </si>
  <si>
    <t>509 245</t>
  </si>
  <si>
    <t>61 786</t>
  </si>
  <si>
    <t>1 937 971</t>
  </si>
  <si>
    <t>101 797</t>
  </si>
  <si>
    <t>978 587</t>
  </si>
  <si>
    <t>496 565</t>
  </si>
  <si>
    <t>503 114</t>
  </si>
  <si>
    <t>21 092</t>
  </si>
  <si>
    <t>1 652 480</t>
  </si>
  <si>
    <t>-58 691</t>
  </si>
  <si>
    <t>873 089</t>
  </si>
  <si>
    <t>532 128</t>
  </si>
  <si>
    <t>354 242</t>
  </si>
  <si>
    <t>13 281</t>
  </si>
  <si>
    <t>1 564 757</t>
  </si>
  <si>
    <t>103 868</t>
  </si>
  <si>
    <t>588 055</t>
  </si>
  <si>
    <t>277 811</t>
  </si>
  <si>
    <t>382 216</t>
  </si>
  <si>
    <t>71 972</t>
  </si>
  <si>
    <t>1 509 197</t>
  </si>
  <si>
    <t>79 693</t>
  </si>
  <si>
    <t>646 855</t>
  </si>
  <si>
    <t>286 938</t>
  </si>
  <si>
    <t>328 022</t>
  </si>
  <si>
    <t>-31 895</t>
  </si>
  <si>
    <t>1 364 599</t>
  </si>
  <si>
    <t>-24 249</t>
  </si>
  <si>
    <t>748 714</t>
  </si>
  <si>
    <t>258 012</t>
  </si>
  <si>
    <t>379 114</t>
  </si>
  <si>
    <t>-111 588</t>
  </si>
  <si>
    <t>1 302 171</t>
  </si>
  <si>
    <t>-61 950</t>
  </si>
  <si>
    <t>664 317</t>
  </si>
  <si>
    <t>334 595</t>
  </si>
  <si>
    <t>242 383</t>
  </si>
  <si>
    <t>-87 339</t>
  </si>
  <si>
    <t>1 012 019</t>
  </si>
  <si>
    <t>14 674</t>
  </si>
  <si>
    <t>633 027</t>
  </si>
  <si>
    <t>347 954</t>
  </si>
  <si>
    <t>259 684</t>
  </si>
  <si>
    <t>-25 389</t>
  </si>
  <si>
    <t>1 143 150</t>
  </si>
  <si>
    <t>87 254</t>
  </si>
  <si>
    <t>289 532</t>
  </si>
  <si>
    <t>40 926</t>
  </si>
  <si>
    <t>208 543</t>
  </si>
  <si>
    <t>-40 063</t>
  </si>
  <si>
    <t>1 052 703</t>
  </si>
  <si>
    <t>3 665</t>
  </si>
  <si>
    <t>429 507</t>
  </si>
  <si>
    <t>75 860</t>
  </si>
  <si>
    <t>226 329</t>
  </si>
  <si>
    <t>-127 318</t>
  </si>
  <si>
    <t>676 998</t>
  </si>
  <si>
    <t>1 328</t>
  </si>
  <si>
    <t>392 954</t>
  </si>
  <si>
    <t>117 170</t>
  </si>
  <si>
    <t>144 802</t>
  </si>
  <si>
    <t>-130 982</t>
  </si>
  <si>
    <t>GABYDYA TRANS SRL</t>
  </si>
  <si>
    <t>673 236</t>
  </si>
  <si>
    <t>115 998</t>
  </si>
  <si>
    <t>309 840</t>
  </si>
  <si>
    <t>114 805</t>
  </si>
  <si>
    <t>344 201</t>
  </si>
  <si>
    <t>149 166</t>
  </si>
  <si>
    <t>704 665</t>
  </si>
  <si>
    <t>11 195</t>
  </si>
  <si>
    <t>284 339</t>
  </si>
  <si>
    <t>84 155</t>
  </si>
  <si>
    <t>252 793</t>
  </si>
  <si>
    <t>52 609</t>
  </si>
  <si>
    <t>582 876</t>
  </si>
  <si>
    <t>-15 050</t>
  </si>
  <si>
    <t>303 754</t>
  </si>
  <si>
    <t>100 586</t>
  </si>
  <si>
    <t>244 582</t>
  </si>
  <si>
    <t>41 414</t>
  </si>
  <si>
    <t>490 150</t>
  </si>
  <si>
    <t>23 207</t>
  </si>
  <si>
    <t>416 273</t>
  </si>
  <si>
    <t>130 364</t>
  </si>
  <si>
    <t>342 373</t>
  </si>
  <si>
    <t>56 464</t>
  </si>
  <si>
    <t>579 109</t>
  </si>
  <si>
    <t>-41 960</t>
  </si>
  <si>
    <t>401 656</t>
  </si>
  <si>
    <t>157 172</t>
  </si>
  <si>
    <t>277 741</t>
  </si>
  <si>
    <t>33 257</t>
  </si>
  <si>
    <t>476 895</t>
  </si>
  <si>
    <t>34 827</t>
  </si>
  <si>
    <t>226 979</t>
  </si>
  <si>
    <t>32 456</t>
  </si>
  <si>
    <t>269 740</t>
  </si>
  <si>
    <t>75 217</t>
  </si>
  <si>
    <t>216 701</t>
  </si>
  <si>
    <t>40 190</t>
  </si>
  <si>
    <t>46 125</t>
  </si>
  <si>
    <t>23 253</t>
  </si>
  <si>
    <t>63 262</t>
  </si>
  <si>
    <t>40 390</t>
  </si>
  <si>
    <t>102 000</t>
  </si>
  <si>
    <t>10 940</t>
  </si>
  <si>
    <t>8 770</t>
  </si>
  <si>
    <t>19 950</t>
  </si>
  <si>
    <t>11 180</t>
  </si>
  <si>
    <t>94 000</t>
  </si>
  <si>
    <t>35 199</t>
  </si>
  <si>
    <t>6 590</t>
  </si>
  <si>
    <t>42 029</t>
  </si>
  <si>
    <t>35 439</t>
  </si>
  <si>
    <t>83 000</t>
  </si>
  <si>
    <t>20 164</t>
  </si>
  <si>
    <t>11 864</t>
  </si>
  <si>
    <t>40 672</t>
  </si>
  <si>
    <t>28 808</t>
  </si>
  <si>
    <t>90 400</t>
  </si>
  <si>
    <t>29 454</t>
  </si>
  <si>
    <t>27 420</t>
  </si>
  <si>
    <t>63 064</t>
  </si>
  <si>
    <t>35 644</t>
  </si>
  <si>
    <t>81 260</t>
  </si>
  <si>
    <t>19 948</t>
  </si>
  <si>
    <t>36 985</t>
  </si>
  <si>
    <t>32 189</t>
  </si>
  <si>
    <t>89 736</t>
  </si>
  <si>
    <t>36 001</t>
  </si>
  <si>
    <t>4 938</t>
  </si>
  <si>
    <t>41 179</t>
  </si>
  <si>
    <t>36 241</t>
  </si>
  <si>
    <t>73 545</t>
  </si>
  <si>
    <t>24 473</t>
  </si>
  <si>
    <t>3 865</t>
  </si>
  <si>
    <t>28 578</t>
  </si>
  <si>
    <t>24 713</t>
  </si>
  <si>
    <t>70 086</t>
  </si>
  <si>
    <t>15 446</t>
  </si>
  <si>
    <t>19 686</t>
  </si>
  <si>
    <t>15 686</t>
  </si>
  <si>
    <t>29 554</t>
  </si>
  <si>
    <t>2 712</t>
  </si>
  <si>
    <t>214 297</t>
  </si>
  <si>
    <t>211 585</t>
  </si>
  <si>
    <t>68 741</t>
  </si>
  <si>
    <t>20 508</t>
  </si>
  <si>
    <t>3 484</t>
  </si>
  <si>
    <t>193 639</t>
  </si>
  <si>
    <t>190 155</t>
  </si>
  <si>
    <t>68 969</t>
  </si>
  <si>
    <t>17 339</t>
  </si>
  <si>
    <t>2 540</t>
  </si>
  <si>
    <t>172 187</t>
  </si>
  <si>
    <t>169 647</t>
  </si>
  <si>
    <t>765 080</t>
  </si>
  <si>
    <t>6 050</t>
  </si>
  <si>
    <t>355 858</t>
  </si>
  <si>
    <t>110 375</t>
  </si>
  <si>
    <t>381 703</t>
  </si>
  <si>
    <t>136 220</t>
  </si>
  <si>
    <t>971 804</t>
  </si>
  <si>
    <t>57 777</t>
  </si>
  <si>
    <t>358 480</t>
  </si>
  <si>
    <t>191 900</t>
  </si>
  <si>
    <t>296 750</t>
  </si>
  <si>
    <t>130 170</t>
  </si>
  <si>
    <t>594 955</t>
  </si>
  <si>
    <t>24 026</t>
  </si>
  <si>
    <t>312 441</t>
  </si>
  <si>
    <t>200 832</t>
  </si>
  <si>
    <t>184 002</t>
  </si>
  <si>
    <t>72 393</t>
  </si>
  <si>
    <t>458 441</t>
  </si>
  <si>
    <t>37 710</t>
  </si>
  <si>
    <t>208 294</t>
  </si>
  <si>
    <t>168 184</t>
  </si>
  <si>
    <t>48 367</t>
  </si>
  <si>
    <t>159 522</t>
  </si>
  <si>
    <t>10 457</t>
  </si>
  <si>
    <t>202 581</t>
  </si>
  <si>
    <t>165 010</t>
  </si>
  <si>
    <t>48 228</t>
  </si>
  <si>
    <t>63 780</t>
  </si>
  <si>
    <t>-7 473</t>
  </si>
  <si>
    <t>204 868</t>
  </si>
  <si>
    <t>2 509</t>
  </si>
  <si>
    <t>44 179</t>
  </si>
  <si>
    <t>-158 180</t>
  </si>
  <si>
    <t>29 852</t>
  </si>
  <si>
    <t>-44 963</t>
  </si>
  <si>
    <t>186 055</t>
  </si>
  <si>
    <t>17 330</t>
  </si>
  <si>
    <t>18 017</t>
  </si>
  <si>
    <t>-150 708</t>
  </si>
  <si>
    <t>30 641</t>
  </si>
  <si>
    <t>-39 523</t>
  </si>
  <si>
    <t>168 734</t>
  </si>
  <si>
    <t>42 737</t>
  </si>
  <si>
    <t>20 252</t>
  </si>
  <si>
    <t>-105 745</t>
  </si>
  <si>
    <t>54 224</t>
  </si>
  <si>
    <t>-50 720</t>
  </si>
  <si>
    <t>152 296</t>
  </si>
  <si>
    <t>65 634</t>
  </si>
  <si>
    <t>20 440</t>
  </si>
  <si>
    <t>-66 222</t>
  </si>
  <si>
    <t>44 060</t>
  </si>
  <si>
    <t>-15 702</t>
  </si>
  <si>
    <t>150 258</t>
  </si>
  <si>
    <t>91 041</t>
  </si>
  <si>
    <t>43 715</t>
  </si>
  <si>
    <t>-15 502</t>
  </si>
  <si>
    <t>1 527 824</t>
  </si>
  <si>
    <t>291 656</t>
  </si>
  <si>
    <t>1 314 424</t>
  </si>
  <si>
    <t>1 810 463</t>
  </si>
  <si>
    <t>318 223</t>
  </si>
  <si>
    <t>814 262</t>
  </si>
  <si>
    <t>1 041 861</t>
  </si>
  <si>
    <t>310 019</t>
  </si>
  <si>
    <t>708 367</t>
  </si>
  <si>
    <t>689 402</t>
  </si>
  <si>
    <t>541 571</t>
  </si>
  <si>
    <t>522 606</t>
  </si>
  <si>
    <t>550 632</t>
  </si>
  <si>
    <t>29 983</t>
  </si>
  <si>
    <t>965 758</t>
  </si>
  <si>
    <t>453 418</t>
  </si>
  <si>
    <t>724 927</t>
  </si>
  <si>
    <t>212 587</t>
  </si>
  <si>
    <t>491 880</t>
  </si>
  <si>
    <t>93 378</t>
  </si>
  <si>
    <t>716 941</t>
  </si>
  <si>
    <t>216 309</t>
  </si>
  <si>
    <t>683 236</t>
  </si>
  <si>
    <t>182 604</t>
  </si>
  <si>
    <t>489 522</t>
  </si>
  <si>
    <t>42 211</t>
  </si>
  <si>
    <t>722 194</t>
  </si>
  <si>
    <t>232 754</t>
  </si>
  <si>
    <t>578 666</t>
  </si>
  <si>
    <t>89 226</t>
  </si>
  <si>
    <t>734 021</t>
  </si>
  <si>
    <t>759 401</t>
  </si>
  <si>
    <t>115 824</t>
  </si>
  <si>
    <t>690 592</t>
  </si>
  <si>
    <t>47 015</t>
  </si>
  <si>
    <t>813 248</t>
  </si>
  <si>
    <t>9 669</t>
  </si>
  <si>
    <t>643 603</t>
  </si>
  <si>
    <t>90 737</t>
  </si>
  <si>
    <t>595 344</t>
  </si>
  <si>
    <t>42 478</t>
  </si>
  <si>
    <t>610 549</t>
  </si>
  <si>
    <t>12 541</t>
  </si>
  <si>
    <t>412 736</t>
  </si>
  <si>
    <t>48 622</t>
  </si>
  <si>
    <t>396 923</t>
  </si>
  <si>
    <t>32 809</t>
  </si>
  <si>
    <t>686 065</t>
  </si>
  <si>
    <t>20 068</t>
  </si>
  <si>
    <t>173 941</t>
  </si>
  <si>
    <t>1 606</t>
  </si>
  <si>
    <t>192 603</t>
  </si>
  <si>
    <t>20 268</t>
  </si>
  <si>
    <t>1 952 503</t>
  </si>
  <si>
    <t>343 859</t>
  </si>
  <si>
    <t>118 584</t>
  </si>
  <si>
    <t>40 244</t>
  </si>
  <si>
    <t>422 439</t>
  </si>
  <si>
    <t>344 099</t>
  </si>
  <si>
    <t>1 780 369</t>
  </si>
  <si>
    <t>316 122</t>
  </si>
  <si>
    <t>171 911</t>
  </si>
  <si>
    <t>78 950</t>
  </si>
  <si>
    <t>409 323</t>
  </si>
  <si>
    <t>316 362</t>
  </si>
  <si>
    <t>1 594 094</t>
  </si>
  <si>
    <t>245 045</t>
  </si>
  <si>
    <t>203 227</t>
  </si>
  <si>
    <t>116 200</t>
  </si>
  <si>
    <t>332 312</t>
  </si>
  <si>
    <t>245 285</t>
  </si>
  <si>
    <t>1 700 385</t>
  </si>
  <si>
    <t>338 373</t>
  </si>
  <si>
    <t>123 100</t>
  </si>
  <si>
    <t>68 330</t>
  </si>
  <si>
    <t>435 480</t>
  </si>
  <si>
    <t>396 413</t>
  </si>
  <si>
    <t>1 872 293</t>
  </si>
  <si>
    <t>240 214</t>
  </si>
  <si>
    <t>228 778</t>
  </si>
  <si>
    <t>145 307</t>
  </si>
  <si>
    <t>569 965</t>
  </si>
  <si>
    <t>500 145</t>
  </si>
  <si>
    <t>2 077 029</t>
  </si>
  <si>
    <t>226 343</t>
  </si>
  <si>
    <t>190 248</t>
  </si>
  <si>
    <t>266 726</t>
  </si>
  <si>
    <t>477 798</t>
  </si>
  <si>
    <t>565 193</t>
  </si>
  <si>
    <t>2 057 451</t>
  </si>
  <si>
    <t>280 246</t>
  </si>
  <si>
    <t>494 484</t>
  </si>
  <si>
    <t>447 860</t>
  </si>
  <si>
    <t>468 177</t>
  </si>
  <si>
    <t>438 850</t>
  </si>
  <si>
    <t>1 451 368</t>
  </si>
  <si>
    <t>133 737</t>
  </si>
  <si>
    <t>469 441</t>
  </si>
  <si>
    <t>411 205</t>
  </si>
  <si>
    <t>298 320</t>
  </si>
  <si>
    <t>263 867</t>
  </si>
  <si>
    <t>1 314 221</t>
  </si>
  <si>
    <t>154 830</t>
  </si>
  <si>
    <t>80 203</t>
  </si>
  <si>
    <t>158 888</t>
  </si>
  <si>
    <t>240 920</t>
  </si>
  <si>
    <t>319 605</t>
  </si>
  <si>
    <t>1 308 416</t>
  </si>
  <si>
    <t>113 747</t>
  </si>
  <si>
    <t>96 526</t>
  </si>
  <si>
    <t>68 516</t>
  </si>
  <si>
    <t>192 785</t>
  </si>
  <si>
    <t>164 775</t>
  </si>
  <si>
    <t>775 398</t>
  </si>
  <si>
    <t>24 225</t>
  </si>
  <si>
    <t>197 503</t>
  </si>
  <si>
    <t>105 595</t>
  </si>
  <si>
    <t>51 028</t>
  </si>
  <si>
    <t>263 822</t>
  </si>
  <si>
    <t>-188 623</t>
  </si>
  <si>
    <t>3 093</t>
  </si>
  <si>
    <t>9 799</t>
  </si>
  <si>
    <t>6 706</t>
  </si>
  <si>
    <t>746 928</t>
  </si>
  <si>
    <t>7 709</t>
  </si>
  <si>
    <t>178 518</t>
  </si>
  <si>
    <t>158 890</t>
  </si>
  <si>
    <t>85 501</t>
  </si>
  <si>
    <t>195 873</t>
  </si>
  <si>
    <t>931 313</t>
  </si>
  <si>
    <t>134 505</t>
  </si>
  <si>
    <t>445 282</t>
  </si>
  <si>
    <t>410 690</t>
  </si>
  <si>
    <t>229 783</t>
  </si>
  <si>
    <t>195 191</t>
  </si>
  <si>
    <t>1 097 838</t>
  </si>
  <si>
    <t>61 214</t>
  </si>
  <si>
    <t>633 259</t>
  </si>
  <si>
    <t>489 490</t>
  </si>
  <si>
    <t>308 857</t>
  </si>
  <si>
    <t>180 687</t>
  </si>
  <si>
    <t>956 363</t>
  </si>
  <si>
    <t>27 919</t>
  </si>
  <si>
    <t>508 161</t>
  </si>
  <si>
    <t>409 640</t>
  </si>
  <si>
    <t>241 067</t>
  </si>
  <si>
    <t>159 473</t>
  </si>
  <si>
    <t>1 096 419</t>
  </si>
  <si>
    <t>95 218</t>
  </si>
  <si>
    <t>627 423</t>
  </si>
  <si>
    <t>393 607</t>
  </si>
  <si>
    <t>340 199</t>
  </si>
  <si>
    <t>131 553</t>
  </si>
  <si>
    <t>753 040</t>
  </si>
  <si>
    <t>5 032</t>
  </si>
  <si>
    <t>682 379</t>
  </si>
  <si>
    <t>476 140</t>
  </si>
  <si>
    <t>284 805</t>
  </si>
  <si>
    <t>126 335</t>
  </si>
  <si>
    <t>786 696</t>
  </si>
  <si>
    <t>22 126</t>
  </si>
  <si>
    <t>269 181</t>
  </si>
  <si>
    <t>132 978</t>
  </si>
  <si>
    <t>221 215</t>
  </si>
  <si>
    <t>126 303</t>
  </si>
  <si>
    <t>757 039</t>
  </si>
  <si>
    <t>9 285</t>
  </si>
  <si>
    <t>323 664</t>
  </si>
  <si>
    <t>209 166</t>
  </si>
  <si>
    <t>170 634</t>
  </si>
  <si>
    <t>104 177</t>
  </si>
  <si>
    <t>708 398</t>
  </si>
  <si>
    <t>13 937</t>
  </si>
  <si>
    <t>378 277</t>
  </si>
  <si>
    <t>259 693</t>
  </si>
  <si>
    <t>158 784</t>
  </si>
  <si>
    <t>94 892</t>
  </si>
  <si>
    <t>722 721</t>
  </si>
  <si>
    <t>-234 055</t>
  </si>
  <si>
    <t>344 559</t>
  </si>
  <si>
    <t>121 951</t>
  </si>
  <si>
    <t>121 690</t>
  </si>
  <si>
    <t>-97 911</t>
  </si>
  <si>
    <t>1 140 307</t>
  </si>
  <si>
    <t>28 495</t>
  </si>
  <si>
    <t>202 504</t>
  </si>
  <si>
    <t>154 597</t>
  </si>
  <si>
    <t>184 051</t>
  </si>
  <si>
    <t>136 144</t>
  </si>
  <si>
    <t>823 472</t>
  </si>
  <si>
    <t>76 806</t>
  </si>
  <si>
    <t>45 572</t>
  </si>
  <si>
    <t>98 887</t>
  </si>
  <si>
    <t>54 334</t>
  </si>
  <si>
    <t>107 649</t>
  </si>
  <si>
    <t>123 474</t>
  </si>
  <si>
    <t>30 643</t>
  </si>
  <si>
    <t>39 364</t>
  </si>
  <si>
    <t>39 041</t>
  </si>
  <si>
    <t>31 166</t>
  </si>
  <si>
    <t>30 843</t>
  </si>
  <si>
    <t>742 164</t>
  </si>
  <si>
    <t>79 470</t>
  </si>
  <si>
    <t>145 401</t>
  </si>
  <si>
    <t>4 185</t>
  </si>
  <si>
    <t>91 151</t>
  </si>
  <si>
    <t>-50 065</t>
  </si>
  <si>
    <t>174 316</t>
  </si>
  <si>
    <t>22 088</t>
  </si>
  <si>
    <t>237 290</t>
  </si>
  <si>
    <t>2 601</t>
  </si>
  <si>
    <t>105 154</t>
  </si>
  <si>
    <t>-129 535</t>
  </si>
  <si>
    <t>38 544</t>
  </si>
  <si>
    <t>-76 380</t>
  </si>
  <si>
    <t>195 538</t>
  </si>
  <si>
    <t>5 217</t>
  </si>
  <si>
    <t>38 697</t>
  </si>
  <si>
    <t>-151 624</t>
  </si>
  <si>
    <t>116 524</t>
  </si>
  <si>
    <t>11 835</t>
  </si>
  <si>
    <t>118 048</t>
  </si>
  <si>
    <t>7 833</t>
  </si>
  <si>
    <t>34 971</t>
  </si>
  <si>
    <t>-75 244</t>
  </si>
  <si>
    <t>117 565</t>
  </si>
  <si>
    <t>-27 528</t>
  </si>
  <si>
    <t>127 004</t>
  </si>
  <si>
    <t>10 449</t>
  </si>
  <si>
    <t>29 476</t>
  </si>
  <si>
    <t>-87 079</t>
  </si>
  <si>
    <t>20 429</t>
  </si>
  <si>
    <t>-45 670</t>
  </si>
  <si>
    <t>80 154</t>
  </si>
  <si>
    <t>13 065</t>
  </si>
  <si>
    <t>7 538</t>
  </si>
  <si>
    <t>-59 551</t>
  </si>
  <si>
    <t>-13 504</t>
  </si>
  <si>
    <t>24 355</t>
  </si>
  <si>
    <t>10 474</t>
  </si>
  <si>
    <t>-13 881</t>
  </si>
  <si>
    <t>193 828</t>
  </si>
  <si>
    <t>11 589</t>
  </si>
  <si>
    <t>16 575</t>
  </si>
  <si>
    <t>28 364</t>
  </si>
  <si>
    <t>11 789</t>
  </si>
  <si>
    <t>4 283</t>
  </si>
  <si>
    <t>-4 283</t>
  </si>
  <si>
    <t>-2 356</t>
  </si>
  <si>
    <t>6 561</t>
  </si>
  <si>
    <t>5 669</t>
  </si>
  <si>
    <t>-2 156</t>
  </si>
  <si>
    <t>239 012</t>
  </si>
  <si>
    <t>147 288</t>
  </si>
  <si>
    <t>8 631</t>
  </si>
  <si>
    <t>156 159</t>
  </si>
  <si>
    <t>147 528</t>
  </si>
  <si>
    <t>52 049</t>
  </si>
  <si>
    <t>29 026</t>
  </si>
  <si>
    <t>7 039</t>
  </si>
  <si>
    <t>44 090</t>
  </si>
  <si>
    <t>37 051</t>
  </si>
  <si>
    <t>3 450</t>
  </si>
  <si>
    <t>1 961</t>
  </si>
  <si>
    <t>10 381</t>
  </si>
  <si>
    <t>18 406</t>
  </si>
  <si>
    <t>8 025</t>
  </si>
  <si>
    <t>52 100</t>
  </si>
  <si>
    <t>5 864</t>
  </si>
  <si>
    <t>9 993</t>
  </si>
  <si>
    <t>16 057</t>
  </si>
  <si>
    <t>6 064</t>
  </si>
  <si>
    <t>15 055</t>
  </si>
  <si>
    <t>7 166</t>
  </si>
  <si>
    <t>7 983</t>
  </si>
  <si>
    <t>7 618</t>
  </si>
  <si>
    <t>599 595</t>
  </si>
  <si>
    <t>-33 798</t>
  </si>
  <si>
    <t>270 979</t>
  </si>
  <si>
    <t>175 553</t>
  </si>
  <si>
    <t>63 479</t>
  </si>
  <si>
    <t>-31 947</t>
  </si>
  <si>
    <t>364 436</t>
  </si>
  <si>
    <t>-11 167</t>
  </si>
  <si>
    <t>338 203</t>
  </si>
  <si>
    <t>247 717</t>
  </si>
  <si>
    <t>87 882</t>
  </si>
  <si>
    <t>-2 018</t>
  </si>
  <si>
    <t>121 754</t>
  </si>
  <si>
    <t>7 810</t>
  </si>
  <si>
    <t>38 749</t>
  </si>
  <si>
    <t>22 879</t>
  </si>
  <si>
    <t>25 071</t>
  </si>
  <si>
    <t>9 201</t>
  </si>
  <si>
    <t>13 782</t>
  </si>
  <si>
    <t>2 358</t>
  </si>
  <si>
    <t>48 329</t>
  </si>
  <si>
    <t>18 766</t>
  </si>
  <si>
    <t>1 391</t>
  </si>
  <si>
    <t>-1 167</t>
  </si>
  <si>
    <t>247 766</t>
  </si>
  <si>
    <t>29 434</t>
  </si>
  <si>
    <t>94 606</t>
  </si>
  <si>
    <t>288 790</t>
  </si>
  <si>
    <t>194 727</t>
  </si>
  <si>
    <t>100 020</t>
  </si>
  <si>
    <t>19 315</t>
  </si>
  <si>
    <t>24 309</t>
  </si>
  <si>
    <t>189 059</t>
  </si>
  <si>
    <t>165 293</t>
  </si>
  <si>
    <t>124 602</t>
  </si>
  <si>
    <t>40 899</t>
  </si>
  <si>
    <t>12 573</t>
  </si>
  <si>
    <t>158 008</t>
  </si>
  <si>
    <t>145 978</t>
  </si>
  <si>
    <t>154 537</t>
  </si>
  <si>
    <t>18 115</t>
  </si>
  <si>
    <t>22 373</t>
  </si>
  <si>
    <t>126 909</t>
  </si>
  <si>
    <t>105 079</t>
  </si>
  <si>
    <t>93 796</t>
  </si>
  <si>
    <t>11 245</t>
  </si>
  <si>
    <t>9 634</t>
  </si>
  <si>
    <t>96 055</t>
  </si>
  <si>
    <t>86 964</t>
  </si>
  <si>
    <t>126 823</t>
  </si>
  <si>
    <t>54 543</t>
  </si>
  <si>
    <t>5 823</t>
  </si>
  <si>
    <t>80 999</t>
  </si>
  <si>
    <t>75 719</t>
  </si>
  <si>
    <t>85 206</t>
  </si>
  <si>
    <t>26 815</t>
  </si>
  <si>
    <t>21 467</t>
  </si>
  <si>
    <t>21 176</t>
  </si>
  <si>
    <t>3 320</t>
  </si>
  <si>
    <t>-5 753</t>
  </si>
  <si>
    <t>7 241</t>
  </si>
  <si>
    <t>1 145</t>
  </si>
  <si>
    <t>-5 553</t>
  </si>
  <si>
    <t>486 507</t>
  </si>
  <si>
    <t>3 639</t>
  </si>
  <si>
    <t>102 086</t>
  </si>
  <si>
    <t>84 692</t>
  </si>
  <si>
    <t>-17 211</t>
  </si>
  <si>
    <t>397 486</t>
  </si>
  <si>
    <t>-20 850</t>
  </si>
  <si>
    <t>101 823</t>
  </si>
  <si>
    <t>80 790</t>
  </si>
  <si>
    <t>37 100</t>
  </si>
  <si>
    <t>-9 312</t>
  </si>
  <si>
    <t>2 225</t>
  </si>
  <si>
    <t>8 002</t>
  </si>
  <si>
    <t>57 500</t>
  </si>
  <si>
    <t>48 455</t>
  </si>
  <si>
    <t>13 216</t>
  </si>
  <si>
    <t>62 108</t>
  </si>
  <si>
    <t>48 892</t>
  </si>
  <si>
    <t>102 461</t>
  </si>
  <si>
    <t>80 073</t>
  </si>
  <si>
    <t>83 735</t>
  </si>
  <si>
    <t>80 434</t>
  </si>
  <si>
    <t>55 420</t>
  </si>
  <si>
    <t>48 115</t>
  </si>
  <si>
    <t>6 091</t>
  </si>
  <si>
    <t>112 451</t>
  </si>
  <si>
    <t>106 360</t>
  </si>
  <si>
    <t>55 875</t>
  </si>
  <si>
    <t>44 285</t>
  </si>
  <si>
    <t>2 646</t>
  </si>
  <si>
    <t>122 469</t>
  </si>
  <si>
    <t>119 823</t>
  </si>
  <si>
    <t>55 177</t>
  </si>
  <si>
    <t>38 182</t>
  </si>
  <si>
    <t>2 823</t>
  </si>
  <si>
    <t>130 361</t>
  </si>
  <si>
    <t>127 538</t>
  </si>
  <si>
    <t>45 269</t>
  </si>
  <si>
    <t>38 700</t>
  </si>
  <si>
    <t>2 882</t>
  </si>
  <si>
    <t>122 764</t>
  </si>
  <si>
    <t>119 882</t>
  </si>
  <si>
    <t>84 810</t>
  </si>
  <si>
    <t>80 982</t>
  </si>
  <si>
    <t>1 006</t>
  </si>
  <si>
    <t>81 674</t>
  </si>
  <si>
    <t>81 182</t>
  </si>
  <si>
    <t>1 298 963</t>
  </si>
  <si>
    <t>8 647</t>
  </si>
  <si>
    <t>709 068</t>
  </si>
  <si>
    <t>309 467</t>
  </si>
  <si>
    <t>506 063</t>
  </si>
  <si>
    <t>106 462</t>
  </si>
  <si>
    <t>1 269 570</t>
  </si>
  <si>
    <t>4 765</t>
  </si>
  <si>
    <t>674 886</t>
  </si>
  <si>
    <t>350 528</t>
  </si>
  <si>
    <t>422 173</t>
  </si>
  <si>
    <t>97 815</t>
  </si>
  <si>
    <t>1 011 629</t>
  </si>
  <si>
    <t>3 299</t>
  </si>
  <si>
    <t>516 230</t>
  </si>
  <si>
    <t>278 209</t>
  </si>
  <si>
    <t>331 071</t>
  </si>
  <si>
    <t>93 050</t>
  </si>
  <si>
    <t>1 153 613</t>
  </si>
  <si>
    <t>29 140</t>
  </si>
  <si>
    <t>422 094</t>
  </si>
  <si>
    <t>273 290</t>
  </si>
  <si>
    <t>238 554</t>
  </si>
  <si>
    <t>89 750</t>
  </si>
  <si>
    <t>749 121</t>
  </si>
  <si>
    <t>9 268</t>
  </si>
  <si>
    <t>450 729</t>
  </si>
  <si>
    <t>241 237</t>
  </si>
  <si>
    <t>270 034</t>
  </si>
  <si>
    <t>60 542</t>
  </si>
  <si>
    <t>77 131</t>
  </si>
  <si>
    <t>1 274</t>
  </si>
  <si>
    <t>110 805</t>
  </si>
  <si>
    <t>99 838</t>
  </si>
  <si>
    <t>62 241</t>
  </si>
  <si>
    <t>51 274</t>
  </si>
  <si>
    <t>3 476 239</t>
  </si>
  <si>
    <t>15 948</t>
  </si>
  <si>
    <t>741 303</t>
  </si>
  <si>
    <t>73 932</t>
  </si>
  <si>
    <t>1 327 288</t>
  </si>
  <si>
    <t>659 917</t>
  </si>
  <si>
    <t>3 127 084</t>
  </si>
  <si>
    <t>3 502</t>
  </si>
  <si>
    <t>960 938</t>
  </si>
  <si>
    <t>188 016</t>
  </si>
  <si>
    <t>1 416 891</t>
  </si>
  <si>
    <t>643 969</t>
  </si>
  <si>
    <t>2 637 022</t>
  </si>
  <si>
    <t>76 809</t>
  </si>
  <si>
    <t>323 747</t>
  </si>
  <si>
    <t>288 212</t>
  </si>
  <si>
    <t>1 443 578</t>
  </si>
  <si>
    <t>1 408 043</t>
  </si>
  <si>
    <t>2 676 248</t>
  </si>
  <si>
    <t>5 204</t>
  </si>
  <si>
    <t>723 875</t>
  </si>
  <si>
    <t>325 019</t>
  </si>
  <si>
    <t>1 730 089</t>
  </si>
  <si>
    <t>1 331 233</t>
  </si>
  <si>
    <t>2 676 520</t>
  </si>
  <si>
    <t>112 134</t>
  </si>
  <si>
    <t>472 457</t>
  </si>
  <si>
    <t>175 568</t>
  </si>
  <si>
    <t>1 622 918</t>
  </si>
  <si>
    <t>1 326 029</t>
  </si>
  <si>
    <t>2 472 322</t>
  </si>
  <si>
    <t>548 579</t>
  </si>
  <si>
    <t>270 002</t>
  </si>
  <si>
    <t>172 742</t>
  </si>
  <si>
    <t>1 311 155</t>
  </si>
  <si>
    <t>1 213 895</t>
  </si>
  <si>
    <t>2 216 037</t>
  </si>
  <si>
    <t>466 692</t>
  </si>
  <si>
    <t>323 802</t>
  </si>
  <si>
    <t>175 498</t>
  </si>
  <si>
    <t>813 620</t>
  </si>
  <si>
    <t>665 316</t>
  </si>
  <si>
    <t>1 731 137</t>
  </si>
  <si>
    <t>214 470</t>
  </si>
  <si>
    <t>460 455</t>
  </si>
  <si>
    <t>178 315</t>
  </si>
  <si>
    <t>482 614</t>
  </si>
  <si>
    <t>200 474</t>
  </si>
  <si>
    <t>734 514</t>
  </si>
  <si>
    <t>-2 651</t>
  </si>
  <si>
    <t>232 387</t>
  </si>
  <si>
    <t>47 839</t>
  </si>
  <si>
    <t>170 552</t>
  </si>
  <si>
    <t>-13 996</t>
  </si>
  <si>
    <t>29 336</t>
  </si>
  <si>
    <t>-11 545</t>
  </si>
  <si>
    <t>61 719</t>
  </si>
  <si>
    <t>36 333</t>
  </si>
  <si>
    <t>-11 345</t>
  </si>
  <si>
    <t>2 750 433</t>
  </si>
  <si>
    <t>-83 975</t>
  </si>
  <si>
    <t>734 045</t>
  </si>
  <si>
    <t>461 358</t>
  </si>
  <si>
    <t>250 218</t>
  </si>
  <si>
    <t>-22 469</t>
  </si>
  <si>
    <t>1 851 396</t>
  </si>
  <si>
    <t>68 561</t>
  </si>
  <si>
    <t>720 658</t>
  </si>
  <si>
    <t>462 997</t>
  </si>
  <si>
    <t>319 167</t>
  </si>
  <si>
    <t>61 506</t>
  </si>
  <si>
    <t>1 038 995</t>
  </si>
  <si>
    <t>67 852</t>
  </si>
  <si>
    <t>316 238</t>
  </si>
  <si>
    <t>145 614</t>
  </si>
  <si>
    <t>163 569</t>
  </si>
  <si>
    <t>-7 055</t>
  </si>
  <si>
    <t>213 632</t>
  </si>
  <si>
    <t>-19 296</t>
  </si>
  <si>
    <t>201 790</t>
  </si>
  <si>
    <t>77 524</t>
  </si>
  <si>
    <t>49 360</t>
  </si>
  <si>
    <t>-74 906</t>
  </si>
  <si>
    <t>55 610</t>
  </si>
  <si>
    <t>-55 610</t>
  </si>
  <si>
    <t>55 130</t>
  </si>
  <si>
    <t>-55 130</t>
  </si>
  <si>
    <t>63 058</t>
  </si>
  <si>
    <t>-13 057</t>
  </si>
  <si>
    <t>54 650</t>
  </si>
  <si>
    <t>-54 650</t>
  </si>
  <si>
    <t>105 875</t>
  </si>
  <si>
    <t>-11 718</t>
  </si>
  <si>
    <t>51 850</t>
  </si>
  <si>
    <t>10 257</t>
  </si>
  <si>
    <t>-41 593</t>
  </si>
  <si>
    <t>121 018</t>
  </si>
  <si>
    <t>-4 812</t>
  </si>
  <si>
    <t>73 588</t>
  </si>
  <si>
    <t>43 713</t>
  </si>
  <si>
    <t>-29 875</t>
  </si>
  <si>
    <t>109 506</t>
  </si>
  <si>
    <t>-6 652</t>
  </si>
  <si>
    <t>74 810</t>
  </si>
  <si>
    <t>49 747</t>
  </si>
  <si>
    <t>-25 063</t>
  </si>
  <si>
    <t>114 250</t>
  </si>
  <si>
    <t>-10 259</t>
  </si>
  <si>
    <t>73 096</t>
  </si>
  <si>
    <t>54 685</t>
  </si>
  <si>
    <t>-18 411</t>
  </si>
  <si>
    <t>1 687 801</t>
  </si>
  <si>
    <t>28 003</t>
  </si>
  <si>
    <t>671 823</t>
  </si>
  <si>
    <t>594 495</t>
  </si>
  <si>
    <t>167 178</t>
  </si>
  <si>
    <t>89 850</t>
  </si>
  <si>
    <t>854 762</t>
  </si>
  <si>
    <t>22 709</t>
  </si>
  <si>
    <t>340 080</t>
  </si>
  <si>
    <t>297 428</t>
  </si>
  <si>
    <t>104 499</t>
  </si>
  <si>
    <t>61 847</t>
  </si>
  <si>
    <t>542 448</t>
  </si>
  <si>
    <t>36 869</t>
  </si>
  <si>
    <t>116 654</t>
  </si>
  <si>
    <t>130 146</t>
  </si>
  <si>
    <t>25 646</t>
  </si>
  <si>
    <t>39 138</t>
  </si>
  <si>
    <t>164 706</t>
  </si>
  <si>
    <t>2 069</t>
  </si>
  <si>
    <t>221 654</t>
  </si>
  <si>
    <t>174 706</t>
  </si>
  <si>
    <t>49 217</t>
  </si>
  <si>
    <t>2 269</t>
  </si>
  <si>
    <t>902 894</t>
  </si>
  <si>
    <t>302 509</t>
  </si>
  <si>
    <t>310 371</t>
  </si>
  <si>
    <t>60 738</t>
  </si>
  <si>
    <t>612 184</t>
  </si>
  <si>
    <t>362 551</t>
  </si>
  <si>
    <t>443 193</t>
  </si>
  <si>
    <t>11 790</t>
  </si>
  <si>
    <t>92 775</t>
  </si>
  <si>
    <t>152 694</t>
  </si>
  <si>
    <t>60 041</t>
  </si>
  <si>
    <t>315 036</t>
  </si>
  <si>
    <t>119 560</t>
  </si>
  <si>
    <t>167 689</t>
  </si>
  <si>
    <t>48 251</t>
  </si>
  <si>
    <t>199 934</t>
  </si>
  <si>
    <t>24 366</t>
  </si>
  <si>
    <t>14 037</t>
  </si>
  <si>
    <t>38 481</t>
  </si>
  <si>
    <t>24 566</t>
  </si>
  <si>
    <t>1 471 826</t>
  </si>
  <si>
    <t>14 613</t>
  </si>
  <si>
    <t>771 624</t>
  </si>
  <si>
    <t>387 384</t>
  </si>
  <si>
    <t>587 907</t>
  </si>
  <si>
    <t>203 667</t>
  </si>
  <si>
    <t>1 274 579</t>
  </si>
  <si>
    <t>6 595</t>
  </si>
  <si>
    <t>821 411</t>
  </si>
  <si>
    <t>445 823</t>
  </si>
  <si>
    <t>564 641</t>
  </si>
  <si>
    <t>189 053</t>
  </si>
  <si>
    <t>1 370 278</t>
  </si>
  <si>
    <t>5 551</t>
  </si>
  <si>
    <t>791 791</t>
  </si>
  <si>
    <t>529 283</t>
  </si>
  <si>
    <t>444 966</t>
  </si>
  <si>
    <t>182 458</t>
  </si>
  <si>
    <t>1 105 011</t>
  </si>
  <si>
    <t>18 240</t>
  </si>
  <si>
    <t>673 626</t>
  </si>
  <si>
    <t>455 882</t>
  </si>
  <si>
    <t>394 651</t>
  </si>
  <si>
    <t>176 907</t>
  </si>
  <si>
    <t>1 157 585</t>
  </si>
  <si>
    <t>4 150</t>
  </si>
  <si>
    <t>800 276</t>
  </si>
  <si>
    <t>532 005</t>
  </si>
  <si>
    <t>426 938</t>
  </si>
  <si>
    <t>158 667</t>
  </si>
  <si>
    <t>1 449 251</t>
  </si>
  <si>
    <t>18 577</t>
  </si>
  <si>
    <t>788 546</t>
  </si>
  <si>
    <t>623 701</t>
  </si>
  <si>
    <t>319 362</t>
  </si>
  <si>
    <t>154 517</t>
  </si>
  <si>
    <t>1 261 009</t>
  </si>
  <si>
    <t>9 830</t>
  </si>
  <si>
    <t>678 779</t>
  </si>
  <si>
    <t>624 043</t>
  </si>
  <si>
    <t>190 676</t>
  </si>
  <si>
    <t>135 940</t>
  </si>
  <si>
    <t>892 641</t>
  </si>
  <si>
    <t>6 164</t>
  </si>
  <si>
    <t>609 510</t>
  </si>
  <si>
    <t>625 740</t>
  </si>
  <si>
    <t>110 131</t>
  </si>
  <si>
    <t>126 361</t>
  </si>
  <si>
    <t>878 283</t>
  </si>
  <si>
    <t>6 573</t>
  </si>
  <si>
    <t>628 022</t>
  </si>
  <si>
    <t>561 396</t>
  </si>
  <si>
    <t>151 003</t>
  </si>
  <si>
    <t>84 377</t>
  </si>
  <si>
    <t>890 265</t>
  </si>
  <si>
    <t>4 141</t>
  </si>
  <si>
    <t>725 700</t>
  </si>
  <si>
    <t>547 885</t>
  </si>
  <si>
    <t>255 619</t>
  </si>
  <si>
    <t>77 804</t>
  </si>
  <si>
    <t>1 155 153</t>
  </si>
  <si>
    <t>1 437</t>
  </si>
  <si>
    <t>845 076</t>
  </si>
  <si>
    <t>618 938</t>
  </si>
  <si>
    <t>299 801</t>
  </si>
  <si>
    <t>73 663</t>
  </si>
  <si>
    <t>734 336</t>
  </si>
  <si>
    <t>57 905</t>
  </si>
  <si>
    <t>289 254</t>
  </si>
  <si>
    <t>300 066</t>
  </si>
  <si>
    <t>113 997</t>
  </si>
  <si>
    <t>124 809</t>
  </si>
  <si>
    <t>963 289</t>
  </si>
  <si>
    <t>20 964</t>
  </si>
  <si>
    <t>354 847</t>
  </si>
  <si>
    <t>235 272</t>
  </si>
  <si>
    <t>186 479</t>
  </si>
  <si>
    <t>66 904</t>
  </si>
  <si>
    <t>495 962</t>
  </si>
  <si>
    <t>8 857</t>
  </si>
  <si>
    <t>320 915</t>
  </si>
  <si>
    <t>241 865</t>
  </si>
  <si>
    <t>124 990</t>
  </si>
  <si>
    <t>45 940</t>
  </si>
  <si>
    <t>260 595</t>
  </si>
  <si>
    <t>-39 813</t>
  </si>
  <si>
    <t>311 000</t>
  </si>
  <si>
    <t>227 267</t>
  </si>
  <si>
    <t>120 816</t>
  </si>
  <si>
    <t>37 083</t>
  </si>
  <si>
    <t>543 619</t>
  </si>
  <si>
    <t>-36 926</t>
  </si>
  <si>
    <t>327 416</t>
  </si>
  <si>
    <t>266 235</t>
  </si>
  <si>
    <t>138 077</t>
  </si>
  <si>
    <t>76 896</t>
  </si>
  <si>
    <t>657 960</t>
  </si>
  <si>
    <t>21 737</t>
  </si>
  <si>
    <t>374 496</t>
  </si>
  <si>
    <t>285 415</t>
  </si>
  <si>
    <t>202 904</t>
  </si>
  <si>
    <t>113 823</t>
  </si>
  <si>
    <t>308 324</t>
  </si>
  <si>
    <t>8 260</t>
  </si>
  <si>
    <t>103 918</t>
  </si>
  <si>
    <t>98 673</t>
  </si>
  <si>
    <t>97 331</t>
  </si>
  <si>
    <t>92 086</t>
  </si>
  <si>
    <t>493 522</t>
  </si>
  <si>
    <t>65 266</t>
  </si>
  <si>
    <t>107 689</t>
  </si>
  <si>
    <t>101 023</t>
  </si>
  <si>
    <t>90 492</t>
  </si>
  <si>
    <t>83 826</t>
  </si>
  <si>
    <t>403 171</t>
  </si>
  <si>
    <t>28 795</t>
  </si>
  <si>
    <t>157 551</t>
  </si>
  <si>
    <t>106 262</t>
  </si>
  <si>
    <t>69 849</t>
  </si>
  <si>
    <t>18 560</t>
  </si>
  <si>
    <t>-10 435</t>
  </si>
  <si>
    <t>155 728</t>
  </si>
  <si>
    <t>142 139</t>
  </si>
  <si>
    <t>3 354</t>
  </si>
  <si>
    <t>-10 235</t>
  </si>
  <si>
    <t>1 180 408</t>
  </si>
  <si>
    <t>44 337</t>
  </si>
  <si>
    <t>367 656</t>
  </si>
  <si>
    <t>226 534</t>
  </si>
  <si>
    <t>544 712</t>
  </si>
  <si>
    <t>403 590</t>
  </si>
  <si>
    <t>945 537</t>
  </si>
  <si>
    <t>170 388</t>
  </si>
  <si>
    <t>288 737</t>
  </si>
  <si>
    <t>191 045</t>
  </si>
  <si>
    <t>456 648</t>
  </si>
  <si>
    <t>358 956</t>
  </si>
  <si>
    <t>951 856</t>
  </si>
  <si>
    <t>47 328</t>
  </si>
  <si>
    <t>508 773</t>
  </si>
  <si>
    <t>189 828</t>
  </si>
  <si>
    <t>507 513</t>
  </si>
  <si>
    <t>188 568</t>
  </si>
  <si>
    <t>637 704</t>
  </si>
  <si>
    <t>101 412</t>
  </si>
  <si>
    <t>418 051</t>
  </si>
  <si>
    <t>159 226</t>
  </si>
  <si>
    <t>400 065</t>
  </si>
  <si>
    <t>141 240</t>
  </si>
  <si>
    <t>846 335</t>
  </si>
  <si>
    <t>-98 909</t>
  </si>
  <si>
    <t>579 712</t>
  </si>
  <si>
    <t>265 871</t>
  </si>
  <si>
    <t>336 685</t>
  </si>
  <si>
    <t>26 338</t>
  </si>
  <si>
    <t>987 737</t>
  </si>
  <si>
    <t>-73 947</t>
  </si>
  <si>
    <t>524 580</t>
  </si>
  <si>
    <t>312 422</t>
  </si>
  <si>
    <t>337 236</t>
  </si>
  <si>
    <t>130 860</t>
  </si>
  <si>
    <t>1 153 494</t>
  </si>
  <si>
    <t>33 701</t>
  </si>
  <si>
    <t>365 735</t>
  </si>
  <si>
    <t>323 844</t>
  </si>
  <si>
    <t>250 788</t>
  </si>
  <si>
    <t>218 083</t>
  </si>
  <si>
    <t>1 001 555</t>
  </si>
  <si>
    <t>35 877</t>
  </si>
  <si>
    <t>236 808</t>
  </si>
  <si>
    <t>169 597</t>
  </si>
  <si>
    <t>184 382</t>
  </si>
  <si>
    <t>1 031 636</t>
  </si>
  <si>
    <t>77 764</t>
  </si>
  <si>
    <t>324 365</t>
  </si>
  <si>
    <t>139 173</t>
  </si>
  <si>
    <t>333 555</t>
  </si>
  <si>
    <t>148 363</t>
  </si>
  <si>
    <t>780 609</t>
  </si>
  <si>
    <t>31 984</t>
  </si>
  <si>
    <t>407 601</t>
  </si>
  <si>
    <t>83 757</t>
  </si>
  <si>
    <t>394 443</t>
  </si>
  <si>
    <t>70 599</t>
  </si>
  <si>
    <t>550 534</t>
  </si>
  <si>
    <t>15 583</t>
  </si>
  <si>
    <t>268 044</t>
  </si>
  <si>
    <t>50 858</t>
  </si>
  <si>
    <t>254 461</t>
  </si>
  <si>
    <t>38 615</t>
  </si>
  <si>
    <t>1 081 624</t>
  </si>
  <si>
    <t>35 128</t>
  </si>
  <si>
    <t>155 347</t>
  </si>
  <si>
    <t>11 511</t>
  </si>
  <si>
    <t>957 801</t>
  </si>
  <si>
    <t>813 965</t>
  </si>
  <si>
    <t>1 483 859</t>
  </si>
  <si>
    <t>473 581</t>
  </si>
  <si>
    <t>143 477</t>
  </si>
  <si>
    <t>12 333</t>
  </si>
  <si>
    <t>982 875</t>
  </si>
  <si>
    <t>851 731</t>
  </si>
  <si>
    <t>846 227</t>
  </si>
  <si>
    <t>134 779</t>
  </si>
  <si>
    <t>143 014</t>
  </si>
  <si>
    <t>7 200</t>
  </si>
  <si>
    <t>580 704</t>
  </si>
  <si>
    <t>444 890</t>
  </si>
  <si>
    <t>575 911</t>
  </si>
  <si>
    <t>23 466</t>
  </si>
  <si>
    <t>70 353</t>
  </si>
  <si>
    <t>28 343</t>
  </si>
  <si>
    <t>352 121</t>
  </si>
  <si>
    <t>310 111</t>
  </si>
  <si>
    <t>995 874</t>
  </si>
  <si>
    <t>49 428</t>
  </si>
  <si>
    <t>101 984</t>
  </si>
  <si>
    <t>54 031</t>
  </si>
  <si>
    <t>366 598</t>
  </si>
  <si>
    <t>318 645</t>
  </si>
  <si>
    <t>844 396</t>
  </si>
  <si>
    <t>42 842</t>
  </si>
  <si>
    <t>117 158</t>
  </si>
  <si>
    <t>66 983</t>
  </si>
  <si>
    <t>319 391</t>
  </si>
  <si>
    <t>269 216</t>
  </si>
  <si>
    <t>773 901</t>
  </si>
  <si>
    <t>55 898</t>
  </si>
  <si>
    <t>118 273</t>
  </si>
  <si>
    <t>95 158</t>
  </si>
  <si>
    <t>249 489</t>
  </si>
  <si>
    <t>226 374</t>
  </si>
  <si>
    <t>738 836</t>
  </si>
  <si>
    <t>28 326</t>
  </si>
  <si>
    <t>163 508</t>
  </si>
  <si>
    <t>17 972</t>
  </si>
  <si>
    <t>344 338</t>
  </si>
  <si>
    <t>198 802</t>
  </si>
  <si>
    <t>443 965</t>
  </si>
  <si>
    <t>5 468</t>
  </si>
  <si>
    <t>133 519</t>
  </si>
  <si>
    <t>29 458</t>
  </si>
  <si>
    <t>274 537</t>
  </si>
  <si>
    <t>170 476</t>
  </si>
  <si>
    <t>655 896</t>
  </si>
  <si>
    <t>11 516</t>
  </si>
  <si>
    <t>180 465</t>
  </si>
  <si>
    <t>41 352</t>
  </si>
  <si>
    <t>304 121</t>
  </si>
  <si>
    <t>165 008</t>
  </si>
  <si>
    <t>543 804</t>
  </si>
  <si>
    <t>18 762</t>
  </si>
  <si>
    <t>283 406</t>
  </si>
  <si>
    <t>54 059</t>
  </si>
  <si>
    <t>382 839</t>
  </si>
  <si>
    <t>153 492</t>
  </si>
  <si>
    <t>YAHOO BEST SRL </t>
  </si>
  <si>
    <t>1 256</t>
  </si>
  <si>
    <t>-1 186</t>
  </si>
  <si>
    <t>1 206</t>
  </si>
  <si>
    <t>-1 086</t>
  </si>
  <si>
    <t>-1 679</t>
  </si>
  <si>
    <t>1 200</t>
  </si>
  <si>
    <t>-1 151</t>
  </si>
  <si>
    <t>4 200</t>
  </si>
  <si>
    <t>1 187</t>
  </si>
  <si>
    <t>3 500</t>
  </si>
  <si>
    <t>1 567</t>
  </si>
  <si>
    <t>1 144</t>
  </si>
  <si>
    <t>558 564</t>
  </si>
  <si>
    <t>40 692</t>
  </si>
  <si>
    <t>18 110</t>
  </si>
  <si>
    <t>153 008</t>
  </si>
  <si>
    <t>135 406</t>
  </si>
  <si>
    <t>405 083</t>
  </si>
  <si>
    <t>48 413</t>
  </si>
  <si>
    <t>110 076</t>
  </si>
  <si>
    <t>204 281</t>
  </si>
  <si>
    <t>94 713</t>
  </si>
  <si>
    <t>435 353</t>
  </si>
  <si>
    <t>72 815</t>
  </si>
  <si>
    <t>109 852</t>
  </si>
  <si>
    <t>218 457</t>
  </si>
  <si>
    <t>109 300</t>
  </si>
  <si>
    <t>291 894</t>
  </si>
  <si>
    <t>18 922</t>
  </si>
  <si>
    <t>46 526</t>
  </si>
  <si>
    <t>82 719</t>
  </si>
  <si>
    <t>36 485</t>
  </si>
  <si>
    <t>369 688</t>
  </si>
  <si>
    <t>10 309</t>
  </si>
  <si>
    <t>68 978</t>
  </si>
  <si>
    <t>86 541</t>
  </si>
  <si>
    <t>17 563</t>
  </si>
  <si>
    <t>24 748</t>
  </si>
  <si>
    <t>6 254</t>
  </si>
  <si>
    <t>72 669</t>
  </si>
  <si>
    <t>1 418</t>
  </si>
  <si>
    <t>78 340</t>
  </si>
  <si>
    <t>7 254</t>
  </si>
  <si>
    <t>44 500</t>
  </si>
  <si>
    <t>-37 484</t>
  </si>
  <si>
    <t>170 192</t>
  </si>
  <si>
    <t>22 795</t>
  </si>
  <si>
    <t>-147 397</t>
  </si>
  <si>
    <t>212 331</t>
  </si>
  <si>
    <t>78 951</t>
  </si>
  <si>
    <t>153 209</t>
  </si>
  <si>
    <t>29 990</t>
  </si>
  <si>
    <t>-123 219</t>
  </si>
  <si>
    <t>233 096</t>
  </si>
  <si>
    <t>-59 572</t>
  </si>
  <si>
    <t>281 371</t>
  </si>
  <si>
    <t>57 201</t>
  </si>
  <si>
    <t>22 000</t>
  </si>
  <si>
    <t>-202 170</t>
  </si>
  <si>
    <t>361 691</t>
  </si>
  <si>
    <t>-44 606</t>
  </si>
  <si>
    <t>324 416</t>
  </si>
  <si>
    <t>137 870</t>
  </si>
  <si>
    <t>43 948</t>
  </si>
  <si>
    <t>-142 598</t>
  </si>
  <si>
    <t>607 884</t>
  </si>
  <si>
    <t>-138 082</t>
  </si>
  <si>
    <t>474 892</t>
  </si>
  <si>
    <t>280 069</t>
  </si>
  <si>
    <t>96 831</t>
  </si>
  <si>
    <t>-97 992</t>
  </si>
  <si>
    <t>425 509</t>
  </si>
  <si>
    <t>6 753</t>
  </si>
  <si>
    <t>409 768</t>
  </si>
  <si>
    <t>396 709</t>
  </si>
  <si>
    <t>53 149</t>
  </si>
  <si>
    <t>40 090</t>
  </si>
  <si>
    <t>210 008</t>
  </si>
  <si>
    <t>1 316</t>
  </si>
  <si>
    <t>144 754</t>
  </si>
  <si>
    <t>144 065</t>
  </si>
  <si>
    <t>34 026</t>
  </si>
  <si>
    <t>200 276</t>
  </si>
  <si>
    <t>7 259</t>
  </si>
  <si>
    <t>63 375</t>
  </si>
  <si>
    <t>53 879</t>
  </si>
  <si>
    <t>41 507</t>
  </si>
  <si>
    <t>32 011</t>
  </si>
  <si>
    <t>266 654</t>
  </si>
  <si>
    <t>18 949</t>
  </si>
  <si>
    <t>64 475</t>
  </si>
  <si>
    <t>61 582</t>
  </si>
  <si>
    <t>27 645</t>
  </si>
  <si>
    <t>24 752</t>
  </si>
  <si>
    <t>37 107</t>
  </si>
  <si>
    <t>8 109</t>
  </si>
  <si>
    <t>19 450</t>
  </si>
  <si>
    <t>27 759</t>
  </si>
  <si>
    <t>8 309</t>
  </si>
  <si>
    <t>919 947</t>
  </si>
  <si>
    <t>-61 542</t>
  </si>
  <si>
    <t>894 816</t>
  </si>
  <si>
    <t>256 651</t>
  </si>
  <si>
    <t>1 036 310</t>
  </si>
  <si>
    <t>398 145</t>
  </si>
  <si>
    <t>690 938</t>
  </si>
  <si>
    <t>-21 896</t>
  </si>
  <si>
    <t>615 556</t>
  </si>
  <si>
    <t>392 712</t>
  </si>
  <si>
    <t>682 532</t>
  </si>
  <si>
    <t>459 688</t>
  </si>
  <si>
    <t>809 841</t>
  </si>
  <si>
    <t>12 112</t>
  </si>
  <si>
    <t>418 646</t>
  </si>
  <si>
    <t>397 373</t>
  </si>
  <si>
    <t>502 856</t>
  </si>
  <si>
    <t>481 583</t>
  </si>
  <si>
    <t>593 466</t>
  </si>
  <si>
    <t>8 396</t>
  </si>
  <si>
    <t>212 402</t>
  </si>
  <si>
    <t>236 613</t>
  </si>
  <si>
    <t>445 261</t>
  </si>
  <si>
    <t>469 472</t>
  </si>
  <si>
    <t>554 787</t>
  </si>
  <si>
    <t>150 737</t>
  </si>
  <si>
    <t>164 552</t>
  </si>
  <si>
    <t>99 359</t>
  </si>
  <si>
    <t>526 268</t>
  </si>
  <si>
    <t>461 075</t>
  </si>
  <si>
    <t>442 795</t>
  </si>
  <si>
    <t>310 138</t>
  </si>
  <si>
    <t>59 645</t>
  </si>
  <si>
    <t>369 983</t>
  </si>
  <si>
    <t>310 338</t>
  </si>
  <si>
    <t>2 577 945</t>
  </si>
  <si>
    <t>101 379</t>
  </si>
  <si>
    <t>1 637 736</t>
  </si>
  <si>
    <t>1 372 465</t>
  </si>
  <si>
    <t>203 796</t>
  </si>
  <si>
    <t>734 331</t>
  </si>
  <si>
    <t>3 133 423</t>
  </si>
  <si>
    <t>148 383</t>
  </si>
  <si>
    <t>1 463 159</t>
  </si>
  <si>
    <t>1 165 274</t>
  </si>
  <si>
    <t>590 838</t>
  </si>
  <si>
    <t>632 953</t>
  </si>
  <si>
    <t>1 888 735</t>
  </si>
  <si>
    <t>76 762</t>
  </si>
  <si>
    <t>1 153 743</t>
  </si>
  <si>
    <t>895 518</t>
  </si>
  <si>
    <t>429 795</t>
  </si>
  <si>
    <t>505 922</t>
  </si>
  <si>
    <t>1 453 156</t>
  </si>
  <si>
    <t>72 999</t>
  </si>
  <si>
    <t>586 013</t>
  </si>
  <si>
    <t>579 701</t>
  </si>
  <si>
    <t>361 473</t>
  </si>
  <si>
    <t>429 161</t>
  </si>
  <si>
    <t>1 438 677</t>
  </si>
  <si>
    <t>166 123</t>
  </si>
  <si>
    <t>303 253</t>
  </si>
  <si>
    <t>338 810</t>
  </si>
  <si>
    <t>301 535</t>
  </si>
  <si>
    <t>356 162</t>
  </si>
  <si>
    <t>939 887</t>
  </si>
  <si>
    <t>182 567</t>
  </si>
  <si>
    <t>286 844</t>
  </si>
  <si>
    <t>223 320</t>
  </si>
  <si>
    <t>247 165</t>
  </si>
  <si>
    <t>190 038</t>
  </si>
  <si>
    <t>414 017</t>
  </si>
  <si>
    <t>75 552</t>
  </si>
  <si>
    <t>151 424</t>
  </si>
  <si>
    <t>53 689</t>
  </si>
  <si>
    <t>105 206</t>
  </si>
  <si>
    <t>7 471</t>
  </si>
  <si>
    <t>124 765</t>
  </si>
  <si>
    <t>2 995</t>
  </si>
  <si>
    <t>-68 081</t>
  </si>
  <si>
    <t>34 722</t>
  </si>
  <si>
    <t>135 353</t>
  </si>
  <si>
    <t>67 117</t>
  </si>
  <si>
    <t>-67 653</t>
  </si>
  <si>
    <t>30 694</t>
  </si>
  <si>
    <t>-5 359</t>
  </si>
  <si>
    <t>162 496</t>
  </si>
  <si>
    <t>80 545</t>
  </si>
  <si>
    <t>14 000</t>
  </si>
  <si>
    <t>-67 951</t>
  </si>
  <si>
    <t>36 404</t>
  </si>
  <si>
    <t>-22 194</t>
  </si>
  <si>
    <t>170 988</t>
  </si>
  <si>
    <t>93 973</t>
  </si>
  <si>
    <t>14 423</t>
  </si>
  <si>
    <t>-62 592</t>
  </si>
  <si>
    <t>84 209 189</t>
  </si>
  <si>
    <t>458 008</t>
  </si>
  <si>
    <t>11 617 598</t>
  </si>
  <si>
    <t>1 136 112</t>
  </si>
  <si>
    <t>13 993 532</t>
  </si>
  <si>
    <t>-352 735</t>
  </si>
  <si>
    <t>35 912 992</t>
  </si>
  <si>
    <t>142 991</t>
  </si>
  <si>
    <t>11 297 217</t>
  </si>
  <si>
    <t>1 325 963</t>
  </si>
  <si>
    <t>10 142 629</t>
  </si>
  <si>
    <t>-810 743</t>
  </si>
  <si>
    <t>18 244 589</t>
  </si>
  <si>
    <t>-1 208 294</t>
  </si>
  <si>
    <t>8 940 881</t>
  </si>
  <si>
    <t>1 180 168</t>
  </si>
  <si>
    <t>6 002 680</t>
  </si>
  <si>
    <t>-953 734</t>
  </si>
  <si>
    <t>877 529</t>
  </si>
  <si>
    <t>-1 173 597</t>
  </si>
  <si>
    <t>6 743 846</t>
  </si>
  <si>
    <t>2 779 526</t>
  </si>
  <si>
    <t>4 188 733</t>
  </si>
  <si>
    <t>254 560</t>
  </si>
  <si>
    <t>-41 843</t>
  </si>
  <si>
    <t>319 657</t>
  </si>
  <si>
    <t>323 361</t>
  </si>
  <si>
    <t>1 417 017</t>
  </si>
  <si>
    <t>1 428 157</t>
  </si>
  <si>
    <t>669 841</t>
  </si>
  <si>
    <t>-2 290</t>
  </si>
  <si>
    <t>236 075</t>
  </si>
  <si>
    <t>107 176</t>
  </si>
  <si>
    <t>114 216</t>
  </si>
  <si>
    <t>2 317</t>
  </si>
  <si>
    <t>488 108</t>
  </si>
  <si>
    <t>4 507</t>
  </si>
  <si>
    <t>232 199</t>
  </si>
  <si>
    <t>154 810</t>
  </si>
  <si>
    <t>64 995</t>
  </si>
  <si>
    <t>-12 394</t>
  </si>
  <si>
    <t>164 342</t>
  </si>
  <si>
    <t>11 336</t>
  </si>
  <si>
    <t>78 719</t>
  </si>
  <si>
    <t>94 939</t>
  </si>
  <si>
    <t>16 220</t>
  </si>
  <si>
    <t>139 484</t>
  </si>
  <si>
    <t>6 624</t>
  </si>
  <si>
    <t>77 473</t>
  </si>
  <si>
    <t>2 415</t>
  </si>
  <si>
    <t>79 942</t>
  </si>
  <si>
    <t>4 884</t>
  </si>
  <si>
    <t>114 813</t>
  </si>
  <si>
    <t>9 870</t>
  </si>
  <si>
    <t>106 461</t>
  </si>
  <si>
    <t>21 731</t>
  </si>
  <si>
    <t>82 990</t>
  </si>
  <si>
    <t>-1 740</t>
  </si>
  <si>
    <t>111 741</t>
  </si>
  <si>
    <t>-11 218</t>
  </si>
  <si>
    <t>96 472</t>
  </si>
  <si>
    <t>50 706</t>
  </si>
  <si>
    <t>34 156</t>
  </si>
  <si>
    <t>-11 610</t>
  </si>
  <si>
    <t>146 189</t>
  </si>
  <si>
    <t>16 320</t>
  </si>
  <si>
    <t>120 134</t>
  </si>
  <si>
    <t>79 680</t>
  </si>
  <si>
    <t>40 062</t>
  </si>
  <si>
    <t>56 993</t>
  </si>
  <si>
    <t>-19 326</t>
  </si>
  <si>
    <t>160 934</t>
  </si>
  <si>
    <t>106 240</t>
  </si>
  <si>
    <t>35 568</t>
  </si>
  <si>
    <t>-19 126</t>
  </si>
  <si>
    <t>BOG FAST LOGISTIC SRL </t>
  </si>
  <si>
    <t xml:space="preserve">BOG FAST LOGISTIC SRL </t>
  </si>
  <si>
    <t>10 845 129</t>
  </si>
  <si>
    <t>40 938</t>
  </si>
  <si>
    <t>2 077 501</t>
  </si>
  <si>
    <t>1 005 412</t>
  </si>
  <si>
    <t>1 591 436</t>
  </si>
  <si>
    <t>519 347</t>
  </si>
  <si>
    <t>10 026 021</t>
  </si>
  <si>
    <t>17 438</t>
  </si>
  <si>
    <t>2 250 947</t>
  </si>
  <si>
    <t>1 276 459</t>
  </si>
  <si>
    <t>1 481 376</t>
  </si>
  <si>
    <t>506 888</t>
  </si>
  <si>
    <t>8 800 042</t>
  </si>
  <si>
    <t>13 399</t>
  </si>
  <si>
    <t>3 097 441</t>
  </si>
  <si>
    <t>1 415 881</t>
  </si>
  <si>
    <t>2 296 086</t>
  </si>
  <si>
    <t>690 162</t>
  </si>
  <si>
    <t>7 187 629</t>
  </si>
  <si>
    <t>245 918</t>
  </si>
  <si>
    <t>1 660 195</t>
  </si>
  <si>
    <t>890 032</t>
  </si>
  <si>
    <t>1 415 963</t>
  </si>
  <si>
    <t>676 762</t>
  </si>
  <si>
    <t>6 247 281</t>
  </si>
  <si>
    <t>31 581</t>
  </si>
  <si>
    <t>1 367 885</t>
  </si>
  <si>
    <t>574 248</t>
  </si>
  <si>
    <t>1 170 872</t>
  </si>
  <si>
    <t>430 846</t>
  </si>
  <si>
    <t>5 683 335</t>
  </si>
  <si>
    <t>-256 836</t>
  </si>
  <si>
    <t>1 500 379</t>
  </si>
  <si>
    <t>749 651</t>
  </si>
  <si>
    <t>1 083 887</t>
  </si>
  <si>
    <t>399 265</t>
  </si>
  <si>
    <t>5 866 490</t>
  </si>
  <si>
    <t>-62 880</t>
  </si>
  <si>
    <t>1 699 345</t>
  </si>
  <si>
    <t>995 848</t>
  </si>
  <si>
    <t>1 299 934</t>
  </si>
  <si>
    <t>656 100</t>
  </si>
  <si>
    <t>5 577 283</t>
  </si>
  <si>
    <t>33 766</t>
  </si>
  <si>
    <t>1 496 524</t>
  </si>
  <si>
    <t>1 016 046</t>
  </si>
  <si>
    <t>1 152 883</t>
  </si>
  <si>
    <t>718 980</t>
  </si>
  <si>
    <t>6 250 106</t>
  </si>
  <si>
    <t>252 028</t>
  </si>
  <si>
    <t>1 435 354</t>
  </si>
  <si>
    <t>997 814</t>
  </si>
  <si>
    <t>1 253 503</t>
  </si>
  <si>
    <t>838 445</t>
  </si>
  <si>
    <t>5 944 479</t>
  </si>
  <si>
    <t>-13 818</t>
  </si>
  <si>
    <t>1 577 258</t>
  </si>
  <si>
    <t>1 019 210</t>
  </si>
  <si>
    <t>1 111 925</t>
  </si>
  <si>
    <t>584 899</t>
  </si>
  <si>
    <t>4 991 784</t>
  </si>
  <si>
    <t>151 305</t>
  </si>
  <si>
    <t>1 619 410</t>
  </si>
  <si>
    <t>1 052 999</t>
  </si>
  <si>
    <t>1 168 428</t>
  </si>
  <si>
    <t>607 041</t>
  </si>
  <si>
    <t>793 057</t>
  </si>
  <si>
    <t>-82 452</t>
  </si>
  <si>
    <t>1 053 937</t>
  </si>
  <si>
    <t>386 656</t>
  </si>
  <si>
    <t>1 294 551</t>
  </si>
  <si>
    <t>627 270</t>
  </si>
  <si>
    <t>1 225 015</t>
  </si>
  <si>
    <t>499 388</t>
  </si>
  <si>
    <t>405 297</t>
  </si>
  <si>
    <t>365 455</t>
  </si>
  <si>
    <t>749 564</t>
  </si>
  <si>
    <t>709 722</t>
  </si>
  <si>
    <t>543 097</t>
  </si>
  <si>
    <t>188 531</t>
  </si>
  <si>
    <t>37 247</t>
  </si>
  <si>
    <t>248 440</t>
  </si>
  <si>
    <t>211 193</t>
  </si>
  <si>
    <t>34 896</t>
  </si>
  <si>
    <t>22 462</t>
  </si>
  <si>
    <t>51 919</t>
  </si>
  <si>
    <t>74 081</t>
  </si>
  <si>
    <t>22 662</t>
  </si>
  <si>
    <t>4 003 254</t>
  </si>
  <si>
    <t>1 008 136</t>
  </si>
  <si>
    <t>354 413</t>
  </si>
  <si>
    <t>173 451</t>
  </si>
  <si>
    <t>1 568 572</t>
  </si>
  <si>
    <t>1 390 221</t>
  </si>
  <si>
    <t>3 861 156</t>
  </si>
  <si>
    <t>642 380</t>
  </si>
  <si>
    <t>574 166</t>
  </si>
  <si>
    <t>70 365</t>
  </si>
  <si>
    <t>1 331 538</t>
  </si>
  <si>
    <t>827 737</t>
  </si>
  <si>
    <t>1 119 875</t>
  </si>
  <si>
    <t>192 723</t>
  </si>
  <si>
    <t>323 826</t>
  </si>
  <si>
    <t>72 774</t>
  </si>
  <si>
    <t>699 567</t>
  </si>
  <si>
    <t>448 515</t>
  </si>
  <si>
    <t>423 211</t>
  </si>
  <si>
    <t>95 484</t>
  </si>
  <si>
    <t>42 065</t>
  </si>
  <si>
    <t>105 411</t>
  </si>
  <si>
    <t>218 304</t>
  </si>
  <si>
    <t>282 108</t>
  </si>
  <si>
    <t>372 458</t>
  </si>
  <si>
    <t>69 163</t>
  </si>
  <si>
    <t>34 209</t>
  </si>
  <si>
    <t>77 834</t>
  </si>
  <si>
    <t>142 999</t>
  </si>
  <si>
    <t>186 624</t>
  </si>
  <si>
    <t>351 957</t>
  </si>
  <si>
    <t>44 702</t>
  </si>
  <si>
    <t>37 774</t>
  </si>
  <si>
    <t>11 040</t>
  </si>
  <si>
    <t>144 195</t>
  </si>
  <si>
    <t>117 461</t>
  </si>
  <si>
    <t>239 605</t>
  </si>
  <si>
    <t>72 560</t>
  </si>
  <si>
    <t>23 669</t>
  </si>
  <si>
    <t>11 646</t>
  </si>
  <si>
    <t>84 038</t>
  </si>
  <si>
    <t>72 760</t>
  </si>
  <si>
    <t>820 835</t>
  </si>
  <si>
    <t>2 337</t>
  </si>
  <si>
    <t>390 416</t>
  </si>
  <si>
    <t>334 776</t>
  </si>
  <si>
    <t>145 792</t>
  </si>
  <si>
    <t>90 954</t>
  </si>
  <si>
    <t>835 980</t>
  </si>
  <si>
    <t>9 077</t>
  </si>
  <si>
    <t>140 309</t>
  </si>
  <si>
    <t>132 794</t>
  </si>
  <si>
    <t>101 765</t>
  </si>
  <si>
    <t>95 147</t>
  </si>
  <si>
    <t>437 976</t>
  </si>
  <si>
    <t>5 512</t>
  </si>
  <si>
    <t>210 338</t>
  </si>
  <si>
    <t>157 104</t>
  </si>
  <si>
    <t>154 044</t>
  </si>
  <si>
    <t>101 860</t>
  </si>
  <si>
    <t>427 097</t>
  </si>
  <si>
    <t>27 223</t>
  </si>
  <si>
    <t>141 565</t>
  </si>
  <si>
    <t>108 603</t>
  </si>
  <si>
    <t>141 414</t>
  </si>
  <si>
    <t>108 452</t>
  </si>
  <si>
    <t>573 897</t>
  </si>
  <si>
    <t>45 287</t>
  </si>
  <si>
    <t>129 637</t>
  </si>
  <si>
    <t>128 078</t>
  </si>
  <si>
    <t>93 314</t>
  </si>
  <si>
    <t>91 755</t>
  </si>
  <si>
    <t>304 077</t>
  </si>
  <si>
    <t>31 855</t>
  </si>
  <si>
    <t>76 358</t>
  </si>
  <si>
    <t>89 953</t>
  </si>
  <si>
    <t>32 753</t>
  </si>
  <si>
    <t>46 467</t>
  </si>
  <si>
    <t>108 736</t>
  </si>
  <si>
    <t>14 412</t>
  </si>
  <si>
    <t>22 541</t>
  </si>
  <si>
    <t>28 272</t>
  </si>
  <si>
    <t>8 343</t>
  </si>
  <si>
    <t>14 612</t>
  </si>
  <si>
    <t>6 940</t>
  </si>
  <si>
    <t>2 792</t>
  </si>
  <si>
    <t>6 000</t>
  </si>
  <si>
    <t>3 155</t>
  </si>
  <si>
    <t>8 900</t>
  </si>
  <si>
    <t>10 544</t>
  </si>
  <si>
    <t>8 697</t>
  </si>
  <si>
    <t>12 580</t>
  </si>
  <si>
    <t>11 507</t>
  </si>
  <si>
    <t>4 500</t>
  </si>
  <si>
    <t>3 790</t>
  </si>
  <si>
    <t>2 810</t>
  </si>
  <si>
    <t>597 213</t>
  </si>
  <si>
    <t>-2 806</t>
  </si>
  <si>
    <t>106 234</t>
  </si>
  <si>
    <t>213 671</t>
  </si>
  <si>
    <t>68 179</t>
  </si>
  <si>
    <t>175 616</t>
  </si>
  <si>
    <t>970 129</t>
  </si>
  <si>
    <t>287 802</t>
  </si>
  <si>
    <t>154 829</t>
  </si>
  <si>
    <t>329 089</t>
  </si>
  <si>
    <t>113 742</t>
  </si>
  <si>
    <t>288 002</t>
  </si>
  <si>
    <t>2 035 501</t>
  </si>
  <si>
    <t>527 073</t>
  </si>
  <si>
    <t>190 858</t>
  </si>
  <si>
    <t>382 126</t>
  </si>
  <si>
    <t>399 351</t>
  </si>
  <si>
    <t>590 619</t>
  </si>
  <si>
    <t>916 293</t>
  </si>
  <si>
    <t>518 007</t>
  </si>
  <si>
    <t>661 485</t>
  </si>
  <si>
    <t>518 888</t>
  </si>
  <si>
    <t>206 144</t>
  </si>
  <si>
    <t>63 547</t>
  </si>
  <si>
    <t>56 064</t>
  </si>
  <si>
    <t>-144 562</t>
  </si>
  <si>
    <t>983 415</t>
  </si>
  <si>
    <t>10 067</t>
  </si>
  <si>
    <t>-454 460</t>
  </si>
  <si>
    <t>282 645</t>
  </si>
  <si>
    <t>34 779</t>
  </si>
  <si>
    <t>775 749</t>
  </si>
  <si>
    <t>465 851</t>
  </si>
  <si>
    <t>-309 898</t>
  </si>
  <si>
    <t>84 000</t>
  </si>
  <si>
    <t>-134 939</t>
  </si>
  <si>
    <t>715 558</t>
  </si>
  <si>
    <t>370 832</t>
  </si>
  <si>
    <t>-344 677</t>
  </si>
  <si>
    <t>-92 716</t>
  </si>
  <si>
    <t>461 505</t>
  </si>
  <si>
    <t>251 258</t>
  </si>
  <si>
    <t>-209 737</t>
  </si>
  <si>
    <t>51 000</t>
  </si>
  <si>
    <t>-82 906</t>
  </si>
  <si>
    <t>463 999</t>
  </si>
  <si>
    <t>343 620</t>
  </si>
  <si>
    <t>1 756</t>
  </si>
  <si>
    <t>-118 534</t>
  </si>
  <si>
    <t>-35 716</t>
  </si>
  <si>
    <t>97 107</t>
  </si>
  <si>
    <t>58 826</t>
  </si>
  <si>
    <t>2 487</t>
  </si>
  <si>
    <t>-35 516</t>
  </si>
  <si>
    <t>602 488</t>
  </si>
  <si>
    <t>-20 749</t>
  </si>
  <si>
    <t>335 720</t>
  </si>
  <si>
    <t>34 255</t>
  </si>
  <si>
    <t>65 103</t>
  </si>
  <si>
    <t>-236 362</t>
  </si>
  <si>
    <t>559 872</t>
  </si>
  <si>
    <t>-77 698</t>
  </si>
  <si>
    <t>321 396</t>
  </si>
  <si>
    <t>68 509</t>
  </si>
  <si>
    <t>36 931</t>
  </si>
  <si>
    <t>-215 613</t>
  </si>
  <si>
    <t>944 099</t>
  </si>
  <si>
    <t>-87 697</t>
  </si>
  <si>
    <t>387 350</t>
  </si>
  <si>
    <t>124 716</t>
  </si>
  <si>
    <t>123 155</t>
  </si>
  <si>
    <t>-137 915</t>
  </si>
  <si>
    <t>993 213</t>
  </si>
  <si>
    <t>-10 069</t>
  </si>
  <si>
    <t>331 427</t>
  </si>
  <si>
    <t>188 625</t>
  </si>
  <si>
    <t>88 726</t>
  </si>
  <si>
    <t>-50 218</t>
  </si>
  <si>
    <t>988 282</t>
  </si>
  <si>
    <t>-75 242</t>
  </si>
  <si>
    <t>177 174</t>
  </si>
  <si>
    <t>82 107</t>
  </si>
  <si>
    <t>53 497</t>
  </si>
  <si>
    <t>-40 149</t>
  </si>
  <si>
    <t>840 861</t>
  </si>
  <si>
    <t>-41 322</t>
  </si>
  <si>
    <t>91 489</t>
  </si>
  <si>
    <t>44 568</t>
  </si>
  <si>
    <t>82 014</t>
  </si>
  <si>
    <t>35 093</t>
  </si>
  <si>
    <t>798 371</t>
  </si>
  <si>
    <t>2 473</t>
  </si>
  <si>
    <t>85 519</t>
  </si>
  <si>
    <t>47 731</t>
  </si>
  <si>
    <t>114 203</t>
  </si>
  <si>
    <t>76 415</t>
  </si>
  <si>
    <t>813 041</t>
  </si>
  <si>
    <t>-9 023</t>
  </si>
  <si>
    <t>41 241</t>
  </si>
  <si>
    <t>115 183</t>
  </si>
  <si>
    <t>73 942</t>
  </si>
  <si>
    <t>858 432</t>
  </si>
  <si>
    <t>44 920</t>
  </si>
  <si>
    <t>75 755</t>
  </si>
  <si>
    <t>5 764</t>
  </si>
  <si>
    <t>158 719</t>
  </si>
  <si>
    <t>88 728</t>
  </si>
  <si>
    <t>726 349</t>
  </si>
  <si>
    <t>44 858</t>
  </si>
  <si>
    <t>67 647</t>
  </si>
  <si>
    <t>36 198</t>
  </si>
  <si>
    <t>105 692</t>
  </si>
  <si>
    <t>74 243</t>
  </si>
  <si>
    <t>611 605</t>
  </si>
  <si>
    <t>68 608</t>
  </si>
  <si>
    <t>83 268</t>
  </si>
  <si>
    <t>5 516</t>
  </si>
  <si>
    <t>75 414</t>
  </si>
  <si>
    <t>-1 115</t>
  </si>
  <si>
    <t>612 865</t>
  </si>
  <si>
    <t>39 123</t>
  </si>
  <si>
    <t>110 458</t>
  </si>
  <si>
    <t>1 496</t>
  </si>
  <si>
    <t>148 661</t>
  </si>
  <si>
    <t>39 699</t>
  </si>
  <si>
    <t>670 658</t>
  </si>
  <si>
    <t>102 837</t>
  </si>
  <si>
    <t>126 067</t>
  </si>
  <si>
    <t>23 795</t>
  </si>
  <si>
    <t>205 685</t>
  </si>
  <si>
    <t>103 413</t>
  </si>
  <si>
    <t>766 855</t>
  </si>
  <si>
    <t>134 490</t>
  </si>
  <si>
    <t>144 838</t>
  </si>
  <si>
    <t>42 516</t>
  </si>
  <si>
    <t>237 388</t>
  </si>
  <si>
    <t>135 066</t>
  </si>
  <si>
    <t>851 780</t>
  </si>
  <si>
    <t>129 484</t>
  </si>
  <si>
    <t>184 871</t>
  </si>
  <si>
    <t>106 377</t>
  </si>
  <si>
    <t>238 185</t>
  </si>
  <si>
    <t>159 691</t>
  </si>
  <si>
    <t>425 063</t>
  </si>
  <si>
    <t>162 320</t>
  </si>
  <si>
    <t>99 633</t>
  </si>
  <si>
    <t>92 894</t>
  </si>
  <si>
    <t>30 207</t>
  </si>
  <si>
    <t>633 776</t>
  </si>
  <si>
    <t>-29 247</t>
  </si>
  <si>
    <t>196 578</t>
  </si>
  <si>
    <t>31 714</t>
  </si>
  <si>
    <t>194 417</t>
  </si>
  <si>
    <t>29 553</t>
  </si>
  <si>
    <t>699 164</t>
  </si>
  <si>
    <t>58 244</t>
  </si>
  <si>
    <t>280 219</t>
  </si>
  <si>
    <t>242 493</t>
  </si>
  <si>
    <t>58 800</t>
  </si>
  <si>
    <t>432 031</t>
  </si>
  <si>
    <t>57 440</t>
  </si>
  <si>
    <t>157 118</t>
  </si>
  <si>
    <t>80 471</t>
  </si>
  <si>
    <t>230 013</t>
  </si>
  <si>
    <t>153 366</t>
  </si>
  <si>
    <t>556 352</t>
  </si>
  <si>
    <t>84 589</t>
  </si>
  <si>
    <t>233 601</t>
  </si>
  <si>
    <t>105 974</t>
  </si>
  <si>
    <t>223 552</t>
  </si>
  <si>
    <t>95 925</t>
  </si>
  <si>
    <t>464 153</t>
  </si>
  <si>
    <t>80 530</t>
  </si>
  <si>
    <t>238 737</t>
  </si>
  <si>
    <t>10 331</t>
  </si>
  <si>
    <t>239 742</t>
  </si>
  <si>
    <t>299 646</t>
  </si>
  <si>
    <t>-50 182</t>
  </si>
  <si>
    <t>249 235</t>
  </si>
  <si>
    <t>24 105</t>
  </si>
  <si>
    <t>162 647</t>
  </si>
  <si>
    <t>-62 483</t>
  </si>
  <si>
    <t>What is your field of activity?</t>
  </si>
  <si>
    <t>Do you have external customers/suppliers?</t>
  </si>
  <si>
    <t>What position do you hold within the company?</t>
  </si>
  <si>
    <t>421696</t>
  </si>
  <si>
    <t>333189</t>
  </si>
  <si>
    <t>2935</t>
  </si>
  <si>
    <t>1426071</t>
  </si>
  <si>
    <t>1093449</t>
  </si>
  <si>
    <t>2</t>
  </si>
  <si>
    <t>760424</t>
  </si>
  <si>
    <t>564177</t>
  </si>
  <si>
    <t>203653</t>
  </si>
  <si>
    <t>5452</t>
  </si>
  <si>
    <t>890436</t>
  </si>
  <si>
    <t>687351</t>
  </si>
  <si>
    <t>1</t>
  </si>
  <si>
    <t>520391</t>
  </si>
  <si>
    <t>333461</t>
  </si>
  <si>
    <t>116412</t>
  </si>
  <si>
    <t>7758</t>
  </si>
  <si>
    <t>449756</t>
  </si>
  <si>
    <t>333701</t>
  </si>
  <si>
    <t>441940</t>
  </si>
  <si>
    <t>280062</t>
  </si>
  <si>
    <t>49268</t>
  </si>
  <si>
    <t>0</t>
  </si>
  <si>
    <t>339249</t>
  </si>
  <si>
    <t>280302</t>
  </si>
  <si>
    <t>484548</t>
  </si>
  <si>
    <t>273072</t>
  </si>
  <si>
    <t>51154</t>
  </si>
  <si>
    <t>324466</t>
  </si>
  <si>
    <t>273312</t>
  </si>
  <si>
    <t>308299</t>
  </si>
  <si>
    <t>225250</t>
  </si>
  <si>
    <t>18435</t>
  </si>
  <si>
    <t>243925</t>
  </si>
  <si>
    <t>225490</t>
  </si>
  <si>
    <t>268511</t>
  </si>
  <si>
    <t>160731</t>
  </si>
  <si>
    <t>7981</t>
  </si>
  <si>
    <t>168952</t>
  </si>
  <si>
    <t>160971</t>
  </si>
  <si>
    <t>198777</t>
  </si>
  <si>
    <t>119611</t>
  </si>
  <si>
    <t>5522</t>
  </si>
  <si>
    <t>125333</t>
  </si>
  <si>
    <t>119811</t>
  </si>
  <si>
    <t>1406</t>
  </si>
  <si>
    <t>729</t>
  </si>
  <si>
    <t>722</t>
  </si>
  <si>
    <t>1651</t>
  </si>
  <si>
    <t>929</t>
  </si>
  <si>
    <t/>
  </si>
  <si>
    <t>361269</t>
  </si>
  <si>
    <t>299644</t>
  </si>
  <si>
    <t>4612</t>
  </si>
  <si>
    <t>305256</t>
  </si>
  <si>
    <t>300644</t>
  </si>
  <si>
    <t>156258</t>
  </si>
  <si>
    <t>122225</t>
  </si>
  <si>
    <t>2587</t>
  </si>
  <si>
    <t>569875</t>
  </si>
  <si>
    <t>89652</t>
  </si>
  <si>
    <t>2356958</t>
  </si>
  <si>
    <t>551683</t>
  </si>
  <si>
    <t>2190314</t>
  </si>
  <si>
    <t>842905</t>
  </si>
  <si>
    <t>2618955</t>
  </si>
  <si>
    <t>801923</t>
  </si>
  <si>
    <t>10</t>
  </si>
  <si>
    <t>2179642</t>
  </si>
  <si>
    <t>428205</t>
  </si>
  <si>
    <t>1935053</t>
  </si>
  <si>
    <t>4406084</t>
  </si>
  <si>
    <t>959516</t>
  </si>
  <si>
    <t>2406995</t>
  </si>
  <si>
    <t>9</t>
  </si>
  <si>
    <t>1524862</t>
  </si>
  <si>
    <t>48842</t>
  </si>
  <si>
    <t>2016009</t>
  </si>
  <si>
    <t>5161719</t>
  </si>
  <si>
    <t>590128</t>
  </si>
  <si>
    <t>1986849</t>
  </si>
  <si>
    <t>7</t>
  </si>
  <si>
    <t>1310563</t>
  </si>
  <si>
    <t>68657</t>
  </si>
  <si>
    <t>2331665</t>
  </si>
  <si>
    <t>6043697</t>
  </si>
  <si>
    <t>673467</t>
  </si>
  <si>
    <t>1938007</t>
  </si>
  <si>
    <t>885865</t>
  </si>
  <si>
    <t>52078</t>
  </si>
  <si>
    <t>2918149</t>
  </si>
  <si>
    <t>5729675</t>
  </si>
  <si>
    <t>1900468</t>
  </si>
  <si>
    <t>1619350</t>
  </si>
  <si>
    <t>671545</t>
  </si>
  <si>
    <t>97876</t>
  </si>
  <si>
    <t>1292728</t>
  </si>
  <si>
    <t>2563861</t>
  </si>
  <si>
    <t>832161</t>
  </si>
  <si>
    <t>1567272</t>
  </si>
  <si>
    <t>8</t>
  </si>
  <si>
    <t>598633</t>
  </si>
  <si>
    <t>113163</t>
  </si>
  <si>
    <t>1338915</t>
  </si>
  <si>
    <t>2568880</t>
  </si>
  <si>
    <t>177131</t>
  </si>
  <si>
    <t>1469396</t>
  </si>
  <si>
    <t>55996</t>
  </si>
  <si>
    <t>90279</t>
  </si>
  <si>
    <t>846114</t>
  </si>
  <si>
    <t>825060</t>
  </si>
  <si>
    <t>116348</t>
  </si>
  <si>
    <t>95294</t>
  </si>
  <si>
    <t>4</t>
  </si>
  <si>
    <t>35914</t>
  </si>
  <si>
    <t>218</t>
  </si>
  <si>
    <t>249145</t>
  </si>
  <si>
    <t>221890</t>
  </si>
  <si>
    <t>32270</t>
  </si>
  <si>
    <t>5015</t>
  </si>
  <si>
    <t>5000</t>
  </si>
  <si>
    <t>4596</t>
  </si>
  <si>
    <t>1650</t>
  </si>
  <si>
    <t>1155</t>
  </si>
  <si>
    <t>5291</t>
  </si>
  <si>
    <t>4796</t>
  </si>
  <si>
    <t>154675</t>
  </si>
  <si>
    <t>3285</t>
  </si>
  <si>
    <t>18690</t>
  </si>
  <si>
    <t>22951</t>
  </si>
  <si>
    <t>4261</t>
  </si>
  <si>
    <t>4000</t>
  </si>
  <si>
    <t>539</t>
  </si>
  <si>
    <t>4006</t>
  </si>
  <si>
    <t>4980</t>
  </si>
  <si>
    <t>974</t>
  </si>
  <si>
    <t>235</t>
  </si>
  <si>
    <t>376</t>
  </si>
  <si>
    <t>811</t>
  </si>
  <si>
    <t>435</t>
  </si>
  <si>
    <t>101161</t>
  </si>
  <si>
    <t>8389</t>
  </si>
  <si>
    <t>5857</t>
  </si>
  <si>
    <t>4152</t>
  </si>
  <si>
    <t>10334</t>
  </si>
  <si>
    <t>8629</t>
  </si>
  <si>
    <t>103156</t>
  </si>
  <si>
    <t>1748</t>
  </si>
  <si>
    <t>4896</t>
  </si>
  <si>
    <t>5866</t>
  </si>
  <si>
    <t>2050</t>
  </si>
  <si>
    <t>3020</t>
  </si>
  <si>
    <t>127887</t>
  </si>
  <si>
    <t>-8890</t>
  </si>
  <si>
    <t>4537</t>
  </si>
  <si>
    <t>883</t>
  </si>
  <si>
    <t>4926</t>
  </si>
  <si>
    <t>1272</t>
  </si>
  <si>
    <t>87669</t>
  </si>
  <si>
    <t>-20346</t>
  </si>
  <si>
    <t>19088</t>
  </si>
  <si>
    <t>12577</t>
  </si>
  <si>
    <t>16673</t>
  </si>
  <si>
    <t>10162</t>
  </si>
  <si>
    <t>118871</t>
  </si>
  <si>
    <t>-5511</t>
  </si>
  <si>
    <t>19349</t>
  </si>
  <si>
    <t>4352</t>
  </si>
  <si>
    <t>51379</t>
  </si>
  <si>
    <t>36382</t>
  </si>
  <si>
    <t>111280</t>
  </si>
  <si>
    <t>6454</t>
  </si>
  <si>
    <t>16116</t>
  </si>
  <si>
    <t>6127</t>
  </si>
  <si>
    <t>58882</t>
  </si>
  <si>
    <t>48893</t>
  </si>
  <si>
    <t>136266</t>
  </si>
  <si>
    <t>43384</t>
  </si>
  <si>
    <t>25120</t>
  </si>
  <si>
    <t>4746</t>
  </si>
  <si>
    <t>62812</t>
  </si>
  <si>
    <t>42438</t>
  </si>
  <si>
    <t>3</t>
  </si>
  <si>
    <t>91684</t>
  </si>
  <si>
    <t>11891</t>
  </si>
  <si>
    <t>30430</t>
  </si>
  <si>
    <t>1861</t>
  </si>
  <si>
    <t>27624</t>
  </si>
  <si>
    <t>-945</t>
  </si>
  <si>
    <t>79393</t>
  </si>
  <si>
    <t>383</t>
  </si>
  <si>
    <t>37715</t>
  </si>
  <si>
    <t>2794</t>
  </si>
  <si>
    <t>22085</t>
  </si>
  <si>
    <t>-12836</t>
  </si>
  <si>
    <t>55440</t>
  </si>
  <si>
    <t>-12674</t>
  </si>
  <si>
    <t>27324</t>
  </si>
  <si>
    <t>14104</t>
  </si>
  <si>
    <t>-13220</t>
  </si>
  <si>
    <t>11398</t>
  </si>
  <si>
    <t>-746</t>
  </si>
  <si>
    <t>10657</t>
  </si>
  <si>
    <t>10111</t>
  </si>
  <si>
    <t>-546</t>
  </si>
  <si>
    <t>267467</t>
  </si>
  <si>
    <t>685024</t>
  </si>
  <si>
    <t>652382</t>
  </si>
  <si>
    <t>769139</t>
  </si>
  <si>
    <t>779833</t>
  </si>
  <si>
    <t>856349</t>
  </si>
  <si>
    <t>325541</t>
  </si>
  <si>
    <t>128027</t>
  </si>
  <si>
    <t>703485</t>
  </si>
  <si>
    <t>894654</t>
  </si>
  <si>
    <t>30941</t>
  </si>
  <si>
    <t>171325</t>
  </si>
  <si>
    <t>92835</t>
  </si>
  <si>
    <t>43098</t>
  </si>
  <si>
    <t>224153</t>
  </si>
  <si>
    <t>238442</t>
  </si>
  <si>
    <t>29009</t>
  </si>
  <si>
    <t>43298</t>
  </si>
  <si>
    <t>5365479492</t>
  </si>
  <si>
    <t>-77388091</t>
  </si>
  <si>
    <t>3912959222</t>
  </si>
  <si>
    <t>2435937140</t>
  </si>
  <si>
    <t>1856886586</t>
  </si>
  <si>
    <t>362170470</t>
  </si>
  <si>
    <t>4911</t>
  </si>
  <si>
    <t>5178832375</t>
  </si>
  <si>
    <t>120213665</t>
  </si>
  <si>
    <t>3808490424</t>
  </si>
  <si>
    <t>2108180289</t>
  </si>
  <si>
    <t>2275747993</t>
  </si>
  <si>
    <t>559772226</t>
  </si>
  <si>
    <t>4698</t>
  </si>
  <si>
    <t>4213234430</t>
  </si>
  <si>
    <t>143171580</t>
  </si>
  <si>
    <t>2934103736</t>
  </si>
  <si>
    <t>1685283053</t>
  </si>
  <si>
    <t>1832426350</t>
  </si>
  <si>
    <t>571553741</t>
  </si>
  <si>
    <t>4394</t>
  </si>
  <si>
    <t>3182917481</t>
  </si>
  <si>
    <t>64611196</t>
  </si>
  <si>
    <t>2346746168</t>
  </si>
  <si>
    <t>1479104164</t>
  </si>
  <si>
    <t>1307741241</t>
  </si>
  <si>
    <t>428382161</t>
  </si>
  <si>
    <t>3924</t>
  </si>
  <si>
    <t>3510693320</t>
  </si>
  <si>
    <t>112384275</t>
  </si>
  <si>
    <t>2247103003</t>
  </si>
  <si>
    <t>1425780402</t>
  </si>
  <si>
    <t>1328221246</t>
  </si>
  <si>
    <t>483542897</t>
  </si>
  <si>
    <t>4250</t>
  </si>
  <si>
    <t>3076517610</t>
  </si>
  <si>
    <t>98655912</t>
  </si>
  <si>
    <t>2091465848</t>
  </si>
  <si>
    <t>1310042291</t>
  </si>
  <si>
    <t>1218505886</t>
  </si>
  <si>
    <t>431177979</t>
  </si>
  <si>
    <t>3874</t>
  </si>
  <si>
    <t>2564597480</t>
  </si>
  <si>
    <t>51091925</t>
  </si>
  <si>
    <t>1686848546</t>
  </si>
  <si>
    <t>1092916718</t>
  </si>
  <si>
    <t>1012921736</t>
  </si>
  <si>
    <t>413119592</t>
  </si>
  <si>
    <t>3282</t>
  </si>
  <si>
    <t>2163704892</t>
  </si>
  <si>
    <t>103705009</t>
  </si>
  <si>
    <t>1098974667</t>
  </si>
  <si>
    <t>884514573</t>
  </si>
  <si>
    <t>676104940</t>
  </si>
  <si>
    <t>459281830</t>
  </si>
  <si>
    <t>3022</t>
  </si>
  <si>
    <t>2081101283</t>
  </si>
  <si>
    <t>74373092</t>
  </si>
  <si>
    <t>915784146</t>
  </si>
  <si>
    <t>921338344</t>
  </si>
  <si>
    <t>708683458</t>
  </si>
  <si>
    <t>712281191</t>
  </si>
  <si>
    <t>2823</t>
  </si>
  <si>
    <t>2095523404</t>
  </si>
  <si>
    <t>111895624</t>
  </si>
  <si>
    <t>839267929</t>
  </si>
  <si>
    <t>919307259</t>
  </si>
  <si>
    <t>664039396</t>
  </si>
  <si>
    <t>742923443</t>
  </si>
  <si>
    <t>2698</t>
  </si>
  <si>
    <t>2123412336</t>
  </si>
  <si>
    <t>78028208</t>
  </si>
  <si>
    <t>903405748</t>
  </si>
  <si>
    <t>917611854</t>
  </si>
  <si>
    <t>693130426</t>
  </si>
  <si>
    <t>704366230</t>
  </si>
  <si>
    <t>2625</t>
  </si>
  <si>
    <t>36903</t>
  </si>
  <si>
    <t>-15191</t>
  </si>
  <si>
    <t>134453</t>
  </si>
  <si>
    <t>4901</t>
  </si>
  <si>
    <t>-129552</t>
  </si>
  <si>
    <t>26656</t>
  </si>
  <si>
    <t>-253</t>
  </si>
  <si>
    <t>116866</t>
  </si>
  <si>
    <t>2505</t>
  </si>
  <si>
    <t>-114361</t>
  </si>
  <si>
    <t>27963</t>
  </si>
  <si>
    <t>9836</t>
  </si>
  <si>
    <t>116285</t>
  </si>
  <si>
    <t>2177</t>
  </si>
  <si>
    <t>-114108</t>
  </si>
  <si>
    <t>27275</t>
  </si>
  <si>
    <t>7846</t>
  </si>
  <si>
    <t>123943</t>
  </si>
  <si>
    <t>-1</t>
  </si>
  <si>
    <t>-123944</t>
  </si>
  <si>
    <t>33966</t>
  </si>
  <si>
    <t>2841</t>
  </si>
  <si>
    <t>131790</t>
  </si>
  <si>
    <t>-131789</t>
  </si>
  <si>
    <t>14626</t>
  </si>
  <si>
    <t>-20086</t>
  </si>
  <si>
    <t>134491</t>
  </si>
  <si>
    <t>-139</t>
  </si>
  <si>
    <t>-134630</t>
  </si>
  <si>
    <t>9730</t>
  </si>
  <si>
    <t>-25601</t>
  </si>
  <si>
    <t>114590</t>
  </si>
  <si>
    <t>45</t>
  </si>
  <si>
    <t>-114545</t>
  </si>
  <si>
    <t>6697</t>
  </si>
  <si>
    <t>-7084</t>
  </si>
  <si>
    <t>91322</t>
  </si>
  <si>
    <t>2379</t>
  </si>
  <si>
    <t>-88943</t>
  </si>
  <si>
    <t>7298</t>
  </si>
  <si>
    <t>-3701</t>
  </si>
  <si>
    <t>82411</t>
  </si>
  <si>
    <t>552</t>
  </si>
  <si>
    <t>-81859</t>
  </si>
  <si>
    <t>7535</t>
  </si>
  <si>
    <t>-17451</t>
  </si>
  <si>
    <t>78195</t>
  </si>
  <si>
    <t>37</t>
  </si>
  <si>
    <t>-78158</t>
  </si>
  <si>
    <t>7333</t>
  </si>
  <si>
    <t>-12239</t>
  </si>
  <si>
    <t>60714</t>
  </si>
  <si>
    <t>-60707</t>
  </si>
  <si>
    <t>1775471</t>
  </si>
  <si>
    <t>213240</t>
  </si>
  <si>
    <t>681505</t>
  </si>
  <si>
    <t>567072</t>
  </si>
  <si>
    <t>499964</t>
  </si>
  <si>
    <t>385531</t>
  </si>
  <si>
    <t>864079</t>
  </si>
  <si>
    <t>138956</t>
  </si>
  <si>
    <t>710994</t>
  </si>
  <si>
    <t>323054</t>
  </si>
  <si>
    <t>527096</t>
  </si>
  <si>
    <t>139156</t>
  </si>
  <si>
    <t>50564</t>
  </si>
  <si>
    <t>33137</t>
  </si>
  <si>
    <t>622627</t>
  </si>
  <si>
    <t>655964</t>
  </si>
  <si>
    <t>33337</t>
  </si>
  <si>
    <t>-298</t>
  </si>
  <si>
    <t>1398</t>
  </si>
  <si>
    <t>1300</t>
  </si>
  <si>
    <t>-98</t>
  </si>
  <si>
    <t>-274</t>
  </si>
  <si>
    <t>1660</t>
  </si>
  <si>
    <t>262</t>
  </si>
  <si>
    <t>4148</t>
  </si>
  <si>
    <t>336</t>
  </si>
  <si>
    <t>1458</t>
  </si>
  <si>
    <t>1994</t>
  </si>
  <si>
    <t>536</t>
  </si>
  <si>
    <t>46650</t>
  </si>
  <si>
    <t>-35373</t>
  </si>
  <si>
    <t>64903</t>
  </si>
  <si>
    <t>45186</t>
  </si>
  <si>
    <t>-19717</t>
  </si>
  <si>
    <t>5</t>
  </si>
  <si>
    <t>16608</t>
  </si>
  <si>
    <t>13863</t>
  </si>
  <si>
    <t>12638</t>
  </si>
  <si>
    <t>28294</t>
  </si>
  <si>
    <t>15656</t>
  </si>
  <si>
    <t>-15970</t>
  </si>
  <si>
    <t>21305</t>
  </si>
  <si>
    <t>23098</t>
  </si>
  <si>
    <t>1793</t>
  </si>
  <si>
    <t>-2275</t>
  </si>
  <si>
    <t>107524</t>
  </si>
  <si>
    <t>125287</t>
  </si>
  <si>
    <t>17763</t>
  </si>
  <si>
    <t>-4398</t>
  </si>
  <si>
    <t>134049</t>
  </si>
  <si>
    <t>154087</t>
  </si>
  <si>
    <t>20038</t>
  </si>
  <si>
    <t>206835</t>
  </si>
  <si>
    <t>30101</t>
  </si>
  <si>
    <t>191456</t>
  </si>
  <si>
    <t>215892</t>
  </si>
  <si>
    <t>24436</t>
  </si>
  <si>
    <t>259607</t>
  </si>
  <si>
    <t>28416</t>
  </si>
  <si>
    <t>226562</t>
  </si>
  <si>
    <t>49114</t>
  </si>
  <si>
    <t>171783</t>
  </si>
  <si>
    <t>-5665</t>
  </si>
  <si>
    <t>361401</t>
  </si>
  <si>
    <t>-7435</t>
  </si>
  <si>
    <t>328692</t>
  </si>
  <si>
    <t>174411</t>
  </si>
  <si>
    <t>117395</t>
  </si>
  <si>
    <t>-34081</t>
  </si>
  <si>
    <t>256836</t>
  </si>
  <si>
    <t>-26866</t>
  </si>
  <si>
    <t>179603</t>
  </si>
  <si>
    <t>105244</t>
  </si>
  <si>
    <t>47713</t>
  </si>
  <si>
    <t>-26646</t>
  </si>
  <si>
    <t>1909414</t>
  </si>
  <si>
    <t>-687863</t>
  </si>
  <si>
    <t>1523234</t>
  </si>
  <si>
    <t>655930</t>
  </si>
  <si>
    <t>186090</t>
  </si>
  <si>
    <t>-681214</t>
  </si>
  <si>
    <t>6</t>
  </si>
  <si>
    <t>3813241</t>
  </si>
  <si>
    <t>10798</t>
  </si>
  <si>
    <t>1611960</t>
  </si>
  <si>
    <t>864909</t>
  </si>
  <si>
    <t>789761</t>
  </si>
  <si>
    <t>42710</t>
  </si>
  <si>
    <t>2369046</t>
  </si>
  <si>
    <t>92878</t>
  </si>
  <si>
    <t>1379946</t>
  </si>
  <si>
    <t>861114</t>
  </si>
  <si>
    <t>550744</t>
  </si>
  <si>
    <t>31912</t>
  </si>
  <si>
    <t>1752343</t>
  </si>
  <si>
    <t>-76163</t>
  </si>
  <si>
    <t>1122917</t>
  </si>
  <si>
    <t>615872</t>
  </si>
  <si>
    <t>446079</t>
  </si>
  <si>
    <t>-60966</t>
  </si>
  <si>
    <t>1963628</t>
  </si>
  <si>
    <t>6867</t>
  </si>
  <si>
    <t>627985</t>
  </si>
  <si>
    <t>230084</t>
  </si>
  <si>
    <t>423624</t>
  </si>
  <si>
    <t>25723</t>
  </si>
  <si>
    <t>11</t>
  </si>
  <si>
    <t>2087441</t>
  </si>
  <si>
    <t>-202592</t>
  </si>
  <si>
    <t>689195</t>
  </si>
  <si>
    <t>375329</t>
  </si>
  <si>
    <t>346423</t>
  </si>
  <si>
    <t>32557</t>
  </si>
  <si>
    <t>1459340</t>
  </si>
  <si>
    <t>168339</t>
  </si>
  <si>
    <t>452122</t>
  </si>
  <si>
    <t>349880</t>
  </si>
  <si>
    <t>345740</t>
  </si>
  <si>
    <t>243498</t>
  </si>
  <si>
    <t>937785</t>
  </si>
  <si>
    <t>87553</t>
  </si>
  <si>
    <t>285975</t>
  </si>
  <si>
    <t>128158</t>
  </si>
  <si>
    <t>232975</t>
  </si>
  <si>
    <t>75158</t>
  </si>
  <si>
    <t>725493</t>
  </si>
  <si>
    <t>-13805</t>
  </si>
  <si>
    <t>249147</t>
  </si>
  <si>
    <t>72260</t>
  </si>
  <si>
    <t>164492</t>
  </si>
  <si>
    <t>-12395</t>
  </si>
  <si>
    <t>126481</t>
  </si>
  <si>
    <t>9945</t>
  </si>
  <si>
    <t>94470</t>
  </si>
  <si>
    <t>95880</t>
  </si>
  <si>
    <t>1410</t>
  </si>
  <si>
    <t>4274</t>
  </si>
  <si>
    <t>-8735</t>
  </si>
  <si>
    <t>34290</t>
  </si>
  <si>
    <t>21296</t>
  </si>
  <si>
    <t>4459</t>
  </si>
  <si>
    <t>-8535</t>
  </si>
  <si>
    <t>14099214</t>
  </si>
  <si>
    <t>1862213</t>
  </si>
  <si>
    <t>7317804</t>
  </si>
  <si>
    <t>7324638</t>
  </si>
  <si>
    <t>3172885</t>
  </si>
  <si>
    <t>3143976</t>
  </si>
  <si>
    <t>30</t>
  </si>
  <si>
    <t>11209672</t>
  </si>
  <si>
    <t>590585</t>
  </si>
  <si>
    <t>6651736</t>
  </si>
  <si>
    <t>5420242</t>
  </si>
  <si>
    <t>2696457</t>
  </si>
  <si>
    <t>1423838</t>
  </si>
  <si>
    <t>8311297</t>
  </si>
  <si>
    <t>481625</t>
  </si>
  <si>
    <t>3391612</t>
  </si>
  <si>
    <t>2865498</t>
  </si>
  <si>
    <t>2223225</t>
  </si>
  <si>
    <t>1697111</t>
  </si>
  <si>
    <t>22</t>
  </si>
  <si>
    <t>5201725</t>
  </si>
  <si>
    <t>963597</t>
  </si>
  <si>
    <t>1237916</t>
  </si>
  <si>
    <t>1018836</t>
  </si>
  <si>
    <t>2139092</t>
  </si>
  <si>
    <t>1920012</t>
  </si>
  <si>
    <t>13</t>
  </si>
  <si>
    <t>3971537</t>
  </si>
  <si>
    <t>535938</t>
  </si>
  <si>
    <t>590132</t>
  </si>
  <si>
    <t>855688</t>
  </si>
  <si>
    <t>842245</t>
  </si>
  <si>
    <t>1107801</t>
  </si>
  <si>
    <t>15</t>
  </si>
  <si>
    <t>3215863</t>
  </si>
  <si>
    <t>559276</t>
  </si>
  <si>
    <t>491798</t>
  </si>
  <si>
    <t>205954</t>
  </si>
  <si>
    <t>845360</t>
  </si>
  <si>
    <t>559516</t>
  </si>
  <si>
    <t>2536187</t>
  </si>
  <si>
    <t>531711</t>
  </si>
  <si>
    <t>311076</t>
  </si>
  <si>
    <t>175752</t>
  </si>
  <si>
    <t>669842</t>
  </si>
  <si>
    <t>534518</t>
  </si>
  <si>
    <t>1787921</t>
  </si>
  <si>
    <t>138959</t>
  </si>
  <si>
    <t>564530</t>
  </si>
  <si>
    <t>158299</t>
  </si>
  <si>
    <t>607433</t>
  </si>
  <si>
    <t>201202</t>
  </si>
  <si>
    <t>1078164</t>
  </si>
  <si>
    <t>120071</t>
  </si>
  <si>
    <t>203772</t>
  </si>
  <si>
    <t>159074</t>
  </si>
  <si>
    <t>310329</t>
  </si>
  <si>
    <t>265631</t>
  </si>
  <si>
    <t>516162</t>
  </si>
  <si>
    <t>85576</t>
  </si>
  <si>
    <t>54934</t>
  </si>
  <si>
    <t>1131</t>
  </si>
  <si>
    <t>199362</t>
  </si>
  <si>
    <t>145559</t>
  </si>
  <si>
    <t>261195</t>
  </si>
  <si>
    <t>60754</t>
  </si>
  <si>
    <t>31787</t>
  </si>
  <si>
    <t>91770</t>
  </si>
  <si>
    <t>59983</t>
  </si>
  <si>
    <t>13759</t>
  </si>
  <si>
    <t>-971</t>
  </si>
  <si>
    <t>6875</t>
  </si>
  <si>
    <t>6104</t>
  </si>
  <si>
    <t>-771</t>
  </si>
  <si>
    <t>620066</t>
  </si>
  <si>
    <t>210883</t>
  </si>
  <si>
    <t>1483759</t>
  </si>
  <si>
    <t>22978</t>
  </si>
  <si>
    <t>1674717</t>
  </si>
  <si>
    <t>213936</t>
  </si>
  <si>
    <t>63202</t>
  </si>
  <si>
    <t>42</t>
  </si>
  <si>
    <t>14950</t>
  </si>
  <si>
    <t>2737</t>
  </si>
  <si>
    <t>15266</t>
  </si>
  <si>
    <t>3053</t>
  </si>
  <si>
    <t>263545</t>
  </si>
  <si>
    <t>2771</t>
  </si>
  <si>
    <t>56627</t>
  </si>
  <si>
    <t>7755</t>
  </si>
  <si>
    <t>126245</t>
  </si>
  <si>
    <t>77373</t>
  </si>
  <si>
    <t>325303</t>
  </si>
  <si>
    <t>74362</t>
  </si>
  <si>
    <t>75154</t>
  </si>
  <si>
    <t>26496</t>
  </si>
  <si>
    <t>121598</t>
  </si>
  <si>
    <t>74602</t>
  </si>
  <si>
    <t>323945</t>
  </si>
  <si>
    <t>82162</t>
  </si>
  <si>
    <t>131974</t>
  </si>
  <si>
    <t>62882</t>
  </si>
  <si>
    <t>151494</t>
  </si>
  <si>
    <t>82402</t>
  </si>
  <si>
    <t>380917</t>
  </si>
  <si>
    <t>110299</t>
  </si>
  <si>
    <t>101786</t>
  </si>
  <si>
    <t>95672</t>
  </si>
  <si>
    <t>116653</t>
  </si>
  <si>
    <t>110539</t>
  </si>
  <si>
    <t>407081</t>
  </si>
  <si>
    <t>144168</t>
  </si>
  <si>
    <t>84512</t>
  </si>
  <si>
    <t>95173</t>
  </si>
  <si>
    <t>133747</t>
  </si>
  <si>
    <t>144408</t>
  </si>
  <si>
    <t>44277</t>
  </si>
  <si>
    <t>18437</t>
  </si>
  <si>
    <t>59156</t>
  </si>
  <si>
    <t>31691</t>
  </si>
  <si>
    <t>46102</t>
  </si>
  <si>
    <t>18637</t>
  </si>
  <si>
    <t>1501211</t>
  </si>
  <si>
    <t>438337</t>
  </si>
  <si>
    <t>395349</t>
  </si>
  <si>
    <t>151804</t>
  </si>
  <si>
    <t>1067657</t>
  </si>
  <si>
    <t>824112</t>
  </si>
  <si>
    <t>1323849</t>
  </si>
  <si>
    <t>385535</t>
  </si>
  <si>
    <t>780204</t>
  </si>
  <si>
    <t>20169</t>
  </si>
  <si>
    <t>1145810</t>
  </si>
  <si>
    <t>385775</t>
  </si>
  <si>
    <t>1104325</t>
  </si>
  <si>
    <t>310362</t>
  </si>
  <si>
    <t>68334</t>
  </si>
  <si>
    <t>18963</t>
  </si>
  <si>
    <t>668742</t>
  </si>
  <si>
    <t>619371</t>
  </si>
  <si>
    <t>775793</t>
  </si>
  <si>
    <t>144469</t>
  </si>
  <si>
    <t>57299</t>
  </si>
  <si>
    <t>14172</t>
  </si>
  <si>
    <t>352137</t>
  </si>
  <si>
    <t>309010</t>
  </si>
  <si>
    <t>267251</t>
  </si>
  <si>
    <t>84951</t>
  </si>
  <si>
    <t>24628</t>
  </si>
  <si>
    <t>16454</t>
  </si>
  <si>
    <t>196714</t>
  </si>
  <si>
    <t>188540</t>
  </si>
  <si>
    <t>100896</t>
  </si>
  <si>
    <t>39476</t>
  </si>
  <si>
    <t>22278</t>
  </si>
  <si>
    <t>19181</t>
  </si>
  <si>
    <t>106686</t>
  </si>
  <si>
    <t>103589</t>
  </si>
  <si>
    <t>108348</t>
  </si>
  <si>
    <t>18598</t>
  </si>
  <si>
    <t>21007</t>
  </si>
  <si>
    <t>26747</t>
  </si>
  <si>
    <t>58373</t>
  </si>
  <si>
    <t>64113</t>
  </si>
  <si>
    <t>103345</t>
  </si>
  <si>
    <t>45275</t>
  </si>
  <si>
    <t>29218</t>
  </si>
  <si>
    <t>38894</t>
  </si>
  <si>
    <t>35839</t>
  </si>
  <si>
    <t>45515</t>
  </si>
  <si>
    <t>87955</t>
  </si>
  <si>
    <t>24258</t>
  </si>
  <si>
    <t>6614</t>
  </si>
  <si>
    <t>51042</t>
  </si>
  <si>
    <t>64221</t>
  </si>
  <si>
    <t>108649</t>
  </si>
  <si>
    <t>97649</t>
  </si>
  <si>
    <t>18962</t>
  </si>
  <si>
    <t>6435</t>
  </si>
  <si>
    <t>63968</t>
  </si>
  <si>
    <t>26858</t>
  </si>
  <si>
    <t>84391</t>
  </si>
  <si>
    <t>74568</t>
  </si>
  <si>
    <t>26110</t>
  </si>
  <si>
    <t>4386</t>
  </si>
  <si>
    <t>34880</t>
  </si>
  <si>
    <t>34935</t>
  </si>
  <si>
    <t>65429</t>
  </si>
  <si>
    <t>196577</t>
  </si>
  <si>
    <t>17045</t>
  </si>
  <si>
    <t>90112</t>
  </si>
  <si>
    <t>107357</t>
  </si>
  <si>
    <t>17245</t>
  </si>
  <si>
    <t>433379422</t>
  </si>
  <si>
    <t>9692514</t>
  </si>
  <si>
    <t>244219555</t>
  </si>
  <si>
    <t>61319243</t>
  </si>
  <si>
    <t>220877519</t>
  </si>
  <si>
    <t>37020226</t>
  </si>
  <si>
    <t>1318</t>
  </si>
  <si>
    <t>331302359</t>
  </si>
  <si>
    <t>849004</t>
  </si>
  <si>
    <t>233800622</t>
  </si>
  <si>
    <t>33737892</t>
  </si>
  <si>
    <t>205708041</t>
  </si>
  <si>
    <t>2472508</t>
  </si>
  <si>
    <t>1309</t>
  </si>
  <si>
    <t>261178886</t>
  </si>
  <si>
    <t>1281895</t>
  </si>
  <si>
    <t>169084526</t>
  </si>
  <si>
    <t>28788501</t>
  </si>
  <si>
    <t>143704262</t>
  </si>
  <si>
    <t>1623504</t>
  </si>
  <si>
    <t>1237</t>
  </si>
  <si>
    <t>219544155</t>
  </si>
  <si>
    <t>-3685549</t>
  </si>
  <si>
    <t>175779136</t>
  </si>
  <si>
    <t>19386889</t>
  </si>
  <si>
    <t>135341924</t>
  </si>
  <si>
    <t>-20702844</t>
  </si>
  <si>
    <t>1068</t>
  </si>
  <si>
    <t>252735723</t>
  </si>
  <si>
    <t>-109841</t>
  </si>
  <si>
    <t>217722672</t>
  </si>
  <si>
    <t>21290408</t>
  </si>
  <si>
    <t>179251977</t>
  </si>
  <si>
    <t>-17017296</t>
  </si>
  <si>
    <t>1195</t>
  </si>
  <si>
    <t>255131811</t>
  </si>
  <si>
    <t>7547805</t>
  </si>
  <si>
    <t>168532592</t>
  </si>
  <si>
    <t>18082282</t>
  </si>
  <si>
    <t>133416089</t>
  </si>
  <si>
    <t>-16907455</t>
  </si>
  <si>
    <t>1230</t>
  </si>
  <si>
    <t>193338304</t>
  </si>
  <si>
    <t>-7813254</t>
  </si>
  <si>
    <t>134267446</t>
  </si>
  <si>
    <t>10060563</t>
  </si>
  <si>
    <t>99793996</t>
  </si>
  <si>
    <t>-24455260</t>
  </si>
  <si>
    <t>1147</t>
  </si>
  <si>
    <t>136710161</t>
  </si>
  <si>
    <t>-3485029</t>
  </si>
  <si>
    <t>90308343</t>
  </si>
  <si>
    <t>9638074</t>
  </si>
  <si>
    <t>64684771</t>
  </si>
  <si>
    <t>-16642006</t>
  </si>
  <si>
    <t>928</t>
  </si>
  <si>
    <t>130422529</t>
  </si>
  <si>
    <t>-2852437</t>
  </si>
  <si>
    <t>67478011</t>
  </si>
  <si>
    <t>11768412</t>
  </si>
  <si>
    <t>43901135</t>
  </si>
  <si>
    <t>-13156976</t>
  </si>
  <si>
    <t>887</t>
  </si>
  <si>
    <t>135843165</t>
  </si>
  <si>
    <t>-2841656</t>
  </si>
  <si>
    <t>70500794</t>
  </si>
  <si>
    <t>13873865</t>
  </si>
  <si>
    <t>48639600</t>
  </si>
  <si>
    <t>-10304539</t>
  </si>
  <si>
    <t>878</t>
  </si>
  <si>
    <t>123035463</t>
  </si>
  <si>
    <t>-1488894</t>
  </si>
  <si>
    <t>59567875</t>
  </si>
  <si>
    <t>16040637</t>
  </si>
  <si>
    <t>39444615</t>
  </si>
  <si>
    <t>-7462883</t>
  </si>
  <si>
    <t>837</t>
  </si>
  <si>
    <t>26813962</t>
  </si>
  <si>
    <t>-401078</t>
  </si>
  <si>
    <t>19660536</t>
  </si>
  <si>
    <t>9061418</t>
  </si>
  <si>
    <t>4517305</t>
  </si>
  <si>
    <t>-6081813</t>
  </si>
  <si>
    <t>77</t>
  </si>
  <si>
    <t>29543314</t>
  </si>
  <si>
    <t>-1848118</t>
  </si>
  <si>
    <t>22935913</t>
  </si>
  <si>
    <t>11272670</t>
  </si>
  <si>
    <t>5982508</t>
  </si>
  <si>
    <t>-5680735</t>
  </si>
  <si>
    <t>79</t>
  </si>
  <si>
    <t>33303912</t>
  </si>
  <si>
    <t>-2860968</t>
  </si>
  <si>
    <t>24860094</t>
  </si>
  <si>
    <t>15698123</t>
  </si>
  <si>
    <t>5327829</t>
  </si>
  <si>
    <t>-3832616</t>
  </si>
  <si>
    <t>88</t>
  </si>
  <si>
    <t>31296845</t>
  </si>
  <si>
    <t>-3123049</t>
  </si>
  <si>
    <t>24984539</t>
  </si>
  <si>
    <t>19189202</t>
  </si>
  <si>
    <t>4819577</t>
  </si>
  <si>
    <t>-971648</t>
  </si>
  <si>
    <t>98</t>
  </si>
  <si>
    <t>29329173</t>
  </si>
  <si>
    <t>463716</t>
  </si>
  <si>
    <t>24366588</t>
  </si>
  <si>
    <t>22235056</t>
  </si>
  <si>
    <t>4267842</t>
  </si>
  <si>
    <t>2151401</t>
  </si>
  <si>
    <t>91</t>
  </si>
  <si>
    <t>3928562</t>
  </si>
  <si>
    <t>1600650</t>
  </si>
  <si>
    <t>19285028</t>
  </si>
  <si>
    <t>11587415</t>
  </si>
  <si>
    <t>9400298</t>
  </si>
  <si>
    <t>1702685</t>
  </si>
  <si>
    <t>753241</t>
  </si>
  <si>
    <t>381782</t>
  </si>
  <si>
    <t>3617723</t>
  </si>
  <si>
    <t>3644657</t>
  </si>
  <si>
    <t>350099</t>
  </si>
  <si>
    <t>377033</t>
  </si>
  <si>
    <t>877</t>
  </si>
  <si>
    <t>-4949</t>
  </si>
  <si>
    <t>5736</t>
  </si>
  <si>
    <t>987</t>
  </si>
  <si>
    <t>-4749</t>
  </si>
  <si>
    <t>12320726</t>
  </si>
  <si>
    <t>401530</t>
  </si>
  <si>
    <t>6003472</t>
  </si>
  <si>
    <t>4045930</t>
  </si>
  <si>
    <t>6796758</t>
  </si>
  <si>
    <t>3988249</t>
  </si>
  <si>
    <t>33</t>
  </si>
  <si>
    <t>12781329</t>
  </si>
  <si>
    <t>810468</t>
  </si>
  <si>
    <t>7308461</t>
  </si>
  <si>
    <t>3160213</t>
  </si>
  <si>
    <t>8683033</t>
  </si>
  <si>
    <t>4397187</t>
  </si>
  <si>
    <t>35</t>
  </si>
  <si>
    <t>9906450</t>
  </si>
  <si>
    <t>266140</t>
  </si>
  <si>
    <t>5586256</t>
  </si>
  <si>
    <t>3360006</t>
  </si>
  <si>
    <t>6047263</t>
  </si>
  <si>
    <t>3586719</t>
  </si>
  <si>
    <t>10185379</t>
  </si>
  <si>
    <t>13083</t>
  </si>
  <si>
    <t>5218138</t>
  </si>
  <si>
    <t>2238025</t>
  </si>
  <si>
    <t>6624243</t>
  </si>
  <si>
    <t>3320579</t>
  </si>
  <si>
    <t>9205914</t>
  </si>
  <si>
    <t>234539</t>
  </si>
  <si>
    <t>5816972</t>
  </si>
  <si>
    <t>4585610</t>
  </si>
  <si>
    <t>4951667</t>
  </si>
  <si>
    <t>3307496</t>
  </si>
  <si>
    <t>31</t>
  </si>
  <si>
    <t>10458431</t>
  </si>
  <si>
    <t>374597</t>
  </si>
  <si>
    <t>4677166</t>
  </si>
  <si>
    <t>3799819</t>
  </si>
  <si>
    <t>3950304</t>
  </si>
  <si>
    <t>3072957</t>
  </si>
  <si>
    <t>8349910</t>
  </si>
  <si>
    <t>112263</t>
  </si>
  <si>
    <t>4363963</t>
  </si>
  <si>
    <t>3439389</t>
  </si>
  <si>
    <t>3622934</t>
  </si>
  <si>
    <t>2698360</t>
  </si>
  <si>
    <t>7326799</t>
  </si>
  <si>
    <t>247314</t>
  </si>
  <si>
    <t>3869917</t>
  </si>
  <si>
    <t>3283241</t>
  </si>
  <si>
    <t>3427387</t>
  </si>
  <si>
    <t>2833411</t>
  </si>
  <si>
    <t>29</t>
  </si>
  <si>
    <t>8045765</t>
  </si>
  <si>
    <t>859790</t>
  </si>
  <si>
    <t>3227090</t>
  </si>
  <si>
    <t>2406585</t>
  </si>
  <si>
    <t>3423941</t>
  </si>
  <si>
    <t>2586097</t>
  </si>
  <si>
    <t>27</t>
  </si>
  <si>
    <t>3270400</t>
  </si>
  <si>
    <t>164778</t>
  </si>
  <si>
    <t>2566780</t>
  </si>
  <si>
    <t>2544727</t>
  </si>
  <si>
    <t>1754731</t>
  </si>
  <si>
    <t>1726308</t>
  </si>
  <si>
    <t>24</t>
  </si>
  <si>
    <t>3821765</t>
  </si>
  <si>
    <t>50459</t>
  </si>
  <si>
    <t>2475243</t>
  </si>
  <si>
    <t>2387261</t>
  </si>
  <si>
    <t>1640251</t>
  </si>
  <si>
    <t>1561622</t>
  </si>
  <si>
    <t>18</t>
  </si>
  <si>
    <t>2550327</t>
  </si>
  <si>
    <t>195197</t>
  </si>
  <si>
    <t>419131</t>
  </si>
  <si>
    <t>159870</t>
  </si>
  <si>
    <t>413279</t>
  </si>
  <si>
    <t>154018</t>
  </si>
  <si>
    <t>1924753</t>
  </si>
  <si>
    <t>88477</t>
  </si>
  <si>
    <t>512384</t>
  </si>
  <si>
    <t>158677</t>
  </si>
  <si>
    <t>290619</t>
  </si>
  <si>
    <t>-41179</t>
  </si>
  <si>
    <t>1727401</t>
  </si>
  <si>
    <t>1698</t>
  </si>
  <si>
    <t>654298</t>
  </si>
  <si>
    <t>146695</t>
  </si>
  <si>
    <t>310017</t>
  </si>
  <si>
    <t>-129656</t>
  </si>
  <si>
    <t>1370156</t>
  </si>
  <si>
    <t>71591</t>
  </si>
  <si>
    <t>747185</t>
  </si>
  <si>
    <t>146728</t>
  </si>
  <si>
    <t>406794</t>
  </si>
  <si>
    <t>-131354</t>
  </si>
  <si>
    <t>1021381</t>
  </si>
  <si>
    <t>-121520</t>
  </si>
  <si>
    <t>789099</t>
  </si>
  <si>
    <t>137095</t>
  </si>
  <si>
    <t>365084</t>
  </si>
  <si>
    <t>-202945</t>
  </si>
  <si>
    <t>610265</t>
  </si>
  <si>
    <t>-83525</t>
  </si>
  <si>
    <t>667410</t>
  </si>
  <si>
    <t>160649</t>
  </si>
  <si>
    <t>322610</t>
  </si>
  <si>
    <t>-81425</t>
  </si>
  <si>
    <t>875</t>
  </si>
  <si>
    <t>736</t>
  </si>
  <si>
    <t>2239</t>
  </si>
  <si>
    <t>2100</t>
  </si>
  <si>
    <t>4900342</t>
  </si>
  <si>
    <t>883960</t>
  </si>
  <si>
    <t>2645136</t>
  </si>
  <si>
    <t>1372300</t>
  </si>
  <si>
    <t>3059110</t>
  </si>
  <si>
    <t>1786590</t>
  </si>
  <si>
    <t>4856802</t>
  </si>
  <si>
    <t>332978</t>
  </si>
  <si>
    <t>2911661</t>
  </si>
  <si>
    <t>1338164</t>
  </si>
  <si>
    <t>2837958</t>
  </si>
  <si>
    <t>1235608</t>
  </si>
  <si>
    <t>3740514</t>
  </si>
  <si>
    <t>654451</t>
  </si>
  <si>
    <t>1410130</t>
  </si>
  <si>
    <t>1314388</t>
  </si>
  <si>
    <t>1716737</t>
  </si>
  <si>
    <t>1557081</t>
  </si>
  <si>
    <t>3100327</t>
  </si>
  <si>
    <t>764866</t>
  </si>
  <si>
    <t>2736167</t>
  </si>
  <si>
    <t>1750599</t>
  </si>
  <si>
    <t>1986858</t>
  </si>
  <si>
    <t>902630</t>
  </si>
  <si>
    <t>110000</t>
  </si>
  <si>
    <t>17930</t>
  </si>
  <si>
    <t>160513</t>
  </si>
  <si>
    <t>210547</t>
  </si>
  <si>
    <t>221135</t>
  </si>
  <si>
    <t>137764</t>
  </si>
  <si>
    <t>315480</t>
  </si>
  <si>
    <t>127472</t>
  </si>
  <si>
    <t>167004</t>
  </si>
  <si>
    <t>245931</t>
  </si>
  <si>
    <t>209057</t>
  </si>
  <si>
    <t>119834</t>
  </si>
  <si>
    <t>-7838</t>
  </si>
  <si>
    <t>287602</t>
  </si>
  <si>
    <t>277962</t>
  </si>
  <si>
    <t>2002</t>
  </si>
  <si>
    <t>-7638</t>
  </si>
  <si>
    <t>106352</t>
  </si>
  <si>
    <t>23352</t>
  </si>
  <si>
    <t>8563</t>
  </si>
  <si>
    <t>7103</t>
  </si>
  <si>
    <t>49805</t>
  </si>
  <si>
    <t>48345</t>
  </si>
  <si>
    <t>109943</t>
  </si>
  <si>
    <t>78565</t>
  </si>
  <si>
    <t>3138</t>
  </si>
  <si>
    <t>82303</t>
  </si>
  <si>
    <t>79165</t>
  </si>
  <si>
    <t>52978</t>
  </si>
  <si>
    <t>5530</t>
  </si>
  <si>
    <t>31188</t>
  </si>
  <si>
    <t>77763</t>
  </si>
  <si>
    <t>1281</t>
  </si>
  <si>
    <t>3301</t>
  </si>
  <si>
    <t>28959</t>
  </si>
  <si>
    <t>25658</t>
  </si>
  <si>
    <t>12680</t>
  </si>
  <si>
    <t>1095</t>
  </si>
  <si>
    <t>1150</t>
  </si>
  <si>
    <t>25527</t>
  </si>
  <si>
    <t>24377</t>
  </si>
  <si>
    <t>26953</t>
  </si>
  <si>
    <t>21084</t>
  </si>
  <si>
    <t>770</t>
  </si>
  <si>
    <t>24052</t>
  </si>
  <si>
    <t>23282</t>
  </si>
  <si>
    <t>2150</t>
  </si>
  <si>
    <t>1593</t>
  </si>
  <si>
    <t>65</t>
  </si>
  <si>
    <t>1858</t>
  </si>
  <si>
    <t>162785</t>
  </si>
  <si>
    <t>-39915</t>
  </si>
  <si>
    <t>46268</t>
  </si>
  <si>
    <t>161334</t>
  </si>
  <si>
    <t>101413</t>
  </si>
  <si>
    <t>216905</t>
  </si>
  <si>
    <t>565042</t>
  </si>
  <si>
    <t>-68856</t>
  </si>
  <si>
    <t>59624</t>
  </si>
  <si>
    <t>241087</t>
  </si>
  <si>
    <t>103603</t>
  </si>
  <si>
    <t>287217</t>
  </si>
  <si>
    <t>673480</t>
  </si>
  <si>
    <t>8018</t>
  </si>
  <si>
    <t>186278</t>
  </si>
  <si>
    <t>356873</t>
  </si>
  <si>
    <t>198699</t>
  </si>
  <si>
    <t>371862</t>
  </si>
  <si>
    <t>863900</t>
  </si>
  <si>
    <t>299733</t>
  </si>
  <si>
    <t>220713</t>
  </si>
  <si>
    <t>183967</t>
  </si>
  <si>
    <t>584361</t>
  </si>
  <si>
    <t>548056</t>
  </si>
  <si>
    <t>764235</t>
  </si>
  <si>
    <t>172120</t>
  </si>
  <si>
    <t>87352</t>
  </si>
  <si>
    <t>94771</t>
  </si>
  <si>
    <t>307755</t>
  </si>
  <si>
    <t>315691</t>
  </si>
  <si>
    <t>489037</t>
  </si>
  <si>
    <t>145946</t>
  </si>
  <si>
    <t>143380</t>
  </si>
  <si>
    <t>17034</t>
  </si>
  <si>
    <t>269667</t>
  </si>
  <si>
    <t>143571</t>
  </si>
  <si>
    <t>1800</t>
  </si>
  <si>
    <t>-2575</t>
  </si>
  <si>
    <t>3931</t>
  </si>
  <si>
    <t>243</t>
  </si>
  <si>
    <t>1313</t>
  </si>
  <si>
    <t>-2375</t>
  </si>
  <si>
    <t>332168</t>
  </si>
  <si>
    <t>-9064</t>
  </si>
  <si>
    <t>48589</t>
  </si>
  <si>
    <t>28841</t>
  </si>
  <si>
    <t>203935</t>
  </si>
  <si>
    <t>184187</t>
  </si>
  <si>
    <t>421620</t>
  </si>
  <si>
    <t>47202</t>
  </si>
  <si>
    <t>104571</t>
  </si>
  <si>
    <t>3402</t>
  </si>
  <si>
    <t>329419</t>
  </si>
  <si>
    <t>228250</t>
  </si>
  <si>
    <t>150855</t>
  </si>
  <si>
    <t>-57825</t>
  </si>
  <si>
    <t>105940</t>
  </si>
  <si>
    <t>24227</t>
  </si>
  <si>
    <t>262761</t>
  </si>
  <si>
    <t>181048</t>
  </si>
  <si>
    <t>234914</t>
  </si>
  <si>
    <t>2554</t>
  </si>
  <si>
    <t>120236</t>
  </si>
  <si>
    <t>56496</t>
  </si>
  <si>
    <t>302613</t>
  </si>
  <si>
    <t>238873</t>
  </si>
  <si>
    <t>641801</t>
  </si>
  <si>
    <t>37408</t>
  </si>
  <si>
    <t>143345</t>
  </si>
  <si>
    <t>106441</t>
  </si>
  <si>
    <t>273223</t>
  </si>
  <si>
    <t>236319</t>
  </si>
  <si>
    <t>586895</t>
  </si>
  <si>
    <t>64078</t>
  </si>
  <si>
    <t>185724</t>
  </si>
  <si>
    <t>88782</t>
  </si>
  <si>
    <t>295852</t>
  </si>
  <si>
    <t>198910</t>
  </si>
  <si>
    <t>516096</t>
  </si>
  <si>
    <t>62193</t>
  </si>
  <si>
    <t>170829</t>
  </si>
  <si>
    <t>95295</t>
  </si>
  <si>
    <t>210366</t>
  </si>
  <si>
    <t>134832</t>
  </si>
  <si>
    <t>495383</t>
  </si>
  <si>
    <t>38191</t>
  </si>
  <si>
    <t>178937</t>
  </si>
  <si>
    <t>5042</t>
  </si>
  <si>
    <t>246534</t>
  </si>
  <si>
    <t>72639</t>
  </si>
  <si>
    <t>555466</t>
  </si>
  <si>
    <t>61463</t>
  </si>
  <si>
    <t>158777</t>
  </si>
  <si>
    <t>7792</t>
  </si>
  <si>
    <t>225433</t>
  </si>
  <si>
    <t>74448</t>
  </si>
  <si>
    <t>594759</t>
  </si>
  <si>
    <t>21559</t>
  </si>
  <si>
    <t>206156</t>
  </si>
  <si>
    <t>23469</t>
  </si>
  <si>
    <t>195672</t>
  </si>
  <si>
    <t>12985</t>
  </si>
  <si>
    <t>647572</t>
  </si>
  <si>
    <t>45030</t>
  </si>
  <si>
    <t>242726</t>
  </si>
  <si>
    <t>47367</t>
  </si>
  <si>
    <t>186785</t>
  </si>
  <si>
    <t>-8574</t>
  </si>
  <si>
    <t>11227740</t>
  </si>
  <si>
    <t>764834</t>
  </si>
  <si>
    <t>3275425</t>
  </si>
  <si>
    <t>2159508</t>
  </si>
  <si>
    <t>4489053</t>
  </si>
  <si>
    <t>3382553</t>
  </si>
  <si>
    <t>10089771</t>
  </si>
  <si>
    <t>656619</t>
  </si>
  <si>
    <t>2988735</t>
  </si>
  <si>
    <t>1504555</t>
  </si>
  <si>
    <t>4109443</t>
  </si>
  <si>
    <t>2632015</t>
  </si>
  <si>
    <t>9228782</t>
  </si>
  <si>
    <t>457202</t>
  </si>
  <si>
    <t>2322068</t>
  </si>
  <si>
    <t>494901</t>
  </si>
  <si>
    <t>3827989</t>
  </si>
  <si>
    <t>2007297</t>
  </si>
  <si>
    <t>7810188</t>
  </si>
  <si>
    <t>637715</t>
  </si>
  <si>
    <t>2140557</t>
  </si>
  <si>
    <t>314113</t>
  </si>
  <si>
    <t>3374505</t>
  </si>
  <si>
    <t>1550095</t>
  </si>
  <si>
    <t>6190261</t>
  </si>
  <si>
    <t>258659</t>
  </si>
  <si>
    <t>1496050</t>
  </si>
  <si>
    <t>292009</t>
  </si>
  <si>
    <t>2102398</t>
  </si>
  <si>
    <t>912380</t>
  </si>
  <si>
    <t>6294510</t>
  </si>
  <si>
    <t>305244</t>
  </si>
  <si>
    <t>1917716</t>
  </si>
  <si>
    <t>130736</t>
  </si>
  <si>
    <t>2434058</t>
  </si>
  <si>
    <t>653721</t>
  </si>
  <si>
    <t>6126021</t>
  </si>
  <si>
    <t>207545</t>
  </si>
  <si>
    <t>1988279</t>
  </si>
  <si>
    <t>171852</t>
  </si>
  <si>
    <t>2164394</t>
  </si>
  <si>
    <t>348477</t>
  </si>
  <si>
    <t>5363092</t>
  </si>
  <si>
    <t>320334</t>
  </si>
  <si>
    <t>1848233</t>
  </si>
  <si>
    <t>10660</t>
  </si>
  <si>
    <t>2298505</t>
  </si>
  <si>
    <t>460932</t>
  </si>
  <si>
    <t>3991379</t>
  </si>
  <si>
    <t>356494</t>
  </si>
  <si>
    <t>1847947</t>
  </si>
  <si>
    <t>1854</t>
  </si>
  <si>
    <t>2093691</t>
  </si>
  <si>
    <t>247598</t>
  </si>
  <si>
    <t>3551433</t>
  </si>
  <si>
    <t>88069</t>
  </si>
  <si>
    <t>1812480</t>
  </si>
  <si>
    <t>10905</t>
  </si>
  <si>
    <t>1692678</t>
  </si>
  <si>
    <t>-108897</t>
  </si>
  <si>
    <t>3181151</t>
  </si>
  <si>
    <t>-136133</t>
  </si>
  <si>
    <t>2636418</t>
  </si>
  <si>
    <t>1077693</t>
  </si>
  <si>
    <t>1361759</t>
  </si>
  <si>
    <t>-196966</t>
  </si>
  <si>
    <t>266047</t>
  </si>
  <si>
    <t>-7713</t>
  </si>
  <si>
    <t>26011</t>
  </si>
  <si>
    <t>82353</t>
  </si>
  <si>
    <t>56342</t>
  </si>
  <si>
    <t>228940</t>
  </si>
  <si>
    <t>25239</t>
  </si>
  <si>
    <t>3186</t>
  </si>
  <si>
    <t>84141</t>
  </si>
  <si>
    <t>80955</t>
  </si>
  <si>
    <t>200110</t>
  </si>
  <si>
    <t>56636</t>
  </si>
  <si>
    <t>3052</t>
  </si>
  <si>
    <t>58769</t>
  </si>
  <si>
    <t>55717</t>
  </si>
  <si>
    <t>26900</t>
  </si>
  <si>
    <t>-1119</t>
  </si>
  <si>
    <t>16947</t>
  </si>
  <si>
    <t>16028</t>
  </si>
  <si>
    <t>-919</t>
  </si>
  <si>
    <t>4319002</t>
  </si>
  <si>
    <t>329889</t>
  </si>
  <si>
    <t>476729</t>
  </si>
  <si>
    <t>1966606</t>
  </si>
  <si>
    <t>926148</t>
  </si>
  <si>
    <t>2416025</t>
  </si>
  <si>
    <t>12</t>
  </si>
  <si>
    <t>4130275</t>
  </si>
  <si>
    <t>567349</t>
  </si>
  <si>
    <t>492702</t>
  </si>
  <si>
    <t>1816618</t>
  </si>
  <si>
    <t>794829</t>
  </si>
  <si>
    <t>2118745</t>
  </si>
  <si>
    <t>3884938</t>
  </si>
  <si>
    <t>642230</t>
  </si>
  <si>
    <t>626386</t>
  </si>
  <si>
    <t>1430307</t>
  </si>
  <si>
    <t>779474</t>
  </si>
  <si>
    <t>1583395</t>
  </si>
  <si>
    <t>2736619</t>
  </si>
  <si>
    <t>297023</t>
  </si>
  <si>
    <t>687707</t>
  </si>
  <si>
    <t>820876</t>
  </si>
  <si>
    <t>807996</t>
  </si>
  <si>
    <t>941165</t>
  </si>
  <si>
    <t>2601887</t>
  </si>
  <si>
    <t>229869</t>
  </si>
  <si>
    <t>333210</t>
  </si>
  <si>
    <t>583547</t>
  </si>
  <si>
    <t>393805</t>
  </si>
  <si>
    <t>644142</t>
  </si>
  <si>
    <t>1971229</t>
  </si>
  <si>
    <t>179195</t>
  </si>
  <si>
    <t>343987</t>
  </si>
  <si>
    <t>374338</t>
  </si>
  <si>
    <t>383922</t>
  </si>
  <si>
    <t>414273</t>
  </si>
  <si>
    <t>1364452</t>
  </si>
  <si>
    <t>81462</t>
  </si>
  <si>
    <t>219004</t>
  </si>
  <si>
    <t>201424</t>
  </si>
  <si>
    <t>252658</t>
  </si>
  <si>
    <t>235078</t>
  </si>
  <si>
    <t>1052889</t>
  </si>
  <si>
    <t>55403</t>
  </si>
  <si>
    <t>192291</t>
  </si>
  <si>
    <t>217753</t>
  </si>
  <si>
    <t>128154</t>
  </si>
  <si>
    <t>153616</t>
  </si>
  <si>
    <t>762005</t>
  </si>
  <si>
    <t>67098</t>
  </si>
  <si>
    <t>173498</t>
  </si>
  <si>
    <t>100863</t>
  </si>
  <si>
    <t>170848</t>
  </si>
  <si>
    <t>98213</t>
  </si>
  <si>
    <t>541930</t>
  </si>
  <si>
    <t>21150</t>
  </si>
  <si>
    <t>202601</t>
  </si>
  <si>
    <t>73012</t>
  </si>
  <si>
    <t>160704</t>
  </si>
  <si>
    <t>31115</t>
  </si>
  <si>
    <t>330021</t>
  </si>
  <si>
    <t>7062</t>
  </si>
  <si>
    <t>159636</t>
  </si>
  <si>
    <t>72448</t>
  </si>
  <si>
    <t>97153</t>
  </si>
  <si>
    <t>9965</t>
  </si>
  <si>
    <t>1818928</t>
  </si>
  <si>
    <t>595189</t>
  </si>
  <si>
    <t>299762</t>
  </si>
  <si>
    <t>480046</t>
  </si>
  <si>
    <t>866082</t>
  </si>
  <si>
    <t>1046366</t>
  </si>
  <si>
    <t>957737</t>
  </si>
  <si>
    <t>363177</t>
  </si>
  <si>
    <t>82293</t>
  </si>
  <si>
    <t>4574</t>
  </si>
  <si>
    <t>615854</t>
  </si>
  <si>
    <t>538135</t>
  </si>
  <si>
    <t>991133</t>
  </si>
  <si>
    <t>595717</t>
  </si>
  <si>
    <t>102798</t>
  </si>
  <si>
    <t>11782</t>
  </si>
  <si>
    <t>686973</t>
  </si>
  <si>
    <t>595957</t>
  </si>
  <si>
    <t>537764</t>
  </si>
  <si>
    <t>256806</t>
  </si>
  <si>
    <t>56012</t>
  </si>
  <si>
    <t>3530</t>
  </si>
  <si>
    <t>298697</t>
  </si>
  <si>
    <t>246215</t>
  </si>
  <si>
    <t>385779</t>
  </si>
  <si>
    <t>12982</t>
  </si>
  <si>
    <t>55560</t>
  </si>
  <si>
    <t>4202</t>
  </si>
  <si>
    <t>44059</t>
  </si>
  <si>
    <t>-7299</t>
  </si>
  <si>
    <t>217942</t>
  </si>
  <si>
    <t>-20521</t>
  </si>
  <si>
    <t>53566</t>
  </si>
  <si>
    <t>5124</t>
  </si>
  <si>
    <t>28161</t>
  </si>
  <si>
    <t>-20281</t>
  </si>
  <si>
    <t>136316</t>
  </si>
  <si>
    <t>25956</t>
  </si>
  <si>
    <t>28144</t>
  </si>
  <si>
    <t>8296</t>
  </si>
  <si>
    <t>46044</t>
  </si>
  <si>
    <t>26196</t>
  </si>
  <si>
    <t>12230</t>
  </si>
  <si>
    <t>9110</t>
  </si>
  <si>
    <t>358</t>
  </si>
  <si>
    <t>3972</t>
  </si>
  <si>
    <t>5696</t>
  </si>
  <si>
    <t>9310</t>
  </si>
  <si>
    <t>190350</t>
  </si>
  <si>
    <t>-14584</t>
  </si>
  <si>
    <t>82511</t>
  </si>
  <si>
    <t>79153</t>
  </si>
  <si>
    <t>-3363</t>
  </si>
  <si>
    <t>24113</t>
  </si>
  <si>
    <t>11021</t>
  </si>
  <si>
    <t>5996</t>
  </si>
  <si>
    <t>112</t>
  </si>
  <si>
    <t>16448</t>
  </si>
  <si>
    <t>11221</t>
  </si>
  <si>
    <t>226118</t>
  </si>
  <si>
    <t>2654</t>
  </si>
  <si>
    <t>49143</t>
  </si>
  <si>
    <t>177160</t>
  </si>
  <si>
    <t>149660</t>
  </si>
  <si>
    <t>473217</t>
  </si>
  <si>
    <t>143261</t>
  </si>
  <si>
    <t>25703</t>
  </si>
  <si>
    <t>335</t>
  </si>
  <si>
    <t>174328</t>
  </si>
  <si>
    <t>147006</t>
  </si>
  <si>
    <t>393551</t>
  </si>
  <si>
    <t>134558</t>
  </si>
  <si>
    <t>13469</t>
  </si>
  <si>
    <t>4364</t>
  </si>
  <si>
    <t>149886</t>
  </si>
  <si>
    <t>134798</t>
  </si>
  <si>
    <t>255339</t>
  </si>
  <si>
    <t>82184</t>
  </si>
  <si>
    <t>7835</t>
  </si>
  <si>
    <t>99938</t>
  </si>
  <si>
    <t>82424</t>
  </si>
  <si>
    <t>247041</t>
  </si>
  <si>
    <t>148697</t>
  </si>
  <si>
    <t>1856</t>
  </si>
  <si>
    <t>150793</t>
  </si>
  <si>
    <t>148937</t>
  </si>
  <si>
    <t>224143</t>
  </si>
  <si>
    <t>141413</t>
  </si>
  <si>
    <t>2640</t>
  </si>
  <si>
    <t>144293</t>
  </si>
  <si>
    <t>141653</t>
  </si>
  <si>
    <t>161746</t>
  </si>
  <si>
    <t>98563</t>
  </si>
  <si>
    <t>3129</t>
  </si>
  <si>
    <t>101932</t>
  </si>
  <si>
    <t>98803</t>
  </si>
  <si>
    <t>187642</t>
  </si>
  <si>
    <t>112676</t>
  </si>
  <si>
    <t>2772</t>
  </si>
  <si>
    <t>115648</t>
  </si>
  <si>
    <t>112876</t>
  </si>
  <si>
    <t>103817</t>
  </si>
  <si>
    <t>86918</t>
  </si>
  <si>
    <t>10466</t>
  </si>
  <si>
    <t>97584</t>
  </si>
  <si>
    <t>87118</t>
  </si>
  <si>
    <t>3235</t>
  </si>
  <si>
    <t>53</t>
  </si>
  <si>
    <t>1061</t>
  </si>
  <si>
    <t>474</t>
  </si>
  <si>
    <t>-587</t>
  </si>
  <si>
    <t>1489</t>
  </si>
  <si>
    <t>-740</t>
  </si>
  <si>
    <t>1031</t>
  </si>
  <si>
    <t>391</t>
  </si>
  <si>
    <t>-640</t>
  </si>
  <si>
    <t>650</t>
  </si>
  <si>
    <t>682</t>
  </si>
  <si>
    <t>68</t>
  </si>
  <si>
    <t>100</t>
  </si>
  <si>
    <t>400216</t>
  </si>
  <si>
    <t>-26595</t>
  </si>
  <si>
    <t>423433</t>
  </si>
  <si>
    <t>22937</t>
  </si>
  <si>
    <t>832383</t>
  </si>
  <si>
    <t>431887</t>
  </si>
  <si>
    <t>705608</t>
  </si>
  <si>
    <t>334663</t>
  </si>
  <si>
    <t>826593</t>
  </si>
  <si>
    <t>26220</t>
  </si>
  <si>
    <t>1279850</t>
  </si>
  <si>
    <t>458482</t>
  </si>
  <si>
    <t>742486</t>
  </si>
  <si>
    <t>83658</t>
  </si>
  <si>
    <t>1006380</t>
  </si>
  <si>
    <t>74558</t>
  </si>
  <si>
    <t>1055641</t>
  </si>
  <si>
    <t>123819</t>
  </si>
  <si>
    <t>693914</t>
  </si>
  <si>
    <t>141807</t>
  </si>
  <si>
    <t>790820</t>
  </si>
  <si>
    <t>119238</t>
  </si>
  <si>
    <t>711743</t>
  </si>
  <si>
    <t>40161</t>
  </si>
  <si>
    <t>395254</t>
  </si>
  <si>
    <t>-101846</t>
  </si>
  <si>
    <t>664638</t>
  </si>
  <si>
    <t>166931</t>
  </si>
  <si>
    <t>396061</t>
  </si>
  <si>
    <t>-101646</t>
  </si>
  <si>
    <t>959949</t>
  </si>
  <si>
    <t>236975</t>
  </si>
  <si>
    <t>30954</t>
  </si>
  <si>
    <t>335304</t>
  </si>
  <si>
    <t>308552</t>
  </si>
  <si>
    <t>459311</t>
  </si>
  <si>
    <t>71377</t>
  </si>
  <si>
    <t>26680</t>
  </si>
  <si>
    <t>98257</t>
  </si>
  <si>
    <t>71577</t>
  </si>
  <si>
    <t>8629946</t>
  </si>
  <si>
    <t>159564</t>
  </si>
  <si>
    <t>2793895</t>
  </si>
  <si>
    <t>1211072</t>
  </si>
  <si>
    <t>2019708</t>
  </si>
  <si>
    <t>436885</t>
  </si>
  <si>
    <t>5827043</t>
  </si>
  <si>
    <t>125848</t>
  </si>
  <si>
    <t>2403639</t>
  </si>
  <si>
    <t>1475072</t>
  </si>
  <si>
    <t>1205888</t>
  </si>
  <si>
    <t>277321</t>
  </si>
  <si>
    <t>3304202</t>
  </si>
  <si>
    <t>143237</t>
  </si>
  <si>
    <t>1861398</t>
  </si>
  <si>
    <t>1173423</t>
  </si>
  <si>
    <t>741948</t>
  </si>
  <si>
    <t>151473</t>
  </si>
  <si>
    <t>2394711</t>
  </si>
  <si>
    <t>157632</t>
  </si>
  <si>
    <t>1809426</t>
  </si>
  <si>
    <t>1141265</t>
  </si>
  <si>
    <t>578897</t>
  </si>
  <si>
    <t>8236</t>
  </si>
  <si>
    <t>1527864</t>
  </si>
  <si>
    <t>44429</t>
  </si>
  <si>
    <t>1300571</t>
  </si>
  <si>
    <t>700653</t>
  </si>
  <si>
    <t>283022</t>
  </si>
  <si>
    <t>-249396</t>
  </si>
  <si>
    <t>1205125</t>
  </si>
  <si>
    <t>75734</t>
  </si>
  <si>
    <t>858520</t>
  </si>
  <si>
    <t>399231</t>
  </si>
  <si>
    <t>165464</t>
  </si>
  <si>
    <t>-293825</t>
  </si>
  <si>
    <t>1154970</t>
  </si>
  <si>
    <t>114042</t>
  </si>
  <si>
    <t>1019593</t>
  </si>
  <si>
    <t>341139</t>
  </si>
  <si>
    <t>258895</t>
  </si>
  <si>
    <t>-419559</t>
  </si>
  <si>
    <t>989847</t>
  </si>
  <si>
    <t>1059</t>
  </si>
  <si>
    <t>910885</t>
  </si>
  <si>
    <t>215697</t>
  </si>
  <si>
    <t>161587</t>
  </si>
  <si>
    <t>-533601</t>
  </si>
  <si>
    <t>878591</t>
  </si>
  <si>
    <t>23321</t>
  </si>
  <si>
    <t>1048273</t>
  </si>
  <si>
    <t>145332</t>
  </si>
  <si>
    <t>368281</t>
  </si>
  <si>
    <t>-534660</t>
  </si>
  <si>
    <t>607240</t>
  </si>
  <si>
    <t>-126816</t>
  </si>
  <si>
    <t>829055</t>
  </si>
  <si>
    <t>115018</t>
  </si>
  <si>
    <t>155653</t>
  </si>
  <si>
    <t>-557981</t>
  </si>
  <si>
    <t>762044</t>
  </si>
  <si>
    <t>-80875</t>
  </si>
  <si>
    <t>578423</t>
  </si>
  <si>
    <t>21461</t>
  </si>
  <si>
    <t>125394</t>
  </si>
  <si>
    <t>-431165</t>
  </si>
  <si>
    <t>2355735</t>
  </si>
  <si>
    <t>28656</t>
  </si>
  <si>
    <t>292235</t>
  </si>
  <si>
    <t>584801</t>
  </si>
  <si>
    <t>1023750</t>
  </si>
  <si>
    <t>1368295</t>
  </si>
  <si>
    <t>2742832</t>
  </si>
  <si>
    <t>104994</t>
  </si>
  <si>
    <t>269025</t>
  </si>
  <si>
    <t>586011</t>
  </si>
  <si>
    <t>1087792</t>
  </si>
  <si>
    <t>1339639</t>
  </si>
  <si>
    <t>1701639</t>
  </si>
  <si>
    <t>228695</t>
  </si>
  <si>
    <t>436848</t>
  </si>
  <si>
    <t>549164</t>
  </si>
  <si>
    <t>1122330</t>
  </si>
  <si>
    <t>1234646</t>
  </si>
  <si>
    <t>1737297</t>
  </si>
  <si>
    <t>16574</t>
  </si>
  <si>
    <t>330239</t>
  </si>
  <si>
    <t>600393</t>
  </si>
  <si>
    <t>771259</t>
  </si>
  <si>
    <t>1005951</t>
  </si>
  <si>
    <t>1848642</t>
  </si>
  <si>
    <t>260624</t>
  </si>
  <si>
    <t>168762</t>
  </si>
  <si>
    <t>674857</t>
  </si>
  <si>
    <t>518744</t>
  </si>
  <si>
    <t>989377</t>
  </si>
  <si>
    <t>1984929</t>
  </si>
  <si>
    <t>478336</t>
  </si>
  <si>
    <t>533043</t>
  </si>
  <si>
    <t>774244</t>
  </si>
  <si>
    <t>523014</t>
  </si>
  <si>
    <t>728753</t>
  </si>
  <si>
    <t>1582239</t>
  </si>
  <si>
    <t>215538</t>
  </si>
  <si>
    <t>583174</t>
  </si>
  <si>
    <t>584521</t>
  </si>
  <si>
    <t>239527</t>
  </si>
  <si>
    <t>250417</t>
  </si>
  <si>
    <t>859371</t>
  </si>
  <si>
    <t>10032</t>
  </si>
  <si>
    <t>498817</t>
  </si>
  <si>
    <t>268973</t>
  </si>
  <si>
    <t>259380</t>
  </si>
  <si>
    <t>35220</t>
  </si>
  <si>
    <t>490600</t>
  </si>
  <si>
    <t>18375</t>
  </si>
  <si>
    <t>319358</t>
  </si>
  <si>
    <t>189847</t>
  </si>
  <si>
    <t>154698</t>
  </si>
  <si>
    <t>25187</t>
  </si>
  <si>
    <t>202606</t>
  </si>
  <si>
    <t>4179</t>
  </si>
  <si>
    <t>326146</t>
  </si>
  <si>
    <t>229345</t>
  </si>
  <si>
    <t>103331</t>
  </si>
  <si>
    <t>6813</t>
  </si>
  <si>
    <t>25266</t>
  </si>
  <si>
    <t>207</t>
  </si>
  <si>
    <t>16311</t>
  </si>
  <si>
    <t>397</t>
  </si>
  <si>
    <t>18548</t>
  </si>
  <si>
    <t>2634</t>
  </si>
  <si>
    <t>25277032</t>
  </si>
  <si>
    <t>7249217</t>
  </si>
  <si>
    <t>26152843</t>
  </si>
  <si>
    <t>5420913</t>
  </si>
  <si>
    <t>28755355</t>
  </si>
  <si>
    <t>7249817</t>
  </si>
  <si>
    <t>21179290</t>
  </si>
  <si>
    <t>980814</t>
  </si>
  <si>
    <t>13326947</t>
  </si>
  <si>
    <t>6100013</t>
  </si>
  <si>
    <t>8544665</t>
  </si>
  <si>
    <t>981414</t>
  </si>
  <si>
    <t>46</t>
  </si>
  <si>
    <t>13108178</t>
  </si>
  <si>
    <t>1068836</t>
  </si>
  <si>
    <t>8989131</t>
  </si>
  <si>
    <t>1661993</t>
  </si>
  <si>
    <t>9200079</t>
  </si>
  <si>
    <t>2003018</t>
  </si>
  <si>
    <t>13969137</t>
  </si>
  <si>
    <t>1028238</t>
  </si>
  <si>
    <t>9452281</t>
  </si>
  <si>
    <t>347818</t>
  </si>
  <si>
    <t>10104894</t>
  </si>
  <si>
    <t>1040183</t>
  </si>
  <si>
    <t>43</t>
  </si>
  <si>
    <t>12064112</t>
  </si>
  <si>
    <t>184110</t>
  </si>
  <si>
    <t>7566961</t>
  </si>
  <si>
    <t>424305</t>
  </si>
  <si>
    <t>8072717</t>
  </si>
  <si>
    <t>865945</t>
  </si>
  <si>
    <t>41</t>
  </si>
  <si>
    <t>7182988</t>
  </si>
  <si>
    <t>12132</t>
  </si>
  <si>
    <t>4795383</t>
  </si>
  <si>
    <t>788799</t>
  </si>
  <si>
    <t>4399695</t>
  </si>
  <si>
    <t>759652</t>
  </si>
  <si>
    <t>5270311</t>
  </si>
  <si>
    <t>10158</t>
  </si>
  <si>
    <t>3678234</t>
  </si>
  <si>
    <t>999518</t>
  </si>
  <si>
    <t>3369892</t>
  </si>
  <si>
    <t>747519</t>
  </si>
  <si>
    <t>28</t>
  </si>
  <si>
    <t>7140789</t>
  </si>
  <si>
    <t>150896</t>
  </si>
  <si>
    <t>3792352</t>
  </si>
  <si>
    <t>1493501</t>
  </si>
  <si>
    <t>2981313</t>
  </si>
  <si>
    <t>737361</t>
  </si>
  <si>
    <t>32</t>
  </si>
  <si>
    <t>11594143</t>
  </si>
  <si>
    <t>199648</t>
  </si>
  <si>
    <t>4154993</t>
  </si>
  <si>
    <t>1799316</t>
  </si>
  <si>
    <t>3333723</t>
  </si>
  <si>
    <t>781466</t>
  </si>
  <si>
    <t>61</t>
  </si>
  <si>
    <t>10204920</t>
  </si>
  <si>
    <t>100197</t>
  </si>
  <si>
    <t>3096485</t>
  </si>
  <si>
    <t>957485</t>
  </si>
  <si>
    <t>2993330</t>
  </si>
  <si>
    <t>581818</t>
  </si>
  <si>
    <t>51</t>
  </si>
  <si>
    <t>4487250</t>
  </si>
  <si>
    <t>2457</t>
  </si>
  <si>
    <t>1533973</t>
  </si>
  <si>
    <t>328868</t>
  </si>
  <si>
    <t>1686726</t>
  </si>
  <si>
    <t>481621</t>
  </si>
  <si>
    <t>228465</t>
  </si>
  <si>
    <t>37635</t>
  </si>
  <si>
    <t>29976</t>
  </si>
  <si>
    <t>77360</t>
  </si>
  <si>
    <t>47527</t>
  </si>
  <si>
    <t>16828</t>
  </si>
  <si>
    <t>237</t>
  </si>
  <si>
    <t>5381</t>
  </si>
  <si>
    <t>83</t>
  </si>
  <si>
    <t>15190</t>
  </si>
  <si>
    <t>9892</t>
  </si>
  <si>
    <t>34828</t>
  </si>
  <si>
    <t>23455</t>
  </si>
  <si>
    <t>333</t>
  </si>
  <si>
    <t>23861</t>
  </si>
  <si>
    <t>23655</t>
  </si>
  <si>
    <t>5592611</t>
  </si>
  <si>
    <t>303160</t>
  </si>
  <si>
    <t>2821761</t>
  </si>
  <si>
    <t>3340032</t>
  </si>
  <si>
    <t>902011</t>
  </si>
  <si>
    <t>1218514</t>
  </si>
  <si>
    <t>14</t>
  </si>
  <si>
    <t>5638029</t>
  </si>
  <si>
    <t>263584</t>
  </si>
  <si>
    <t>2569556</t>
  </si>
  <si>
    <t>2803722</t>
  </si>
  <si>
    <t>1561139</t>
  </si>
  <si>
    <t>1335722</t>
  </si>
  <si>
    <t>3853634</t>
  </si>
  <si>
    <t>150665</t>
  </si>
  <si>
    <t>1679787</t>
  </si>
  <si>
    <t>2316792</t>
  </si>
  <si>
    <t>668371</t>
  </si>
  <si>
    <t>1293193</t>
  </si>
  <si>
    <t>3727989</t>
  </si>
  <si>
    <t>588737</t>
  </si>
  <si>
    <t>1553934</t>
  </si>
  <si>
    <t>2109715</t>
  </si>
  <si>
    <t>718542</t>
  </si>
  <si>
    <t>1237265</t>
  </si>
  <si>
    <t>3672195</t>
  </si>
  <si>
    <t>418101</t>
  </si>
  <si>
    <t>1858420</t>
  </si>
  <si>
    <t>2052647</t>
  </si>
  <si>
    <t>462631</t>
  </si>
  <si>
    <t>711684</t>
  </si>
  <si>
    <t>2583280</t>
  </si>
  <si>
    <t>33666</t>
  </si>
  <si>
    <t>988258</t>
  </si>
  <si>
    <t>893339</t>
  </si>
  <si>
    <t>364185</t>
  </si>
  <si>
    <t>293583</t>
  </si>
  <si>
    <t>2051290</t>
  </si>
  <si>
    <t>278390</t>
  </si>
  <si>
    <t>715098</t>
  </si>
  <si>
    <t>728144</t>
  </si>
  <si>
    <t>230113</t>
  </si>
  <si>
    <t>260833</t>
  </si>
  <si>
    <t>1467093</t>
  </si>
  <si>
    <t>18721</t>
  </si>
  <si>
    <t>575336</t>
  </si>
  <si>
    <t>324249</t>
  </si>
  <si>
    <t>218247</t>
  </si>
  <si>
    <t>-17557</t>
  </si>
  <si>
    <t>1141878</t>
  </si>
  <si>
    <t>16287</t>
  </si>
  <si>
    <t>474729</t>
  </si>
  <si>
    <t>256954</t>
  </si>
  <si>
    <t>171974</t>
  </si>
  <si>
    <t>-36278</t>
  </si>
  <si>
    <t>558325</t>
  </si>
  <si>
    <t>16683</t>
  </si>
  <si>
    <t>288827</t>
  </si>
  <si>
    <t>127766</t>
  </si>
  <si>
    <t>104232</t>
  </si>
  <si>
    <t>-52565</t>
  </si>
  <si>
    <t>421707</t>
  </si>
  <si>
    <t>11881</t>
  </si>
  <si>
    <t>269867</t>
  </si>
  <si>
    <t>120364</t>
  </si>
  <si>
    <t>80255</t>
  </si>
  <si>
    <t>-69248</t>
  </si>
  <si>
    <t>274569</t>
  </si>
  <si>
    <t>6623</t>
  </si>
  <si>
    <t>424442</t>
  </si>
  <si>
    <t>250989</t>
  </si>
  <si>
    <t>232781</t>
  </si>
  <si>
    <t>59328</t>
  </si>
  <si>
    <t>515200</t>
  </si>
  <si>
    <t>52504</t>
  </si>
  <si>
    <t>397910</t>
  </si>
  <si>
    <t>199626</t>
  </si>
  <si>
    <t>52705</t>
  </si>
  <si>
    <t>554242</t>
  </si>
  <si>
    <t>51563</t>
  </si>
  <si>
    <t>161820</t>
  </si>
  <si>
    <t>304021</t>
  </si>
  <si>
    <t>142201</t>
  </si>
  <si>
    <t>662993</t>
  </si>
  <si>
    <t>50182</t>
  </si>
  <si>
    <t>139424</t>
  </si>
  <si>
    <t>230063</t>
  </si>
  <si>
    <t>90639</t>
  </si>
  <si>
    <t>247263</t>
  </si>
  <si>
    <t>40257</t>
  </si>
  <si>
    <t>95832</t>
  </si>
  <si>
    <t>136289</t>
  </si>
  <si>
    <t>40457</t>
  </si>
  <si>
    <t>4819108</t>
  </si>
  <si>
    <t>1119389</t>
  </si>
  <si>
    <t>1519906</t>
  </si>
  <si>
    <t>3542610</t>
  </si>
  <si>
    <t>276987</t>
  </si>
  <si>
    <t>2299691</t>
  </si>
  <si>
    <t>20</t>
  </si>
  <si>
    <t>3895519</t>
  </si>
  <si>
    <t>974656</t>
  </si>
  <si>
    <t>1000569</t>
  </si>
  <si>
    <t>1596292</t>
  </si>
  <si>
    <t>584643</t>
  </si>
  <si>
    <t>1180366</t>
  </si>
  <si>
    <t>1821797</t>
  </si>
  <si>
    <t>503758</t>
  </si>
  <si>
    <t>443331</t>
  </si>
  <si>
    <t>1252456</t>
  </si>
  <si>
    <t>322901</t>
  </si>
  <si>
    <t>1132026</t>
  </si>
  <si>
    <t>1133404</t>
  </si>
  <si>
    <t>-142704</t>
  </si>
  <si>
    <t>244693</t>
  </si>
  <si>
    <t>1557088</t>
  </si>
  <si>
    <t>57520</t>
  </si>
  <si>
    <t>1557177</t>
  </si>
  <si>
    <t>3705807</t>
  </si>
  <si>
    <t>631446</t>
  </si>
  <si>
    <t>425369</t>
  </si>
  <si>
    <t>1807902</t>
  </si>
  <si>
    <t>318373</t>
  </si>
  <si>
    <t>1700906</t>
  </si>
  <si>
    <t>3310063</t>
  </si>
  <si>
    <t>289264</t>
  </si>
  <si>
    <t>1244140</t>
  </si>
  <si>
    <t>186721</t>
  </si>
  <si>
    <t>1069460</t>
  </si>
  <si>
    <t>19</t>
  </si>
  <si>
    <t>2708505</t>
  </si>
  <si>
    <t>234057</t>
  </si>
  <si>
    <t>647023</t>
  </si>
  <si>
    <t>1173386</t>
  </si>
  <si>
    <t>253834</t>
  </si>
  <si>
    <t>780197</t>
  </si>
  <si>
    <t>17</t>
  </si>
  <si>
    <t>2305767</t>
  </si>
  <si>
    <t>189585</t>
  </si>
  <si>
    <t>713894</t>
  </si>
  <si>
    <t>1207974</t>
  </si>
  <si>
    <t>152059</t>
  </si>
  <si>
    <t>646139</t>
  </si>
  <si>
    <t>2081274</t>
  </si>
  <si>
    <t>121226</t>
  </si>
  <si>
    <t>604795</t>
  </si>
  <si>
    <t>989192</t>
  </si>
  <si>
    <t>106701</t>
  </si>
  <si>
    <t>491098</t>
  </si>
  <si>
    <t>1983416</t>
  </si>
  <si>
    <t>92029</t>
  </si>
  <si>
    <t>725451</t>
  </si>
  <si>
    <t>990978</t>
  </si>
  <si>
    <t>116250</t>
  </si>
  <si>
    <t>381777</t>
  </si>
  <si>
    <t>1644278</t>
  </si>
  <si>
    <t>50324</t>
  </si>
  <si>
    <t>482192</t>
  </si>
  <si>
    <t>572823</t>
  </si>
  <si>
    <t>84651</t>
  </si>
  <si>
    <t>175282</t>
  </si>
  <si>
    <t>166941</t>
  </si>
  <si>
    <t>29374</t>
  </si>
  <si>
    <t>108</t>
  </si>
  <si>
    <t>35280</t>
  </si>
  <si>
    <t>6014</t>
  </si>
  <si>
    <t>158618</t>
  </si>
  <si>
    <t>10874</t>
  </si>
  <si>
    <t>72939</t>
  </si>
  <si>
    <t>2910</t>
  </si>
  <si>
    <t>81143</t>
  </si>
  <si>
    <t>11114</t>
  </si>
  <si>
    <t>162213</t>
  </si>
  <si>
    <t>18556</t>
  </si>
  <si>
    <t>4562</t>
  </si>
  <si>
    <t>3141</t>
  </si>
  <si>
    <t>66968</t>
  </si>
  <si>
    <t>65547</t>
  </si>
  <si>
    <t>127692</t>
  </si>
  <si>
    <t>30193</t>
  </si>
  <si>
    <t>6307</t>
  </si>
  <si>
    <t>53298</t>
  </si>
  <si>
    <t>46991</t>
  </si>
  <si>
    <t>123378</t>
  </si>
  <si>
    <t>2228</t>
  </si>
  <si>
    <t>40682</t>
  </si>
  <si>
    <t>57243</t>
  </si>
  <si>
    <t>16798</t>
  </si>
  <si>
    <t>116555</t>
  </si>
  <si>
    <t>-4235</t>
  </si>
  <si>
    <t>27725</t>
  </si>
  <si>
    <t>711</t>
  </si>
  <si>
    <t>41584</t>
  </si>
  <si>
    <t>14570</t>
  </si>
  <si>
    <t>131660</t>
  </si>
  <si>
    <t>18565</t>
  </si>
  <si>
    <t>29984</t>
  </si>
  <si>
    <t>48789</t>
  </si>
  <si>
    <t>18805</t>
  </si>
  <si>
    <t>113174</t>
  </si>
  <si>
    <t>31073</t>
  </si>
  <si>
    <t>19026</t>
  </si>
  <si>
    <t>117559</t>
  </si>
  <si>
    <t>98533</t>
  </si>
  <si>
    <t>97102</t>
  </si>
  <si>
    <t>25561</t>
  </si>
  <si>
    <t>17854</t>
  </si>
  <si>
    <t>85314</t>
  </si>
  <si>
    <t>67460</t>
  </si>
  <si>
    <t>76765</t>
  </si>
  <si>
    <t>20982</t>
  </si>
  <si>
    <t>16024</t>
  </si>
  <si>
    <t>57923</t>
  </si>
  <si>
    <t>41899</t>
  </si>
  <si>
    <t>78767</t>
  </si>
  <si>
    <t>20370</t>
  </si>
  <si>
    <t>30120</t>
  </si>
  <si>
    <t>51037</t>
  </si>
  <si>
    <t>20917</t>
  </si>
  <si>
    <t>5784227</t>
  </si>
  <si>
    <t>497487</t>
  </si>
  <si>
    <t>522035</t>
  </si>
  <si>
    <t>722014</t>
  </si>
  <si>
    <t>2759030</t>
  </si>
  <si>
    <t>2959009</t>
  </si>
  <si>
    <t>6118232</t>
  </si>
  <si>
    <t>1162672</t>
  </si>
  <si>
    <t>726739</t>
  </si>
  <si>
    <t>902722</t>
  </si>
  <si>
    <t>2285538</t>
  </si>
  <si>
    <t>2461521</t>
  </si>
  <si>
    <t>3786279</t>
  </si>
  <si>
    <t>692804</t>
  </si>
  <si>
    <t>1234895</t>
  </si>
  <si>
    <t>578253</t>
  </si>
  <si>
    <t>1955492</t>
  </si>
  <si>
    <t>1298850</t>
  </si>
  <si>
    <t>2507125</t>
  </si>
  <si>
    <t>266028</t>
  </si>
  <si>
    <t>977118</t>
  </si>
  <si>
    <t>555192</t>
  </si>
  <si>
    <t>1027972</t>
  </si>
  <si>
    <t>606046</t>
  </si>
  <si>
    <t>1869802</t>
  </si>
  <si>
    <t>23891</t>
  </si>
  <si>
    <t>760650</t>
  </si>
  <si>
    <t>345468</t>
  </si>
  <si>
    <t>755199</t>
  </si>
  <si>
    <t>340017</t>
  </si>
  <si>
    <t>1940157</t>
  </si>
  <si>
    <t>173190</t>
  </si>
  <si>
    <t>630462</t>
  </si>
  <si>
    <t>295526</t>
  </si>
  <si>
    <t>651063</t>
  </si>
  <si>
    <t>316127</t>
  </si>
  <si>
    <t>1335205</t>
  </si>
  <si>
    <t>176158</t>
  </si>
  <si>
    <t>955182</t>
  </si>
  <si>
    <t>268343</t>
  </si>
  <si>
    <t>829775</t>
  </si>
  <si>
    <t>142936</t>
  </si>
  <si>
    <t>806685</t>
  </si>
  <si>
    <t>81048</t>
  </si>
  <si>
    <t>541181</t>
  </si>
  <si>
    <t>170212</t>
  </si>
  <si>
    <t>413379</t>
  </si>
  <si>
    <t>42410</t>
  </si>
  <si>
    <t>676470</t>
  </si>
  <si>
    <t>4438</t>
  </si>
  <si>
    <t>700048</t>
  </si>
  <si>
    <t>214093</t>
  </si>
  <si>
    <t>447317</t>
  </si>
  <si>
    <t>-38638</t>
  </si>
  <si>
    <t>868472</t>
  </si>
  <si>
    <t>3195</t>
  </si>
  <si>
    <t>587040</t>
  </si>
  <si>
    <t>144759</t>
  </si>
  <si>
    <t>399205</t>
  </si>
  <si>
    <t>-43076</t>
  </si>
  <si>
    <t>802733</t>
  </si>
  <si>
    <t>6439</t>
  </si>
  <si>
    <t>608583</t>
  </si>
  <si>
    <t>139738</t>
  </si>
  <si>
    <t>422573</t>
  </si>
  <si>
    <t>-46272</t>
  </si>
  <si>
    <t>275292</t>
  </si>
  <si>
    <t>25831</t>
  </si>
  <si>
    <t>52291</t>
  </si>
  <si>
    <t>2839</t>
  </si>
  <si>
    <t>123762</t>
  </si>
  <si>
    <t>74310</t>
  </si>
  <si>
    <t>73801</t>
  </si>
  <si>
    <t>48479</t>
  </si>
  <si>
    <t>18235</t>
  </si>
  <si>
    <t>66714</t>
  </si>
  <si>
    <t>10280689</t>
  </si>
  <si>
    <t>2812054</t>
  </si>
  <si>
    <t>995838</t>
  </si>
  <si>
    <t>229464</t>
  </si>
  <si>
    <t>3872091</t>
  </si>
  <si>
    <t>3013654</t>
  </si>
  <si>
    <t>12079110</t>
  </si>
  <si>
    <t>4416520</t>
  </si>
  <si>
    <t>4518350</t>
  </si>
  <si>
    <t>236879</t>
  </si>
  <si>
    <t>8851567</t>
  </si>
  <si>
    <t>4618120</t>
  </si>
  <si>
    <t>8139773</t>
  </si>
  <si>
    <t>2043665</t>
  </si>
  <si>
    <t>1021330</t>
  </si>
  <si>
    <t>229320</t>
  </si>
  <si>
    <t>2997315</t>
  </si>
  <si>
    <t>2245265</t>
  </si>
  <si>
    <t>8575738</t>
  </si>
  <si>
    <t>2550169</t>
  </si>
  <si>
    <t>1204200</t>
  </si>
  <si>
    <t>441069</t>
  </si>
  <si>
    <t>3470250</t>
  </si>
  <si>
    <t>2751769</t>
  </si>
  <si>
    <t>9317950</t>
  </si>
  <si>
    <t>2095508</t>
  </si>
  <si>
    <t>1965712</t>
  </si>
  <si>
    <t>767406</t>
  </si>
  <si>
    <t>4137240</t>
  </si>
  <si>
    <t>2989902</t>
  </si>
  <si>
    <t>6987422</t>
  </si>
  <si>
    <t>1385589</t>
  </si>
  <si>
    <t>1187010</t>
  </si>
  <si>
    <t>296595</t>
  </si>
  <si>
    <t>2443486</t>
  </si>
  <si>
    <t>1587189</t>
  </si>
  <si>
    <t>16</t>
  </si>
  <si>
    <t>6059564</t>
  </si>
  <si>
    <t>1104537</t>
  </si>
  <si>
    <t>1281104</t>
  </si>
  <si>
    <t>319424</t>
  </si>
  <si>
    <t>2026656</t>
  </si>
  <si>
    <t>1102106</t>
  </si>
  <si>
    <t>3711473</t>
  </si>
  <si>
    <t>214556</t>
  </si>
  <si>
    <t>1220120</t>
  </si>
  <si>
    <t>9637</t>
  </si>
  <si>
    <t>1206099</t>
  </si>
  <si>
    <t>-2430</t>
  </si>
  <si>
    <t>2712440</t>
  </si>
  <si>
    <t>66371</t>
  </si>
  <si>
    <t>1473753</t>
  </si>
  <si>
    <t>19321</t>
  </si>
  <si>
    <t>1118856</t>
  </si>
  <si>
    <t>-334987</t>
  </si>
  <si>
    <t>2122753</t>
  </si>
  <si>
    <t>-234479</t>
  </si>
  <si>
    <t>1168822</t>
  </si>
  <si>
    <t>26010</t>
  </si>
  <si>
    <t>730880</t>
  </si>
  <si>
    <t>-411358</t>
  </si>
  <si>
    <t>839418</t>
  </si>
  <si>
    <t>-216879</t>
  </si>
  <si>
    <t>957504</t>
  </si>
  <si>
    <t>29115</t>
  </si>
  <si>
    <t>751103</t>
  </si>
  <si>
    <t>-176879</t>
  </si>
  <si>
    <t>-51575</t>
  </si>
  <si>
    <t>202212</t>
  </si>
  <si>
    <t>26704</t>
  </si>
  <si>
    <t>94468</t>
  </si>
  <si>
    <t>-80603</t>
  </si>
  <si>
    <t>152454</t>
  </si>
  <si>
    <t>-490714</t>
  </si>
  <si>
    <t>183933</t>
  </si>
  <si>
    <t>58946</t>
  </si>
  <si>
    <t>95959</t>
  </si>
  <si>
    <t>-29028</t>
  </si>
  <si>
    <t>922</t>
  </si>
  <si>
    <t>-68220</t>
  </si>
  <si>
    <t>368768</t>
  </si>
  <si>
    <t>100313</t>
  </si>
  <si>
    <t>1342141</t>
  </si>
  <si>
    <t>1073686</t>
  </si>
  <si>
    <t>-24107</t>
  </si>
  <si>
    <t>253078</t>
  </si>
  <si>
    <t>156338</t>
  </si>
  <si>
    <t>1238646</t>
  </si>
  <si>
    <t>1141906</t>
  </si>
  <si>
    <t>-6158</t>
  </si>
  <si>
    <t>137392</t>
  </si>
  <si>
    <t>48183</t>
  </si>
  <si>
    <t>1255222</t>
  </si>
  <si>
    <t>1166013</t>
  </si>
  <si>
    <t>-56364</t>
  </si>
  <si>
    <t>168587</t>
  </si>
  <si>
    <t>48241</t>
  </si>
  <si>
    <t>1292516</t>
  </si>
  <si>
    <t>1172170</t>
  </si>
  <si>
    <t>244800</t>
  </si>
  <si>
    <t>1228097</t>
  </si>
  <si>
    <t>146348</t>
  </si>
  <si>
    <t>62643</t>
  </si>
  <si>
    <t>1310076</t>
  </si>
  <si>
    <t>1228524</t>
  </si>
  <si>
    <t>248400</t>
  </si>
  <si>
    <t>242439</t>
  </si>
  <si>
    <t>2847905</t>
  </si>
  <si>
    <t>76911</t>
  </si>
  <si>
    <t>3010451</t>
  </si>
  <si>
    <t>243118</t>
  </si>
  <si>
    <t>266794</t>
  </si>
  <si>
    <t>46798</t>
  </si>
  <si>
    <t>2624656</t>
  </si>
  <si>
    <t>121924</t>
  </si>
  <si>
    <t>3363290</t>
  </si>
  <si>
    <t>860579</t>
  </si>
  <si>
    <t>1269642</t>
  </si>
  <si>
    <t>595794</t>
  </si>
  <si>
    <t>2481730</t>
  </si>
  <si>
    <t>238475</t>
  </si>
  <si>
    <t>3055378</t>
  </si>
  <si>
    <t>813781</t>
  </si>
  <si>
    <t>1353369</t>
  </si>
  <si>
    <t>217701</t>
  </si>
  <si>
    <t>2430623</t>
  </si>
  <si>
    <t>255136</t>
  </si>
  <si>
    <t>2391364</t>
  </si>
  <si>
    <t>217987</t>
  </si>
  <si>
    <t>274003</t>
  </si>
  <si>
    <t>27227</t>
  </si>
  <si>
    <t>19789</t>
  </si>
  <si>
    <t>81965</t>
  </si>
  <si>
    <t>70848</t>
  </si>
  <si>
    <t>133024</t>
  </si>
  <si>
    <t>235915</t>
  </si>
  <si>
    <t>281</t>
  </si>
  <si>
    <t>21622</t>
  </si>
  <si>
    <t>89559</t>
  </si>
  <si>
    <t>43295</t>
  </si>
  <si>
    <t>111232</t>
  </si>
  <si>
    <t>243555</t>
  </si>
  <si>
    <t>100043</t>
  </si>
  <si>
    <t>21047</t>
  </si>
  <si>
    <t>35570</t>
  </si>
  <si>
    <t>96427</t>
  </si>
  <si>
    <t>110950</t>
  </si>
  <si>
    <t>164325</t>
  </si>
  <si>
    <t>1845</t>
  </si>
  <si>
    <t>27321</t>
  </si>
  <si>
    <t>30424</t>
  </si>
  <si>
    <t>18330</t>
  </si>
  <si>
    <t>21433</t>
  </si>
  <si>
    <t>153369</t>
  </si>
  <si>
    <t>13169</t>
  </si>
  <si>
    <t>14563</t>
  </si>
  <si>
    <t>21141</t>
  </si>
  <si>
    <t>19588</t>
  </si>
  <si>
    <t>156919</t>
  </si>
  <si>
    <t>18210</t>
  </si>
  <si>
    <t>16718</t>
  </si>
  <si>
    <t>15820</t>
  </si>
  <si>
    <t>7317</t>
  </si>
  <si>
    <t>6419</t>
  </si>
  <si>
    <t>72835</t>
  </si>
  <si>
    <t>-892</t>
  </si>
  <si>
    <t>20557</t>
  </si>
  <si>
    <t>4824</t>
  </si>
  <si>
    <t>3942</t>
  </si>
  <si>
    <t>-11791</t>
  </si>
  <si>
    <t>26515</t>
  </si>
  <si>
    <t>-11099</t>
  </si>
  <si>
    <t>12750</t>
  </si>
  <si>
    <t>210</t>
  </si>
  <si>
    <t>1641</t>
  </si>
  <si>
    <t>-10899</t>
  </si>
  <si>
    <t>5136769</t>
  </si>
  <si>
    <t>-1506741</t>
  </si>
  <si>
    <t>3052285</t>
  </si>
  <si>
    <t>2219811</t>
  </si>
  <si>
    <t>2392722</t>
  </si>
  <si>
    <t>1573138</t>
  </si>
  <si>
    <t>7576796</t>
  </si>
  <si>
    <t>811854</t>
  </si>
  <si>
    <t>4660580</t>
  </si>
  <si>
    <t>4706029</t>
  </si>
  <si>
    <t>3858462</t>
  </si>
  <si>
    <t>3908844</t>
  </si>
  <si>
    <t>11623147</t>
  </si>
  <si>
    <t>1115184</t>
  </si>
  <si>
    <t>4990322</t>
  </si>
  <si>
    <t>3492666</t>
  </si>
  <si>
    <t>5945466</t>
  </si>
  <si>
    <t>4474717</t>
  </si>
  <si>
    <t>13932892</t>
  </si>
  <si>
    <t>3537207</t>
  </si>
  <si>
    <t>5279297</t>
  </si>
  <si>
    <t>3275585</t>
  </si>
  <si>
    <t>6133411</t>
  </si>
  <si>
    <t>4152668</t>
  </si>
  <si>
    <t>7162004</t>
  </si>
  <si>
    <t>738778</t>
  </si>
  <si>
    <t>2212158</t>
  </si>
  <si>
    <t>416638</t>
  </si>
  <si>
    <t>3138717</t>
  </si>
  <si>
    <t>1354094</t>
  </si>
  <si>
    <t>6856613</t>
  </si>
  <si>
    <t>912368</t>
  </si>
  <si>
    <t>2643314</t>
  </si>
  <si>
    <t>115271</t>
  </si>
  <si>
    <t>3725074</t>
  </si>
  <si>
    <t>1201516</t>
  </si>
  <si>
    <t>5624645</t>
  </si>
  <si>
    <t>632876</t>
  </si>
  <si>
    <t>2021105</t>
  </si>
  <si>
    <t>114493</t>
  </si>
  <si>
    <t>2873045</t>
  </si>
  <si>
    <t>981176</t>
  </si>
  <si>
    <t>3975090</t>
  </si>
  <si>
    <t>379105</t>
  </si>
  <si>
    <t>2620746</t>
  </si>
  <si>
    <t>159302</t>
  </si>
  <si>
    <t>3104013</t>
  </si>
  <si>
    <t>648095</t>
  </si>
  <si>
    <t>3150444</t>
  </si>
  <si>
    <t>391748</t>
  </si>
  <si>
    <t>1190189</t>
  </si>
  <si>
    <t>152024</t>
  </si>
  <si>
    <t>1755810</t>
  </si>
  <si>
    <t>721498</t>
  </si>
  <si>
    <t>2124326</t>
  </si>
  <si>
    <t>219280</t>
  </si>
  <si>
    <t>663695</t>
  </si>
  <si>
    <t>111242</t>
  </si>
  <si>
    <t>872348</t>
  </si>
  <si>
    <t>329661</t>
  </si>
  <si>
    <t>1510687</t>
  </si>
  <si>
    <t>60919</t>
  </si>
  <si>
    <t>227415</t>
  </si>
  <si>
    <t>83051</t>
  </si>
  <si>
    <t>254829</t>
  </si>
  <si>
    <t>110465</t>
  </si>
  <si>
    <t>3172532</t>
  </si>
  <si>
    <t>590212</t>
  </si>
  <si>
    <t>3532339</t>
  </si>
  <si>
    <t>5235337</t>
  </si>
  <si>
    <t>202109</t>
  </si>
  <si>
    <t>1919663</t>
  </si>
  <si>
    <t>1551604</t>
  </si>
  <si>
    <t>-205257</t>
  </si>
  <si>
    <t>4258033</t>
  </si>
  <si>
    <t>5260481</t>
  </si>
  <si>
    <t>317397</t>
  </si>
  <si>
    <t>1329451</t>
  </si>
  <si>
    <t>3142416</t>
  </si>
  <si>
    <t>-368827</t>
  </si>
  <si>
    <t>4251941</t>
  </si>
  <si>
    <t>5561080</t>
  </si>
  <si>
    <t>225109</t>
  </si>
  <si>
    <t>1534708</t>
  </si>
  <si>
    <t>21</t>
  </si>
  <si>
    <t>3578982</t>
  </si>
  <si>
    <t>1607153</t>
  </si>
  <si>
    <t>2097369</t>
  </si>
  <si>
    <t>3459787</t>
  </si>
  <si>
    <t>1371058</t>
  </si>
  <si>
    <t>2733476</t>
  </si>
  <si>
    <t>2189246</t>
  </si>
  <si>
    <t>1376096</t>
  </si>
  <si>
    <t>177889</t>
  </si>
  <si>
    <t>676674</t>
  </si>
  <si>
    <t>1357037</t>
  </si>
  <si>
    <t>1855822</t>
  </si>
  <si>
    <t>1092266</t>
  </si>
  <si>
    <t>904889</t>
  </si>
  <si>
    <t>108827</t>
  </si>
  <si>
    <t>216350</t>
  </si>
  <si>
    <t>1157203</t>
  </si>
  <si>
    <t>1264726</t>
  </si>
  <si>
    <t>395256</t>
  </si>
  <si>
    <t>359637</t>
  </si>
  <si>
    <t>58649</t>
  </si>
  <si>
    <t>66121</t>
  </si>
  <si>
    <t>352365</t>
  </si>
  <si>
    <t>359837</t>
  </si>
  <si>
    <t>1953269</t>
  </si>
  <si>
    <t>200195</t>
  </si>
  <si>
    <t>557713</t>
  </si>
  <si>
    <t>355638</t>
  </si>
  <si>
    <t>479160</t>
  </si>
  <si>
    <t>277085</t>
  </si>
  <si>
    <t>2032589</t>
  </si>
  <si>
    <t>129745</t>
  </si>
  <si>
    <t>680412</t>
  </si>
  <si>
    <t>286571</t>
  </si>
  <si>
    <t>532414</t>
  </si>
  <si>
    <t>138573</t>
  </si>
  <si>
    <t>1496920</t>
  </si>
  <si>
    <t>92554</t>
  </si>
  <si>
    <t>417014</t>
  </si>
  <si>
    <t>16417</t>
  </si>
  <si>
    <t>425633</t>
  </si>
  <si>
    <t>25036</t>
  </si>
  <si>
    <t>1689646</t>
  </si>
  <si>
    <t>92337</t>
  </si>
  <si>
    <t>690094</t>
  </si>
  <si>
    <t>44292</t>
  </si>
  <si>
    <t>605537</t>
  </si>
  <si>
    <t>-40265</t>
  </si>
  <si>
    <t>1649298</t>
  </si>
  <si>
    <t>-122271</t>
  </si>
  <si>
    <t>621412</t>
  </si>
  <si>
    <t>84006</t>
  </si>
  <si>
    <t>400736</t>
  </si>
  <si>
    <t>-136670</t>
  </si>
  <si>
    <t>2113848</t>
  </si>
  <si>
    <t>-125537</t>
  </si>
  <si>
    <t>639950</t>
  </si>
  <si>
    <t>189538</t>
  </si>
  <si>
    <t>362964</t>
  </si>
  <si>
    <t>-85357</t>
  </si>
  <si>
    <t>2460386</t>
  </si>
  <si>
    <t>50440</t>
  </si>
  <si>
    <t>555965</t>
  </si>
  <si>
    <t>239550</t>
  </si>
  <si>
    <t>351207</t>
  </si>
  <si>
    <t>40180</t>
  </si>
  <si>
    <t>2431287</t>
  </si>
  <si>
    <t>-83456</t>
  </si>
  <si>
    <t>878480</t>
  </si>
  <si>
    <t>382410</t>
  </si>
  <si>
    <t>373721</t>
  </si>
  <si>
    <t>-110260</t>
  </si>
  <si>
    <t>2241035</t>
  </si>
  <si>
    <t>16437</t>
  </si>
  <si>
    <t>753603</t>
  </si>
  <si>
    <t>298390</t>
  </si>
  <si>
    <t>415514</t>
  </si>
  <si>
    <t>-26804</t>
  </si>
  <si>
    <t>1847116</t>
  </si>
  <si>
    <t>17458</t>
  </si>
  <si>
    <t>704376</t>
  </si>
  <si>
    <t>256693</t>
  </si>
  <si>
    <t>386779</t>
  </si>
  <si>
    <t>-43241</t>
  </si>
  <si>
    <t>1596748</t>
  </si>
  <si>
    <t>-81580</t>
  </si>
  <si>
    <t>576140</t>
  </si>
  <si>
    <t>244405</t>
  </si>
  <si>
    <t>270053</t>
  </si>
  <si>
    <t>-60682</t>
  </si>
  <si>
    <t>743371</t>
  </si>
  <si>
    <t>140111</t>
  </si>
  <si>
    <t>6740</t>
  </si>
  <si>
    <t>48260</t>
  </si>
  <si>
    <t>504765</t>
  </si>
  <si>
    <t>866638</t>
  </si>
  <si>
    <t>395292</t>
  </si>
  <si>
    <t>286091</t>
  </si>
  <si>
    <t>66733</t>
  </si>
  <si>
    <t>122349</t>
  </si>
  <si>
    <t>20556</t>
  </si>
  <si>
    <t>714749</t>
  </si>
  <si>
    <t>220805</t>
  </si>
  <si>
    <t>54033</t>
  </si>
  <si>
    <t>11481</t>
  </si>
  <si>
    <t>93914</t>
  </si>
  <si>
    <t>253504</t>
  </si>
  <si>
    <t>426250</t>
  </si>
  <si>
    <t>192959</t>
  </si>
  <si>
    <t>78685</t>
  </si>
  <si>
    <t>48920</t>
  </si>
  <si>
    <t>12815</t>
  </si>
  <si>
    <t>260492</t>
  </si>
  <si>
    <t>372217</t>
  </si>
  <si>
    <t>212382</t>
  </si>
  <si>
    <t>121829</t>
  </si>
  <si>
    <t>12444</t>
  </si>
  <si>
    <t>16031</t>
  </si>
  <si>
    <t>289944</t>
  </si>
  <si>
    <t>293531</t>
  </si>
  <si>
    <t>155723</t>
  </si>
  <si>
    <t>82464</t>
  </si>
  <si>
    <t>13904</t>
  </si>
  <si>
    <t>8031</t>
  </si>
  <si>
    <t>177573</t>
  </si>
  <si>
    <t>171700</t>
  </si>
  <si>
    <t>263600</t>
  </si>
  <si>
    <t>78328</t>
  </si>
  <si>
    <t>66758</t>
  </si>
  <si>
    <t>4160</t>
  </si>
  <si>
    <t>151836</t>
  </si>
  <si>
    <t>89238</t>
  </si>
  <si>
    <t>196263</t>
  </si>
  <si>
    <t>10710</t>
  </si>
  <si>
    <t>45451</t>
  </si>
  <si>
    <t>52201</t>
  </si>
  <si>
    <t>10910</t>
  </si>
  <si>
    <t>125291</t>
  </si>
  <si>
    <t>75275</t>
  </si>
  <si>
    <t>15282</t>
  </si>
  <si>
    <t>6099</t>
  </si>
  <si>
    <t>104255</t>
  </si>
  <si>
    <t>95072</t>
  </si>
  <si>
    <t>125750</t>
  </si>
  <si>
    <t>79505</t>
  </si>
  <si>
    <t>73842</t>
  </si>
  <si>
    <t>13303</t>
  </si>
  <si>
    <t>140336</t>
  </si>
  <si>
    <t>79797</t>
  </si>
  <si>
    <t>134658</t>
  </si>
  <si>
    <t>91545</t>
  </si>
  <si>
    <t>20741</t>
  </si>
  <si>
    <t>23341</t>
  </si>
  <si>
    <t>141092</t>
  </si>
  <si>
    <t>143692</t>
  </si>
  <si>
    <t>113671</t>
  </si>
  <si>
    <t>32978</t>
  </si>
  <si>
    <t>24173</t>
  </si>
  <si>
    <t>1733</t>
  </si>
  <si>
    <t>74587</t>
  </si>
  <si>
    <t>52147</t>
  </si>
  <si>
    <t>93616</t>
  </si>
  <si>
    <t>34691</t>
  </si>
  <si>
    <t>37733</t>
  </si>
  <si>
    <t>26201</t>
  </si>
  <si>
    <t>30701</t>
  </si>
  <si>
    <t>19169</t>
  </si>
  <si>
    <t>84013</t>
  </si>
  <si>
    <t>15348</t>
  </si>
  <si>
    <t>87318</t>
  </si>
  <si>
    <t>43436</t>
  </si>
  <si>
    <t>28361</t>
  </si>
  <si>
    <t>-15521</t>
  </si>
  <si>
    <t>79119</t>
  </si>
  <si>
    <t>15118</t>
  </si>
  <si>
    <t>124059</t>
  </si>
  <si>
    <t>62904</t>
  </si>
  <si>
    <t>30286</t>
  </si>
  <si>
    <t>-30869</t>
  </si>
  <si>
    <t>76453</t>
  </si>
  <si>
    <t>37926</t>
  </si>
  <si>
    <t>165794</t>
  </si>
  <si>
    <t>83172</t>
  </si>
  <si>
    <t>36635</t>
  </si>
  <si>
    <t>-45987</t>
  </si>
  <si>
    <t>68549</t>
  </si>
  <si>
    <t>12748</t>
  </si>
  <si>
    <t>116355</t>
  </si>
  <si>
    <t>30342</t>
  </si>
  <si>
    <t>-83913</t>
  </si>
  <si>
    <t>57850</t>
  </si>
  <si>
    <t>-29071</t>
  </si>
  <si>
    <t>127530</t>
  </si>
  <si>
    <t>28768</t>
  </si>
  <si>
    <t>-96662</t>
  </si>
  <si>
    <t>118512</t>
  </si>
  <si>
    <t>-24676</t>
  </si>
  <si>
    <t>110515</t>
  </si>
  <si>
    <t>20853</t>
  </si>
  <si>
    <t>22071</t>
  </si>
  <si>
    <t>-67591</t>
  </si>
  <si>
    <t>630436</t>
  </si>
  <si>
    <t>71703</t>
  </si>
  <si>
    <t>168071</t>
  </si>
  <si>
    <t>54597</t>
  </si>
  <si>
    <t>323941</t>
  </si>
  <si>
    <t>210467</t>
  </si>
  <si>
    <t>674014</t>
  </si>
  <si>
    <t>124721</t>
  </si>
  <si>
    <t>99119</t>
  </si>
  <si>
    <t>53220</t>
  </si>
  <si>
    <t>184662</t>
  </si>
  <si>
    <t>138763</t>
  </si>
  <si>
    <t>546573</t>
  </si>
  <si>
    <t>158412</t>
  </si>
  <si>
    <t>22853</t>
  </si>
  <si>
    <t>92993</t>
  </si>
  <si>
    <t>210233</t>
  </si>
  <si>
    <t>280373</t>
  </si>
  <si>
    <t>430608</t>
  </si>
  <si>
    <t>64476</t>
  </si>
  <si>
    <t>55280</t>
  </si>
  <si>
    <t>120825</t>
  </si>
  <si>
    <t>120892</t>
  </si>
  <si>
    <t>186437</t>
  </si>
  <si>
    <t>472032</t>
  </si>
  <si>
    <t>58325</t>
  </si>
  <si>
    <t>175758</t>
  </si>
  <si>
    <t>47253</t>
  </si>
  <si>
    <t>250466</t>
  </si>
  <si>
    <t>121961</t>
  </si>
  <si>
    <t>301802</t>
  </si>
  <si>
    <t>8029</t>
  </si>
  <si>
    <t>110615</t>
  </si>
  <si>
    <t>91583</t>
  </si>
  <si>
    <t>82668</t>
  </si>
  <si>
    <t>63636</t>
  </si>
  <si>
    <t>236296</t>
  </si>
  <si>
    <t>41566</t>
  </si>
  <si>
    <t>81627</t>
  </si>
  <si>
    <t>68241</t>
  </si>
  <si>
    <t>68993</t>
  </si>
  <si>
    <t>55607</t>
  </si>
  <si>
    <t>174166</t>
  </si>
  <si>
    <t>13841</t>
  </si>
  <si>
    <t>109464</t>
  </si>
  <si>
    <t>98570</t>
  </si>
  <si>
    <t>24935</t>
  </si>
  <si>
    <t>14041</t>
  </si>
  <si>
    <t>-81410</t>
  </si>
  <si>
    <t>3371</t>
  </si>
  <si>
    <t>1298</t>
  </si>
  <si>
    <t>78425</t>
  </si>
  <si>
    <t>76352</t>
  </si>
  <si>
    <t>299388</t>
  </si>
  <si>
    <t>159391</t>
  </si>
  <si>
    <t>4931</t>
  </si>
  <si>
    <t>6490</t>
  </si>
  <si>
    <t>156204</t>
  </si>
  <si>
    <t>157763</t>
  </si>
  <si>
    <t>185469</t>
  </si>
  <si>
    <t>134973</t>
  </si>
  <si>
    <t>107744</t>
  </si>
  <si>
    <t>11682</t>
  </si>
  <si>
    <t>94433</t>
  </si>
  <si>
    <t>-1629</t>
  </si>
  <si>
    <t>14286</t>
  </si>
  <si>
    <t>-34258</t>
  </si>
  <si>
    <t>165385</t>
  </si>
  <si>
    <t>16874</t>
  </si>
  <si>
    <t>11910</t>
  </si>
  <si>
    <t>-136601</t>
  </si>
  <si>
    <t>4729</t>
  </si>
  <si>
    <t>-172728</t>
  </si>
  <si>
    <t>113016</t>
  </si>
  <si>
    <t>10673</t>
  </si>
  <si>
    <t>-102343</t>
  </si>
  <si>
    <t>68672</t>
  </si>
  <si>
    <t>-1153</t>
  </si>
  <si>
    <t>70385</t>
  </si>
  <si>
    <t>198170</t>
  </si>
  <si>
    <t>57799</t>
  </si>
  <si>
    <t>21769</t>
  </si>
  <si>
    <t>216</t>
  </si>
  <si>
    <t>93090</t>
  </si>
  <si>
    <t>71537</t>
  </si>
  <si>
    <t>108893</t>
  </si>
  <si>
    <t>20412</t>
  </si>
  <si>
    <t>14502</t>
  </si>
  <si>
    <t>28024</t>
  </si>
  <si>
    <t>13738</t>
  </si>
  <si>
    <t>953</t>
  </si>
  <si>
    <t>-13288</t>
  </si>
  <si>
    <t>28015</t>
  </si>
  <si>
    <t>21125</t>
  </si>
  <si>
    <t>-6674</t>
  </si>
  <si>
    <t>-2089</t>
  </si>
  <si>
    <t>10380</t>
  </si>
  <si>
    <t>17307</t>
  </si>
  <si>
    <t>6927</t>
  </si>
  <si>
    <t>-1338</t>
  </si>
  <si>
    <t>7570</t>
  </si>
  <si>
    <t>16586</t>
  </si>
  <si>
    <t>9016</t>
  </si>
  <si>
    <t>-18655</t>
  </si>
  <si>
    <t>119251</t>
  </si>
  <si>
    <t>51084</t>
  </si>
  <si>
    <t>50048</t>
  </si>
  <si>
    <t>-17655</t>
  </si>
  <si>
    <t>197717</t>
  </si>
  <si>
    <t>-56314</t>
  </si>
  <si>
    <t>102342</t>
  </si>
  <si>
    <t>52554</t>
  </si>
  <si>
    <t>-33758</t>
  </si>
  <si>
    <t>275208</t>
  </si>
  <si>
    <t>-7857</t>
  </si>
  <si>
    <t>68164</t>
  </si>
  <si>
    <t>48729</t>
  </si>
  <si>
    <t>42116</t>
  </si>
  <si>
    <t>22681</t>
  </si>
  <si>
    <t>187888</t>
  </si>
  <si>
    <t>17490</t>
  </si>
  <si>
    <t>80103</t>
  </si>
  <si>
    <t>69721</t>
  </si>
  <si>
    <t>40916</t>
  </si>
  <si>
    <t>30534</t>
  </si>
  <si>
    <t>93463</t>
  </si>
  <si>
    <t>17127</t>
  </si>
  <si>
    <t>52843</t>
  </si>
  <si>
    <t>43960</t>
  </si>
  <si>
    <t>22138</t>
  </si>
  <si>
    <t>13255</t>
  </si>
  <si>
    <t>-3987</t>
  </si>
  <si>
    <t>51699</t>
  </si>
  <si>
    <t>44789</t>
  </si>
  <si>
    <t>2965</t>
  </si>
  <si>
    <t>-3945</t>
  </si>
  <si>
    <t>1418468</t>
  </si>
  <si>
    <t>27701</t>
  </si>
  <si>
    <t>173345</t>
  </si>
  <si>
    <t>84219</t>
  </si>
  <si>
    <t>516332</t>
  </si>
  <si>
    <t>427206</t>
  </si>
  <si>
    <t>2019741</t>
  </si>
  <si>
    <t>119343</t>
  </si>
  <si>
    <t>336647</t>
  </si>
  <si>
    <t>115194</t>
  </si>
  <si>
    <t>620958</t>
  </si>
  <si>
    <t>399505</t>
  </si>
  <si>
    <t>1271892</t>
  </si>
  <si>
    <t>124610</t>
  </si>
  <si>
    <t>71589</t>
  </si>
  <si>
    <t>67763</t>
  </si>
  <si>
    <t>283989</t>
  </si>
  <si>
    <t>280163</t>
  </si>
  <si>
    <t>836685</t>
  </si>
  <si>
    <t>277154</t>
  </si>
  <si>
    <t>27256</t>
  </si>
  <si>
    <t>239</t>
  </si>
  <si>
    <t>342571</t>
  </si>
  <si>
    <t>315554</t>
  </si>
  <si>
    <t>405099</t>
  </si>
  <si>
    <t>19725</t>
  </si>
  <si>
    <t>103022</t>
  </si>
  <si>
    <t>141422</t>
  </si>
  <si>
    <t>38400</t>
  </si>
  <si>
    <t>137960</t>
  </si>
  <si>
    <t>18275</t>
  </si>
  <si>
    <t>12159</t>
  </si>
  <si>
    <t>30634</t>
  </si>
  <si>
    <t>18475</t>
  </si>
  <si>
    <t>-6501</t>
  </si>
  <si>
    <t>200</t>
  </si>
  <si>
    <t>-6423</t>
  </si>
  <si>
    <t>-68083</t>
  </si>
  <si>
    <t>102228</t>
  </si>
  <si>
    <t>14129</t>
  </si>
  <si>
    <t>-95</t>
  </si>
  <si>
    <t>-88194</t>
  </si>
  <si>
    <t>20015</t>
  </si>
  <si>
    <t>-20511</t>
  </si>
  <si>
    <t>20467</t>
  </si>
  <si>
    <t>356</t>
  </si>
  <si>
    <t>-20111</t>
  </si>
  <si>
    <t>100242</t>
  </si>
  <si>
    <t>-21599</t>
  </si>
  <si>
    <t>950090</t>
  </si>
  <si>
    <t>109198</t>
  </si>
  <si>
    <t>256216</t>
  </si>
  <si>
    <t>-584676</t>
  </si>
  <si>
    <t>71500</t>
  </si>
  <si>
    <t>-36141</t>
  </si>
  <si>
    <t>900183</t>
  </si>
  <si>
    <t>227908</t>
  </si>
  <si>
    <t>-563077</t>
  </si>
  <si>
    <t>84597</t>
  </si>
  <si>
    <t>-20541</t>
  </si>
  <si>
    <t>852664</t>
  </si>
  <si>
    <t>109226</t>
  </si>
  <si>
    <t>216503</t>
  </si>
  <si>
    <t>-526935</t>
  </si>
  <si>
    <t>85900</t>
  </si>
  <si>
    <t>-47668</t>
  </si>
  <si>
    <t>805861</t>
  </si>
  <si>
    <t>109563</t>
  </si>
  <si>
    <t>189904</t>
  </si>
  <si>
    <t>-506394</t>
  </si>
  <si>
    <t>142930</t>
  </si>
  <si>
    <t>-32207</t>
  </si>
  <si>
    <t>726340</t>
  </si>
  <si>
    <t>109900</t>
  </si>
  <si>
    <t>157714</t>
  </si>
  <si>
    <t>-458726</t>
  </si>
  <si>
    <t>72041</t>
  </si>
  <si>
    <t>-23899</t>
  </si>
  <si>
    <t>685846</t>
  </si>
  <si>
    <t>110236</t>
  </si>
  <si>
    <t>149090</t>
  </si>
  <si>
    <t>-477749</t>
  </si>
  <si>
    <t>68486</t>
  </si>
  <si>
    <t>-37654</t>
  </si>
  <si>
    <t>655685</t>
  </si>
  <si>
    <t>110572</t>
  </si>
  <si>
    <t>142492</t>
  </si>
  <si>
    <t>-453850</t>
  </si>
  <si>
    <t>36630</t>
  </si>
  <si>
    <t>-26380</t>
  </si>
  <si>
    <t>615639</t>
  </si>
  <si>
    <t>110909</t>
  </si>
  <si>
    <t>139763</t>
  </si>
  <si>
    <t>-416196</t>
  </si>
  <si>
    <t>49228</t>
  </si>
  <si>
    <t>3445</t>
  </si>
  <si>
    <t>595870</t>
  </si>
  <si>
    <t>111245</t>
  </si>
  <si>
    <t>146036</t>
  </si>
  <si>
    <t>-389818</t>
  </si>
  <si>
    <t>23764</t>
  </si>
  <si>
    <t>-24432</t>
  </si>
  <si>
    <t>559764</t>
  </si>
  <si>
    <t>111582</t>
  </si>
  <si>
    <t>105969</t>
  </si>
  <si>
    <t>-393442</t>
  </si>
  <si>
    <t>43071</t>
  </si>
  <si>
    <t>-33306</t>
  </si>
  <si>
    <t>515988</t>
  </si>
  <si>
    <t>111918</t>
  </si>
  <si>
    <t>86289</t>
  </si>
  <si>
    <t>-369010</t>
  </si>
  <si>
    <t>2742593</t>
  </si>
  <si>
    <t>50784</t>
  </si>
  <si>
    <t>1776191</t>
  </si>
  <si>
    <t>2293132</t>
  </si>
  <si>
    <t>812201</t>
  </si>
  <si>
    <t>1332276</t>
  </si>
  <si>
    <t>2836061</t>
  </si>
  <si>
    <t>45517</t>
  </si>
  <si>
    <t>1925259</t>
  </si>
  <si>
    <t>2283086</t>
  </si>
  <si>
    <t>923664</t>
  </si>
  <si>
    <t>1281491</t>
  </si>
  <si>
    <t>2876234</t>
  </si>
  <si>
    <t>215135</t>
  </si>
  <si>
    <t>1697975</t>
  </si>
  <si>
    <t>755557</t>
  </si>
  <si>
    <t>2178392</t>
  </si>
  <si>
    <t>1235974</t>
  </si>
  <si>
    <t>2243408</t>
  </si>
  <si>
    <t>128101</t>
  </si>
  <si>
    <t>1979585</t>
  </si>
  <si>
    <t>730557</t>
  </si>
  <si>
    <t>2269868</t>
  </si>
  <si>
    <t>1020840</t>
  </si>
  <si>
    <t>1695726</t>
  </si>
  <si>
    <t>40510</t>
  </si>
  <si>
    <t>1834681</t>
  </si>
  <si>
    <t>730533</t>
  </si>
  <si>
    <t>1996882</t>
  </si>
  <si>
    <t>892734</t>
  </si>
  <si>
    <t>1852271</t>
  </si>
  <si>
    <t>11273</t>
  </si>
  <si>
    <t>1849768</t>
  </si>
  <si>
    <t>1970057</t>
  </si>
  <si>
    <t>852224</t>
  </si>
  <si>
    <t>1986483</t>
  </si>
  <si>
    <t>33113</t>
  </si>
  <si>
    <t>1720950</t>
  </si>
  <si>
    <t>1830044</t>
  </si>
  <si>
    <t>840951</t>
  </si>
  <si>
    <t>1735958</t>
  </si>
  <si>
    <t>31580</t>
  </si>
  <si>
    <t>1912490</t>
  </si>
  <si>
    <t>1988854</t>
  </si>
  <si>
    <t>807839</t>
  </si>
  <si>
    <t>1984299</t>
  </si>
  <si>
    <t>34370</t>
  </si>
  <si>
    <t>1358580</t>
  </si>
  <si>
    <t>721476</t>
  </si>
  <si>
    <t>1413362</t>
  </si>
  <si>
    <t>776258</t>
  </si>
  <si>
    <t>2177017</t>
  </si>
  <si>
    <t>35903</t>
  </si>
  <si>
    <t>1677742</t>
  </si>
  <si>
    <t>1698154</t>
  </si>
  <si>
    <t>741888</t>
  </si>
  <si>
    <t>1626979</t>
  </si>
  <si>
    <t>31866</t>
  </si>
  <si>
    <t>1783112</t>
  </si>
  <si>
    <t>735328</t>
  </si>
  <si>
    <t>1753769</t>
  </si>
  <si>
    <t>705985</t>
  </si>
  <si>
    <t>293999</t>
  </si>
  <si>
    <t>43755</t>
  </si>
  <si>
    <t>67702</t>
  </si>
  <si>
    <t>18412</t>
  </si>
  <si>
    <t>183257</t>
  </si>
  <si>
    <t>133967</t>
  </si>
  <si>
    <t>276796</t>
  </si>
  <si>
    <t>42916</t>
  </si>
  <si>
    <t>65317</t>
  </si>
  <si>
    <t>21476</t>
  </si>
  <si>
    <t>134053</t>
  </si>
  <si>
    <t>90212</t>
  </si>
  <si>
    <t>164396</t>
  </si>
  <si>
    <t>41029</t>
  </si>
  <si>
    <t>77603</t>
  </si>
  <si>
    <t>28573</t>
  </si>
  <si>
    <t>96326</t>
  </si>
  <si>
    <t>47296</t>
  </si>
  <si>
    <t>-1400</t>
  </si>
  <si>
    <t>2917</t>
  </si>
  <si>
    <t>3350</t>
  </si>
  <si>
    <t>6267</t>
  </si>
  <si>
    <t>14341</t>
  </si>
  <si>
    <t>696</t>
  </si>
  <si>
    <t>4317</t>
  </si>
  <si>
    <t>7667</t>
  </si>
  <si>
    <t>21349</t>
  </si>
  <si>
    <t>6771</t>
  </si>
  <si>
    <t>2521</t>
  </si>
  <si>
    <t>5717</t>
  </si>
  <si>
    <t>3775</t>
  </si>
  <si>
    <t>6971</t>
  </si>
  <si>
    <t>967775</t>
  </si>
  <si>
    <t>74939</t>
  </si>
  <si>
    <t>129071</t>
  </si>
  <si>
    <t>74811</t>
  </si>
  <si>
    <t>150819</t>
  </si>
  <si>
    <t>108678</t>
  </si>
  <si>
    <t>840686</t>
  </si>
  <si>
    <t>128665</t>
  </si>
  <si>
    <t>174570</t>
  </si>
  <si>
    <t>145537</t>
  </si>
  <si>
    <t>144473</t>
  </si>
  <si>
    <t>128905</t>
  </si>
  <si>
    <t>624426</t>
  </si>
  <si>
    <t>39937</t>
  </si>
  <si>
    <t>119637</t>
  </si>
  <si>
    <t>105130</t>
  </si>
  <si>
    <t>70045</t>
  </si>
  <si>
    <t>75966</t>
  </si>
  <si>
    <t>357718</t>
  </si>
  <si>
    <t>27114</t>
  </si>
  <si>
    <t>8321</t>
  </si>
  <si>
    <t>42967</t>
  </si>
  <si>
    <t>87992</t>
  </si>
  <si>
    <t>129186</t>
  </si>
  <si>
    <t>531714</t>
  </si>
  <si>
    <t>133302</t>
  </si>
  <si>
    <t>92511</t>
  </si>
  <si>
    <t>79550</t>
  </si>
  <si>
    <t>147665</t>
  </si>
  <si>
    <t>134704</t>
  </si>
  <si>
    <t>449863</t>
  </si>
  <si>
    <t>126173</t>
  </si>
  <si>
    <t>78172</t>
  </si>
  <si>
    <t>118132</t>
  </si>
  <si>
    <t>135262</t>
  </si>
  <si>
    <t>176187</t>
  </si>
  <si>
    <t>190892</t>
  </si>
  <si>
    <t>49814</t>
  </si>
  <si>
    <t>165118</t>
  </si>
  <si>
    <t>163844</t>
  </si>
  <si>
    <t>50177</t>
  </si>
  <si>
    <t>50014</t>
  </si>
  <si>
    <t>906062</t>
  </si>
  <si>
    <t>153940</t>
  </si>
  <si>
    <t>686947</t>
  </si>
  <si>
    <t>2280</t>
  </si>
  <si>
    <t>112418</t>
  </si>
  <si>
    <t>-572249</t>
  </si>
  <si>
    <t>312821</t>
  </si>
  <si>
    <t>13749</t>
  </si>
  <si>
    <t>815071</t>
  </si>
  <si>
    <t>2978</t>
  </si>
  <si>
    <t>85904</t>
  </si>
  <si>
    <t>-726189</t>
  </si>
  <si>
    <t>185696</t>
  </si>
  <si>
    <t>739952</t>
  </si>
  <si>
    <t>-739938</t>
  </si>
  <si>
    <t>1016662</t>
  </si>
  <si>
    <t>110445</t>
  </si>
  <si>
    <t>202</t>
  </si>
  <si>
    <t>-906015</t>
  </si>
  <si>
    <t>117557</t>
  </si>
  <si>
    <t>-898903</t>
  </si>
  <si>
    <t>90077</t>
  </si>
  <si>
    <t>-28958</t>
  </si>
  <si>
    <t>101980</t>
  </si>
  <si>
    <t>-48847</t>
  </si>
  <si>
    <t>998627</t>
  </si>
  <si>
    <t>123514</t>
  </si>
  <si>
    <t>5168</t>
  </si>
  <si>
    <t>-869945</t>
  </si>
  <si>
    <t>152680</t>
  </si>
  <si>
    <t>-23856</t>
  </si>
  <si>
    <t>954669</t>
  </si>
  <si>
    <t>129749</t>
  </si>
  <si>
    <t>3823</t>
  </si>
  <si>
    <t>-821097</t>
  </si>
  <si>
    <t>160716</t>
  </si>
  <si>
    <t>-38395</t>
  </si>
  <si>
    <t>939314</t>
  </si>
  <si>
    <t>137715</t>
  </si>
  <si>
    <t>4358</t>
  </si>
  <si>
    <t>-797241</t>
  </si>
  <si>
    <t>215479</t>
  </si>
  <si>
    <t>-25512</t>
  </si>
  <si>
    <t>913340</t>
  </si>
  <si>
    <t>139170</t>
  </si>
  <si>
    <t>6400</t>
  </si>
  <si>
    <t>-767770</t>
  </si>
  <si>
    <t>71635</t>
  </si>
  <si>
    <t>-42672</t>
  </si>
  <si>
    <t>135742</t>
  </si>
  <si>
    <t>28164</t>
  </si>
  <si>
    <t>37719</t>
  </si>
  <si>
    <t>-69859</t>
  </si>
  <si>
    <t>122682</t>
  </si>
  <si>
    <t>-27313</t>
  </si>
  <si>
    <t>122031</t>
  </si>
  <si>
    <t>41693</t>
  </si>
  <si>
    <t>53151</t>
  </si>
  <si>
    <t>-27187</t>
  </si>
  <si>
    <t>3897480</t>
  </si>
  <si>
    <t>399446</t>
  </si>
  <si>
    <t>805299</t>
  </si>
  <si>
    <t>695687</t>
  </si>
  <si>
    <t>824853</t>
  </si>
  <si>
    <t>715290</t>
  </si>
  <si>
    <t>4802674</t>
  </si>
  <si>
    <t>889945</t>
  </si>
  <si>
    <t>987394</t>
  </si>
  <si>
    <t>469100</t>
  </si>
  <si>
    <t>1434138</t>
  </si>
  <si>
    <t>915844</t>
  </si>
  <si>
    <t>4497177</t>
  </si>
  <si>
    <t>554639</t>
  </si>
  <si>
    <t>641273</t>
  </si>
  <si>
    <t>469391</t>
  </si>
  <si>
    <t>1380630</t>
  </si>
  <si>
    <t>1209203</t>
  </si>
  <si>
    <t>2382742</t>
  </si>
  <si>
    <t>-401764</t>
  </si>
  <si>
    <t>404785</t>
  </si>
  <si>
    <t>549339</t>
  </si>
  <si>
    <t>510010</t>
  </si>
  <si>
    <t>654564</t>
  </si>
  <si>
    <t>5613860</t>
  </si>
  <si>
    <t>855333</t>
  </si>
  <si>
    <t>435035</t>
  </si>
  <si>
    <t>641170</t>
  </si>
  <si>
    <t>1150192</t>
  </si>
  <si>
    <t>1356327</t>
  </si>
  <si>
    <t>1485241</t>
  </si>
  <si>
    <t>2707</t>
  </si>
  <si>
    <t>591726</t>
  </si>
  <si>
    <t>632413</t>
  </si>
  <si>
    <t>761854</t>
  </si>
  <si>
    <t>816783</t>
  </si>
  <si>
    <t>1479272</t>
  </si>
  <si>
    <t>262196</t>
  </si>
  <si>
    <t>246086</t>
  </si>
  <si>
    <t>746233</t>
  </si>
  <si>
    <t>458267</t>
  </si>
  <si>
    <t>972819</t>
  </si>
  <si>
    <t>1263910</t>
  </si>
  <si>
    <t>-103453</t>
  </si>
  <si>
    <t>678095</t>
  </si>
  <si>
    <t>976198</t>
  </si>
  <si>
    <t>367789</t>
  </si>
  <si>
    <t>710623</t>
  </si>
  <si>
    <t>3112892</t>
  </si>
  <si>
    <t>524035</t>
  </si>
  <si>
    <t>967908</t>
  </si>
  <si>
    <t>1317616</t>
  </si>
  <si>
    <t>769038</t>
  </si>
  <si>
    <t>1118953</t>
  </si>
  <si>
    <t>2606386</t>
  </si>
  <si>
    <t>56663</t>
  </si>
  <si>
    <t>1317222</t>
  </si>
  <si>
    <t>1530797</t>
  </si>
  <si>
    <t>377334</t>
  </si>
  <si>
    <t>594918</t>
  </si>
  <si>
    <t>2619780</t>
  </si>
  <si>
    <t>-283548</t>
  </si>
  <si>
    <t>1592358</t>
  </si>
  <si>
    <t>1418994</t>
  </si>
  <si>
    <t>677946</t>
  </si>
  <si>
    <t>504829</t>
  </si>
  <si>
    <t>66522</t>
  </si>
  <si>
    <t>6413</t>
  </si>
  <si>
    <t>11837</t>
  </si>
  <si>
    <t>10518</t>
  </si>
  <si>
    <t>-862</t>
  </si>
  <si>
    <t>102939</t>
  </si>
  <si>
    <t>-11491</t>
  </si>
  <si>
    <t>25622</t>
  </si>
  <si>
    <t>18804</t>
  </si>
  <si>
    <t>-6818</t>
  </si>
  <si>
    <t>118024</t>
  </si>
  <si>
    <t>-781</t>
  </si>
  <si>
    <t>10459</t>
  </si>
  <si>
    <t>15131</t>
  </si>
  <si>
    <t>4672</t>
  </si>
  <si>
    <t>5645</t>
  </si>
  <si>
    <t>4425</t>
  </si>
  <si>
    <t>477</t>
  </si>
  <si>
    <t>5902</t>
  </si>
  <si>
    <t>5425</t>
  </si>
  <si>
    <t>7598558</t>
  </si>
  <si>
    <t>-1135853</t>
  </si>
  <si>
    <t>12389718</t>
  </si>
  <si>
    <t>10499118</t>
  </si>
  <si>
    <t>2461534</t>
  </si>
  <si>
    <t>850030</t>
  </si>
  <si>
    <t>26</t>
  </si>
  <si>
    <t>10148728</t>
  </si>
  <si>
    <t>2327171</t>
  </si>
  <si>
    <t>5305959</t>
  </si>
  <si>
    <t>4859822</t>
  </si>
  <si>
    <t>2764466</t>
  </si>
  <si>
    <t>2384882</t>
  </si>
  <si>
    <t>4788629</t>
  </si>
  <si>
    <t>885120</t>
  </si>
  <si>
    <t>3008674</t>
  </si>
  <si>
    <t>2106490</t>
  </si>
  <si>
    <t>1887834</t>
  </si>
  <si>
    <t>1004103</t>
  </si>
  <si>
    <t>2575506</t>
  </si>
  <si>
    <t>81863</t>
  </si>
  <si>
    <t>1443238</t>
  </si>
  <si>
    <t>1030934</t>
  </si>
  <si>
    <t>993146</t>
  </si>
  <si>
    <t>328596</t>
  </si>
  <si>
    <t>2634057</t>
  </si>
  <si>
    <t>64757</t>
  </si>
  <si>
    <t>1712055</t>
  </si>
  <si>
    <t>1012925</t>
  </si>
  <si>
    <t>852406</t>
  </si>
  <si>
    <t>153971</t>
  </si>
  <si>
    <t>1575004</t>
  </si>
  <si>
    <t>20406</t>
  </si>
  <si>
    <t>1187220</t>
  </si>
  <si>
    <t>758343</t>
  </si>
  <si>
    <t>532810</t>
  </si>
  <si>
    <t>108940</t>
  </si>
  <si>
    <t>1073015</t>
  </si>
  <si>
    <t>106594</t>
  </si>
  <si>
    <t>548395</t>
  </si>
  <si>
    <t>338795</t>
  </si>
  <si>
    <t>332162</t>
  </si>
  <si>
    <t>128534</t>
  </si>
  <si>
    <t>512244</t>
  </si>
  <si>
    <t>15791</t>
  </si>
  <si>
    <t>204615</t>
  </si>
  <si>
    <t>61127</t>
  </si>
  <si>
    <t>161516</t>
  </si>
  <si>
    <t>21940</t>
  </si>
  <si>
    <t>437961</t>
  </si>
  <si>
    <t>62497</t>
  </si>
  <si>
    <t>139435</t>
  </si>
  <si>
    <t>2733</t>
  </si>
  <si>
    <t>205078</t>
  </si>
  <si>
    <t>68646</t>
  </si>
  <si>
    <t>10888</t>
  </si>
  <si>
    <t>5949</t>
  </si>
  <si>
    <t>12370</t>
  </si>
  <si>
    <t>3891</t>
  </si>
  <si>
    <t>13924</t>
  </si>
  <si>
    <t>6149</t>
  </si>
  <si>
    <t>3206354</t>
  </si>
  <si>
    <t>305587</t>
  </si>
  <si>
    <t>2966672</t>
  </si>
  <si>
    <t>537560</t>
  </si>
  <si>
    <t>2737167</t>
  </si>
  <si>
    <t>308055</t>
  </si>
  <si>
    <t>738091</t>
  </si>
  <si>
    <t>68968</t>
  </si>
  <si>
    <t>2296536</t>
  </si>
  <si>
    <t>635947</t>
  </si>
  <si>
    <t>1730557</t>
  </si>
  <si>
    <t>69968</t>
  </si>
  <si>
    <t>461061</t>
  </si>
  <si>
    <t>54186</t>
  </si>
  <si>
    <t>428241</t>
  </si>
  <si>
    <t>53215</t>
  </si>
  <si>
    <t>431215</t>
  </si>
  <si>
    <t>56189</t>
  </si>
  <si>
    <t>54437</t>
  </si>
  <si>
    <t>1003</t>
  </si>
  <si>
    <t>9274</t>
  </si>
  <si>
    <t>11277</t>
  </si>
  <si>
    <t>2003</t>
  </si>
  <si>
    <t>192498</t>
  </si>
  <si>
    <t>-98007</t>
  </si>
  <si>
    <t>103470</t>
  </si>
  <si>
    <t>16615</t>
  </si>
  <si>
    <t>-86855</t>
  </si>
  <si>
    <t>154222</t>
  </si>
  <si>
    <t>10935</t>
  </si>
  <si>
    <t>10763</t>
  </si>
  <si>
    <t>21915</t>
  </si>
  <si>
    <t>11152</t>
  </si>
  <si>
    <t>3334</t>
  </si>
  <si>
    <t>3517</t>
  </si>
  <si>
    <t>3234</t>
  </si>
  <si>
    <t>217</t>
  </si>
  <si>
    <t>6135300</t>
  </si>
  <si>
    <t>547116</t>
  </si>
  <si>
    <t>12764371</t>
  </si>
  <si>
    <t>20239030</t>
  </si>
  <si>
    <t>13680655</t>
  </si>
  <si>
    <t>20643928</t>
  </si>
  <si>
    <t>5913816</t>
  </si>
  <si>
    <t>770678</t>
  </si>
  <si>
    <t>9713386</t>
  </si>
  <si>
    <t>20471463</t>
  </si>
  <si>
    <t>9747516</t>
  </si>
  <si>
    <t>20084523</t>
  </si>
  <si>
    <t>5359400</t>
  </si>
  <si>
    <t>114462</t>
  </si>
  <si>
    <t>12111618</t>
  </si>
  <si>
    <t>20308682</t>
  </si>
  <si>
    <t>11580002</t>
  </si>
  <si>
    <t>19313845</t>
  </si>
  <si>
    <t>5130834</t>
  </si>
  <si>
    <t>326831</t>
  </si>
  <si>
    <t>16882496</t>
  </si>
  <si>
    <t>20869502</t>
  </si>
  <si>
    <t>15510238</t>
  </si>
  <si>
    <t>19199383</t>
  </si>
  <si>
    <t>6135377</t>
  </si>
  <si>
    <t>530532</t>
  </si>
  <si>
    <t>18594896</t>
  </si>
  <si>
    <t>21476978</t>
  </si>
  <si>
    <t>16200909</t>
  </si>
  <si>
    <t>18872552</t>
  </si>
  <si>
    <t>5370661</t>
  </si>
  <si>
    <t>-797704</t>
  </si>
  <si>
    <t>21614825</t>
  </si>
  <si>
    <t>22008619</t>
  </si>
  <si>
    <t>18007242</t>
  </si>
  <si>
    <t>18342021</t>
  </si>
  <si>
    <t>5019458</t>
  </si>
  <si>
    <t>-584622</t>
  </si>
  <si>
    <t>24002982</t>
  </si>
  <si>
    <t>22454732</t>
  </si>
  <si>
    <t>20541052</t>
  </si>
  <si>
    <t>19139724</t>
  </si>
  <si>
    <t>3751703</t>
  </si>
  <si>
    <t>-635314</t>
  </si>
  <si>
    <t>24480318</t>
  </si>
  <si>
    <t>22548051</t>
  </si>
  <si>
    <t>21549225</t>
  </si>
  <si>
    <t>19857019</t>
  </si>
  <si>
    <t>1877435</t>
  </si>
  <si>
    <t>-1590065</t>
  </si>
  <si>
    <t>25493590</t>
  </si>
  <si>
    <t>22432535</t>
  </si>
  <si>
    <t>23017752</t>
  </si>
  <si>
    <t>20492332</t>
  </si>
  <si>
    <t>3098364</t>
  </si>
  <si>
    <t>-517044</t>
  </si>
  <si>
    <t>27809269</t>
  </si>
  <si>
    <t>22152573</t>
  </si>
  <si>
    <t>26993158</t>
  </si>
  <si>
    <t>22082397</t>
  </si>
  <si>
    <t>5974896</t>
  </si>
  <si>
    <t>1721900</t>
  </si>
  <si>
    <t>27777480</t>
  </si>
  <si>
    <t>22840993</t>
  </si>
  <si>
    <t>23372842</t>
  </si>
  <si>
    <t>17915822</t>
  </si>
  <si>
    <t>393433</t>
  </si>
  <si>
    <t>68268</t>
  </si>
  <si>
    <t>26022</t>
  </si>
  <si>
    <t>122414</t>
  </si>
  <si>
    <t>17342</t>
  </si>
  <si>
    <t>113734</t>
  </si>
  <si>
    <t>79733</t>
  </si>
  <si>
    <t>45266</t>
  </si>
  <si>
    <t>13777</t>
  </si>
  <si>
    <t>59243</t>
  </si>
  <si>
    <t>45466</t>
  </si>
  <si>
    <t>1847</t>
  </si>
  <si>
    <t>962</t>
  </si>
  <si>
    <t>87</t>
  </si>
  <si>
    <t>5535</t>
  </si>
  <si>
    <t>15050</t>
  </si>
  <si>
    <t>20498</t>
  </si>
  <si>
    <t>13350</t>
  </si>
  <si>
    <t>8502</t>
  </si>
  <si>
    <t>3694</t>
  </si>
  <si>
    <t>15875</t>
  </si>
  <si>
    <t>19537</t>
  </si>
  <si>
    <t>20395</t>
  </si>
  <si>
    <t>10227</t>
  </si>
  <si>
    <t>319</t>
  </si>
  <si>
    <t>6776</t>
  </si>
  <si>
    <t>4578</t>
  </si>
  <si>
    <t>11035</t>
  </si>
  <si>
    <t>21262</t>
  </si>
  <si>
    <t>7987</t>
  </si>
  <si>
    <t>15516</t>
  </si>
  <si>
    <t>9858</t>
  </si>
  <si>
    <t>6466</t>
  </si>
  <si>
    <t>808</t>
  </si>
  <si>
    <t>5180</t>
  </si>
  <si>
    <t>-7379</t>
  </si>
  <si>
    <t>22923</t>
  </si>
  <si>
    <t>13172</t>
  </si>
  <si>
    <t>2572</t>
  </si>
  <si>
    <t>-7179</t>
  </si>
  <si>
    <t>641535</t>
  </si>
  <si>
    <t>121716</t>
  </si>
  <si>
    <t>114941</t>
  </si>
  <si>
    <t>242130</t>
  </si>
  <si>
    <t>127189</t>
  </si>
  <si>
    <t>41151</t>
  </si>
  <si>
    <t>5273</t>
  </si>
  <si>
    <t>42949</t>
  </si>
  <si>
    <t>48422</t>
  </si>
  <si>
    <t>5473</t>
  </si>
  <si>
    <t>1455571</t>
  </si>
  <si>
    <t>-13494</t>
  </si>
  <si>
    <t>433042</t>
  </si>
  <si>
    <t>201984</t>
  </si>
  <si>
    <t>520639</t>
  </si>
  <si>
    <t>292570</t>
  </si>
  <si>
    <t>1143572</t>
  </si>
  <si>
    <t>305864</t>
  </si>
  <si>
    <t>247614</t>
  </si>
  <si>
    <t>553678</t>
  </si>
  <si>
    <t>306064</t>
  </si>
  <si>
    <t>1000</t>
  </si>
  <si>
    <t>122</t>
  </si>
  <si>
    <t>1078</t>
  </si>
  <si>
    <t>20688146</t>
  </si>
  <si>
    <t>1646180</t>
  </si>
  <si>
    <t>1703331</t>
  </si>
  <si>
    <t>72853</t>
  </si>
  <si>
    <t>5375849</t>
  </si>
  <si>
    <t>3745371</t>
  </si>
  <si>
    <t>20360592</t>
  </si>
  <si>
    <t>1500540</t>
  </si>
  <si>
    <t>2539063</t>
  </si>
  <si>
    <t>100229</t>
  </si>
  <si>
    <t>4538025</t>
  </si>
  <si>
    <t>2099191</t>
  </si>
  <si>
    <t>12462409</t>
  </si>
  <si>
    <t>734041</t>
  </si>
  <si>
    <t>1102625</t>
  </si>
  <si>
    <t>125072</t>
  </si>
  <si>
    <t>2708177</t>
  </si>
  <si>
    <t>1730624</t>
  </si>
  <si>
    <t>8358958</t>
  </si>
  <si>
    <t>517570</t>
  </si>
  <si>
    <t>917958</t>
  </si>
  <si>
    <t>17678</t>
  </si>
  <si>
    <t>2399847</t>
  </si>
  <si>
    <t>1499567</t>
  </si>
  <si>
    <t>6648021</t>
  </si>
  <si>
    <t>241584</t>
  </si>
  <si>
    <t>950111</t>
  </si>
  <si>
    <t>12029</t>
  </si>
  <si>
    <t>1920080</t>
  </si>
  <si>
    <t>981998</t>
  </si>
  <si>
    <t>5120091</t>
  </si>
  <si>
    <t>98928</t>
  </si>
  <si>
    <t>655319</t>
  </si>
  <si>
    <t>2862</t>
  </si>
  <si>
    <t>1392870</t>
  </si>
  <si>
    <t>740413</t>
  </si>
  <si>
    <t>4202447</t>
  </si>
  <si>
    <t>173598</t>
  </si>
  <si>
    <t>509347</t>
  </si>
  <si>
    <t>254311</t>
  </si>
  <si>
    <t>896521</t>
  </si>
  <si>
    <t>641485</t>
  </si>
  <si>
    <t>4183964</t>
  </si>
  <si>
    <t>136001</t>
  </si>
  <si>
    <t>569312</t>
  </si>
  <si>
    <t>296091</t>
  </si>
  <si>
    <t>741109</t>
  </si>
  <si>
    <t>467888</t>
  </si>
  <si>
    <t>4083777</t>
  </si>
  <si>
    <t>139844</t>
  </si>
  <si>
    <t>747284</t>
  </si>
  <si>
    <t>310669</t>
  </si>
  <si>
    <t>768502</t>
  </si>
  <si>
    <t>331887</t>
  </si>
  <si>
    <t>3317382</t>
  </si>
  <si>
    <t>193998</t>
  </si>
  <si>
    <t>512060</t>
  </si>
  <si>
    <t>197454</t>
  </si>
  <si>
    <t>506649</t>
  </si>
  <si>
    <t>192043</t>
  </si>
  <si>
    <t>-2155</t>
  </si>
  <si>
    <t>12804</t>
  </si>
  <si>
    <t>4570</t>
  </si>
  <si>
    <t>3824</t>
  </si>
  <si>
    <t>-1955</t>
  </si>
  <si>
    <t>4570926</t>
  </si>
  <si>
    <t>339505</t>
  </si>
  <si>
    <t>2919034</t>
  </si>
  <si>
    <t>309447</t>
  </si>
  <si>
    <t>2599993</t>
  </si>
  <si>
    <t>340545</t>
  </si>
  <si>
    <t>1454623</t>
  </si>
  <si>
    <t>106726</t>
  </si>
  <si>
    <t>1884616</t>
  </si>
  <si>
    <t>197271</t>
  </si>
  <si>
    <t>1488534</t>
  </si>
  <si>
    <t>151328</t>
  </si>
  <si>
    <t>1280950</t>
  </si>
  <si>
    <t>24810</t>
  </si>
  <si>
    <t>956789</t>
  </si>
  <si>
    <t>239673</t>
  </si>
  <si>
    <t>411578</t>
  </si>
  <si>
    <t>44601</t>
  </si>
  <si>
    <t>758532</t>
  </si>
  <si>
    <t>18088</t>
  </si>
  <si>
    <t>422294</t>
  </si>
  <si>
    <t>167470</t>
  </si>
  <si>
    <t>69217</t>
  </si>
  <si>
    <t>19792</t>
  </si>
  <si>
    <t>767327</t>
  </si>
  <si>
    <t>15053</t>
  </si>
  <si>
    <t>172140</t>
  </si>
  <si>
    <t>16746</t>
  </si>
  <si>
    <t>162180</t>
  </si>
  <si>
    <t>904</t>
  </si>
  <si>
    <t>46732</t>
  </si>
  <si>
    <t>-14349</t>
  </si>
  <si>
    <t>27979</t>
  </si>
  <si>
    <t>13830</t>
  </si>
  <si>
    <t>-14149</t>
  </si>
  <si>
    <t>29449</t>
  </si>
  <si>
    <t>24989</t>
  </si>
  <si>
    <t>30894</t>
  </si>
  <si>
    <t>115592</t>
  </si>
  <si>
    <t>30089</t>
  </si>
  <si>
    <t>29016</t>
  </si>
  <si>
    <t>30469</t>
  </si>
  <si>
    <t>123676</t>
  </si>
  <si>
    <t>90603</t>
  </si>
  <si>
    <t>31952</t>
  </si>
  <si>
    <t>30851</t>
  </si>
  <si>
    <t>30466</t>
  </si>
  <si>
    <t>94658</t>
  </si>
  <si>
    <t>61588</t>
  </si>
  <si>
    <t>46519</t>
  </si>
  <si>
    <t>25573</t>
  </si>
  <si>
    <t>51066</t>
  </si>
  <si>
    <t>84407</t>
  </si>
  <si>
    <t>30737</t>
  </si>
  <si>
    <t>4850</t>
  </si>
  <si>
    <t>2725</t>
  </si>
  <si>
    <t>30350</t>
  </si>
  <si>
    <t>38118</t>
  </si>
  <si>
    <t>5164</t>
  </si>
  <si>
    <t>10000</t>
  </si>
  <si>
    <t>1723</t>
  </si>
  <si>
    <t>30674</t>
  </si>
  <si>
    <t>35717</t>
  </si>
  <si>
    <t>2439</t>
  </si>
  <si>
    <t>13950</t>
  </si>
  <si>
    <t>-10348</t>
  </si>
  <si>
    <t>28610</t>
  </si>
  <si>
    <t>49289</t>
  </si>
  <si>
    <t>715</t>
  </si>
  <si>
    <t>-3294</t>
  </si>
  <si>
    <t>15163</t>
  </si>
  <si>
    <t>46190</t>
  </si>
  <si>
    <t>11063</t>
  </si>
  <si>
    <t>98679</t>
  </si>
  <si>
    <t>95011</t>
  </si>
  <si>
    <t>10929</t>
  </si>
  <si>
    <t>1495251</t>
  </si>
  <si>
    <t>1464358</t>
  </si>
  <si>
    <t>15086</t>
  </si>
  <si>
    <t>2071</t>
  </si>
  <si>
    <t>1391382</t>
  </si>
  <si>
    <t>1369347</t>
  </si>
  <si>
    <t>44057</t>
  </si>
  <si>
    <t>66496</t>
  </si>
  <si>
    <t>1295</t>
  </si>
  <si>
    <t>1375520</t>
  </si>
  <si>
    <t>1354261</t>
  </si>
  <si>
    <t>27400</t>
  </si>
  <si>
    <t>683</t>
  </si>
  <si>
    <t>22036</t>
  </si>
  <si>
    <t>22919</t>
  </si>
  <si>
    <t>276015</t>
  </si>
  <si>
    <t>11455</t>
  </si>
  <si>
    <t>16655</t>
  </si>
  <si>
    <t>52519</t>
  </si>
  <si>
    <t>41446</t>
  </si>
  <si>
    <t>241444</t>
  </si>
  <si>
    <t>14709</t>
  </si>
  <si>
    <t>10970</t>
  </si>
  <si>
    <t>21014</t>
  </si>
  <si>
    <t>49377</t>
  </si>
  <si>
    <t>41404</t>
  </si>
  <si>
    <t>247499</t>
  </si>
  <si>
    <t>29247</t>
  </si>
  <si>
    <t>15922</t>
  </si>
  <si>
    <t>12472</t>
  </si>
  <si>
    <t>53218</t>
  </si>
  <si>
    <t>26695</t>
  </si>
  <si>
    <t>122904</t>
  </si>
  <si>
    <t>-7161</t>
  </si>
  <si>
    <t>35196</t>
  </si>
  <si>
    <t>16180</t>
  </si>
  <si>
    <t>16465</t>
  </si>
  <si>
    <t>-2551</t>
  </si>
  <si>
    <t>238269</t>
  </si>
  <si>
    <t>14897</t>
  </si>
  <si>
    <t>22097</t>
  </si>
  <si>
    <t>7501</t>
  </si>
  <si>
    <t>19470</t>
  </si>
  <si>
    <t>4874</t>
  </si>
  <si>
    <t>225829</t>
  </si>
  <si>
    <t>13488</t>
  </si>
  <si>
    <t>39204</t>
  </si>
  <si>
    <t>11209</t>
  </si>
  <si>
    <t>17973</t>
  </si>
  <si>
    <t>-10022</t>
  </si>
  <si>
    <t>222461</t>
  </si>
  <si>
    <t>3002</t>
  </si>
  <si>
    <t>45220</t>
  </si>
  <si>
    <t>6062</t>
  </si>
  <si>
    <t>15647</t>
  </si>
  <si>
    <t>-23511</t>
  </si>
  <si>
    <t>188441</t>
  </si>
  <si>
    <t>-1607</t>
  </si>
  <si>
    <t>48053</t>
  </si>
  <si>
    <t>8147</t>
  </si>
  <si>
    <t>13800</t>
  </si>
  <si>
    <t>-26106</t>
  </si>
  <si>
    <t>144875</t>
  </si>
  <si>
    <t>-74688</t>
  </si>
  <si>
    <t>118237</t>
  </si>
  <si>
    <t>5694</t>
  </si>
  <si>
    <t>18244</t>
  </si>
  <si>
    <t>-94299</t>
  </si>
  <si>
    <t>142369</t>
  </si>
  <si>
    <t>-19342</t>
  </si>
  <si>
    <t>76282</t>
  </si>
  <si>
    <t>56671</t>
  </si>
  <si>
    <t>-19611</t>
  </si>
  <si>
    <t>125289</t>
  </si>
  <si>
    <t>-29047</t>
  </si>
  <si>
    <t>199287</t>
  </si>
  <si>
    <t>8818</t>
  </si>
  <si>
    <t>58200</t>
  </si>
  <si>
    <t>-132269</t>
  </si>
  <si>
    <t>4007808</t>
  </si>
  <si>
    <t>194330</t>
  </si>
  <si>
    <t>328242</t>
  </si>
  <si>
    <t>1091039</t>
  </si>
  <si>
    <t>1339939</t>
  </si>
  <si>
    <t>2102736</t>
  </si>
  <si>
    <t>2674428</t>
  </si>
  <si>
    <t>649808</t>
  </si>
  <si>
    <t>77034</t>
  </si>
  <si>
    <t>946945</t>
  </si>
  <si>
    <t>1038294</t>
  </si>
  <si>
    <t>1908205</t>
  </si>
  <si>
    <t>2323997</t>
  </si>
  <si>
    <t>985005</t>
  </si>
  <si>
    <t>44972</t>
  </si>
  <si>
    <t>808907</t>
  </si>
  <si>
    <t>494661</t>
  </si>
  <si>
    <t>1258596</t>
  </si>
  <si>
    <t>642833</t>
  </si>
  <si>
    <t>299642</t>
  </si>
  <si>
    <t>49983</t>
  </si>
  <si>
    <t>132159</t>
  </si>
  <si>
    <t>217666</t>
  </si>
  <si>
    <t>299842</t>
  </si>
  <si>
    <t>6761</t>
  </si>
  <si>
    <t>1143</t>
  </si>
  <si>
    <t>40089</t>
  </si>
  <si>
    <t>26136</t>
  </si>
  <si>
    <t>-13953</t>
  </si>
  <si>
    <t>11892</t>
  </si>
  <si>
    <t>744</t>
  </si>
  <si>
    <t>39605</t>
  </si>
  <si>
    <t>24511</t>
  </si>
  <si>
    <t>-15094</t>
  </si>
  <si>
    <t>19325</t>
  </si>
  <si>
    <t>3262</t>
  </si>
  <si>
    <t>41310</t>
  </si>
  <si>
    <t>25471</t>
  </si>
  <si>
    <t>-15839</t>
  </si>
  <si>
    <t>17373</t>
  </si>
  <si>
    <t>1375</t>
  </si>
  <si>
    <t>46730</t>
  </si>
  <si>
    <t>27629</t>
  </si>
  <si>
    <t>-19101</t>
  </si>
  <si>
    <t>15344</t>
  </si>
  <si>
    <t>-2634</t>
  </si>
  <si>
    <t>42537</t>
  </si>
  <si>
    <t>22056</t>
  </si>
  <si>
    <t>-20476</t>
  </si>
  <si>
    <t>8269</t>
  </si>
  <si>
    <t>-2743</t>
  </si>
  <si>
    <t>41368</t>
  </si>
  <si>
    <t>23521</t>
  </si>
  <si>
    <t>-17842</t>
  </si>
  <si>
    <t>6247</t>
  </si>
  <si>
    <t>-2574</t>
  </si>
  <si>
    <t>38747</t>
  </si>
  <si>
    <t>23643</t>
  </si>
  <si>
    <t>-15099</t>
  </si>
  <si>
    <t>4774</t>
  </si>
  <si>
    <t>-2621</t>
  </si>
  <si>
    <t>37151</t>
  </si>
  <si>
    <t>24621</t>
  </si>
  <si>
    <t>-12525</t>
  </si>
  <si>
    <t>5904</t>
  </si>
  <si>
    <t>-872</t>
  </si>
  <si>
    <t>38759</t>
  </si>
  <si>
    <t>28850</t>
  </si>
  <si>
    <t>-9904</t>
  </si>
  <si>
    <t>9125</t>
  </si>
  <si>
    <t>-2642</t>
  </si>
  <si>
    <t>40172</t>
  </si>
  <si>
    <t>31135</t>
  </si>
  <si>
    <t>-9032</t>
  </si>
  <si>
    <t>16771</t>
  </si>
  <si>
    <t>-2560</t>
  </si>
  <si>
    <t>38916</t>
  </si>
  <si>
    <t>32521</t>
  </si>
  <si>
    <t>-6390</t>
  </si>
  <si>
    <t>8052</t>
  </si>
  <si>
    <t>-42169</t>
  </si>
  <si>
    <t>219471</t>
  </si>
  <si>
    <t>19564</t>
  </si>
  <si>
    <t>-199907</t>
  </si>
  <si>
    <t>27809</t>
  </si>
  <si>
    <t>-29658</t>
  </si>
  <si>
    <t>177864</t>
  </si>
  <si>
    <t>20125</t>
  </si>
  <si>
    <t>-157739</t>
  </si>
  <si>
    <t>25832</t>
  </si>
  <si>
    <t>-17854</t>
  </si>
  <si>
    <t>136143</t>
  </si>
  <si>
    <t>8063</t>
  </si>
  <si>
    <t>-128080</t>
  </si>
  <si>
    <t>25494</t>
  </si>
  <si>
    <t>-26059</t>
  </si>
  <si>
    <t>163751</t>
  </si>
  <si>
    <t>10835</t>
  </si>
  <si>
    <t>42690</t>
  </si>
  <si>
    <t>-110226</t>
  </si>
  <si>
    <t>2123</t>
  </si>
  <si>
    <t>-41218</t>
  </si>
  <si>
    <t>131730</t>
  </si>
  <si>
    <t>36839</t>
  </si>
  <si>
    <t>10724</t>
  </si>
  <si>
    <t>-84167</t>
  </si>
  <si>
    <t>117809</t>
  </si>
  <si>
    <t>-21546</t>
  </si>
  <si>
    <t>134536</t>
  </si>
  <si>
    <t>62844</t>
  </si>
  <si>
    <t>28743</t>
  </si>
  <si>
    <t>-42949</t>
  </si>
  <si>
    <t>61415</t>
  </si>
  <si>
    <t>-21603</t>
  </si>
  <si>
    <t>172461</t>
  </si>
  <si>
    <t>88848</t>
  </si>
  <si>
    <t>62210</t>
  </si>
  <si>
    <t>-21403</t>
  </si>
  <si>
    <t>457748</t>
  </si>
  <si>
    <t>66824</t>
  </si>
  <si>
    <t>180838</t>
  </si>
  <si>
    <t>9235</t>
  </si>
  <si>
    <t>134873</t>
  </si>
  <si>
    <t>-36730</t>
  </si>
  <si>
    <t>457814</t>
  </si>
  <si>
    <t>43923</t>
  </si>
  <si>
    <t>250453</t>
  </si>
  <si>
    <t>131633</t>
  </si>
  <si>
    <t>-103554</t>
  </si>
  <si>
    <t>472436</t>
  </si>
  <si>
    <t>-3798</t>
  </si>
  <si>
    <t>253844</t>
  </si>
  <si>
    <t>24875</t>
  </si>
  <si>
    <t>81492</t>
  </si>
  <si>
    <t>-147477</t>
  </si>
  <si>
    <t>286321</t>
  </si>
  <si>
    <t>-15498</t>
  </si>
  <si>
    <t>273762</t>
  </si>
  <si>
    <t>70936</t>
  </si>
  <si>
    <t>59147</t>
  </si>
  <si>
    <t>-143679</t>
  </si>
  <si>
    <t>359062</t>
  </si>
  <si>
    <t>4337</t>
  </si>
  <si>
    <t>344604</t>
  </si>
  <si>
    <t>104846</t>
  </si>
  <si>
    <t>111577</t>
  </si>
  <si>
    <t>-128181</t>
  </si>
  <si>
    <t>6555</t>
  </si>
  <si>
    <t>4723</t>
  </si>
  <si>
    <t>350193</t>
  </si>
  <si>
    <t>94289</t>
  </si>
  <si>
    <t>123355</t>
  </si>
  <si>
    <t>-132518</t>
  </si>
  <si>
    <t>703783</t>
  </si>
  <si>
    <t>-81457</t>
  </si>
  <si>
    <t>446868</t>
  </si>
  <si>
    <t>131312</t>
  </si>
  <si>
    <t>172172</t>
  </si>
  <si>
    <t>-137241</t>
  </si>
  <si>
    <t>254200</t>
  </si>
  <si>
    <t>-55984</t>
  </si>
  <si>
    <t>341595</t>
  </si>
  <si>
    <t>184003</t>
  </si>
  <si>
    <t>95454</t>
  </si>
  <si>
    <t>-55784</t>
  </si>
  <si>
    <t>440049</t>
  </si>
  <si>
    <t>-5903</t>
  </si>
  <si>
    <t>303839</t>
  </si>
  <si>
    <t>78420</t>
  </si>
  <si>
    <t>222823</t>
  </si>
  <si>
    <t>154404</t>
  </si>
  <si>
    <t>406130</t>
  </si>
  <si>
    <t>39766</t>
  </si>
  <si>
    <t>317036</t>
  </si>
  <si>
    <t>70645</t>
  </si>
  <si>
    <t>249023</t>
  </si>
  <si>
    <t>159632</t>
  </si>
  <si>
    <t>305109</t>
  </si>
  <si>
    <t>76464</t>
  </si>
  <si>
    <t>254867</t>
  </si>
  <si>
    <t>12210</t>
  </si>
  <si>
    <t>355523</t>
  </si>
  <si>
    <t>119866</t>
  </si>
  <si>
    <t>170218</t>
  </si>
  <si>
    <t>42189</t>
  </si>
  <si>
    <t>169443</t>
  </si>
  <si>
    <t>205846</t>
  </si>
  <si>
    <t>43403</t>
  </si>
  <si>
    <t>103454</t>
  </si>
  <si>
    <t>803</t>
  </si>
  <si>
    <t>75524</t>
  </si>
  <si>
    <t>69737</t>
  </si>
  <si>
    <t>1213</t>
  </si>
  <si>
    <t>300</t>
  </si>
  <si>
    <t>-31691</t>
  </si>
  <si>
    <t>27593</t>
  </si>
  <si>
    <t>35040</t>
  </si>
  <si>
    <t>6426</t>
  </si>
  <si>
    <t>13873</t>
  </si>
  <si>
    <t>172547</t>
  </si>
  <si>
    <t>2065</t>
  </si>
  <si>
    <t>52719</t>
  </si>
  <si>
    <t>53322</t>
  </si>
  <si>
    <t>44260</t>
  </si>
  <si>
    <t>46863</t>
  </si>
  <si>
    <t>134237</t>
  </si>
  <si>
    <t>-24981</t>
  </si>
  <si>
    <t>72333</t>
  </si>
  <si>
    <t>71604</t>
  </si>
  <si>
    <t>43359</t>
  </si>
  <si>
    <t>44798</t>
  </si>
  <si>
    <t>101281</t>
  </si>
  <si>
    <t>68706</t>
  </si>
  <si>
    <t>89583</t>
  </si>
  <si>
    <t>89882</t>
  </si>
  <si>
    <t>67480</t>
  </si>
  <si>
    <t>69779</t>
  </si>
  <si>
    <t>823</t>
  </si>
  <si>
    <t>122076</t>
  </si>
  <si>
    <t>108455</t>
  </si>
  <si>
    <t>12694</t>
  </si>
  <si>
    <t>1073</t>
  </si>
  <si>
    <t>147751</t>
  </si>
  <si>
    <t>-980</t>
  </si>
  <si>
    <t>76048</t>
  </si>
  <si>
    <t>15599</t>
  </si>
  <si>
    <t>54596</t>
  </si>
  <si>
    <t>-5853</t>
  </si>
  <si>
    <t>-124</t>
  </si>
  <si>
    <t>64825</t>
  </si>
  <si>
    <t>20834</t>
  </si>
  <si>
    <t>39118</t>
  </si>
  <si>
    <t>76</t>
  </si>
  <si>
    <t>251593</t>
  </si>
  <si>
    <t>157439</t>
  </si>
  <si>
    <t>54958</t>
  </si>
  <si>
    <t>56262</t>
  </si>
  <si>
    <t>210864</t>
  </si>
  <si>
    <t>212168</t>
  </si>
  <si>
    <t>286898</t>
  </si>
  <si>
    <t>211069</t>
  </si>
  <si>
    <t>84859</t>
  </si>
  <si>
    <t>83759</t>
  </si>
  <si>
    <t>55829</t>
  </si>
  <si>
    <t>54729</t>
  </si>
  <si>
    <t>173606</t>
  </si>
  <si>
    <t>151317</t>
  </si>
  <si>
    <t>2976</t>
  </si>
  <si>
    <t>56635</t>
  </si>
  <si>
    <t>53659</t>
  </si>
  <si>
    <t>-1399</t>
  </si>
  <si>
    <t>66</t>
  </si>
  <si>
    <t>2408</t>
  </si>
  <si>
    <t>2342</t>
  </si>
  <si>
    <t>-2476</t>
  </si>
  <si>
    <t>39850</t>
  </si>
  <si>
    <t>39742</t>
  </si>
  <si>
    <t>71810</t>
  </si>
  <si>
    <t>68105</t>
  </si>
  <si>
    <t>6727</t>
  </si>
  <si>
    <t>48945</t>
  </si>
  <si>
    <t>42218</t>
  </si>
  <si>
    <t>75587</t>
  </si>
  <si>
    <t>19273</t>
  </si>
  <si>
    <t>108341</t>
  </si>
  <si>
    <t>83305</t>
  </si>
  <si>
    <t>44549</t>
  </si>
  <si>
    <t>19513</t>
  </si>
  <si>
    <t>70676</t>
  </si>
  <si>
    <t>20456</t>
  </si>
  <si>
    <t>121308</t>
  </si>
  <si>
    <t>94991</t>
  </si>
  <si>
    <t>26557</t>
  </si>
  <si>
    <t>240</t>
  </si>
  <si>
    <t>70029</t>
  </si>
  <si>
    <t>1762</t>
  </si>
  <si>
    <t>-34307</t>
  </si>
  <si>
    <t>106678</t>
  </si>
  <si>
    <t>30226</t>
  </si>
  <si>
    <t>171211</t>
  </si>
  <si>
    <t>129049</t>
  </si>
  <si>
    <t>69282</t>
  </si>
  <si>
    <t>-22570</t>
  </si>
  <si>
    <t>113937</t>
  </si>
  <si>
    <t>32941</t>
  </si>
  <si>
    <t>169448</t>
  </si>
  <si>
    <t>104779</t>
  </si>
  <si>
    <t>37992</t>
  </si>
  <si>
    <t>106169</t>
  </si>
  <si>
    <t>128930</t>
  </si>
  <si>
    <t>77405</t>
  </si>
  <si>
    <t>100166</t>
  </si>
  <si>
    <t>494282</t>
  </si>
  <si>
    <t>283972</t>
  </si>
  <si>
    <t>415475</t>
  </si>
  <si>
    <t>314152</t>
  </si>
  <si>
    <t>400764</t>
  </si>
  <si>
    <t>299441</t>
  </si>
  <si>
    <t>144185</t>
  </si>
  <si>
    <t>8954</t>
  </si>
  <si>
    <t>399138</t>
  </si>
  <si>
    <t>330863</t>
  </si>
  <si>
    <t>83743</t>
  </si>
  <si>
    <t>15468</t>
  </si>
  <si>
    <t>28275</t>
  </si>
  <si>
    <t>1833</t>
  </si>
  <si>
    <t>14350</t>
  </si>
  <si>
    <t>20865</t>
  </si>
  <si>
    <t>6515</t>
  </si>
  <si>
    <t>25147</t>
  </si>
  <si>
    <t>3682</t>
  </si>
  <si>
    <t>6999</t>
  </si>
  <si>
    <t>11681</t>
  </si>
  <si>
    <t>4682</t>
  </si>
  <si>
    <t>1225324</t>
  </si>
  <si>
    <t>78419</t>
  </si>
  <si>
    <t>535939</t>
  </si>
  <si>
    <t>233264</t>
  </si>
  <si>
    <t>339065</t>
  </si>
  <si>
    <t>86508</t>
  </si>
  <si>
    <t>739615</t>
  </si>
  <si>
    <t>7090</t>
  </si>
  <si>
    <t>248641</t>
  </si>
  <si>
    <t>126442</t>
  </si>
  <si>
    <t>135998</t>
  </si>
  <si>
    <t>13799</t>
  </si>
  <si>
    <t>482012</t>
  </si>
  <si>
    <t>3655</t>
  </si>
  <si>
    <t>290989</t>
  </si>
  <si>
    <t>185569</t>
  </si>
  <si>
    <t>112129</t>
  </si>
  <si>
    <t>6709</t>
  </si>
  <si>
    <t>321147</t>
  </si>
  <si>
    <t>-61464</t>
  </si>
  <si>
    <t>157858</t>
  </si>
  <si>
    <t>52927</t>
  </si>
  <si>
    <t>107844</t>
  </si>
  <si>
    <t>2913</t>
  </si>
  <si>
    <t>587476</t>
  </si>
  <si>
    <t>41065</t>
  </si>
  <si>
    <t>92060</t>
  </si>
  <si>
    <t>13426</t>
  </si>
  <si>
    <t>143011</t>
  </si>
  <si>
    <t>64377</t>
  </si>
  <si>
    <t>479044</t>
  </si>
  <si>
    <t>-28792</t>
  </si>
  <si>
    <t>129114</t>
  </si>
  <si>
    <t>14550</t>
  </si>
  <si>
    <t>137876</t>
  </si>
  <si>
    <t>23312</t>
  </si>
  <si>
    <t>501784</t>
  </si>
  <si>
    <t>33923</t>
  </si>
  <si>
    <t>79959</t>
  </si>
  <si>
    <t>46802</t>
  </si>
  <si>
    <t>85179</t>
  </si>
  <si>
    <t>52022</t>
  </si>
  <si>
    <t>629337</t>
  </si>
  <si>
    <t>39044</t>
  </si>
  <si>
    <t>235990</t>
  </si>
  <si>
    <t>79055</t>
  </si>
  <si>
    <t>175034</t>
  </si>
  <si>
    <t>18099</t>
  </si>
  <si>
    <t>304797</t>
  </si>
  <si>
    <t>-32069</t>
  </si>
  <si>
    <t>208594</t>
  </si>
  <si>
    <t>126831</t>
  </si>
  <si>
    <t>61453</t>
  </si>
  <si>
    <t>-20310</t>
  </si>
  <si>
    <t>335812</t>
  </si>
  <si>
    <t>32051</t>
  </si>
  <si>
    <t>102030</t>
  </si>
  <si>
    <t>38811</t>
  </si>
  <si>
    <t>74978</t>
  </si>
  <si>
    <t>11759</t>
  </si>
  <si>
    <t>235725</t>
  </si>
  <si>
    <t>-4274</t>
  </si>
  <si>
    <t>170176</t>
  </si>
  <si>
    <t>62797</t>
  </si>
  <si>
    <t>87087</t>
  </si>
  <si>
    <t>-20292</t>
  </si>
  <si>
    <t>94204</t>
  </si>
  <si>
    <t>4917</t>
  </si>
  <si>
    <t>5760</t>
  </si>
  <si>
    <t>55138</t>
  </si>
  <si>
    <t>49378</t>
  </si>
  <si>
    <t>72473</t>
  </si>
  <si>
    <t>22800</t>
  </si>
  <si>
    <t>2210</t>
  </si>
  <si>
    <t>47051</t>
  </si>
  <si>
    <t>44841</t>
  </si>
  <si>
    <t>72988</t>
  </si>
  <si>
    <t>26535</t>
  </si>
  <si>
    <t>3774</t>
  </si>
  <si>
    <t>72026</t>
  </si>
  <si>
    <t>68252</t>
  </si>
  <si>
    <t>66421</t>
  </si>
  <si>
    <t>36784</t>
  </si>
  <si>
    <t>5033</t>
  </si>
  <si>
    <t>54288</t>
  </si>
  <si>
    <t>49255</t>
  </si>
  <si>
    <t>78442</t>
  </si>
  <si>
    <t>30281</t>
  </si>
  <si>
    <t>21514</t>
  </si>
  <si>
    <t>52995</t>
  </si>
  <si>
    <t>31481</t>
  </si>
  <si>
    <t>76703</t>
  </si>
  <si>
    <t>30556</t>
  </si>
  <si>
    <t>43444</t>
  </si>
  <si>
    <t>50506</t>
  </si>
  <si>
    <t>83917</t>
  </si>
  <si>
    <t>12957</t>
  </si>
  <si>
    <t>67320</t>
  </si>
  <si>
    <t>43826</t>
  </si>
  <si>
    <t>-23494</t>
  </si>
  <si>
    <t>108667</t>
  </si>
  <si>
    <t>41380</t>
  </si>
  <si>
    <t>85999</t>
  </si>
  <si>
    <t>49548</t>
  </si>
  <si>
    <t>-36451</t>
  </si>
  <si>
    <t>114978</t>
  </si>
  <si>
    <t>-79031</t>
  </si>
  <si>
    <t>121375</t>
  </si>
  <si>
    <t>205</t>
  </si>
  <si>
    <t>43339</t>
  </si>
  <si>
    <t>-77831</t>
  </si>
  <si>
    <t>113939</t>
  </si>
  <si>
    <t>10779</t>
  </si>
  <si>
    <t>150830</t>
  </si>
  <si>
    <t>137182</t>
  </si>
  <si>
    <t>25627</t>
  </si>
  <si>
    <t>11979</t>
  </si>
  <si>
    <t>115436</t>
  </si>
  <si>
    <t>24922</t>
  </si>
  <si>
    <t>158807</t>
  </si>
  <si>
    <t>157274</t>
  </si>
  <si>
    <t>27655</t>
  </si>
  <si>
    <t>26122</t>
  </si>
  <si>
    <t>595940</t>
  </si>
  <si>
    <t>49962</t>
  </si>
  <si>
    <t>238516</t>
  </si>
  <si>
    <t>238427</t>
  </si>
  <si>
    <t>-89</t>
  </si>
  <si>
    <t>71980</t>
  </si>
  <si>
    <t>-17621</t>
  </si>
  <si>
    <t>78623</t>
  </si>
  <si>
    <t>28572</t>
  </si>
  <si>
    <t>-50051</t>
  </si>
  <si>
    <t>2460</t>
  </si>
  <si>
    <t>-32830</t>
  </si>
  <si>
    <t>46525</t>
  </si>
  <si>
    <t>12760</t>
  </si>
  <si>
    <t>1335</t>
  </si>
  <si>
    <t>-32430</t>
  </si>
  <si>
    <t>10431487</t>
  </si>
  <si>
    <t>704606</t>
  </si>
  <si>
    <t>2877800</t>
  </si>
  <si>
    <t>546130</t>
  </si>
  <si>
    <t>3758939</t>
  </si>
  <si>
    <t>1427296</t>
  </si>
  <si>
    <t>8252791</t>
  </si>
  <si>
    <t>583264</t>
  </si>
  <si>
    <t>2658948</t>
  </si>
  <si>
    <t>681365</t>
  </si>
  <si>
    <t>2700198</t>
  </si>
  <si>
    <t>722642</t>
  </si>
  <si>
    <t>6076419</t>
  </si>
  <si>
    <t>770186</t>
  </si>
  <si>
    <t>2536539</t>
  </si>
  <si>
    <t>582688</t>
  </si>
  <si>
    <t>2901988</t>
  </si>
  <si>
    <t>948137</t>
  </si>
  <si>
    <t>23</t>
  </si>
  <si>
    <t>4743783</t>
  </si>
  <si>
    <t>134967</t>
  </si>
  <si>
    <t>2621693</t>
  </si>
  <si>
    <t>643530</t>
  </si>
  <si>
    <t>3472460</t>
  </si>
  <si>
    <t>852269</t>
  </si>
  <si>
    <t>5588090</t>
  </si>
  <si>
    <t>3429</t>
  </si>
  <si>
    <t>2712973</t>
  </si>
  <si>
    <t>923782</t>
  </si>
  <si>
    <t>2557184</t>
  </si>
  <si>
    <t>923494</t>
  </si>
  <si>
    <t>8732217</t>
  </si>
  <si>
    <t>266357</t>
  </si>
  <si>
    <t>3091212</t>
  </si>
  <si>
    <t>1465750</t>
  </si>
  <si>
    <t>2581830</t>
  </si>
  <si>
    <t>956368</t>
  </si>
  <si>
    <t>6762733</t>
  </si>
  <si>
    <t>402918</t>
  </si>
  <si>
    <t>2211561</t>
  </si>
  <si>
    <t>1072103</t>
  </si>
  <si>
    <t>1829469</t>
  </si>
  <si>
    <t>690011</t>
  </si>
  <si>
    <t>3117627</t>
  </si>
  <si>
    <t>221028</t>
  </si>
  <si>
    <t>1525864</t>
  </si>
  <si>
    <t>614616</t>
  </si>
  <si>
    <t>1198341</t>
  </si>
  <si>
    <t>287093</t>
  </si>
  <si>
    <t>1299364</t>
  </si>
  <si>
    <t>49287</t>
  </si>
  <si>
    <t>797340</t>
  </si>
  <si>
    <t>310739</t>
  </si>
  <si>
    <t>552666</t>
  </si>
  <si>
    <t>66065</t>
  </si>
  <si>
    <t>874288</t>
  </si>
  <si>
    <t>8907</t>
  </si>
  <si>
    <t>347383</t>
  </si>
  <si>
    <t>193569</t>
  </si>
  <si>
    <t>164348</t>
  </si>
  <si>
    <t>20265</t>
  </si>
  <si>
    <t>504046</t>
  </si>
  <si>
    <t>8695</t>
  </si>
  <si>
    <t>197397</t>
  </si>
  <si>
    <t>33602</t>
  </si>
  <si>
    <t>175153</t>
  </si>
  <si>
    <t>11358</t>
  </si>
  <si>
    <t>393617</t>
  </si>
  <si>
    <t>3979</t>
  </si>
  <si>
    <t>375944</t>
  </si>
  <si>
    <t>251424</t>
  </si>
  <si>
    <t>54831</t>
  </si>
  <si>
    <t>-69689</t>
  </si>
  <si>
    <t>18890</t>
  </si>
  <si>
    <t>-73868</t>
  </si>
  <si>
    <t>452899</t>
  </si>
  <si>
    <t>337267</t>
  </si>
  <si>
    <t>41964</t>
  </si>
  <si>
    <t>-73668</t>
  </si>
  <si>
    <t>59830</t>
  </si>
  <si>
    <t>111</t>
  </si>
  <si>
    <t>64296</t>
  </si>
  <si>
    <t>84897</t>
  </si>
  <si>
    <t>20601</t>
  </si>
  <si>
    <t>20579</t>
  </si>
  <si>
    <t>57193</t>
  </si>
  <si>
    <t>77683</t>
  </si>
  <si>
    <t>20490</t>
  </si>
  <si>
    <t>12614</t>
  </si>
  <si>
    <t>13187</t>
  </si>
  <si>
    <t>69805</t>
  </si>
  <si>
    <t>71950</t>
  </si>
  <si>
    <t>218142</t>
  </si>
  <si>
    <t>1009</t>
  </si>
  <si>
    <t>18080</t>
  </si>
  <si>
    <t>612770</t>
  </si>
  <si>
    <t>594716</t>
  </si>
  <si>
    <t>269507</t>
  </si>
  <si>
    <t>157059</t>
  </si>
  <si>
    <t>24741</t>
  </si>
  <si>
    <t>618421</t>
  </si>
  <si>
    <t>593706</t>
  </si>
  <si>
    <t>250806</t>
  </si>
  <si>
    <t>170351</t>
  </si>
  <si>
    <t>23981</t>
  </si>
  <si>
    <t>360</t>
  </si>
  <si>
    <t>460268</t>
  </si>
  <si>
    <t>436647</t>
  </si>
  <si>
    <t>195385</t>
  </si>
  <si>
    <t>138883</t>
  </si>
  <si>
    <t>17587</t>
  </si>
  <si>
    <t>1971</t>
  </si>
  <si>
    <t>281912</t>
  </si>
  <si>
    <t>266296</t>
  </si>
  <si>
    <t>160087</t>
  </si>
  <si>
    <t>73075</t>
  </si>
  <si>
    <t>10500</t>
  </si>
  <si>
    <t>135942</t>
  </si>
  <si>
    <t>127413</t>
  </si>
  <si>
    <t>89538</t>
  </si>
  <si>
    <t>42512</t>
  </si>
  <si>
    <t>10701</t>
  </si>
  <si>
    <t>971</t>
  </si>
  <si>
    <t>64068</t>
  </si>
  <si>
    <t>54338</t>
  </si>
  <si>
    <t>47519</t>
  </si>
  <si>
    <t>6607</t>
  </si>
  <si>
    <t>6513</t>
  </si>
  <si>
    <t>1574</t>
  </si>
  <si>
    <t>16765</t>
  </si>
  <si>
    <t>11826</t>
  </si>
  <si>
    <t>22084</t>
  </si>
  <si>
    <t>5901</t>
  </si>
  <si>
    <t>4056</t>
  </si>
  <si>
    <t>2273</t>
  </si>
  <si>
    <t>7002</t>
  </si>
  <si>
    <t>5219</t>
  </si>
  <si>
    <t>882</t>
  </si>
  <si>
    <t>-682</t>
  </si>
  <si>
    <t>157229</t>
  </si>
  <si>
    <t>612</t>
  </si>
  <si>
    <t>12288</t>
  </si>
  <si>
    <t>153166</t>
  </si>
  <si>
    <t>164842</t>
  </si>
  <si>
    <t>219079</t>
  </si>
  <si>
    <t>58772</t>
  </si>
  <si>
    <t>2392</t>
  </si>
  <si>
    <t>45433</t>
  </si>
  <si>
    <t>179254</t>
  </si>
  <si>
    <t>222295</t>
  </si>
  <si>
    <t>131875</t>
  </si>
  <si>
    <t>13494</t>
  </si>
  <si>
    <t>40309</t>
  </si>
  <si>
    <t>138119</t>
  </si>
  <si>
    <t>177018</t>
  </si>
  <si>
    <t>116785</t>
  </si>
  <si>
    <t>40347</t>
  </si>
  <si>
    <t>55572</t>
  </si>
  <si>
    <t>109441</t>
  </si>
  <si>
    <t>163524</t>
  </si>
  <si>
    <t>121500</t>
  </si>
  <si>
    <t>56156</t>
  </si>
  <si>
    <t>4426</t>
  </si>
  <si>
    <t>1979</t>
  </si>
  <si>
    <t>125624</t>
  </si>
  <si>
    <t>123177</t>
  </si>
  <si>
    <t>109430</t>
  </si>
  <si>
    <t>26878</t>
  </si>
  <si>
    <t>3582</t>
  </si>
  <si>
    <t>70603</t>
  </si>
  <si>
    <t>67021</t>
  </si>
  <si>
    <t>164180</t>
  </si>
  <si>
    <t>-11264</t>
  </si>
  <si>
    <t>11470</t>
  </si>
  <si>
    <t>51613</t>
  </si>
  <si>
    <t>40143</t>
  </si>
  <si>
    <t>119900</t>
  </si>
  <si>
    <t>51197</t>
  </si>
  <si>
    <t>3939</t>
  </si>
  <si>
    <t>55346</t>
  </si>
  <si>
    <t>51407</t>
  </si>
  <si>
    <t>695441</t>
  </si>
  <si>
    <t>-117778</t>
  </si>
  <si>
    <t>561319</t>
  </si>
  <si>
    <t>375061</t>
  </si>
  <si>
    <t>167304</t>
  </si>
  <si>
    <t>-18954</t>
  </si>
  <si>
    <t>407712</t>
  </si>
  <si>
    <t>83215</t>
  </si>
  <si>
    <t>274096</t>
  </si>
  <si>
    <t>262934</t>
  </si>
  <si>
    <t>109986</t>
  </si>
  <si>
    <t>98824</t>
  </si>
  <si>
    <t>241506</t>
  </si>
  <si>
    <t>13320</t>
  </si>
  <si>
    <t>114105</t>
  </si>
  <si>
    <t>81868</t>
  </si>
  <si>
    <t>47846</t>
  </si>
  <si>
    <t>15609</t>
  </si>
  <si>
    <t>17840</t>
  </si>
  <si>
    <t>2089</t>
  </si>
  <si>
    <t>18108</t>
  </si>
  <si>
    <t>20285</t>
  </si>
  <si>
    <t>2289</t>
  </si>
  <si>
    <t>423223</t>
  </si>
  <si>
    <t>-69246</t>
  </si>
  <si>
    <t>226497</t>
  </si>
  <si>
    <t>25211</t>
  </si>
  <si>
    <t>147129</t>
  </si>
  <si>
    <t>-54157</t>
  </si>
  <si>
    <t>592581</t>
  </si>
  <si>
    <t>-66590</t>
  </si>
  <si>
    <t>193744</t>
  </si>
  <si>
    <t>39114</t>
  </si>
  <si>
    <t>169719</t>
  </si>
  <si>
    <t>15089</t>
  </si>
  <si>
    <t>609684</t>
  </si>
  <si>
    <t>81478</t>
  </si>
  <si>
    <t>71820</t>
  </si>
  <si>
    <t>47553</t>
  </si>
  <si>
    <t>121628</t>
  </si>
  <si>
    <t>97361</t>
  </si>
  <si>
    <t>78854</t>
  </si>
  <si>
    <t>1852</t>
  </si>
  <si>
    <t>1859</t>
  </si>
  <si>
    <t>6434</t>
  </si>
  <si>
    <t>11308</t>
  </si>
  <si>
    <t>15883</t>
  </si>
  <si>
    <t>93513</t>
  </si>
  <si>
    <t>13831</t>
  </si>
  <si>
    <t>20417</t>
  </si>
  <si>
    <t>7354</t>
  </si>
  <si>
    <t>27094</t>
  </si>
  <si>
    <t>14031</t>
  </si>
  <si>
    <t>99444</t>
  </si>
  <si>
    <t>37879</t>
  </si>
  <si>
    <t>2537</t>
  </si>
  <si>
    <t>8273</t>
  </si>
  <si>
    <t>32343</t>
  </si>
  <si>
    <t>38079</t>
  </si>
  <si>
    <t>57294</t>
  </si>
  <si>
    <t>1620</t>
  </si>
  <si>
    <t>9192</t>
  </si>
  <si>
    <t>17775</t>
  </si>
  <si>
    <t>25347</t>
  </si>
  <si>
    <t>28692</t>
  </si>
  <si>
    <t>10204</t>
  </si>
  <si>
    <t>1088</t>
  </si>
  <si>
    <t>11492</t>
  </si>
  <si>
    <t>10404</t>
  </si>
  <si>
    <t>29864653</t>
  </si>
  <si>
    <t>237512</t>
  </si>
  <si>
    <t>7955422</t>
  </si>
  <si>
    <t>8525218</t>
  </si>
  <si>
    <t>572767</t>
  </si>
  <si>
    <t>22719188</t>
  </si>
  <si>
    <t>82390</t>
  </si>
  <si>
    <t>8242875</t>
  </si>
  <si>
    <t>8306441</t>
  </si>
  <si>
    <t>335255</t>
  </si>
  <si>
    <t>18392988</t>
  </si>
  <si>
    <t>591383</t>
  </si>
  <si>
    <t>5285787</t>
  </si>
  <si>
    <t>6433624</t>
  </si>
  <si>
    <t>1152865</t>
  </si>
  <si>
    <t>11646841</t>
  </si>
  <si>
    <t>179511</t>
  </si>
  <si>
    <t>2966012</t>
  </si>
  <si>
    <t>3516447</t>
  </si>
  <si>
    <t>561482</t>
  </si>
  <si>
    <t>13646612</t>
  </si>
  <si>
    <t>127585</t>
  </si>
  <si>
    <t>4626315</t>
  </si>
  <si>
    <t>5071122</t>
  </si>
  <si>
    <t>447560</t>
  </si>
  <si>
    <t>12307191</t>
  </si>
  <si>
    <t>157703</t>
  </si>
  <si>
    <t>2738621</t>
  </si>
  <si>
    <t>3706</t>
  </si>
  <si>
    <t>3054201</t>
  </si>
  <si>
    <t>319975</t>
  </si>
  <si>
    <t>16612618</t>
  </si>
  <si>
    <t>135351</t>
  </si>
  <si>
    <t>3261553</t>
  </si>
  <si>
    <t>6202</t>
  </si>
  <si>
    <t>3413009</t>
  </si>
  <si>
    <t>162272</t>
  </si>
  <si>
    <t>2525132</t>
  </si>
  <si>
    <t>6921</t>
  </si>
  <si>
    <t>3036678</t>
  </si>
  <si>
    <t>821</t>
  </si>
  <si>
    <t>3039009</t>
  </si>
  <si>
    <t>7121</t>
  </si>
  <si>
    <t>134988</t>
  </si>
  <si>
    <t>-52951</t>
  </si>
  <si>
    <t>6728380</t>
  </si>
  <si>
    <t>2106498</t>
  </si>
  <si>
    <t>4159737</t>
  </si>
  <si>
    <t>-336078</t>
  </si>
  <si>
    <t>88635</t>
  </si>
  <si>
    <t>-59752</t>
  </si>
  <si>
    <t>6640226</t>
  </si>
  <si>
    <t>2114742</t>
  </si>
  <si>
    <t>4116290</t>
  </si>
  <si>
    <t>-283127</t>
  </si>
  <si>
    <t>363335</t>
  </si>
  <si>
    <t>127562</t>
  </si>
  <si>
    <t>6528885</t>
  </si>
  <si>
    <t>2025706</t>
  </si>
  <si>
    <t>4153736</t>
  </si>
  <si>
    <t>-223376</t>
  </si>
  <si>
    <t>46595</t>
  </si>
  <si>
    <t>-71305</t>
  </si>
  <si>
    <t>6282436</t>
  </si>
  <si>
    <t>1769265</t>
  </si>
  <si>
    <t>4036166</t>
  </si>
  <si>
    <t>-350938</t>
  </si>
  <si>
    <t>226360</t>
  </si>
  <si>
    <t>-30976</t>
  </si>
  <si>
    <t>6072362</t>
  </si>
  <si>
    <t>1592671</t>
  </si>
  <si>
    <t>4058122</t>
  </si>
  <si>
    <t>-295502</t>
  </si>
  <si>
    <t>97245</t>
  </si>
  <si>
    <t>-74986</t>
  </si>
  <si>
    <t>6181412</t>
  </si>
  <si>
    <t>1570223</t>
  </si>
  <si>
    <t>4243413</t>
  </si>
  <si>
    <t>-241592</t>
  </si>
  <si>
    <t>32828</t>
  </si>
  <si>
    <t>-10944</t>
  </si>
  <si>
    <t>5777715</t>
  </si>
  <si>
    <t>1312668</t>
  </si>
  <si>
    <t>4173780</t>
  </si>
  <si>
    <t>-165217</t>
  </si>
  <si>
    <t>29613</t>
  </si>
  <si>
    <t>15413</t>
  </si>
  <si>
    <t>5535860</t>
  </si>
  <si>
    <t>1182844</t>
  </si>
  <si>
    <t>4072693</t>
  </si>
  <si>
    <t>-154273</t>
  </si>
  <si>
    <t>84106</t>
  </si>
  <si>
    <t>-411188</t>
  </si>
  <si>
    <t>5505190</t>
  </si>
  <si>
    <t>1167582</t>
  </si>
  <si>
    <t>4041872</t>
  </si>
  <si>
    <t>-169686</t>
  </si>
  <si>
    <t>15680406</t>
  </si>
  <si>
    <t>10399087</t>
  </si>
  <si>
    <t>12089739</t>
  </si>
  <si>
    <t>927689</t>
  </si>
  <si>
    <t>21272156</t>
  </si>
  <si>
    <t>10236156</t>
  </si>
  <si>
    <t>85133</t>
  </si>
  <si>
    <t>-238391</t>
  </si>
  <si>
    <t>6099868</t>
  </si>
  <si>
    <t>1083426</t>
  </si>
  <si>
    <t>4681727</t>
  </si>
  <si>
    <t>-162930</t>
  </si>
  <si>
    <t>18649</t>
  </si>
  <si>
    <t>4189</t>
  </si>
  <si>
    <t>12419</t>
  </si>
  <si>
    <t>138130</t>
  </si>
  <si>
    <t>37401</t>
  </si>
  <si>
    <t>165263</t>
  </si>
  <si>
    <t>5952</t>
  </si>
  <si>
    <t>-3351</t>
  </si>
  <si>
    <t>9013</t>
  </si>
  <si>
    <t>143536</t>
  </si>
  <si>
    <t>24344</t>
  </si>
  <si>
    <t>161018</t>
  </si>
  <si>
    <t>2206</t>
  </si>
  <si>
    <t>392</t>
  </si>
  <si>
    <t>18839</t>
  </si>
  <si>
    <t>148041</t>
  </si>
  <si>
    <t>33016</t>
  </si>
  <si>
    <t>164369</t>
  </si>
  <si>
    <t>20868</t>
  </si>
  <si>
    <t>11769</t>
  </si>
  <si>
    <t>13203</t>
  </si>
  <si>
    <t>148492</t>
  </si>
  <si>
    <t>40763</t>
  </si>
  <si>
    <t>176052</t>
  </si>
  <si>
    <t>28965</t>
  </si>
  <si>
    <t>17808</t>
  </si>
  <si>
    <t>12259</t>
  </si>
  <si>
    <t>153898</t>
  </si>
  <si>
    <t>40494</t>
  </si>
  <si>
    <t>182133</t>
  </si>
  <si>
    <t>33733</t>
  </si>
  <si>
    <t>23685</t>
  </si>
  <si>
    <t>8782</t>
  </si>
  <si>
    <t>159304</t>
  </si>
  <si>
    <t>55803</t>
  </si>
  <si>
    <t>206325</t>
  </si>
  <si>
    <t>30190</t>
  </si>
  <si>
    <t>12180</t>
  </si>
  <si>
    <t>10173</t>
  </si>
  <si>
    <t>164710</t>
  </si>
  <si>
    <t>28103</t>
  </si>
  <si>
    <t>182640</t>
  </si>
  <si>
    <t>25578</t>
  </si>
  <si>
    <t>6988</t>
  </si>
  <si>
    <t>9613</t>
  </si>
  <si>
    <t>171909</t>
  </si>
  <si>
    <t>8165</t>
  </si>
  <si>
    <t>170461</t>
  </si>
  <si>
    <t>11796</t>
  </si>
  <si>
    <t>-8755</t>
  </si>
  <si>
    <t>7737</t>
  </si>
  <si>
    <t>44552</t>
  </si>
  <si>
    <t>208724</t>
  </si>
  <si>
    <t>49557</t>
  </si>
  <si>
    <t>20434</t>
  </si>
  <si>
    <t>3453</t>
  </si>
  <si>
    <t>49022</t>
  </si>
  <si>
    <t>217478</t>
  </si>
  <si>
    <t>55696</t>
  </si>
  <si>
    <t>6142</t>
  </si>
  <si>
    <t>7943</t>
  </si>
  <si>
    <t>33078</t>
  </si>
  <si>
    <t>197044</t>
  </si>
  <si>
    <t>1156763</t>
  </si>
  <si>
    <t>25044</t>
  </si>
  <si>
    <t>953262</t>
  </si>
  <si>
    <t>797353</t>
  </si>
  <si>
    <t>360126</t>
  </si>
  <si>
    <t>245977</t>
  </si>
  <si>
    <t>1257528</t>
  </si>
  <si>
    <t>90604</t>
  </si>
  <si>
    <t>355331</t>
  </si>
  <si>
    <t>199568</t>
  </si>
  <si>
    <t>377910</t>
  </si>
  <si>
    <t>222147</t>
  </si>
  <si>
    <t>779869</t>
  </si>
  <si>
    <t>34507</t>
  </si>
  <si>
    <t>230005</t>
  </si>
  <si>
    <t>146791</t>
  </si>
  <si>
    <t>214739</t>
  </si>
  <si>
    <t>131525</t>
  </si>
  <si>
    <t>862218</t>
  </si>
  <si>
    <t>45176</t>
  </si>
  <si>
    <t>188159</t>
  </si>
  <si>
    <t>14602</t>
  </si>
  <si>
    <t>272143</t>
  </si>
  <si>
    <t>98586</t>
  </si>
  <si>
    <t>826566</t>
  </si>
  <si>
    <t>7717</t>
  </si>
  <si>
    <t>219041</t>
  </si>
  <si>
    <t>29663</t>
  </si>
  <si>
    <t>243796</t>
  </si>
  <si>
    <t>54417</t>
  </si>
  <si>
    <t>472901</t>
  </si>
  <si>
    <t>2466</t>
  </si>
  <si>
    <t>224014</t>
  </si>
  <si>
    <t>55287</t>
  </si>
  <si>
    <t>216582</t>
  </si>
  <si>
    <t>47855</t>
  </si>
  <si>
    <t>389846</t>
  </si>
  <si>
    <t>18156</t>
  </si>
  <si>
    <t>135193</t>
  </si>
  <si>
    <t>45398</t>
  </si>
  <si>
    <t>135225</t>
  </si>
  <si>
    <t>45430</t>
  </si>
  <si>
    <t>307502</t>
  </si>
  <si>
    <t>121633</t>
  </si>
  <si>
    <t>71466</t>
  </si>
  <si>
    <t>68243</t>
  </si>
  <si>
    <t>18077</t>
  </si>
  <si>
    <t>367516</t>
  </si>
  <si>
    <t>8821</t>
  </si>
  <si>
    <t>84310</t>
  </si>
  <si>
    <t>26454</t>
  </si>
  <si>
    <t>81314</t>
  </si>
  <si>
    <t>23459</t>
  </si>
  <si>
    <t>413452</t>
  </si>
  <si>
    <t>1570</t>
  </si>
  <si>
    <t>59120</t>
  </si>
  <si>
    <t>17440</t>
  </si>
  <si>
    <t>56456</t>
  </si>
  <si>
    <t>14776</t>
  </si>
  <si>
    <t>585983</t>
  </si>
  <si>
    <t>3194</t>
  </si>
  <si>
    <t>80452</t>
  </si>
  <si>
    <t>27508</t>
  </si>
  <si>
    <t>66142</t>
  </si>
  <si>
    <t>13198</t>
  </si>
  <si>
    <t>1634164</t>
  </si>
  <si>
    <t>40694</t>
  </si>
  <si>
    <t>1008828</t>
  </si>
  <si>
    <t>561369</t>
  </si>
  <si>
    <t>509245</t>
  </si>
  <si>
    <t>61786</t>
  </si>
  <si>
    <t>1937971</t>
  </si>
  <si>
    <t>101797</t>
  </si>
  <si>
    <t>978587</t>
  </si>
  <si>
    <t>496565</t>
  </si>
  <si>
    <t>503114</t>
  </si>
  <si>
    <t>21092</t>
  </si>
  <si>
    <t>1652480</t>
  </si>
  <si>
    <t>-58691</t>
  </si>
  <si>
    <t>873089</t>
  </si>
  <si>
    <t>532128</t>
  </si>
  <si>
    <t>354242</t>
  </si>
  <si>
    <t>13281</t>
  </si>
  <si>
    <t>1564757</t>
  </si>
  <si>
    <t>103868</t>
  </si>
  <si>
    <t>588055</t>
  </si>
  <si>
    <t>277811</t>
  </si>
  <si>
    <t>382216</t>
  </si>
  <si>
    <t>71972</t>
  </si>
  <si>
    <t>1509197</t>
  </si>
  <si>
    <t>79693</t>
  </si>
  <si>
    <t>646855</t>
  </si>
  <si>
    <t>286938</t>
  </si>
  <si>
    <t>328022</t>
  </si>
  <si>
    <t>-31895</t>
  </si>
  <si>
    <t>1364599</t>
  </si>
  <si>
    <t>-24249</t>
  </si>
  <si>
    <t>748714</t>
  </si>
  <si>
    <t>258012</t>
  </si>
  <si>
    <t>379114</t>
  </si>
  <si>
    <t>-111588</t>
  </si>
  <si>
    <t>1302171</t>
  </si>
  <si>
    <t>-61950</t>
  </si>
  <si>
    <t>664317</t>
  </si>
  <si>
    <t>334595</t>
  </si>
  <si>
    <t>242383</t>
  </si>
  <si>
    <t>-87339</t>
  </si>
  <si>
    <t>1012019</t>
  </si>
  <si>
    <t>14674</t>
  </si>
  <si>
    <t>633027</t>
  </si>
  <si>
    <t>347954</t>
  </si>
  <si>
    <t>259684</t>
  </si>
  <si>
    <t>-25389</t>
  </si>
  <si>
    <t>1143150</t>
  </si>
  <si>
    <t>87254</t>
  </si>
  <si>
    <t>289532</t>
  </si>
  <si>
    <t>40926</t>
  </si>
  <si>
    <t>208543</t>
  </si>
  <si>
    <t>-40063</t>
  </si>
  <si>
    <t>1052703</t>
  </si>
  <si>
    <t>3665</t>
  </si>
  <si>
    <t>429507</t>
  </si>
  <si>
    <t>75860</t>
  </si>
  <si>
    <t>226329</t>
  </si>
  <si>
    <t>-127318</t>
  </si>
  <si>
    <t>676998</t>
  </si>
  <si>
    <t>1328</t>
  </si>
  <si>
    <t>392954</t>
  </si>
  <si>
    <t>117170</t>
  </si>
  <si>
    <t>144802</t>
  </si>
  <si>
    <t>-130982</t>
  </si>
  <si>
    <t>673236</t>
  </si>
  <si>
    <t>115998</t>
  </si>
  <si>
    <t>309840</t>
  </si>
  <si>
    <t>114805</t>
  </si>
  <si>
    <t>344201</t>
  </si>
  <si>
    <t>149166</t>
  </si>
  <si>
    <t>704665</t>
  </si>
  <si>
    <t>11195</t>
  </si>
  <si>
    <t>284339</t>
  </si>
  <si>
    <t>84155</t>
  </si>
  <si>
    <t>252793</t>
  </si>
  <si>
    <t>52609</t>
  </si>
  <si>
    <t>582876</t>
  </si>
  <si>
    <t>-15050</t>
  </si>
  <si>
    <t>303754</t>
  </si>
  <si>
    <t>100586</t>
  </si>
  <si>
    <t>244582</t>
  </si>
  <si>
    <t>41414</t>
  </si>
  <si>
    <t>490150</t>
  </si>
  <si>
    <t>23207</t>
  </si>
  <si>
    <t>416273</t>
  </si>
  <si>
    <t>130364</t>
  </si>
  <si>
    <t>342373</t>
  </si>
  <si>
    <t>56464</t>
  </si>
  <si>
    <t>579109</t>
  </si>
  <si>
    <t>-41960</t>
  </si>
  <si>
    <t>401656</t>
  </si>
  <si>
    <t>157172</t>
  </si>
  <si>
    <t>277741</t>
  </si>
  <si>
    <t>33257</t>
  </si>
  <si>
    <t>476895</t>
  </si>
  <si>
    <t>34827</t>
  </si>
  <si>
    <t>226979</t>
  </si>
  <si>
    <t>32456</t>
  </si>
  <si>
    <t>269740</t>
  </si>
  <si>
    <t>75217</t>
  </si>
  <si>
    <t>216701</t>
  </si>
  <si>
    <t>40190</t>
  </si>
  <si>
    <t>46125</t>
  </si>
  <si>
    <t>23253</t>
  </si>
  <si>
    <t>63262</t>
  </si>
  <si>
    <t>40390</t>
  </si>
  <si>
    <t>102000</t>
  </si>
  <si>
    <t>10940</t>
  </si>
  <si>
    <t>8770</t>
  </si>
  <si>
    <t>19950</t>
  </si>
  <si>
    <t>11180</t>
  </si>
  <si>
    <t>94000</t>
  </si>
  <si>
    <t>35199</t>
  </si>
  <si>
    <t>6590</t>
  </si>
  <si>
    <t>42029</t>
  </si>
  <si>
    <t>35439</t>
  </si>
  <si>
    <t>83000</t>
  </si>
  <si>
    <t>20164</t>
  </si>
  <si>
    <t>11864</t>
  </si>
  <si>
    <t>40672</t>
  </si>
  <si>
    <t>28808</t>
  </si>
  <si>
    <t>90400</t>
  </si>
  <si>
    <t>29454</t>
  </si>
  <si>
    <t>27420</t>
  </si>
  <si>
    <t>63064</t>
  </si>
  <si>
    <t>35644</t>
  </si>
  <si>
    <t>81260</t>
  </si>
  <si>
    <t>19948</t>
  </si>
  <si>
    <t>36985</t>
  </si>
  <si>
    <t>32189</t>
  </si>
  <si>
    <t>89736</t>
  </si>
  <si>
    <t>36001</t>
  </si>
  <si>
    <t>4938</t>
  </si>
  <si>
    <t>41179</t>
  </si>
  <si>
    <t>36241</t>
  </si>
  <si>
    <t>73545</t>
  </si>
  <si>
    <t>24473</t>
  </si>
  <si>
    <t>3865</t>
  </si>
  <si>
    <t>28578</t>
  </si>
  <si>
    <t>24713</t>
  </si>
  <si>
    <t>70086</t>
  </si>
  <si>
    <t>15446</t>
  </si>
  <si>
    <t>19686</t>
  </si>
  <si>
    <t>15686</t>
  </si>
  <si>
    <t>29554</t>
  </si>
  <si>
    <t>2712</t>
  </si>
  <si>
    <t>214297</t>
  </si>
  <si>
    <t>211585</t>
  </si>
  <si>
    <t>68741</t>
  </si>
  <si>
    <t>20508</t>
  </si>
  <si>
    <t>3484</t>
  </si>
  <si>
    <t>193639</t>
  </si>
  <si>
    <t>190155</t>
  </si>
  <si>
    <t>68969</t>
  </si>
  <si>
    <t>17339</t>
  </si>
  <si>
    <t>2540</t>
  </si>
  <si>
    <t>172187</t>
  </si>
  <si>
    <t>169647</t>
  </si>
  <si>
    <t>765080</t>
  </si>
  <si>
    <t>6050</t>
  </si>
  <si>
    <t>355858</t>
  </si>
  <si>
    <t>110375</t>
  </si>
  <si>
    <t>381703</t>
  </si>
  <si>
    <t>136220</t>
  </si>
  <si>
    <t>971804</t>
  </si>
  <si>
    <t>57777</t>
  </si>
  <si>
    <t>358480</t>
  </si>
  <si>
    <t>191900</t>
  </si>
  <si>
    <t>296750</t>
  </si>
  <si>
    <t>130170</t>
  </si>
  <si>
    <t>594955</t>
  </si>
  <si>
    <t>24026</t>
  </si>
  <si>
    <t>312441</t>
  </si>
  <si>
    <t>200832</t>
  </si>
  <si>
    <t>184002</t>
  </si>
  <si>
    <t>72393</t>
  </si>
  <si>
    <t>458441</t>
  </si>
  <si>
    <t>37710</t>
  </si>
  <si>
    <t>208294</t>
  </si>
  <si>
    <t>168184</t>
  </si>
  <si>
    <t>48367</t>
  </si>
  <si>
    <t>159522</t>
  </si>
  <si>
    <t>10457</t>
  </si>
  <si>
    <t>202581</t>
  </si>
  <si>
    <t>165010</t>
  </si>
  <si>
    <t>48228</t>
  </si>
  <si>
    <t>63780</t>
  </si>
  <si>
    <t>-7473</t>
  </si>
  <si>
    <t>204868</t>
  </si>
  <si>
    <t>2509</t>
  </si>
  <si>
    <t>44179</t>
  </si>
  <si>
    <t>-158180</t>
  </si>
  <si>
    <t>29852</t>
  </si>
  <si>
    <t>-44963</t>
  </si>
  <si>
    <t>186055</t>
  </si>
  <si>
    <t>17330</t>
  </si>
  <si>
    <t>18017</t>
  </si>
  <si>
    <t>-150708</t>
  </si>
  <si>
    <t>30641</t>
  </si>
  <si>
    <t>-39523</t>
  </si>
  <si>
    <t>168734</t>
  </si>
  <si>
    <t>42737</t>
  </si>
  <si>
    <t>20252</t>
  </si>
  <si>
    <t>-105745</t>
  </si>
  <si>
    <t>54224</t>
  </si>
  <si>
    <t>-50720</t>
  </si>
  <si>
    <t>152296</t>
  </si>
  <si>
    <t>65634</t>
  </si>
  <si>
    <t>20440</t>
  </si>
  <si>
    <t>-66222</t>
  </si>
  <si>
    <t>44060</t>
  </si>
  <si>
    <t>-15702</t>
  </si>
  <si>
    <t>150258</t>
  </si>
  <si>
    <t>91041</t>
  </si>
  <si>
    <t>43715</t>
  </si>
  <si>
    <t>-15502</t>
  </si>
  <si>
    <t>1527824</t>
  </si>
  <si>
    <t>291656</t>
  </si>
  <si>
    <t>1314424</t>
  </si>
  <si>
    <t>1810463</t>
  </si>
  <si>
    <t>318223</t>
  </si>
  <si>
    <t>814262</t>
  </si>
  <si>
    <t>1041861</t>
  </si>
  <si>
    <t>310019</t>
  </si>
  <si>
    <t>708367</t>
  </si>
  <si>
    <t>689402</t>
  </si>
  <si>
    <t>541571</t>
  </si>
  <si>
    <t>522606</t>
  </si>
  <si>
    <t>550632</t>
  </si>
  <si>
    <t>29983</t>
  </si>
  <si>
    <t>965758</t>
  </si>
  <si>
    <t>453418</t>
  </si>
  <si>
    <t>724927</t>
  </si>
  <si>
    <t>212587</t>
  </si>
  <si>
    <t>491880</t>
  </si>
  <si>
    <t>93378</t>
  </si>
  <si>
    <t>716941</t>
  </si>
  <si>
    <t>216309</t>
  </si>
  <si>
    <t>683236</t>
  </si>
  <si>
    <t>182604</t>
  </si>
  <si>
    <t>489522</t>
  </si>
  <si>
    <t>42211</t>
  </si>
  <si>
    <t>722194</t>
  </si>
  <si>
    <t>232754</t>
  </si>
  <si>
    <t>578666</t>
  </si>
  <si>
    <t>89226</t>
  </si>
  <si>
    <t>734021</t>
  </si>
  <si>
    <t>759401</t>
  </si>
  <si>
    <t>115824</t>
  </si>
  <si>
    <t>690592</t>
  </si>
  <si>
    <t>47015</t>
  </si>
  <si>
    <t>813248</t>
  </si>
  <si>
    <t>9669</t>
  </si>
  <si>
    <t>643603</t>
  </si>
  <si>
    <t>90737</t>
  </si>
  <si>
    <t>595344</t>
  </si>
  <si>
    <t>42478</t>
  </si>
  <si>
    <t>610549</t>
  </si>
  <si>
    <t>12541</t>
  </si>
  <si>
    <t>412736</t>
  </si>
  <si>
    <t>48622</t>
  </si>
  <si>
    <t>396923</t>
  </si>
  <si>
    <t>32809</t>
  </si>
  <si>
    <t>686065</t>
  </si>
  <si>
    <t>20068</t>
  </si>
  <si>
    <t>173941</t>
  </si>
  <si>
    <t>1606</t>
  </si>
  <si>
    <t>192603</t>
  </si>
  <si>
    <t>20268</t>
  </si>
  <si>
    <t>1952503</t>
  </si>
  <si>
    <t>343859</t>
  </si>
  <si>
    <t>118584</t>
  </si>
  <si>
    <t>40244</t>
  </si>
  <si>
    <t>422439</t>
  </si>
  <si>
    <t>344099</t>
  </si>
  <si>
    <t>1780369</t>
  </si>
  <si>
    <t>316122</t>
  </si>
  <si>
    <t>171911</t>
  </si>
  <si>
    <t>78950</t>
  </si>
  <si>
    <t>409323</t>
  </si>
  <si>
    <t>316362</t>
  </si>
  <si>
    <t>1594094</t>
  </si>
  <si>
    <t>245045</t>
  </si>
  <si>
    <t>203227</t>
  </si>
  <si>
    <t>116200</t>
  </si>
  <si>
    <t>332312</t>
  </si>
  <si>
    <t>245285</t>
  </si>
  <si>
    <t>1700385</t>
  </si>
  <si>
    <t>338373</t>
  </si>
  <si>
    <t>123100</t>
  </si>
  <si>
    <t>68330</t>
  </si>
  <si>
    <t>435480</t>
  </si>
  <si>
    <t>396413</t>
  </si>
  <si>
    <t>1872293</t>
  </si>
  <si>
    <t>240214</t>
  </si>
  <si>
    <t>228778</t>
  </si>
  <si>
    <t>145307</t>
  </si>
  <si>
    <t>569965</t>
  </si>
  <si>
    <t>500145</t>
  </si>
  <si>
    <t>2077029</t>
  </si>
  <si>
    <t>226343</t>
  </si>
  <si>
    <t>190248</t>
  </si>
  <si>
    <t>266726</t>
  </si>
  <si>
    <t>477798</t>
  </si>
  <si>
    <t>565193</t>
  </si>
  <si>
    <t>2057451</t>
  </si>
  <si>
    <t>280246</t>
  </si>
  <si>
    <t>494484</t>
  </si>
  <si>
    <t>447860</t>
  </si>
  <si>
    <t>468177</t>
  </si>
  <si>
    <t>438850</t>
  </si>
  <si>
    <t>1451368</t>
  </si>
  <si>
    <t>133737</t>
  </si>
  <si>
    <t>469441</t>
  </si>
  <si>
    <t>411205</t>
  </si>
  <si>
    <t>298320</t>
  </si>
  <si>
    <t>263867</t>
  </si>
  <si>
    <t>1314221</t>
  </si>
  <si>
    <t>154830</t>
  </si>
  <si>
    <t>80203</t>
  </si>
  <si>
    <t>158888</t>
  </si>
  <si>
    <t>240920</t>
  </si>
  <si>
    <t>319605</t>
  </si>
  <si>
    <t>1308416</t>
  </si>
  <si>
    <t>113747</t>
  </si>
  <si>
    <t>96526</t>
  </si>
  <si>
    <t>68516</t>
  </si>
  <si>
    <t>192785</t>
  </si>
  <si>
    <t>164775</t>
  </si>
  <si>
    <t>775398</t>
  </si>
  <si>
    <t>24225</t>
  </si>
  <si>
    <t>197503</t>
  </si>
  <si>
    <t>105595</t>
  </si>
  <si>
    <t>51028</t>
  </si>
  <si>
    <t>263822</t>
  </si>
  <si>
    <t>-188623</t>
  </si>
  <si>
    <t>3093</t>
  </si>
  <si>
    <t>9799</t>
  </si>
  <si>
    <t>6706</t>
  </si>
  <si>
    <t>746928</t>
  </si>
  <si>
    <t>7709</t>
  </si>
  <si>
    <t>178518</t>
  </si>
  <si>
    <t>158890</t>
  </si>
  <si>
    <t>85501</t>
  </si>
  <si>
    <t>195873</t>
  </si>
  <si>
    <t>931313</t>
  </si>
  <si>
    <t>134505</t>
  </si>
  <si>
    <t>445282</t>
  </si>
  <si>
    <t>410690</t>
  </si>
  <si>
    <t>229783</t>
  </si>
  <si>
    <t>195191</t>
  </si>
  <si>
    <t>1097838</t>
  </si>
  <si>
    <t>61214</t>
  </si>
  <si>
    <t>633259</t>
  </si>
  <si>
    <t>489490</t>
  </si>
  <si>
    <t>308857</t>
  </si>
  <si>
    <t>180687</t>
  </si>
  <si>
    <t>956363</t>
  </si>
  <si>
    <t>27919</t>
  </si>
  <si>
    <t>508161</t>
  </si>
  <si>
    <t>409640</t>
  </si>
  <si>
    <t>241067</t>
  </si>
  <si>
    <t>159473</t>
  </si>
  <si>
    <t>1096419</t>
  </si>
  <si>
    <t>95218</t>
  </si>
  <si>
    <t>627423</t>
  </si>
  <si>
    <t>393607</t>
  </si>
  <si>
    <t>340199</t>
  </si>
  <si>
    <t>131553</t>
  </si>
  <si>
    <t>753040</t>
  </si>
  <si>
    <t>5032</t>
  </si>
  <si>
    <t>682379</t>
  </si>
  <si>
    <t>476140</t>
  </si>
  <si>
    <t>284805</t>
  </si>
  <si>
    <t>126335</t>
  </si>
  <si>
    <t>786696</t>
  </si>
  <si>
    <t>22126</t>
  </si>
  <si>
    <t>269181</t>
  </si>
  <si>
    <t>132978</t>
  </si>
  <si>
    <t>221215</t>
  </si>
  <si>
    <t>126303</t>
  </si>
  <si>
    <t>757039</t>
  </si>
  <si>
    <t>9285</t>
  </si>
  <si>
    <t>323664</t>
  </si>
  <si>
    <t>209166</t>
  </si>
  <si>
    <t>170634</t>
  </si>
  <si>
    <t>104177</t>
  </si>
  <si>
    <t>708398</t>
  </si>
  <si>
    <t>13937</t>
  </si>
  <si>
    <t>378277</t>
  </si>
  <si>
    <t>259693</t>
  </si>
  <si>
    <t>158784</t>
  </si>
  <si>
    <t>94892</t>
  </si>
  <si>
    <t>722721</t>
  </si>
  <si>
    <t>-234055</t>
  </si>
  <si>
    <t>344559</t>
  </si>
  <si>
    <t>121951</t>
  </si>
  <si>
    <t>121690</t>
  </si>
  <si>
    <t>-97911</t>
  </si>
  <si>
    <t>1140307</t>
  </si>
  <si>
    <t>28495</t>
  </si>
  <si>
    <t>202504</t>
  </si>
  <si>
    <t>154597</t>
  </si>
  <si>
    <t>184051</t>
  </si>
  <si>
    <t>136144</t>
  </si>
  <si>
    <t>823472</t>
  </si>
  <si>
    <t>76806</t>
  </si>
  <si>
    <t>45572</t>
  </si>
  <si>
    <t>98887</t>
  </si>
  <si>
    <t>54334</t>
  </si>
  <si>
    <t>107649</t>
  </si>
  <si>
    <t>123474</t>
  </si>
  <si>
    <t>30643</t>
  </si>
  <si>
    <t>39364</t>
  </si>
  <si>
    <t>39041</t>
  </si>
  <si>
    <t>31166</t>
  </si>
  <si>
    <t>30843</t>
  </si>
  <si>
    <t>742164</t>
  </si>
  <si>
    <t>79470</t>
  </si>
  <si>
    <t>145401</t>
  </si>
  <si>
    <t>4185</t>
  </si>
  <si>
    <t>91151</t>
  </si>
  <si>
    <t>-50065</t>
  </si>
  <si>
    <t>174316</t>
  </si>
  <si>
    <t>22088</t>
  </si>
  <si>
    <t>237290</t>
  </si>
  <si>
    <t>2601</t>
  </si>
  <si>
    <t>105154</t>
  </si>
  <si>
    <t>-129535</t>
  </si>
  <si>
    <t>38544</t>
  </si>
  <si>
    <t>-76380</t>
  </si>
  <si>
    <t>195538</t>
  </si>
  <si>
    <t>5217</t>
  </si>
  <si>
    <t>38697</t>
  </si>
  <si>
    <t>-151624</t>
  </si>
  <si>
    <t>116524</t>
  </si>
  <si>
    <t>11835</t>
  </si>
  <si>
    <t>118048</t>
  </si>
  <si>
    <t>7833</t>
  </si>
  <si>
    <t>34971</t>
  </si>
  <si>
    <t>-75244</t>
  </si>
  <si>
    <t>117565</t>
  </si>
  <si>
    <t>-27528</t>
  </si>
  <si>
    <t>127004</t>
  </si>
  <si>
    <t>10449</t>
  </si>
  <si>
    <t>29476</t>
  </si>
  <si>
    <t>-87079</t>
  </si>
  <si>
    <t>20429</t>
  </si>
  <si>
    <t>-45670</t>
  </si>
  <si>
    <t>80154</t>
  </si>
  <si>
    <t>13065</t>
  </si>
  <si>
    <t>7538</t>
  </si>
  <si>
    <t>-59551</t>
  </si>
  <si>
    <t>840</t>
  </si>
  <si>
    <t>-13504</t>
  </si>
  <si>
    <t>24355</t>
  </si>
  <si>
    <t>10474</t>
  </si>
  <si>
    <t>-13881</t>
  </si>
  <si>
    <t>-577</t>
  </si>
  <si>
    <t>577</t>
  </si>
  <si>
    <t>-377</t>
  </si>
  <si>
    <t>193828</t>
  </si>
  <si>
    <t>11589</t>
  </si>
  <si>
    <t>16575</t>
  </si>
  <si>
    <t>28364</t>
  </si>
  <si>
    <t>11789</t>
  </si>
  <si>
    <t>4283</t>
  </si>
  <si>
    <t>-4283</t>
  </si>
  <si>
    <t>-2356</t>
  </si>
  <si>
    <t>6561</t>
  </si>
  <si>
    <t>249</t>
  </si>
  <si>
    <t>5669</t>
  </si>
  <si>
    <t>-2156</t>
  </si>
  <si>
    <t>239012</t>
  </si>
  <si>
    <t>147288</t>
  </si>
  <si>
    <t>8631</t>
  </si>
  <si>
    <t>156159</t>
  </si>
  <si>
    <t>147528</t>
  </si>
  <si>
    <t>52049</t>
  </si>
  <si>
    <t>29026</t>
  </si>
  <si>
    <t>7039</t>
  </si>
  <si>
    <t>44090</t>
  </si>
  <si>
    <t>37051</t>
  </si>
  <si>
    <t>3450</t>
  </si>
  <si>
    <t>1961</t>
  </si>
  <si>
    <t>10381</t>
  </si>
  <si>
    <t>18406</t>
  </si>
  <si>
    <t>8025</t>
  </si>
  <si>
    <t>52100</t>
  </si>
  <si>
    <t>5864</t>
  </si>
  <si>
    <t>9993</t>
  </si>
  <si>
    <t>16057</t>
  </si>
  <si>
    <t>6064</t>
  </si>
  <si>
    <t>15055</t>
  </si>
  <si>
    <t>7166</t>
  </si>
  <si>
    <t>365</t>
  </si>
  <si>
    <t>7983</t>
  </si>
  <si>
    <t>7618</t>
  </si>
  <si>
    <t>260</t>
  </si>
  <si>
    <t>252</t>
  </si>
  <si>
    <t>460</t>
  </si>
  <si>
    <t>452</t>
  </si>
  <si>
    <t>599595</t>
  </si>
  <si>
    <t>-33798</t>
  </si>
  <si>
    <t>270979</t>
  </si>
  <si>
    <t>175553</t>
  </si>
  <si>
    <t>63479</t>
  </si>
  <si>
    <t>-31947</t>
  </si>
  <si>
    <t>364436</t>
  </si>
  <si>
    <t>-11167</t>
  </si>
  <si>
    <t>338203</t>
  </si>
  <si>
    <t>247717</t>
  </si>
  <si>
    <t>87882</t>
  </si>
  <si>
    <t>-2018</t>
  </si>
  <si>
    <t>121754</t>
  </si>
  <si>
    <t>7810</t>
  </si>
  <si>
    <t>38749</t>
  </si>
  <si>
    <t>22879</t>
  </si>
  <si>
    <t>25071</t>
  </si>
  <si>
    <t>9201</t>
  </si>
  <si>
    <t>13782</t>
  </si>
  <si>
    <t>2358</t>
  </si>
  <si>
    <t>48329</t>
  </si>
  <si>
    <t>18766</t>
  </si>
  <si>
    <t>1391</t>
  </si>
  <si>
    <t>-1167</t>
  </si>
  <si>
    <t>522</t>
  </si>
  <si>
    <t>311</t>
  </si>
  <si>
    <t>-967</t>
  </si>
  <si>
    <t>800</t>
  </si>
  <si>
    <t>478</t>
  </si>
  <si>
    <t>247766</t>
  </si>
  <si>
    <t>29434</t>
  </si>
  <si>
    <t>94606</t>
  </si>
  <si>
    <t>543</t>
  </si>
  <si>
    <t>288790</t>
  </si>
  <si>
    <t>194727</t>
  </si>
  <si>
    <t>100020</t>
  </si>
  <si>
    <t>19315</t>
  </si>
  <si>
    <t>24309</t>
  </si>
  <si>
    <t>189059</t>
  </si>
  <si>
    <t>165293</t>
  </si>
  <si>
    <t>124602</t>
  </si>
  <si>
    <t>40899</t>
  </si>
  <si>
    <t>12573</t>
  </si>
  <si>
    <t>158008</t>
  </si>
  <si>
    <t>145978</t>
  </si>
  <si>
    <t>154537</t>
  </si>
  <si>
    <t>18115</t>
  </si>
  <si>
    <t>22373</t>
  </si>
  <si>
    <t>126909</t>
  </si>
  <si>
    <t>105079</t>
  </si>
  <si>
    <t>93796</t>
  </si>
  <si>
    <t>11245</t>
  </si>
  <si>
    <t>9634</t>
  </si>
  <si>
    <t>96055</t>
  </si>
  <si>
    <t>86964</t>
  </si>
  <si>
    <t>126823</t>
  </si>
  <si>
    <t>54543</t>
  </si>
  <si>
    <t>5823</t>
  </si>
  <si>
    <t>80999</t>
  </si>
  <si>
    <t>75719</t>
  </si>
  <si>
    <t>85206</t>
  </si>
  <si>
    <t>26815</t>
  </si>
  <si>
    <t>834</t>
  </si>
  <si>
    <t>21467</t>
  </si>
  <si>
    <t>21176</t>
  </si>
  <si>
    <t>3320</t>
  </si>
  <si>
    <t>-5753</t>
  </si>
  <si>
    <t>7241</t>
  </si>
  <si>
    <t>1145</t>
  </si>
  <si>
    <t>-5553</t>
  </si>
  <si>
    <t>486507</t>
  </si>
  <si>
    <t>3639</t>
  </si>
  <si>
    <t>102086</t>
  </si>
  <si>
    <t>183</t>
  </si>
  <si>
    <t>84692</t>
  </si>
  <si>
    <t>-17211</t>
  </si>
  <si>
    <t>397486</t>
  </si>
  <si>
    <t>-20850</t>
  </si>
  <si>
    <t>101823</t>
  </si>
  <si>
    <t>80790</t>
  </si>
  <si>
    <t>37100</t>
  </si>
  <si>
    <t>-9312</t>
  </si>
  <si>
    <t>2225</t>
  </si>
  <si>
    <t>8002</t>
  </si>
  <si>
    <t>57500</t>
  </si>
  <si>
    <t>48455</t>
  </si>
  <si>
    <t>13216</t>
  </si>
  <si>
    <t>62108</t>
  </si>
  <si>
    <t>48892</t>
  </si>
  <si>
    <t>102461</t>
  </si>
  <si>
    <t>80073</t>
  </si>
  <si>
    <t>83735</t>
  </si>
  <si>
    <t>80434</t>
  </si>
  <si>
    <t>55420</t>
  </si>
  <si>
    <t>48115</t>
  </si>
  <si>
    <t>6091</t>
  </si>
  <si>
    <t>112451</t>
  </si>
  <si>
    <t>106360</t>
  </si>
  <si>
    <t>55875</t>
  </si>
  <si>
    <t>44285</t>
  </si>
  <si>
    <t>2646</t>
  </si>
  <si>
    <t>122469</t>
  </si>
  <si>
    <t>119823</t>
  </si>
  <si>
    <t>55177</t>
  </si>
  <si>
    <t>38182</t>
  </si>
  <si>
    <t>130361</t>
  </si>
  <si>
    <t>127538</t>
  </si>
  <si>
    <t>45269</t>
  </si>
  <si>
    <t>38700</t>
  </si>
  <si>
    <t>2882</t>
  </si>
  <si>
    <t>122764</t>
  </si>
  <si>
    <t>119882</t>
  </si>
  <si>
    <t>84810</t>
  </si>
  <si>
    <t>80982</t>
  </si>
  <si>
    <t>1006</t>
  </si>
  <si>
    <t>514</t>
  </si>
  <si>
    <t>81674</t>
  </si>
  <si>
    <t>81182</t>
  </si>
  <si>
    <t>1298963</t>
  </si>
  <si>
    <t>8647</t>
  </si>
  <si>
    <t>709068</t>
  </si>
  <si>
    <t>309467</t>
  </si>
  <si>
    <t>506063</t>
  </si>
  <si>
    <t>106462</t>
  </si>
  <si>
    <t>1269570</t>
  </si>
  <si>
    <t>4765</t>
  </si>
  <si>
    <t>674886</t>
  </si>
  <si>
    <t>350528</t>
  </si>
  <si>
    <t>422173</t>
  </si>
  <si>
    <t>97815</t>
  </si>
  <si>
    <t>1011629</t>
  </si>
  <si>
    <t>3299</t>
  </si>
  <si>
    <t>516230</t>
  </si>
  <si>
    <t>278209</t>
  </si>
  <si>
    <t>331071</t>
  </si>
  <si>
    <t>93050</t>
  </si>
  <si>
    <t>1153613</t>
  </si>
  <si>
    <t>29140</t>
  </si>
  <si>
    <t>422094</t>
  </si>
  <si>
    <t>273290</t>
  </si>
  <si>
    <t>238554</t>
  </si>
  <si>
    <t>89750</t>
  </si>
  <si>
    <t>749121</t>
  </si>
  <si>
    <t>9268</t>
  </si>
  <si>
    <t>450729</t>
  </si>
  <si>
    <t>241237</t>
  </si>
  <si>
    <t>270034</t>
  </si>
  <si>
    <t>60542</t>
  </si>
  <si>
    <t>77131</t>
  </si>
  <si>
    <t>1274</t>
  </si>
  <si>
    <t>110805</t>
  </si>
  <si>
    <t>99838</t>
  </si>
  <si>
    <t>62241</t>
  </si>
  <si>
    <t>51274</t>
  </si>
  <si>
    <t>3476239</t>
  </si>
  <si>
    <t>15948</t>
  </si>
  <si>
    <t>741303</t>
  </si>
  <si>
    <t>73932</t>
  </si>
  <si>
    <t>1327288</t>
  </si>
  <si>
    <t>659917</t>
  </si>
  <si>
    <t>3127084</t>
  </si>
  <si>
    <t>3502</t>
  </si>
  <si>
    <t>960938</t>
  </si>
  <si>
    <t>188016</t>
  </si>
  <si>
    <t>1416891</t>
  </si>
  <si>
    <t>643969</t>
  </si>
  <si>
    <t>2637022</t>
  </si>
  <si>
    <t>76809</t>
  </si>
  <si>
    <t>323747</t>
  </si>
  <si>
    <t>288212</t>
  </si>
  <si>
    <t>1443578</t>
  </si>
  <si>
    <t>1408043</t>
  </si>
  <si>
    <t>2676248</t>
  </si>
  <si>
    <t>5204</t>
  </si>
  <si>
    <t>723875</t>
  </si>
  <si>
    <t>325019</t>
  </si>
  <si>
    <t>1730089</t>
  </si>
  <si>
    <t>1331233</t>
  </si>
  <si>
    <t>2676520</t>
  </si>
  <si>
    <t>112134</t>
  </si>
  <si>
    <t>472457</t>
  </si>
  <si>
    <t>175568</t>
  </si>
  <si>
    <t>1622918</t>
  </si>
  <si>
    <t>1326029</t>
  </si>
  <si>
    <t>2472322</t>
  </si>
  <si>
    <t>548579</t>
  </si>
  <si>
    <t>270002</t>
  </si>
  <si>
    <t>172742</t>
  </si>
  <si>
    <t>1311155</t>
  </si>
  <si>
    <t>1213895</t>
  </si>
  <si>
    <t>2216037</t>
  </si>
  <si>
    <t>466692</t>
  </si>
  <si>
    <t>323802</t>
  </si>
  <si>
    <t>175498</t>
  </si>
  <si>
    <t>813620</t>
  </si>
  <si>
    <t>665316</t>
  </si>
  <si>
    <t>1731137</t>
  </si>
  <si>
    <t>214470</t>
  </si>
  <si>
    <t>460455</t>
  </si>
  <si>
    <t>178315</t>
  </si>
  <si>
    <t>482614</t>
  </si>
  <si>
    <t>200474</t>
  </si>
  <si>
    <t>734514</t>
  </si>
  <si>
    <t>-2651</t>
  </si>
  <si>
    <t>232387</t>
  </si>
  <si>
    <t>47839</t>
  </si>
  <si>
    <t>170552</t>
  </si>
  <si>
    <t>-13996</t>
  </si>
  <si>
    <t>29336</t>
  </si>
  <si>
    <t>-11545</t>
  </si>
  <si>
    <t>61719</t>
  </si>
  <si>
    <t>36333</t>
  </si>
  <si>
    <t>-11345</t>
  </si>
  <si>
    <t>2750433</t>
  </si>
  <si>
    <t>-83975</t>
  </si>
  <si>
    <t>734045</t>
  </si>
  <si>
    <t>461358</t>
  </si>
  <si>
    <t>250218</t>
  </si>
  <si>
    <t>-22469</t>
  </si>
  <si>
    <t>1851396</t>
  </si>
  <si>
    <t>68561</t>
  </si>
  <si>
    <t>720658</t>
  </si>
  <si>
    <t>462997</t>
  </si>
  <si>
    <t>319167</t>
  </si>
  <si>
    <t>61506</t>
  </si>
  <si>
    <t>1038995</t>
  </si>
  <si>
    <t>67852</t>
  </si>
  <si>
    <t>316238</t>
  </si>
  <si>
    <t>145614</t>
  </si>
  <si>
    <t>163569</t>
  </si>
  <si>
    <t>-7055</t>
  </si>
  <si>
    <t>213632</t>
  </si>
  <si>
    <t>-19296</t>
  </si>
  <si>
    <t>201790</t>
  </si>
  <si>
    <t>77524</t>
  </si>
  <si>
    <t>49360</t>
  </si>
  <si>
    <t>-74906</t>
  </si>
  <si>
    <t>-480</t>
  </si>
  <si>
    <t>55610</t>
  </si>
  <si>
    <t>-55610</t>
  </si>
  <si>
    <t>55130</t>
  </si>
  <si>
    <t>-55130</t>
  </si>
  <si>
    <t>63058</t>
  </si>
  <si>
    <t>-13057</t>
  </si>
  <si>
    <t>54650</t>
  </si>
  <si>
    <t>-54650</t>
  </si>
  <si>
    <t>105875</t>
  </si>
  <si>
    <t>-11718</t>
  </si>
  <si>
    <t>51850</t>
  </si>
  <si>
    <t>10257</t>
  </si>
  <si>
    <t>-41593</t>
  </si>
  <si>
    <t>121018</t>
  </si>
  <si>
    <t>-4812</t>
  </si>
  <si>
    <t>73588</t>
  </si>
  <si>
    <t>43713</t>
  </si>
  <si>
    <t>-29875</t>
  </si>
  <si>
    <t>109506</t>
  </si>
  <si>
    <t>-6652</t>
  </si>
  <si>
    <t>74810</t>
  </si>
  <si>
    <t>49747</t>
  </si>
  <si>
    <t>-25063</t>
  </si>
  <si>
    <t>114250</t>
  </si>
  <si>
    <t>-10259</t>
  </si>
  <si>
    <t>73096</t>
  </si>
  <si>
    <t>54685</t>
  </si>
  <si>
    <t>-18411</t>
  </si>
  <si>
    <t>1687801</t>
  </si>
  <si>
    <t>28003</t>
  </si>
  <si>
    <t>671823</t>
  </si>
  <si>
    <t>594495</t>
  </si>
  <si>
    <t>167178</t>
  </si>
  <si>
    <t>89850</t>
  </si>
  <si>
    <t>854762</t>
  </si>
  <si>
    <t>22709</t>
  </si>
  <si>
    <t>340080</t>
  </si>
  <si>
    <t>297428</t>
  </si>
  <si>
    <t>104499</t>
  </si>
  <si>
    <t>61847</t>
  </si>
  <si>
    <t>542448</t>
  </si>
  <si>
    <t>36869</t>
  </si>
  <si>
    <t>116654</t>
  </si>
  <si>
    <t>130146</t>
  </si>
  <si>
    <t>25646</t>
  </si>
  <si>
    <t>39138</t>
  </si>
  <si>
    <t>164706</t>
  </si>
  <si>
    <t>2069</t>
  </si>
  <si>
    <t>221654</t>
  </si>
  <si>
    <t>174706</t>
  </si>
  <si>
    <t>49217</t>
  </si>
  <si>
    <t>2269</t>
  </si>
  <si>
    <t>902894</t>
  </si>
  <si>
    <t>302509</t>
  </si>
  <si>
    <t>310371</t>
  </si>
  <si>
    <t>60738</t>
  </si>
  <si>
    <t>612184</t>
  </si>
  <si>
    <t>362551</t>
  </si>
  <si>
    <t>443193</t>
  </si>
  <si>
    <t>11790</t>
  </si>
  <si>
    <t>92775</t>
  </si>
  <si>
    <t>152694</t>
  </si>
  <si>
    <t>60041</t>
  </si>
  <si>
    <t>315036</t>
  </si>
  <si>
    <t>119560</t>
  </si>
  <si>
    <t>167689</t>
  </si>
  <si>
    <t>48251</t>
  </si>
  <si>
    <t>199934</t>
  </si>
  <si>
    <t>24366</t>
  </si>
  <si>
    <t>14037</t>
  </si>
  <si>
    <t>38481</t>
  </si>
  <si>
    <t>24566</t>
  </si>
  <si>
    <t>1471826</t>
  </si>
  <si>
    <t>14613</t>
  </si>
  <si>
    <t>771624</t>
  </si>
  <si>
    <t>387384</t>
  </si>
  <si>
    <t>587907</t>
  </si>
  <si>
    <t>203667</t>
  </si>
  <si>
    <t>1274579</t>
  </si>
  <si>
    <t>6595</t>
  </si>
  <si>
    <t>821411</t>
  </si>
  <si>
    <t>445823</t>
  </si>
  <si>
    <t>564641</t>
  </si>
  <si>
    <t>189053</t>
  </si>
  <si>
    <t>1370278</t>
  </si>
  <si>
    <t>5551</t>
  </si>
  <si>
    <t>791791</t>
  </si>
  <si>
    <t>529283</t>
  </si>
  <si>
    <t>444966</t>
  </si>
  <si>
    <t>182458</t>
  </si>
  <si>
    <t>1105011</t>
  </si>
  <si>
    <t>18240</t>
  </si>
  <si>
    <t>673626</t>
  </si>
  <si>
    <t>455882</t>
  </si>
  <si>
    <t>394651</t>
  </si>
  <si>
    <t>176907</t>
  </si>
  <si>
    <t>1157585</t>
  </si>
  <si>
    <t>4150</t>
  </si>
  <si>
    <t>800276</t>
  </si>
  <si>
    <t>532005</t>
  </si>
  <si>
    <t>426938</t>
  </si>
  <si>
    <t>158667</t>
  </si>
  <si>
    <t>1449251</t>
  </si>
  <si>
    <t>18577</t>
  </si>
  <si>
    <t>788546</t>
  </si>
  <si>
    <t>623701</t>
  </si>
  <si>
    <t>319362</t>
  </si>
  <si>
    <t>154517</t>
  </si>
  <si>
    <t>1261009</t>
  </si>
  <si>
    <t>9830</t>
  </si>
  <si>
    <t>678779</t>
  </si>
  <si>
    <t>624043</t>
  </si>
  <si>
    <t>190676</t>
  </si>
  <si>
    <t>135940</t>
  </si>
  <si>
    <t>892641</t>
  </si>
  <si>
    <t>6164</t>
  </si>
  <si>
    <t>609510</t>
  </si>
  <si>
    <t>625740</t>
  </si>
  <si>
    <t>110131</t>
  </si>
  <si>
    <t>126361</t>
  </si>
  <si>
    <t>878283</t>
  </si>
  <si>
    <t>6573</t>
  </si>
  <si>
    <t>628022</t>
  </si>
  <si>
    <t>561396</t>
  </si>
  <si>
    <t>151003</t>
  </si>
  <si>
    <t>84377</t>
  </si>
  <si>
    <t>890265</t>
  </si>
  <si>
    <t>4141</t>
  </si>
  <si>
    <t>725700</t>
  </si>
  <si>
    <t>547885</t>
  </si>
  <si>
    <t>255619</t>
  </si>
  <si>
    <t>77804</t>
  </si>
  <si>
    <t>1155153</t>
  </si>
  <si>
    <t>1437</t>
  </si>
  <si>
    <t>845076</t>
  </si>
  <si>
    <t>618938</t>
  </si>
  <si>
    <t>299801</t>
  </si>
  <si>
    <t>73663</t>
  </si>
  <si>
    <t>734336</t>
  </si>
  <si>
    <t>57905</t>
  </si>
  <si>
    <t>289254</t>
  </si>
  <si>
    <t>300066</t>
  </si>
  <si>
    <t>113997</t>
  </si>
  <si>
    <t>124809</t>
  </si>
  <si>
    <t>963289</t>
  </si>
  <si>
    <t>20964</t>
  </si>
  <si>
    <t>354847</t>
  </si>
  <si>
    <t>235272</t>
  </si>
  <si>
    <t>186479</t>
  </si>
  <si>
    <t>66904</t>
  </si>
  <si>
    <t>495962</t>
  </si>
  <si>
    <t>8857</t>
  </si>
  <si>
    <t>320915</t>
  </si>
  <si>
    <t>241865</t>
  </si>
  <si>
    <t>124990</t>
  </si>
  <si>
    <t>45940</t>
  </si>
  <si>
    <t>260595</t>
  </si>
  <si>
    <t>-39813</t>
  </si>
  <si>
    <t>311000</t>
  </si>
  <si>
    <t>227267</t>
  </si>
  <si>
    <t>120816</t>
  </si>
  <si>
    <t>37083</t>
  </si>
  <si>
    <t>543619</t>
  </si>
  <si>
    <t>-36926</t>
  </si>
  <si>
    <t>327416</t>
  </si>
  <si>
    <t>266235</t>
  </si>
  <si>
    <t>138077</t>
  </si>
  <si>
    <t>76896</t>
  </si>
  <si>
    <t>657960</t>
  </si>
  <si>
    <t>21737</t>
  </si>
  <si>
    <t>374496</t>
  </si>
  <si>
    <t>285415</t>
  </si>
  <si>
    <t>202904</t>
  </si>
  <si>
    <t>113823</t>
  </si>
  <si>
    <t>308324</t>
  </si>
  <si>
    <t>8260</t>
  </si>
  <si>
    <t>103918</t>
  </si>
  <si>
    <t>98673</t>
  </si>
  <si>
    <t>97331</t>
  </si>
  <si>
    <t>92086</t>
  </si>
  <si>
    <t>493522</t>
  </si>
  <si>
    <t>65266</t>
  </si>
  <si>
    <t>107689</t>
  </si>
  <si>
    <t>101023</t>
  </si>
  <si>
    <t>90492</t>
  </si>
  <si>
    <t>83826</t>
  </si>
  <si>
    <t>403171</t>
  </si>
  <si>
    <t>28795</t>
  </si>
  <si>
    <t>157551</t>
  </si>
  <si>
    <t>106262</t>
  </si>
  <si>
    <t>69849</t>
  </si>
  <si>
    <t>18560</t>
  </si>
  <si>
    <t>-10435</t>
  </si>
  <si>
    <t>155728</t>
  </si>
  <si>
    <t>142139</t>
  </si>
  <si>
    <t>3354</t>
  </si>
  <si>
    <t>-10235</t>
  </si>
  <si>
    <t>1180408</t>
  </si>
  <si>
    <t>44337</t>
  </si>
  <si>
    <t>367656</t>
  </si>
  <si>
    <t>226534</t>
  </si>
  <si>
    <t>544712</t>
  </si>
  <si>
    <t>403590</t>
  </si>
  <si>
    <t>945537</t>
  </si>
  <si>
    <t>170388</t>
  </si>
  <si>
    <t>288737</t>
  </si>
  <si>
    <t>191045</t>
  </si>
  <si>
    <t>456648</t>
  </si>
  <si>
    <t>358956</t>
  </si>
  <si>
    <t>951856</t>
  </si>
  <si>
    <t>47328</t>
  </si>
  <si>
    <t>508773</t>
  </si>
  <si>
    <t>189828</t>
  </si>
  <si>
    <t>507513</t>
  </si>
  <si>
    <t>188568</t>
  </si>
  <si>
    <t>637704</t>
  </si>
  <si>
    <t>101412</t>
  </si>
  <si>
    <t>418051</t>
  </si>
  <si>
    <t>159226</t>
  </si>
  <si>
    <t>400065</t>
  </si>
  <si>
    <t>141240</t>
  </si>
  <si>
    <t>846335</t>
  </si>
  <si>
    <t>-98909</t>
  </si>
  <si>
    <t>579712</t>
  </si>
  <si>
    <t>265871</t>
  </si>
  <si>
    <t>336685</t>
  </si>
  <si>
    <t>26338</t>
  </si>
  <si>
    <t>987737</t>
  </si>
  <si>
    <t>-73947</t>
  </si>
  <si>
    <t>524580</t>
  </si>
  <si>
    <t>312422</t>
  </si>
  <si>
    <t>337236</t>
  </si>
  <si>
    <t>130860</t>
  </si>
  <si>
    <t>1153494</t>
  </si>
  <si>
    <t>33701</t>
  </si>
  <si>
    <t>365735</t>
  </si>
  <si>
    <t>323844</t>
  </si>
  <si>
    <t>250788</t>
  </si>
  <si>
    <t>218083</t>
  </si>
  <si>
    <t>1001555</t>
  </si>
  <si>
    <t>35877</t>
  </si>
  <si>
    <t>236808</t>
  </si>
  <si>
    <t>169597</t>
  </si>
  <si>
    <t>184382</t>
  </si>
  <si>
    <t>1031636</t>
  </si>
  <si>
    <t>77764</t>
  </si>
  <si>
    <t>324365</t>
  </si>
  <si>
    <t>139173</t>
  </si>
  <si>
    <t>333555</t>
  </si>
  <si>
    <t>148363</t>
  </si>
  <si>
    <t>780609</t>
  </si>
  <si>
    <t>31984</t>
  </si>
  <si>
    <t>407601</t>
  </si>
  <si>
    <t>83757</t>
  </si>
  <si>
    <t>394443</t>
  </si>
  <si>
    <t>70599</t>
  </si>
  <si>
    <t>550534</t>
  </si>
  <si>
    <t>15583</t>
  </si>
  <si>
    <t>268044</t>
  </si>
  <si>
    <t>50858</t>
  </si>
  <si>
    <t>254461</t>
  </si>
  <si>
    <t>38615</t>
  </si>
  <si>
    <t>1081624</t>
  </si>
  <si>
    <t>35128</t>
  </si>
  <si>
    <t>155347</t>
  </si>
  <si>
    <t>11511</t>
  </si>
  <si>
    <t>957801</t>
  </si>
  <si>
    <t>813965</t>
  </si>
  <si>
    <t>1483859</t>
  </si>
  <si>
    <t>473581</t>
  </si>
  <si>
    <t>143477</t>
  </si>
  <si>
    <t>12333</t>
  </si>
  <si>
    <t>982875</t>
  </si>
  <si>
    <t>851731</t>
  </si>
  <si>
    <t>846227</t>
  </si>
  <si>
    <t>134779</t>
  </si>
  <si>
    <t>143014</t>
  </si>
  <si>
    <t>7200</t>
  </si>
  <si>
    <t>580704</t>
  </si>
  <si>
    <t>444890</t>
  </si>
  <si>
    <t>575911</t>
  </si>
  <si>
    <t>23466</t>
  </si>
  <si>
    <t>70353</t>
  </si>
  <si>
    <t>28343</t>
  </si>
  <si>
    <t>352121</t>
  </si>
  <si>
    <t>310111</t>
  </si>
  <si>
    <t>995874</t>
  </si>
  <si>
    <t>49428</t>
  </si>
  <si>
    <t>101984</t>
  </si>
  <si>
    <t>54031</t>
  </si>
  <si>
    <t>366598</t>
  </si>
  <si>
    <t>318645</t>
  </si>
  <si>
    <t>844396</t>
  </si>
  <si>
    <t>42842</t>
  </si>
  <si>
    <t>117158</t>
  </si>
  <si>
    <t>66983</t>
  </si>
  <si>
    <t>319391</t>
  </si>
  <si>
    <t>269216</t>
  </si>
  <si>
    <t>773901</t>
  </si>
  <si>
    <t>55898</t>
  </si>
  <si>
    <t>118273</t>
  </si>
  <si>
    <t>95158</t>
  </si>
  <si>
    <t>249489</t>
  </si>
  <si>
    <t>226374</t>
  </si>
  <si>
    <t>738836</t>
  </si>
  <si>
    <t>28326</t>
  </si>
  <si>
    <t>163508</t>
  </si>
  <si>
    <t>17972</t>
  </si>
  <si>
    <t>344338</t>
  </si>
  <si>
    <t>198802</t>
  </si>
  <si>
    <t>443965</t>
  </si>
  <si>
    <t>5468</t>
  </si>
  <si>
    <t>133519</t>
  </si>
  <si>
    <t>29458</t>
  </si>
  <si>
    <t>274537</t>
  </si>
  <si>
    <t>170476</t>
  </si>
  <si>
    <t>655896</t>
  </si>
  <si>
    <t>11516</t>
  </si>
  <si>
    <t>180465</t>
  </si>
  <si>
    <t>41352</t>
  </si>
  <si>
    <t>304121</t>
  </si>
  <si>
    <t>165008</t>
  </si>
  <si>
    <t>543804</t>
  </si>
  <si>
    <t>18762</t>
  </si>
  <si>
    <t>283406</t>
  </si>
  <si>
    <t>54059</t>
  </si>
  <si>
    <t>382839</t>
  </si>
  <si>
    <t>153492</t>
  </si>
  <si>
    <t>1256</t>
  </si>
  <si>
    <t>70</t>
  </si>
  <si>
    <t>-1186</t>
  </si>
  <si>
    <t>-100</t>
  </si>
  <si>
    <t>1206</t>
  </si>
  <si>
    <t>120</t>
  </si>
  <si>
    <t>-1086</t>
  </si>
  <si>
    <t>165</t>
  </si>
  <si>
    <t>220</t>
  </si>
  <si>
    <t>-986</t>
  </si>
  <si>
    <t>-1679</t>
  </si>
  <si>
    <t>1200</t>
  </si>
  <si>
    <t>49</t>
  </si>
  <si>
    <t>-1151</t>
  </si>
  <si>
    <t>4200</t>
  </si>
  <si>
    <t>-616</t>
  </si>
  <si>
    <t>659</t>
  </si>
  <si>
    <t>1187</t>
  </si>
  <si>
    <t>528</t>
  </si>
  <si>
    <t>3500</t>
  </si>
  <si>
    <t>944</t>
  </si>
  <si>
    <t>489</t>
  </si>
  <si>
    <t>1567</t>
  </si>
  <si>
    <t>1144</t>
  </si>
  <si>
    <t>558564</t>
  </si>
  <si>
    <t>40692</t>
  </si>
  <si>
    <t>18110</t>
  </si>
  <si>
    <t>153008</t>
  </si>
  <si>
    <t>135406</t>
  </si>
  <si>
    <t>405083</t>
  </si>
  <si>
    <t>48413</t>
  </si>
  <si>
    <t>110076</t>
  </si>
  <si>
    <t>204281</t>
  </si>
  <si>
    <t>94713</t>
  </si>
  <si>
    <t>435353</t>
  </si>
  <si>
    <t>72815</t>
  </si>
  <si>
    <t>109852</t>
  </si>
  <si>
    <t>218457</t>
  </si>
  <si>
    <t>109300</t>
  </si>
  <si>
    <t>291894</t>
  </si>
  <si>
    <t>18922</t>
  </si>
  <si>
    <t>46526</t>
  </si>
  <si>
    <t>82719</t>
  </si>
  <si>
    <t>36485</t>
  </si>
  <si>
    <t>369688</t>
  </si>
  <si>
    <t>10309</t>
  </si>
  <si>
    <t>68978</t>
  </si>
  <si>
    <t>86541</t>
  </si>
  <si>
    <t>17563</t>
  </si>
  <si>
    <t>24748</t>
  </si>
  <si>
    <t>6254</t>
  </si>
  <si>
    <t>72669</t>
  </si>
  <si>
    <t>1418</t>
  </si>
  <si>
    <t>78340</t>
  </si>
  <si>
    <t>7254</t>
  </si>
  <si>
    <t>44500</t>
  </si>
  <si>
    <t>-37484</t>
  </si>
  <si>
    <t>170192</t>
  </si>
  <si>
    <t>22795</t>
  </si>
  <si>
    <t>-147397</t>
  </si>
  <si>
    <t>212331</t>
  </si>
  <si>
    <t>78951</t>
  </si>
  <si>
    <t>153209</t>
  </si>
  <si>
    <t>29990</t>
  </si>
  <si>
    <t>-123219</t>
  </si>
  <si>
    <t>233096</t>
  </si>
  <si>
    <t>-59572</t>
  </si>
  <si>
    <t>281371</t>
  </si>
  <si>
    <t>57201</t>
  </si>
  <si>
    <t>22000</t>
  </si>
  <si>
    <t>-202170</t>
  </si>
  <si>
    <t>361691</t>
  </si>
  <si>
    <t>-44606</t>
  </si>
  <si>
    <t>324416</t>
  </si>
  <si>
    <t>137870</t>
  </si>
  <si>
    <t>43948</t>
  </si>
  <si>
    <t>-142598</t>
  </si>
  <si>
    <t>607884</t>
  </si>
  <si>
    <t>-138082</t>
  </si>
  <si>
    <t>474892</t>
  </si>
  <si>
    <t>280069</t>
  </si>
  <si>
    <t>96831</t>
  </si>
  <si>
    <t>-97992</t>
  </si>
  <si>
    <t>425509</t>
  </si>
  <si>
    <t>6753</t>
  </si>
  <si>
    <t>409768</t>
  </si>
  <si>
    <t>396709</t>
  </si>
  <si>
    <t>53149</t>
  </si>
  <si>
    <t>40090</t>
  </si>
  <si>
    <t>210008</t>
  </si>
  <si>
    <t>1316</t>
  </si>
  <si>
    <t>144754</t>
  </si>
  <si>
    <t>144065</t>
  </si>
  <si>
    <t>34026</t>
  </si>
  <si>
    <t>200276</t>
  </si>
  <si>
    <t>7259</t>
  </si>
  <si>
    <t>63375</t>
  </si>
  <si>
    <t>53879</t>
  </si>
  <si>
    <t>41507</t>
  </si>
  <si>
    <t>32011</t>
  </si>
  <si>
    <t>266654</t>
  </si>
  <si>
    <t>18949</t>
  </si>
  <si>
    <t>64475</t>
  </si>
  <si>
    <t>61582</t>
  </si>
  <si>
    <t>27645</t>
  </si>
  <si>
    <t>24752</t>
  </si>
  <si>
    <t>37107</t>
  </si>
  <si>
    <t>8109</t>
  </si>
  <si>
    <t>19450</t>
  </si>
  <si>
    <t>27759</t>
  </si>
  <si>
    <t>8309</t>
  </si>
  <si>
    <t>919947</t>
  </si>
  <si>
    <t>-61542</t>
  </si>
  <si>
    <t>894816</t>
  </si>
  <si>
    <t>256651</t>
  </si>
  <si>
    <t>1036310</t>
  </si>
  <si>
    <t>398145</t>
  </si>
  <si>
    <t>690938</t>
  </si>
  <si>
    <t>-21896</t>
  </si>
  <si>
    <t>615556</t>
  </si>
  <si>
    <t>392712</t>
  </si>
  <si>
    <t>682532</t>
  </si>
  <si>
    <t>459688</t>
  </si>
  <si>
    <t>809841</t>
  </si>
  <si>
    <t>12112</t>
  </si>
  <si>
    <t>418646</t>
  </si>
  <si>
    <t>397373</t>
  </si>
  <si>
    <t>502856</t>
  </si>
  <si>
    <t>481583</t>
  </si>
  <si>
    <t>593466</t>
  </si>
  <si>
    <t>8396</t>
  </si>
  <si>
    <t>212402</t>
  </si>
  <si>
    <t>236613</t>
  </si>
  <si>
    <t>445261</t>
  </si>
  <si>
    <t>469472</t>
  </si>
  <si>
    <t>554787</t>
  </si>
  <si>
    <t>150737</t>
  </si>
  <si>
    <t>164552</t>
  </si>
  <si>
    <t>99359</t>
  </si>
  <si>
    <t>526268</t>
  </si>
  <si>
    <t>461075</t>
  </si>
  <si>
    <t>442795</t>
  </si>
  <si>
    <t>310138</t>
  </si>
  <si>
    <t>59645</t>
  </si>
  <si>
    <t>369983</t>
  </si>
  <si>
    <t>310338</t>
  </si>
  <si>
    <t>430</t>
  </si>
  <si>
    <t>428</t>
  </si>
  <si>
    <t>2577945</t>
  </si>
  <si>
    <t>101379</t>
  </si>
  <si>
    <t>1637736</t>
  </si>
  <si>
    <t>1372465</t>
  </si>
  <si>
    <t>203796</t>
  </si>
  <si>
    <t>734331</t>
  </si>
  <si>
    <t>3133423</t>
  </si>
  <si>
    <t>148383</t>
  </si>
  <si>
    <t>1463159</t>
  </si>
  <si>
    <t>1165274</t>
  </si>
  <si>
    <t>590838</t>
  </si>
  <si>
    <t>632953</t>
  </si>
  <si>
    <t>1888735</t>
  </si>
  <si>
    <t>76762</t>
  </si>
  <si>
    <t>1153743</t>
  </si>
  <si>
    <t>895518</t>
  </si>
  <si>
    <t>429795</t>
  </si>
  <si>
    <t>505922</t>
  </si>
  <si>
    <t>1453156</t>
  </si>
  <si>
    <t>72999</t>
  </si>
  <si>
    <t>586013</t>
  </si>
  <si>
    <t>579701</t>
  </si>
  <si>
    <t>361473</t>
  </si>
  <si>
    <t>429161</t>
  </si>
  <si>
    <t>1438677</t>
  </si>
  <si>
    <t>166123</t>
  </si>
  <si>
    <t>303253</t>
  </si>
  <si>
    <t>338810</t>
  </si>
  <si>
    <t>301535</t>
  </si>
  <si>
    <t>356162</t>
  </si>
  <si>
    <t>939887</t>
  </si>
  <si>
    <t>182567</t>
  </si>
  <si>
    <t>286844</t>
  </si>
  <si>
    <t>223320</t>
  </si>
  <si>
    <t>247165</t>
  </si>
  <si>
    <t>190038</t>
  </si>
  <si>
    <t>414017</t>
  </si>
  <si>
    <t>75552</t>
  </si>
  <si>
    <t>151424</t>
  </si>
  <si>
    <t>53689</t>
  </si>
  <si>
    <t>105206</t>
  </si>
  <si>
    <t>7471</t>
  </si>
  <si>
    <t>-428</t>
  </si>
  <si>
    <t>124765</t>
  </si>
  <si>
    <t>2995</t>
  </si>
  <si>
    <t>-68081</t>
  </si>
  <si>
    <t>34722</t>
  </si>
  <si>
    <t>298</t>
  </si>
  <si>
    <t>135353</t>
  </si>
  <si>
    <t>67117</t>
  </si>
  <si>
    <t>583</t>
  </si>
  <si>
    <t>-67653</t>
  </si>
  <si>
    <t>30694</t>
  </si>
  <si>
    <t>-5359</t>
  </si>
  <si>
    <t>162496</t>
  </si>
  <si>
    <t>80545</t>
  </si>
  <si>
    <t>14000</t>
  </si>
  <si>
    <t>-67951</t>
  </si>
  <si>
    <t>36404</t>
  </si>
  <si>
    <t>-22194</t>
  </si>
  <si>
    <t>170988</t>
  </si>
  <si>
    <t>93973</t>
  </si>
  <si>
    <t>14423</t>
  </si>
  <si>
    <t>-62592</t>
  </si>
  <si>
    <t>84209189</t>
  </si>
  <si>
    <t>458008</t>
  </si>
  <si>
    <t>11617598</t>
  </si>
  <si>
    <t>1136112</t>
  </si>
  <si>
    <t>13993532</t>
  </si>
  <si>
    <t>-352735</t>
  </si>
  <si>
    <t>35912992</t>
  </si>
  <si>
    <t>142991</t>
  </si>
  <si>
    <t>11297217</t>
  </si>
  <si>
    <t>1325963</t>
  </si>
  <si>
    <t>10142629</t>
  </si>
  <si>
    <t>-810743</t>
  </si>
  <si>
    <t>18244589</t>
  </si>
  <si>
    <t>-1208294</t>
  </si>
  <si>
    <t>8940881</t>
  </si>
  <si>
    <t>1180168</t>
  </si>
  <si>
    <t>6002680</t>
  </si>
  <si>
    <t>-953734</t>
  </si>
  <si>
    <t>877529</t>
  </si>
  <si>
    <t>-1173597</t>
  </si>
  <si>
    <t>6743846</t>
  </si>
  <si>
    <t>2779526</t>
  </si>
  <si>
    <t>4188733</t>
  </si>
  <si>
    <t>254560</t>
  </si>
  <si>
    <t>-41843</t>
  </si>
  <si>
    <t>319657</t>
  </si>
  <si>
    <t>323361</t>
  </si>
  <si>
    <t>1417017</t>
  </si>
  <si>
    <t>1428157</t>
  </si>
  <si>
    <t>669841</t>
  </si>
  <si>
    <t>-2290</t>
  </si>
  <si>
    <t>236075</t>
  </si>
  <si>
    <t>107176</t>
  </si>
  <si>
    <t>114216</t>
  </si>
  <si>
    <t>2317</t>
  </si>
  <si>
    <t>488108</t>
  </si>
  <si>
    <t>4507</t>
  </si>
  <si>
    <t>232199</t>
  </si>
  <si>
    <t>154810</t>
  </si>
  <si>
    <t>64995</t>
  </si>
  <si>
    <t>-12394</t>
  </si>
  <si>
    <t>164342</t>
  </si>
  <si>
    <t>11336</t>
  </si>
  <si>
    <t>78719</t>
  </si>
  <si>
    <t>94939</t>
  </si>
  <si>
    <t>16220</t>
  </si>
  <si>
    <t>139484</t>
  </si>
  <si>
    <t>6624</t>
  </si>
  <si>
    <t>77473</t>
  </si>
  <si>
    <t>2415</t>
  </si>
  <si>
    <t>79942</t>
  </si>
  <si>
    <t>4884</t>
  </si>
  <si>
    <t>114813</t>
  </si>
  <si>
    <t>9870</t>
  </si>
  <si>
    <t>106461</t>
  </si>
  <si>
    <t>21731</t>
  </si>
  <si>
    <t>82990</t>
  </si>
  <si>
    <t>-1740</t>
  </si>
  <si>
    <t>111741</t>
  </si>
  <si>
    <t>-11218</t>
  </si>
  <si>
    <t>96472</t>
  </si>
  <si>
    <t>50706</t>
  </si>
  <si>
    <t>34156</t>
  </si>
  <si>
    <t>-11610</t>
  </si>
  <si>
    <t>146189</t>
  </si>
  <si>
    <t>16320</t>
  </si>
  <si>
    <t>120134</t>
  </si>
  <si>
    <t>79680</t>
  </si>
  <si>
    <t>40062</t>
  </si>
  <si>
    <t>-392</t>
  </si>
  <si>
    <t>56993</t>
  </si>
  <si>
    <t>-19326</t>
  </si>
  <si>
    <t>160934</t>
  </si>
  <si>
    <t>106240</t>
  </si>
  <si>
    <t>35568</t>
  </si>
  <si>
    <t>-19126</t>
  </si>
  <si>
    <t>10845129</t>
  </si>
  <si>
    <t>40938</t>
  </si>
  <si>
    <t>2077501</t>
  </si>
  <si>
    <t>1005412</t>
  </si>
  <si>
    <t>1591436</t>
  </si>
  <si>
    <t>519347</t>
  </si>
  <si>
    <t>10026021</t>
  </si>
  <si>
    <t>17438</t>
  </si>
  <si>
    <t>2250947</t>
  </si>
  <si>
    <t>1276459</t>
  </si>
  <si>
    <t>1481376</t>
  </si>
  <si>
    <t>506888</t>
  </si>
  <si>
    <t>8800042</t>
  </si>
  <si>
    <t>13399</t>
  </si>
  <si>
    <t>3097441</t>
  </si>
  <si>
    <t>1415881</t>
  </si>
  <si>
    <t>2296086</t>
  </si>
  <si>
    <t>690162</t>
  </si>
  <si>
    <t>7187629</t>
  </si>
  <si>
    <t>245918</t>
  </si>
  <si>
    <t>1660195</t>
  </si>
  <si>
    <t>890032</t>
  </si>
  <si>
    <t>1415963</t>
  </si>
  <si>
    <t>676762</t>
  </si>
  <si>
    <t>6247281</t>
  </si>
  <si>
    <t>31581</t>
  </si>
  <si>
    <t>1367885</t>
  </si>
  <si>
    <t>574248</t>
  </si>
  <si>
    <t>1170872</t>
  </si>
  <si>
    <t>430846</t>
  </si>
  <si>
    <t>5683335</t>
  </si>
  <si>
    <t>-256836</t>
  </si>
  <si>
    <t>1500379</t>
  </si>
  <si>
    <t>749651</t>
  </si>
  <si>
    <t>1083887</t>
  </si>
  <si>
    <t>399265</t>
  </si>
  <si>
    <t>5866490</t>
  </si>
  <si>
    <t>-62880</t>
  </si>
  <si>
    <t>1699345</t>
  </si>
  <si>
    <t>995848</t>
  </si>
  <si>
    <t>1299934</t>
  </si>
  <si>
    <t>656100</t>
  </si>
  <si>
    <t>5577283</t>
  </si>
  <si>
    <t>33766</t>
  </si>
  <si>
    <t>1496524</t>
  </si>
  <si>
    <t>1016046</t>
  </si>
  <si>
    <t>1152883</t>
  </si>
  <si>
    <t>718980</t>
  </si>
  <si>
    <t>6250106</t>
  </si>
  <si>
    <t>252028</t>
  </si>
  <si>
    <t>1435354</t>
  </si>
  <si>
    <t>997814</t>
  </si>
  <si>
    <t>1253503</t>
  </si>
  <si>
    <t>838445</t>
  </si>
  <si>
    <t>5944479</t>
  </si>
  <si>
    <t>-13818</t>
  </si>
  <si>
    <t>1577258</t>
  </si>
  <si>
    <t>1019210</t>
  </si>
  <si>
    <t>1111925</t>
  </si>
  <si>
    <t>584899</t>
  </si>
  <si>
    <t>4991784</t>
  </si>
  <si>
    <t>151305</t>
  </si>
  <si>
    <t>1619410</t>
  </si>
  <si>
    <t>1052999</t>
  </si>
  <si>
    <t>1168428</t>
  </si>
  <si>
    <t>607041</t>
  </si>
  <si>
    <t>793057</t>
  </si>
  <si>
    <t>-82452</t>
  </si>
  <si>
    <t>1053937</t>
  </si>
  <si>
    <t>386656</t>
  </si>
  <si>
    <t>1294551</t>
  </si>
  <si>
    <t>627270</t>
  </si>
  <si>
    <t>1225015</t>
  </si>
  <si>
    <t>499388</t>
  </si>
  <si>
    <t>405297</t>
  </si>
  <si>
    <t>365455</t>
  </si>
  <si>
    <t>749564</t>
  </si>
  <si>
    <t>709722</t>
  </si>
  <si>
    <t>543097</t>
  </si>
  <si>
    <t>188531</t>
  </si>
  <si>
    <t>37247</t>
  </si>
  <si>
    <t>248440</t>
  </si>
  <si>
    <t>211193</t>
  </si>
  <si>
    <t>34896</t>
  </si>
  <si>
    <t>22462</t>
  </si>
  <si>
    <t>51919</t>
  </si>
  <si>
    <t>500</t>
  </si>
  <si>
    <t>74081</t>
  </si>
  <si>
    <t>22662</t>
  </si>
  <si>
    <t>4003254</t>
  </si>
  <si>
    <t>1008136</t>
  </si>
  <si>
    <t>354413</t>
  </si>
  <si>
    <t>173451</t>
  </si>
  <si>
    <t>1568572</t>
  </si>
  <si>
    <t>1390221</t>
  </si>
  <si>
    <t>3861156</t>
  </si>
  <si>
    <t>642380</t>
  </si>
  <si>
    <t>574166</t>
  </si>
  <si>
    <t>70365</t>
  </si>
  <si>
    <t>1331538</t>
  </si>
  <si>
    <t>827737</t>
  </si>
  <si>
    <t>1119875</t>
  </si>
  <si>
    <t>192723</t>
  </si>
  <si>
    <t>323826</t>
  </si>
  <si>
    <t>72774</t>
  </si>
  <si>
    <t>699567</t>
  </si>
  <si>
    <t>448515</t>
  </si>
  <si>
    <t>423211</t>
  </si>
  <si>
    <t>95484</t>
  </si>
  <si>
    <t>42065</t>
  </si>
  <si>
    <t>105411</t>
  </si>
  <si>
    <t>218304</t>
  </si>
  <si>
    <t>282108</t>
  </si>
  <si>
    <t>372458</t>
  </si>
  <si>
    <t>69163</t>
  </si>
  <si>
    <t>34209</t>
  </si>
  <si>
    <t>77834</t>
  </si>
  <si>
    <t>142999</t>
  </si>
  <si>
    <t>186624</t>
  </si>
  <si>
    <t>351957</t>
  </si>
  <si>
    <t>44702</t>
  </si>
  <si>
    <t>37774</t>
  </si>
  <si>
    <t>11040</t>
  </si>
  <si>
    <t>144195</t>
  </si>
  <si>
    <t>117461</t>
  </si>
  <si>
    <t>239605</t>
  </si>
  <si>
    <t>72560</t>
  </si>
  <si>
    <t>23669</t>
  </si>
  <si>
    <t>11646</t>
  </si>
  <si>
    <t>84038</t>
  </si>
  <si>
    <t>72760</t>
  </si>
  <si>
    <t>820835</t>
  </si>
  <si>
    <t>2337</t>
  </si>
  <si>
    <t>390416</t>
  </si>
  <si>
    <t>334776</t>
  </si>
  <si>
    <t>145792</t>
  </si>
  <si>
    <t>90954</t>
  </si>
  <si>
    <t>835980</t>
  </si>
  <si>
    <t>9077</t>
  </si>
  <si>
    <t>140309</t>
  </si>
  <si>
    <t>132794</t>
  </si>
  <si>
    <t>101765</t>
  </si>
  <si>
    <t>95147</t>
  </si>
  <si>
    <t>437976</t>
  </si>
  <si>
    <t>5512</t>
  </si>
  <si>
    <t>210338</t>
  </si>
  <si>
    <t>157104</t>
  </si>
  <si>
    <t>154044</t>
  </si>
  <si>
    <t>101860</t>
  </si>
  <si>
    <t>427097</t>
  </si>
  <si>
    <t>27223</t>
  </si>
  <si>
    <t>141565</t>
  </si>
  <si>
    <t>108603</t>
  </si>
  <si>
    <t>141414</t>
  </si>
  <si>
    <t>108452</t>
  </si>
  <si>
    <t>573897</t>
  </si>
  <si>
    <t>45287</t>
  </si>
  <si>
    <t>129637</t>
  </si>
  <si>
    <t>128078</t>
  </si>
  <si>
    <t>93314</t>
  </si>
  <si>
    <t>91755</t>
  </si>
  <si>
    <t>304077</t>
  </si>
  <si>
    <t>31855</t>
  </si>
  <si>
    <t>76358</t>
  </si>
  <si>
    <t>89953</t>
  </si>
  <si>
    <t>32753</t>
  </si>
  <si>
    <t>46467</t>
  </si>
  <si>
    <t>108736</t>
  </si>
  <si>
    <t>14412</t>
  </si>
  <si>
    <t>22541</t>
  </si>
  <si>
    <t>28272</t>
  </si>
  <si>
    <t>8343</t>
  </si>
  <si>
    <t>14612</t>
  </si>
  <si>
    <t>6940</t>
  </si>
  <si>
    <t>2792</t>
  </si>
  <si>
    <t>6000</t>
  </si>
  <si>
    <t>3155</t>
  </si>
  <si>
    <t>8900</t>
  </si>
  <si>
    <t>10544</t>
  </si>
  <si>
    <t>8697</t>
  </si>
  <si>
    <t>12580</t>
  </si>
  <si>
    <t>11507</t>
  </si>
  <si>
    <t>4500</t>
  </si>
  <si>
    <t>810</t>
  </si>
  <si>
    <t>3790</t>
  </si>
  <si>
    <t>2810</t>
  </si>
  <si>
    <t>597213</t>
  </si>
  <si>
    <t>-2806</t>
  </si>
  <si>
    <t>106234</t>
  </si>
  <si>
    <t>213671</t>
  </si>
  <si>
    <t>68179</t>
  </si>
  <si>
    <t>175616</t>
  </si>
  <si>
    <t>970129</t>
  </si>
  <si>
    <t>287802</t>
  </si>
  <si>
    <t>154829</t>
  </si>
  <si>
    <t>329089</t>
  </si>
  <si>
    <t>113742</t>
  </si>
  <si>
    <t>288002</t>
  </si>
  <si>
    <t>2035501</t>
  </si>
  <si>
    <t>527073</t>
  </si>
  <si>
    <t>190858</t>
  </si>
  <si>
    <t>382126</t>
  </si>
  <si>
    <t>399351</t>
  </si>
  <si>
    <t>590619</t>
  </si>
  <si>
    <t>916293</t>
  </si>
  <si>
    <t>518007</t>
  </si>
  <si>
    <t>661485</t>
  </si>
  <si>
    <t>518888</t>
  </si>
  <si>
    <t>206144</t>
  </si>
  <si>
    <t>63547</t>
  </si>
  <si>
    <t>56064</t>
  </si>
  <si>
    <t>-144562</t>
  </si>
  <si>
    <t>983415</t>
  </si>
  <si>
    <t>10067</t>
  </si>
  <si>
    <t>-454460</t>
  </si>
  <si>
    <t>282645</t>
  </si>
  <si>
    <t>34779</t>
  </si>
  <si>
    <t>775749</t>
  </si>
  <si>
    <t>465851</t>
  </si>
  <si>
    <t>-309898</t>
  </si>
  <si>
    <t>84000</t>
  </si>
  <si>
    <t>-134939</t>
  </si>
  <si>
    <t>715558</t>
  </si>
  <si>
    <t>370832</t>
  </si>
  <si>
    <t>-344677</t>
  </si>
  <si>
    <t>-92716</t>
  </si>
  <si>
    <t>461505</t>
  </si>
  <si>
    <t>251258</t>
  </si>
  <si>
    <t>510</t>
  </si>
  <si>
    <t>-209737</t>
  </si>
  <si>
    <t>51000</t>
  </si>
  <si>
    <t>-82906</t>
  </si>
  <si>
    <t>463999</t>
  </si>
  <si>
    <t>343620</t>
  </si>
  <si>
    <t>1756</t>
  </si>
  <si>
    <t>-118534</t>
  </si>
  <si>
    <t>-35716</t>
  </si>
  <si>
    <t>97107</t>
  </si>
  <si>
    <t>58826</t>
  </si>
  <si>
    <t>2487</t>
  </si>
  <si>
    <t>-35516</t>
  </si>
  <si>
    <t>602488</t>
  </si>
  <si>
    <t>-20749</t>
  </si>
  <si>
    <t>335720</t>
  </si>
  <si>
    <t>34255</t>
  </si>
  <si>
    <t>65103</t>
  </si>
  <si>
    <t>-236362</t>
  </si>
  <si>
    <t>559872</t>
  </si>
  <si>
    <t>-77698</t>
  </si>
  <si>
    <t>321396</t>
  </si>
  <si>
    <t>68509</t>
  </si>
  <si>
    <t>36931</t>
  </si>
  <si>
    <t>-215613</t>
  </si>
  <si>
    <t>944099</t>
  </si>
  <si>
    <t>-87697</t>
  </si>
  <si>
    <t>387350</t>
  </si>
  <si>
    <t>124716</t>
  </si>
  <si>
    <t>123155</t>
  </si>
  <si>
    <t>-137915</t>
  </si>
  <si>
    <t>993213</t>
  </si>
  <si>
    <t>-10069</t>
  </si>
  <si>
    <t>331427</t>
  </si>
  <si>
    <t>188625</t>
  </si>
  <si>
    <t>88726</t>
  </si>
  <si>
    <t>-50218</t>
  </si>
  <si>
    <t>988282</t>
  </si>
  <si>
    <t>-75242</t>
  </si>
  <si>
    <t>177174</t>
  </si>
  <si>
    <t>82107</t>
  </si>
  <si>
    <t>53497</t>
  </si>
  <si>
    <t>-40149</t>
  </si>
  <si>
    <t>840861</t>
  </si>
  <si>
    <t>-41322</t>
  </si>
  <si>
    <t>91489</t>
  </si>
  <si>
    <t>44568</t>
  </si>
  <si>
    <t>82014</t>
  </si>
  <si>
    <t>35093</t>
  </si>
  <si>
    <t>798371</t>
  </si>
  <si>
    <t>2473</t>
  </si>
  <si>
    <t>85519</t>
  </si>
  <si>
    <t>47731</t>
  </si>
  <si>
    <t>114203</t>
  </si>
  <si>
    <t>76415</t>
  </si>
  <si>
    <t>813041</t>
  </si>
  <si>
    <t>-9023</t>
  </si>
  <si>
    <t>41241</t>
  </si>
  <si>
    <t>115183</t>
  </si>
  <si>
    <t>73942</t>
  </si>
  <si>
    <t>858432</t>
  </si>
  <si>
    <t>44920</t>
  </si>
  <si>
    <t>75755</t>
  </si>
  <si>
    <t>5764</t>
  </si>
  <si>
    <t>158719</t>
  </si>
  <si>
    <t>88728</t>
  </si>
  <si>
    <t>726349</t>
  </si>
  <si>
    <t>44858</t>
  </si>
  <si>
    <t>67647</t>
  </si>
  <si>
    <t>36198</t>
  </si>
  <si>
    <t>105692</t>
  </si>
  <si>
    <t>74243</t>
  </si>
  <si>
    <t>611605</t>
  </si>
  <si>
    <t>68608</t>
  </si>
  <si>
    <t>83268</t>
  </si>
  <si>
    <t>5516</t>
  </si>
  <si>
    <t>75414</t>
  </si>
  <si>
    <t>-1115</t>
  </si>
  <si>
    <t>612865</t>
  </si>
  <si>
    <t>39123</t>
  </si>
  <si>
    <t>110458</t>
  </si>
  <si>
    <t>1496</t>
  </si>
  <si>
    <t>148661</t>
  </si>
  <si>
    <t>39699</t>
  </si>
  <si>
    <t>670658</t>
  </si>
  <si>
    <t>102837</t>
  </si>
  <si>
    <t>126067</t>
  </si>
  <si>
    <t>23795</t>
  </si>
  <si>
    <t>205685</t>
  </si>
  <si>
    <t>103413</t>
  </si>
  <si>
    <t>766855</t>
  </si>
  <si>
    <t>134490</t>
  </si>
  <si>
    <t>144838</t>
  </si>
  <si>
    <t>42516</t>
  </si>
  <si>
    <t>237388</t>
  </si>
  <si>
    <t>135066</t>
  </si>
  <si>
    <t>851780</t>
  </si>
  <si>
    <t>129484</t>
  </si>
  <si>
    <t>184871</t>
  </si>
  <si>
    <t>106377</t>
  </si>
  <si>
    <t>238185</t>
  </si>
  <si>
    <t>159691</t>
  </si>
  <si>
    <t>425063</t>
  </si>
  <si>
    <t>634</t>
  </si>
  <si>
    <t>162320</t>
  </si>
  <si>
    <t>99633</t>
  </si>
  <si>
    <t>92894</t>
  </si>
  <si>
    <t>30207</t>
  </si>
  <si>
    <t>633776</t>
  </si>
  <si>
    <t>-29247</t>
  </si>
  <si>
    <t>196578</t>
  </si>
  <si>
    <t>31714</t>
  </si>
  <si>
    <t>194417</t>
  </si>
  <si>
    <t>29553</t>
  </si>
  <si>
    <t>699164</t>
  </si>
  <si>
    <t>58244</t>
  </si>
  <si>
    <t>280219</t>
  </si>
  <si>
    <t>242493</t>
  </si>
  <si>
    <t>58800</t>
  </si>
  <si>
    <t>432031</t>
  </si>
  <si>
    <t>57440</t>
  </si>
  <si>
    <t>157118</t>
  </si>
  <si>
    <t>80471</t>
  </si>
  <si>
    <t>230013</t>
  </si>
  <si>
    <t>153366</t>
  </si>
  <si>
    <t>556352</t>
  </si>
  <si>
    <t>84589</t>
  </si>
  <si>
    <t>233601</t>
  </si>
  <si>
    <t>105974</t>
  </si>
  <si>
    <t>223552</t>
  </si>
  <si>
    <t>95925</t>
  </si>
  <si>
    <t>464153</t>
  </si>
  <si>
    <t>80530</t>
  </si>
  <si>
    <t>238737</t>
  </si>
  <si>
    <t>10331</t>
  </si>
  <si>
    <t>239742</t>
  </si>
  <si>
    <t>299646</t>
  </si>
  <si>
    <t>-50182</t>
  </si>
  <si>
    <t>249235</t>
  </si>
  <si>
    <t>24105</t>
  </si>
  <si>
    <t>162647</t>
  </si>
  <si>
    <t>-62483</t>
  </si>
  <si>
    <t>Turnover rate</t>
  </si>
  <si>
    <t>Profit ratio</t>
  </si>
  <si>
    <t>Liab/Assets</t>
  </si>
  <si>
    <t>Fix.Assets.ratio</t>
  </si>
  <si>
    <t>CircAsset/L</t>
  </si>
  <si>
    <t>Capit.Reserv</t>
  </si>
  <si>
    <t>RevPers</t>
  </si>
  <si>
    <t>Mark1</t>
  </si>
  <si>
    <t>Team</t>
  </si>
  <si>
    <t>AvgTurn</t>
  </si>
  <si>
    <t>AvgProfit</t>
  </si>
  <si>
    <t>AvgLia</t>
  </si>
  <si>
    <t>AvgCirc</t>
  </si>
  <si>
    <t>AvgCapit</t>
  </si>
  <si>
    <t>AvgPers</t>
  </si>
  <si>
    <t>AvgTeam</t>
  </si>
  <si>
    <t>AvgRes</t>
  </si>
  <si>
    <t>Field</t>
  </si>
  <si>
    <t>Criterion1</t>
  </si>
  <si>
    <t>Criterion2</t>
  </si>
  <si>
    <t>Criterion3</t>
  </si>
  <si>
    <t>Criterion4</t>
  </si>
  <si>
    <t>Criterion5</t>
  </si>
  <si>
    <t>Criterion6</t>
  </si>
  <si>
    <t>Criterion7</t>
  </si>
  <si>
    <t>Criterion8</t>
  </si>
  <si>
    <t>Mark2</t>
  </si>
  <si>
    <t>Mark3</t>
  </si>
  <si>
    <t>Mark4</t>
  </si>
  <si>
    <t>Mark5</t>
  </si>
  <si>
    <t>Mark6</t>
  </si>
  <si>
    <t>Mark7</t>
  </si>
  <si>
    <t>Mark8</t>
  </si>
  <si>
    <t>Electronics</t>
  </si>
  <si>
    <t>Medicine</t>
  </si>
  <si>
    <t>Year</t>
  </si>
  <si>
    <t>Sales</t>
  </si>
  <si>
    <t>Services</t>
  </si>
  <si>
    <t>Cosmetics</t>
  </si>
  <si>
    <t>Construction</t>
  </si>
  <si>
    <t>Food</t>
  </si>
  <si>
    <t>Production</t>
  </si>
  <si>
    <t>Big</t>
  </si>
  <si>
    <t>M</t>
  </si>
  <si>
    <t>Sizes</t>
  </si>
  <si>
    <t>2015</t>
  </si>
  <si>
    <t>2023</t>
  </si>
  <si>
    <t>2013</t>
  </si>
  <si>
    <t>2019</t>
  </si>
  <si>
    <t>2021</t>
  </si>
  <si>
    <t>2001</t>
  </si>
  <si>
    <t>2007</t>
  </si>
  <si>
    <t>2018</t>
  </si>
  <si>
    <t>2012</t>
  </si>
  <si>
    <t>2016</t>
  </si>
  <si>
    <t>2011</t>
  </si>
  <si>
    <t>2004</t>
  </si>
  <si>
    <t>2017</t>
  </si>
  <si>
    <t>2010</t>
  </si>
  <si>
    <t>2000</t>
  </si>
  <si>
    <t>2020</t>
  </si>
  <si>
    <t>2005</t>
  </si>
  <si>
    <t>2022</t>
  </si>
  <si>
    <t>2006</t>
  </si>
  <si>
    <t>2009</t>
  </si>
  <si>
    <t>1992</t>
  </si>
  <si>
    <t>1993</t>
  </si>
  <si>
    <t>2014</t>
  </si>
  <si>
    <t>1998</t>
  </si>
  <si>
    <t>1995</t>
  </si>
  <si>
    <t>2008</t>
  </si>
  <si>
    <t>1999</t>
  </si>
  <si>
    <t>1991</t>
  </si>
  <si>
    <t>1996</t>
  </si>
  <si>
    <t>Age</t>
  </si>
  <si>
    <t>0.1985279648241271</t>
  </si>
  <si>
    <t>0.17358176893051408</t>
  </si>
  <si>
    <t>0.20356167620470084</t>
  </si>
  <si>
    <t>0.3794535004880769</t>
  </si>
  <si>
    <t>5.148916787085321</t>
  </si>
  <si>
    <t>0.4157515746777113</t>
  </si>
  <si>
    <t>347137</t>
  </si>
  <si>
    <t>0.4</t>
  </si>
  <si>
    <t>0.015108630133396231</t>
  </si>
  <si>
    <t>66.18733738074587</t>
  </si>
  <si>
    <t>0.004539592015792937</t>
  </si>
  <si>
    <t>220.28411287205256</t>
  </si>
  <si>
    <t>0.29456626739523134</t>
  </si>
  <si>
    <t>1.5234662455587955</t>
  </si>
  <si>
    <t>0.4146814803335747</t>
  </si>
  <si>
    <t>-0.03771383769023236</t>
  </si>
  <si>
    <t>0.5848745865232122</t>
  </si>
  <si>
    <t>-0.04003230946768501</t>
  </si>
  <si>
    <t>29338.154365079365</t>
  </si>
  <si>
    <t>3.1941183436624168</t>
  </si>
  <si>
    <t>0.6941288087998071</t>
  </si>
  <si>
    <t>1.5426776897387053</t>
  </si>
  <si>
    <t>2.306911893129411</t>
  </si>
  <si>
    <t>1353</t>
  </si>
  <si>
    <t>0.25</t>
  </si>
  <si>
    <t>0.08200898268931005</t>
  </si>
  <si>
    <t>0.6798381949648267</t>
  </si>
  <si>
    <t>0.6012816799478496</t>
  </si>
  <si>
    <t>-1.4737589450805417</t>
  </si>
  <si>
    <t>1.0896110409779816</t>
  </si>
  <si>
    <t>0.7855569382949174</t>
  </si>
  <si>
    <t>415.6666666666667</t>
  </si>
  <si>
    <t>-0.3333333333333333</t>
  </si>
  <si>
    <t>1.1641350408525963</t>
  </si>
  <si>
    <t>3.160611618693217</t>
  </si>
  <si>
    <t>0.5906031905037528</t>
  </si>
  <si>
    <t>-1.3058939035905262</t>
  </si>
  <si>
    <t>0.6196724958766829</t>
  </si>
  <si>
    <t>3.477634626059101</t>
  </si>
  <si>
    <t>203262.75</t>
  </si>
  <si>
    <t>0.5</t>
  </si>
  <si>
    <t>0.1963081847391596</t>
  </si>
  <si>
    <t>-0.1960709002082214</t>
  </si>
  <si>
    <t>0.8714486438616594</t>
  </si>
  <si>
    <t>-0.18193298343448405</t>
  </si>
  <si>
    <t>0.5655402063134263</t>
  </si>
  <si>
    <t>-0.013134125936976049</t>
  </si>
  <si>
    <t>14137.859650534452</t>
  </si>
  <si>
    <t>329</t>
  </si>
  <si>
    <t>0.12096683189431778</t>
  </si>
  <si>
    <t>19.423796282296387</t>
  </si>
  <si>
    <t>42.500711059844825</t>
  </si>
  <si>
    <t>0.02553581675504277</t>
  </si>
  <si>
    <t>0.018564174526960537</t>
  </si>
  <si>
    <t>-1869.3333333333333</t>
  </si>
  <si>
    <t>8.571786770786273</t>
  </si>
  <si>
    <t>1.8639827450663886</t>
  </si>
  <si>
    <t>0.7375028677024721</t>
  </si>
  <si>
    <t>-0.7553474032205143</t>
  </si>
  <si>
    <t>0.7374841747627396</t>
  </si>
  <si>
    <t>2.4723579098773767</t>
  </si>
  <si>
    <t>176098</t>
  </si>
  <si>
    <t>1.8088872832369942</t>
  </si>
  <si>
    <t>0.20003429750862503</t>
  </si>
  <si>
    <t>0.9351311122892779</t>
  </si>
  <si>
    <t>1.3397234813245114</t>
  </si>
  <si>
    <t>1.5244284360545635</t>
  </si>
  <si>
    <t>-7074.6</t>
  </si>
  <si>
    <t>1.6666666666666667</t>
  </si>
  <si>
    <t>0.1540911582920772</t>
  </si>
  <si>
    <t>-22.602006271717457</t>
  </si>
  <si>
    <t>1.2535363018942844</t>
  </si>
  <si>
    <t>-0.05366343890521782</t>
  </si>
  <si>
    <t>0.3370705039655235</t>
  </si>
  <si>
    <t>-6.0449418126450105</t>
  </si>
  <si>
    <t>-34758.74444444444</t>
  </si>
  <si>
    <t>0.40143189493863346</t>
  </si>
  <si>
    <t>0.6264069413624215</t>
  </si>
  <si>
    <t>0.7277021092739341</t>
  </si>
  <si>
    <t>-1.018474488963472</t>
  </si>
  <si>
    <t>0.49815587374502596</t>
  </si>
  <si>
    <t>0.3103278348955103</t>
  </si>
  <si>
    <t>34550.659595959594</t>
  </si>
  <si>
    <t>5.666666666666667</t>
  </si>
  <si>
    <t>2.6202758764007092</t>
  </si>
  <si>
    <t>1672.6920767210056</t>
  </si>
  <si>
    <t>0.7089970455893839</t>
  </si>
  <si>
    <t>-2.013647542122419</t>
  </si>
  <si>
    <t>1.459749817504641</t>
  </si>
  <si>
    <t>22.716875844627626</t>
  </si>
  <si>
    <t>70616.22222222222</t>
  </si>
  <si>
    <t>-0.6666666666666666</t>
  </si>
  <si>
    <t>0.25207970703778587</t>
  </si>
  <si>
    <t>0.509154410909604</t>
  </si>
  <si>
    <t>0.36423525547906976</t>
  </si>
  <si>
    <t>-2.3094195751308377</t>
  </si>
  <si>
    <t>4.651839654551133</t>
  </si>
  <si>
    <t>0.5878240215860481</t>
  </si>
  <si>
    <t>240766</t>
  </si>
  <si>
    <t>0.3333333333333333</t>
  </si>
  <si>
    <t>0.8393677170561771</t>
  </si>
  <si>
    <t>1.1913729580965908</t>
  </si>
  <si>
    <t>0.2554128271255148</t>
  </si>
  <si>
    <t>2.9102740644662237</t>
  </si>
  <si>
    <t>0.9406958899166188</t>
  </si>
  <si>
    <t>-0.4914626387689096</t>
  </si>
  <si>
    <t>0.8780539252405825</t>
  </si>
  <si>
    <t>4.472422905755381</t>
  </si>
  <si>
    <t>3012.9464030026506</t>
  </si>
  <si>
    <t>83.33333333333333</t>
  </si>
  <si>
    <t>-0.04705745198119523</t>
  </si>
  <si>
    <t>-0.4069740509028585</t>
  </si>
  <si>
    <t>1.3198216130848557</t>
  </si>
  <si>
    <t>0.219999828841126</t>
  </si>
  <si>
    <t>0.23497114578833436</t>
  </si>
  <si>
    <t>1.1657534807343921</t>
  </si>
  <si>
    <t>-20371.234642994135</t>
  </si>
  <si>
    <t>-7</t>
  </si>
  <si>
    <t>0.07559344521935026</t>
  </si>
  <si>
    <t>6.961042771535417</t>
  </si>
  <si>
    <t>0.588203789028801</t>
  </si>
  <si>
    <t>-0.2407118648867239</t>
  </si>
  <si>
    <t>1.1342475436393735</t>
  </si>
  <si>
    <t>0.07103745974427818</t>
  </si>
  <si>
    <t>14462.884271284272</t>
  </si>
  <si>
    <t>0.23333207693059207</t>
  </si>
  <si>
    <t>17.11216774650573</t>
  </si>
  <si>
    <t>1.1014399698474127</t>
  </si>
  <si>
    <t>-0.029657729162322937</t>
  </si>
  <si>
    <t>0.6756812774476629</t>
  </si>
  <si>
    <t>-1.8118441083244357</t>
  </si>
  <si>
    <t>26285.86111111111</t>
  </si>
  <si>
    <t>0.6666666666666666</t>
  </si>
  <si>
    <t>0.17129553790843288</t>
  </si>
  <si>
    <t>0.33971370372695137</t>
  </si>
  <si>
    <t>0.586446449062345</t>
  </si>
  <si>
    <t>0.06852651089129325</t>
  </si>
  <si>
    <t>1.1162075151228683</t>
  </si>
  <si>
    <t>0.32150333765341194</t>
  </si>
  <si>
    <t>311898.1666666667</t>
  </si>
  <si>
    <t>0.24129014369644664</t>
  </si>
  <si>
    <t>5.273741307871908</t>
  </si>
  <si>
    <t>0.06286611426949835</t>
  </si>
  <si>
    <t>16.0220774163853</t>
  </si>
  <si>
    <t>0.4548432935548315</t>
  </si>
  <si>
    <t>-0.36444562146391934</t>
  </si>
  <si>
    <t>-3.6604130686381953</t>
  </si>
  <si>
    <t>0.2281208153435866</t>
  </si>
  <si>
    <t>-0.09487441442757645</t>
  </si>
  <si>
    <t>1.6653820119298561</t>
  </si>
  <si>
    <t>-0.2646394199768335</t>
  </si>
  <si>
    <t>-18597.555555555555</t>
  </si>
  <si>
    <t>-1.6666666666666667</t>
  </si>
  <si>
    <t>0.40829260398575157</t>
  </si>
  <si>
    <t>-8.883090552510625</t>
  </si>
  <si>
    <t>0.2973591428762156</t>
  </si>
  <si>
    <t>-2.0156362876260436</t>
  </si>
  <si>
    <t>3.275873094094275</t>
  </si>
  <si>
    <t>-0.05813531579126804</t>
  </si>
  <si>
    <t>-12918.666666666666</t>
  </si>
  <si>
    <t>0.12923736662858612</t>
  </si>
  <si>
    <t>0.10597081820928178</t>
  </si>
  <si>
    <t>0.5207266833623444</t>
  </si>
  <si>
    <t>-1.0169924471555494</t>
  </si>
  <si>
    <t>1.4646761739583607</t>
  </si>
  <si>
    <t>0.2971105483763379</t>
  </si>
  <si>
    <t>104369.7222222222</t>
  </si>
  <si>
    <t>2.248395328826445</t>
  </si>
  <si>
    <t>-17.82433685242832</t>
  </si>
  <si>
    <t>0.1352149283109939</t>
  </si>
  <si>
    <t>16.277195290583553</t>
  </si>
  <si>
    <t>-20.492973931497456</t>
  </si>
  <si>
    <t>12360.333333333334</t>
  </si>
  <si>
    <t>0.17615222833586816</t>
  </si>
  <si>
    <t>0.20902824768085956</t>
  </si>
  <si>
    <t>0.21231062241693702</t>
  </si>
  <si>
    <t>-0.3650231338202281</t>
  </si>
  <si>
    <t>1.600105645520448</t>
  </si>
  <si>
    <t>0.3869299294670081</t>
  </si>
  <si>
    <t>45817.49242424243</t>
  </si>
  <si>
    <t>0.569520658828253</t>
  </si>
  <si>
    <t>0.5227343091389475</t>
  </si>
  <si>
    <t>0.16747988057847188</t>
  </si>
  <si>
    <t>-35.2256413061441</t>
  </si>
  <si>
    <t>5.685217686255861</t>
  </si>
  <si>
    <t>0.7559601661273906</t>
  </si>
  <si>
    <t>136134.79444444444</t>
  </si>
  <si>
    <t>6.894082030440011</t>
  </si>
  <si>
    <t>-2.323291897286998</t>
  </si>
  <si>
    <t>1.0424241658560005</t>
  </si>
  <si>
    <t>0.9593023960441638</t>
  </si>
  <si>
    <t>-1.299705908564299</t>
  </si>
  <si>
    <t>-0.15986991030604247</t>
  </si>
  <si>
    <t>-0.4583979716587451</t>
  </si>
  <si>
    <t>0.2122754930580914</t>
  </si>
  <si>
    <t>0.9616177818515124</t>
  </si>
  <si>
    <t>5.193694231068536</t>
  </si>
  <si>
    <t>0.0543094133998312</t>
  </si>
  <si>
    <t>72957.5</t>
  </si>
  <si>
    <t>1.1725990597716587</t>
  </si>
  <si>
    <t>-1.0716216216216217</t>
  </si>
  <si>
    <t>2.238396624472574</t>
  </si>
  <si>
    <t>0.4467483506126296</t>
  </si>
  <si>
    <t>-0.08281249999999996</t>
  </si>
  <si>
    <t>-0.13749267140959298</t>
  </si>
  <si>
    <t>0.5036150742432333</t>
  </si>
  <si>
    <t>0.6727962089903913</t>
  </si>
  <si>
    <t>0.3827499998299748</t>
  </si>
  <si>
    <t>1.5210295238255611</t>
  </si>
  <si>
    <t>1.5759664859527132</t>
  </si>
  <si>
    <t>65287.666666666664</t>
  </si>
  <si>
    <t>1.089976072856953</t>
  </si>
  <si>
    <t>2.320047073987419</t>
  </si>
  <si>
    <t>0.09117364641567453</t>
  </si>
  <si>
    <t>10.83233184725722</t>
  </si>
  <si>
    <t>3.3107702194839126</t>
  </si>
  <si>
    <t>0.541444319161639</t>
  </si>
  <si>
    <t>0.018396669342555794</t>
  </si>
  <si>
    <t>0.9110514448720011</t>
  </si>
  <si>
    <t>-0.035423587000234846</t>
  </si>
  <si>
    <t>0.5410634307277683</t>
  </si>
  <si>
    <t>6.265926021645622</t>
  </si>
  <si>
    <t>15303.259615384615</t>
  </si>
  <si>
    <t>0.15007371779158862</t>
  </si>
  <si>
    <t>3.8434832137618216</t>
  </si>
  <si>
    <t>0.201251517090847</t>
  </si>
  <si>
    <t>0.00676468458520733</t>
  </si>
  <si>
    <t>3.3719296496776114</t>
  </si>
  <si>
    <t>0.11125729168571559</t>
  </si>
  <si>
    <t>13163.985185185185</t>
  </si>
  <si>
    <t>0.24919227233892027</t>
  </si>
  <si>
    <t>2.116050356333275</t>
  </si>
  <si>
    <t>0.8342747948397373</t>
  </si>
  <si>
    <t>-2.112437798415377</t>
  </si>
  <si>
    <t>0.9213785362570065</t>
  </si>
  <si>
    <t>2.267573848444673</t>
  </si>
  <si>
    <t>68550.43993558775</t>
  </si>
  <si>
    <t>6.029827067031221</t>
  </si>
  <si>
    <t>78.4037864048852</t>
  </si>
  <si>
    <t>0.36990408146365583</t>
  </si>
  <si>
    <t>0.8753753753753754</t>
  </si>
  <si>
    <t>2.701813312137662</t>
  </si>
  <si>
    <t>1.61138377119263</t>
  </si>
  <si>
    <t>18936</t>
  </si>
  <si>
    <t>0.1628965541347972</t>
  </si>
  <si>
    <t>0.05184286551687578</t>
  </si>
  <si>
    <t>0.6055308369282474</t>
  </si>
  <si>
    <t>-0.16653775675857027</t>
  </si>
  <si>
    <t>0.4417016031732393</t>
  </si>
  <si>
    <t>-0.0032196849306715958</t>
  </si>
  <si>
    <t>18161.79822954823</t>
  </si>
  <si>
    <t>-0.23384527309540173</t>
  </si>
  <si>
    <t>-0.2760292940313246</t>
  </si>
  <si>
    <t>0.7642222331194217</t>
  </si>
  <si>
    <t>0.9762955771774248</t>
  </si>
  <si>
    <t>0.0217237194272439</t>
  </si>
  <si>
    <t>11208.38888888889</t>
  </si>
  <si>
    <t>0.6609138710825466</t>
  </si>
  <si>
    <t>-1.1489411649686314</t>
  </si>
  <si>
    <t>0.37937305975350705</t>
  </si>
  <si>
    <t>-0.4327205671288265</t>
  </si>
  <si>
    <t>0.498300680197919</t>
  </si>
  <si>
    <t>0.23932060421554832</t>
  </si>
  <si>
    <t>52309.74365079365</t>
  </si>
  <si>
    <t>2.6666666666666665</t>
  </si>
  <si>
    <t>0.10021853001543253</t>
  </si>
  <si>
    <t>-0.5895343717326447</t>
  </si>
  <si>
    <t>0.5876331318962661</t>
  </si>
  <si>
    <t>0.5182150277178783</t>
  </si>
  <si>
    <t>5.664355412335436</t>
  </si>
  <si>
    <t>-0.2981462807775592</t>
  </si>
  <si>
    <t>4960.833333333333</t>
  </si>
  <si>
    <t>0.35717048970549103</t>
  </si>
  <si>
    <t>0.5701155672623809</t>
  </si>
  <si>
    <t>0.2884288739618032</t>
  </si>
  <si>
    <t>-0.13415839764685075</t>
  </si>
  <si>
    <t>3.3378651368623573</t>
  </si>
  <si>
    <t>0.7468047528503208</t>
  </si>
  <si>
    <t>84205.46666666666</t>
  </si>
  <si>
    <t>2.73019335781358</t>
  </si>
  <si>
    <t>-0.4671713525444007</t>
  </si>
  <si>
    <t>0.4130378117076484</t>
  </si>
  <si>
    <t>2.366793520873573</t>
  </si>
  <si>
    <t>0.5328286474555994</t>
  </si>
  <si>
    <t>0.09474587551317855</t>
  </si>
  <si>
    <t>0.19972500594510012</t>
  </si>
  <si>
    <t>0.3521598100801366</t>
  </si>
  <si>
    <t>0.15947385901642955</t>
  </si>
  <si>
    <t>2.9273392957048663</t>
  </si>
  <si>
    <t>0.17511099825703633</t>
  </si>
  <si>
    <t>200706.8405228758</t>
  </si>
  <si>
    <t>-1.3333333333333333</t>
  </si>
  <si>
    <t>2.3760319715330382</t>
  </si>
  <si>
    <t>1.0372822863808413</t>
  </si>
  <si>
    <t>0.439237541084656</t>
  </si>
  <si>
    <t>1.5428020292986926</t>
  </si>
  <si>
    <t>0.2299849173149285</t>
  </si>
  <si>
    <t>-203503</t>
  </si>
  <si>
    <t>0.20407785397049003</t>
  </si>
  <si>
    <t>49.37329848828848</t>
  </si>
  <si>
    <t>0.1505662749755434</t>
  </si>
  <si>
    <t>-0.5340578420784561</t>
  </si>
  <si>
    <t>3.3880125213625227</t>
  </si>
  <si>
    <t>1.4583511222488912</t>
  </si>
  <si>
    <t>13408.22222222222</t>
  </si>
  <si>
    <t>-0.27864817994546104</t>
  </si>
  <si>
    <t>-1.2708845163434537</t>
  </si>
  <si>
    <t>0.5782174944427592</t>
  </si>
  <si>
    <t>0.03820977454218877</t>
  </si>
  <si>
    <t>0.9344013641442496</t>
  </si>
  <si>
    <t>-0.21548389401413268</t>
  </si>
  <si>
    <t>6778.1999999999925</t>
  </si>
  <si>
    <t>0.13881997255153822</t>
  </si>
  <si>
    <t>-1.8494853404443379</t>
  </si>
  <si>
    <t>0.7159512526878199</t>
  </si>
  <si>
    <t>-0.18283788155230307</t>
  </si>
  <si>
    <t>0.06156672087005453</t>
  </si>
  <si>
    <t>-0.04278081635827188</t>
  </si>
  <si>
    <t>2321.506878306877</t>
  </si>
  <si>
    <t>0.06825345985829896</t>
  </si>
  <si>
    <t>0.3157228463811597</t>
  </si>
  <si>
    <t>0.814081450638625</t>
  </si>
  <si>
    <t>-5.3558042533832095</t>
  </si>
  <si>
    <t>0.887435870290585</t>
  </si>
  <si>
    <t>1.304242922811462</t>
  </si>
  <si>
    <t>70415.66666666667</t>
  </si>
  <si>
    <t>0.6050344533957415</t>
  </si>
  <si>
    <t>1.1570629036954057</t>
  </si>
  <si>
    <t>0.17073624154221193</t>
  </si>
  <si>
    <t>-2.0085552124475474</t>
  </si>
  <si>
    <t>32.42642988501978</t>
  </si>
  <si>
    <t>0.344834195624598</t>
  </si>
  <si>
    <t>136726.5</t>
  </si>
  <si>
    <t>0.038275484456684904</t>
  </si>
  <si>
    <t>0.5304057727702353</t>
  </si>
  <si>
    <t>0.2484127499581965</t>
  </si>
  <si>
    <t>-3.832320321426778</t>
  </si>
  <si>
    <t>5.175044488618198</t>
  </si>
  <si>
    <t>0.500758307152385</t>
  </si>
  <si>
    <t>77390</t>
  </si>
  <si>
    <t>0.14593818304034345</t>
  </si>
  <si>
    <t>0.2730472661690222</t>
  </si>
  <si>
    <t>0.312013179648904</t>
  </si>
  <si>
    <t>0.2107249355541048</t>
  </si>
  <si>
    <t>4.32993337917627</t>
  </si>
  <si>
    <t>0.17183616350672404</t>
  </si>
  <si>
    <t>59139.333333333336</t>
  </si>
  <si>
    <t>3.8655971977045582</t>
  </si>
  <si>
    <t>-2.089914520445284</t>
  </si>
  <si>
    <t>0.3626478698867381</t>
  </si>
  <si>
    <t>0.5173789173789174</t>
  </si>
  <si>
    <t>18.606340951882313</t>
  </si>
  <si>
    <t>-33.11687997211525</t>
  </si>
  <si>
    <t>38990.5</t>
  </si>
  <si>
    <t>1.1791618874342444</t>
  </si>
  <si>
    <t>0.41968620808211254</t>
  </si>
  <si>
    <t>0.3978217714133622</t>
  </si>
  <si>
    <t>1.579777718014533</t>
  </si>
  <si>
    <t>0.9888471776461042</t>
  </si>
  <si>
    <t>-0.12113986828602834</t>
  </si>
  <si>
    <t>0.4284322044657409</t>
  </si>
  <si>
    <t>-0.4806625002504803</t>
  </si>
  <si>
    <t>-3996.861111111111</t>
  </si>
  <si>
    <t>0.27014659559361204</t>
  </si>
  <si>
    <t>-0.4535165862837909</t>
  </si>
  <si>
    <t>0.31649028832709186</t>
  </si>
  <si>
    <t>-94.31941889726666</t>
  </si>
  <si>
    <t>2.930037230208485</t>
  </si>
  <si>
    <t>0.12771887566039045</t>
  </si>
  <si>
    <t>20648.783333333333</t>
  </si>
  <si>
    <t>33.115</t>
  </si>
  <si>
    <t>0.030197795560924053</t>
  </si>
  <si>
    <t>2.3193408414996832</t>
  </si>
  <si>
    <t>7.284309533988884</t>
  </si>
  <si>
    <t>-0.0009292953007003952</t>
  </si>
  <si>
    <t>3.3853612450897517</t>
  </si>
  <si>
    <t>0.07733361613606604</t>
  </si>
  <si>
    <t>-0.07066459616854819</t>
  </si>
  <si>
    <t>2.6293577598588134</t>
  </si>
  <si>
    <t>0.0011107350403799139</t>
  </si>
  <si>
    <t>0.2589229174322292</t>
  </si>
  <si>
    <t>0.049170418758425725</t>
  </si>
  <si>
    <t>-13046.833333333334</t>
  </si>
  <si>
    <t>0.07838607947952629</t>
  </si>
  <si>
    <t>0.002235385986153545</t>
  </si>
  <si>
    <t>0.5836971699026511</t>
  </si>
  <si>
    <t>-0.6867821143603997</t>
  </si>
  <si>
    <t>0.739989123882257</t>
  </si>
  <si>
    <t>0.09573285977308894</t>
  </si>
  <si>
    <t>32346.933333333334</t>
  </si>
  <si>
    <t>0.3729326984194419</t>
  </si>
  <si>
    <t>0.03277083883305709</t>
  </si>
  <si>
    <t>0.3778376033888679</t>
  </si>
  <si>
    <t>0.1955261137299769</t>
  </si>
  <si>
    <t>2.3795814167559017</t>
  </si>
  <si>
    <t>0.6962079554508409</t>
  </si>
  <si>
    <t>43335.5</t>
  </si>
  <si>
    <t>0.41436291968802424</t>
  </si>
  <si>
    <t>0.7590210986493661</t>
  </si>
  <si>
    <t>0.6189829867774174</t>
  </si>
  <si>
    <t>-0.4483828020405202</t>
  </si>
  <si>
    <t>0.8605231109975359</t>
  </si>
  <si>
    <t>0.04266646644089874</t>
  </si>
  <si>
    <t>27060.11111111111</t>
  </si>
  <si>
    <t>1.8964231940950258</t>
  </si>
  <si>
    <t>10.196450650956432</t>
  </si>
  <si>
    <t>5.989180282132208</t>
  </si>
  <si>
    <t>0.23438549361987915</t>
  </si>
  <si>
    <t>0.16364872399180722</t>
  </si>
  <si>
    <t>-0.21198338173671039</t>
  </si>
  <si>
    <t>21991.428571428572</t>
  </si>
  <si>
    <t>-0.4160920102378507</t>
  </si>
  <si>
    <t>0.562332955003112</t>
  </si>
  <si>
    <t>2.060349407282607</t>
  </si>
  <si>
    <t>0.32449092173746197</t>
  </si>
  <si>
    <t>0.2778727291479424</t>
  </si>
  <si>
    <t>1.569573693309302</t>
  </si>
  <si>
    <t>0.25561648316950375</t>
  </si>
  <si>
    <t>-0.775705933954284</t>
  </si>
  <si>
    <t>0.4650136180699853</t>
  </si>
  <si>
    <t>-0.11229002754813526</t>
  </si>
  <si>
    <t>1.5432270790216291</t>
  </si>
  <si>
    <t>0.12858438961077645</t>
  </si>
  <si>
    <t>44287.25726495727</t>
  </si>
  <si>
    <t>6.475373441548353</t>
  </si>
  <si>
    <t>3.659534035306482</t>
  </si>
  <si>
    <t>1.0597388079346433</t>
  </si>
  <si>
    <t>1.0230556393605639</t>
  </si>
  <si>
    <t>-1.1572346656548147</t>
  </si>
  <si>
    <t>-1953</t>
  </si>
  <si>
    <t>0.5757851931788895</t>
  </si>
  <si>
    <t>3.3177809072510454</t>
  </si>
  <si>
    <t>0.8017048232422224</t>
  </si>
  <si>
    <t>-1.1702485188891105</t>
  </si>
  <si>
    <t>0.44905030149927616</t>
  </si>
  <si>
    <t>0.9290994309467626</t>
  </si>
  <si>
    <t>63424.51121794872</t>
  </si>
  <si>
    <t>5.333333333333333</t>
  </si>
  <si>
    <t>3.80486538256824</t>
  </si>
  <si>
    <t>18.909193765738483</t>
  </si>
  <si>
    <t>0.9201245536253319</t>
  </si>
  <si>
    <t>-5.397906018088598</t>
  </si>
  <si>
    <t>0.8943781970325816</t>
  </si>
  <si>
    <t>10.23348190799519</t>
  </si>
  <si>
    <t>80487.83333333333</t>
  </si>
  <si>
    <t>0.07384947585331769</t>
  </si>
  <si>
    <t>-0.09317287146567299</t>
  </si>
  <si>
    <t>0.1706234243293813</t>
  </si>
  <si>
    <t>7.171869606665286</t>
  </si>
  <si>
    <t>0.24801351620941867</t>
  </si>
  <si>
    <t>93491</t>
  </si>
  <si>
    <t>22.752768103898898</t>
  </si>
  <si>
    <t>316.13630275155333</t>
  </si>
  <si>
    <t>3.359315033345328</t>
  </si>
  <si>
    <t>1.0983601423972884</t>
  </si>
  <si>
    <t>20.801707986499085</t>
  </si>
  <si>
    <t>-43536</t>
  </si>
  <si>
    <t>0.06181563145968805</t>
  </si>
  <si>
    <t>1.5977265458547256</t>
  </si>
  <si>
    <t>0.35918472459200707</t>
  </si>
  <si>
    <t>0.010070455470708506</t>
  </si>
  <si>
    <t>1.0104683821822864</t>
  </si>
  <si>
    <t>0.024572391009583933</t>
  </si>
  <si>
    <t>18953.48888888889</t>
  </si>
  <si>
    <t>-3</t>
  </si>
  <si>
    <t>3.9343809965760723</t>
  </si>
  <si>
    <t>0.5081518137233243</t>
  </si>
  <si>
    <t>0.18619594149803945</t>
  </si>
  <si>
    <t>0.666436092537084</t>
  </si>
  <si>
    <t>1.5015176175603746</t>
  </si>
  <si>
    <t>22756</t>
  </si>
  <si>
    <t>-2</t>
  </si>
  <si>
    <t>-0.4159509046699959</t>
  </si>
  <si>
    <t>-0.25835519229704906</t>
  </si>
  <si>
    <t>0.011319147699995457</t>
  </si>
  <si>
    <t>0.089701450035312</t>
  </si>
  <si>
    <t>227.8111176419366</t>
  </si>
  <si>
    <t>4.492274857153775</t>
  </si>
  <si>
    <t>6563.666666666667</t>
  </si>
  <si>
    <t>14.589779106218561</t>
  </si>
  <si>
    <t>22.08287502370567</t>
  </si>
  <si>
    <t>0.47470780159418496</t>
  </si>
  <si>
    <t>2.1065590172349293</t>
  </si>
  <si>
    <t>22.23935684268226</t>
  </si>
  <si>
    <t>0.27282847079151984</t>
  </si>
  <si>
    <t>-1.0441176470588236</t>
  </si>
  <si>
    <t>0.5992640699230443</t>
  </si>
  <si>
    <t>1.202282919439685</t>
  </si>
  <si>
    <t>-0.04408881802498821</t>
  </si>
  <si>
    <t>-4498</t>
  </si>
  <si>
    <t>0.38025092984135483</t>
  </si>
  <si>
    <t>0.5198405019640755</t>
  </si>
  <si>
    <t>0.41640114761615804</t>
  </si>
  <si>
    <t>-1.8677481246071581</t>
  </si>
  <si>
    <t>2.4664937660225608</t>
  </si>
  <si>
    <t>0.38374917061282776</t>
  </si>
  <si>
    <t>522650.11111111107</t>
  </si>
  <si>
    <t>0.9888826434034583</t>
  </si>
  <si>
    <t>1.9514835547541363</t>
  </si>
  <si>
    <t>1.196795147286258</t>
  </si>
  <si>
    <t>-0.27428764592973265</t>
  </si>
  <si>
    <t>0.7035677446271746</t>
  </si>
  <si>
    <t>1.632263777335801</t>
  </si>
  <si>
    <t>24935.97142857143</t>
  </si>
  <si>
    <t>-0.13090576937754686</t>
  </si>
  <si>
    <t>0.0027082068059623246</t>
  </si>
  <si>
    <t>0.2584773289610127</t>
  </si>
  <si>
    <t>3.9973123737617153</t>
  </si>
  <si>
    <t>0.5835436774069369</t>
  </si>
  <si>
    <t>28285.333333333332</t>
  </si>
  <si>
    <t>0.9614730136567913</t>
  </si>
  <si>
    <t>1.0400707932474134</t>
  </si>
  <si>
    <t>0.3774927671840534</t>
  </si>
  <si>
    <t>-2.192809115017086</t>
  </si>
  <si>
    <t>0.18794052243590761</t>
  </si>
  <si>
    <t>-0.08276306868510042</t>
  </si>
  <si>
    <t>4.142774437691575</t>
  </si>
  <si>
    <t>-3.6375024203781137</t>
  </si>
  <si>
    <t>1.0881988998998533</t>
  </si>
  <si>
    <t>0.41534352818798026</t>
  </si>
  <si>
    <t>0.06944240557420418</t>
  </si>
  <si>
    <t>-1.814508481486876</t>
  </si>
  <si>
    <t>9.519954961303034</t>
  </si>
  <si>
    <t>1.2718710068317458</t>
  </si>
  <si>
    <t>38663.03250773994</t>
  </si>
  <si>
    <t>2.3333333333333335</t>
  </si>
  <si>
    <t>-0.23457986055151506</t>
  </si>
  <si>
    <t>0.37891163029595826</t>
  </si>
  <si>
    <t>1.5905036466466245</t>
  </si>
  <si>
    <t>0.6291392860682891</t>
  </si>
  <si>
    <t>-0.09780171589910076</t>
  </si>
  <si>
    <t>-0.2068874821597028</t>
  </si>
  <si>
    <t>0.25604008969952946</t>
  </si>
  <si>
    <t>12.31365792579483</t>
  </si>
  <si>
    <t>0.0871714525977954</t>
  </si>
  <si>
    <t>0.22029006201571236</t>
  </si>
  <si>
    <t>-29893.666666666668</t>
  </si>
  <si>
    <t>0.20630926353645315</t>
  </si>
  <si>
    <t>-4.266105782716258</t>
  </si>
  <si>
    <t>1.7821012194566885</t>
  </si>
  <si>
    <t>0.47689472300504726</t>
  </si>
  <si>
    <t>0.5308112307064454</t>
  </si>
  <si>
    <t>-0.3055671324015987</t>
  </si>
  <si>
    <t>35649.666666666664</t>
  </si>
  <si>
    <t>0.4023586387762244</t>
  </si>
  <si>
    <t>-0.2719887023003555</t>
  </si>
  <si>
    <t>0.8978201039435595</t>
  </si>
  <si>
    <t>-2.4479443073646485</t>
  </si>
  <si>
    <t>0.9712554984599976</t>
  </si>
  <si>
    <t>0.686900655362853</t>
  </si>
  <si>
    <t>38087.444444444445</t>
  </si>
  <si>
    <t>-0.1291596157585535</t>
  </si>
  <si>
    <t>-6.264328919313482</t>
  </si>
  <si>
    <t>0.611625036969457</t>
  </si>
  <si>
    <t>0.26717893339194854</t>
  </si>
  <si>
    <t>0.5572888696773931</t>
  </si>
  <si>
    <t>-0.33862425513104144</t>
  </si>
  <si>
    <t>-18546.5</t>
  </si>
  <si>
    <t>0.26476172996194475</t>
  </si>
  <si>
    <t>0.07039604884577239</t>
  </si>
  <si>
    <t>0.4068314330367673</t>
  </si>
  <si>
    <t>0.3282871094449552</t>
  </si>
  <si>
    <t>2.2473619774367575</t>
  </si>
  <si>
    <t>1.448321151386438</t>
  </si>
  <si>
    <t>184254</t>
  </si>
  <si>
    <t>2.21729313130122</t>
  </si>
  <si>
    <t>11.365752138847137</t>
  </si>
  <si>
    <t>0.7438663650963302</t>
  </si>
  <si>
    <t>0.05050730967197903</t>
  </si>
  <si>
    <t>0.8761363141634276</t>
  </si>
  <si>
    <t>6.708151112951744</t>
  </si>
  <si>
    <t>49432</t>
  </si>
  <si>
    <t>0.5640152048084804</t>
  </si>
  <si>
    <t>3.3136168451452352</t>
  </si>
  <si>
    <t>0.9537672636647702</t>
  </si>
  <si>
    <t>-1.010778569967776</t>
  </si>
  <si>
    <t>0.5216529495728623</t>
  </si>
  <si>
    <t>2.5430210843380667</t>
  </si>
  <si>
    <t>10301</t>
  </si>
  <si>
    <t>0.13055432608384274</t>
  </si>
  <si>
    <t>-0.4012420573810243</t>
  </si>
  <si>
    <t>0.06794440473871216</t>
  </si>
  <si>
    <t>16.649135122113062</t>
  </si>
  <si>
    <t>0.04795273091023781</t>
  </si>
  <si>
    <t>13858.5</t>
  </si>
  <si>
    <t>17.769703418067802</t>
  </si>
  <si>
    <t>-2.149316098949653</t>
  </si>
  <si>
    <t>1.8760616224362634</t>
  </si>
  <si>
    <t>0.6815159849389514</t>
  </si>
  <si>
    <t>-0.2274334477322184</t>
  </si>
  <si>
    <t>16170.5</t>
  </si>
  <si>
    <t>0.3010281861060628</t>
  </si>
  <si>
    <t>1.5572729211579295</t>
  </si>
  <si>
    <t>0.7275625444466348</t>
  </si>
  <si>
    <t>0.04122427457414298</t>
  </si>
  <si>
    <t>1.1552574870319878</t>
  </si>
  <si>
    <t>0.2832546880744555</t>
  </si>
  <si>
    <t>34342.098294970165</t>
  </si>
  <si>
    <t>19.837321334039174</t>
  </si>
  <si>
    <t>-1.0538663562029567</t>
  </si>
  <si>
    <t>1.2275522032293351</t>
  </si>
  <si>
    <t>0.25452534638728364</t>
  </si>
  <si>
    <t>0.1458488498286979</t>
  </si>
  <si>
    <t>-0.05401259705706685</t>
  </si>
  <si>
    <t>1.269386986783359</t>
  </si>
  <si>
    <t>-0.722868132121425</t>
  </si>
  <si>
    <t>0.7467884880289353</t>
  </si>
  <si>
    <t>1.3393346804514423</t>
  </si>
  <si>
    <t>0.27961013225567877</t>
  </si>
  <si>
    <t>3607</t>
  </si>
  <si>
    <t>0.05587503143363293</t>
  </si>
  <si>
    <t>-0.28167452930198095</t>
  </si>
  <si>
    <t>0.04052356243807451</t>
  </si>
  <si>
    <t>0.5817097919837646</t>
  </si>
  <si>
    <t>26.026990094206578</t>
  </si>
  <si>
    <t>0.33369997280803704</t>
  </si>
  <si>
    <t>45954.944444444445</t>
  </si>
  <si>
    <t>0.16938536940271307</t>
  </si>
  <si>
    <t>0.5707638417423092</t>
  </si>
  <si>
    <t>0.007415727076048611</t>
  </si>
  <si>
    <t>0.29235682980742045</t>
  </si>
  <si>
    <t>141.05564754314005</t>
  </si>
  <si>
    <t>0.026614129815225113</t>
  </si>
  <si>
    <t>24528</t>
  </si>
  <si>
    <t>4.6437515442271335</t>
  </si>
  <si>
    <t>2.7360943878152724</t>
  </si>
  <si>
    <t>0.883204147840476</t>
  </si>
  <si>
    <t>-244.20080445140272</t>
  </si>
  <si>
    <t>0.3728796093759781</t>
  </si>
  <si>
    <t>3.3195195488719804</t>
  </si>
  <si>
    <t>12548.666666666666</t>
  </si>
  <si>
    <t>2.1393195663232127</t>
  </si>
  <si>
    <t>13.739070157218785</t>
  </si>
  <si>
    <t>0.8888356486618306</t>
  </si>
  <si>
    <t>-1.9526596047505913</t>
  </si>
  <si>
    <t>1.0730308264208734</t>
  </si>
  <si>
    <t>-0.10143456607790775</t>
  </si>
  <si>
    <t>-18119.333333333332</t>
  </si>
  <si>
    <t>0.37631567177411746</t>
  </si>
  <si>
    <t>1.1055018205492815</t>
  </si>
  <si>
    <t>0.9156995516325743</t>
  </si>
  <si>
    <t>1.0988301994565237</t>
  </si>
  <si>
    <t>0.3508356992889423</t>
  </si>
  <si>
    <t>90994.55555555555</t>
  </si>
  <si>
    <t>2.188212822914939</t>
  </si>
  <si>
    <t>-1.4570662408418726</t>
  </si>
  <si>
    <t>1.0653237483513982</t>
  </si>
  <si>
    <t>-0.061665610673788986</t>
  </si>
  <si>
    <t>0.6247829037623059</t>
  </si>
  <si>
    <t>0.03034135312344488</t>
  </si>
  <si>
    <t>4953</t>
  </si>
  <si>
    <t>0.9790135744989229</t>
  </si>
  <si>
    <t>-4.255078716571102</t>
  </si>
  <si>
    <t>0.0761627662302946</t>
  </si>
  <si>
    <t>0.02371032833583712</t>
  </si>
  <si>
    <t>2.4883724115449586</t>
  </si>
  <si>
    <t>-0.02012820631211461</t>
  </si>
  <si>
    <t>410</t>
  </si>
  <si>
    <t>0.1456161475185099</t>
  </si>
  <si>
    <t>0.2219721902886915</t>
  </si>
  <si>
    <t>0.6916938577333941</t>
  </si>
  <si>
    <t>-4.135911476933236</t>
  </si>
  <si>
    <t>0.7916513040637788</t>
  </si>
  <si>
    <t>0.3767984608694561</t>
  </si>
  <si>
    <t>5595.179894179894</t>
  </si>
  <si>
    <t>0.024020471137050897</t>
  </si>
  <si>
    <t>-1.6332513583858193</t>
  </si>
  <si>
    <t>0.9687356112076828</t>
  </si>
  <si>
    <t>-0.3263682053920068</t>
  </si>
  <si>
    <t>0.4748819208054689</t>
  </si>
  <si>
    <t>0.5673402069812616</t>
  </si>
  <si>
    <t>6917.022222222222</t>
  </si>
  <si>
    <t>0.11784081437514642</t>
  </si>
  <si>
    <t>1.989741649958103</t>
  </si>
  <si>
    <t>0.7996359393730644</t>
  </si>
  <si>
    <t>0.009188603202194353</t>
  </si>
  <si>
    <t>0.9350505889578207</t>
  </si>
  <si>
    <t>0.6130493588126709</t>
  </si>
  <si>
    <t>35515.166666666664</t>
  </si>
  <si>
    <t>0.045259365460335044</t>
  </si>
  <si>
    <t>-0.08632233489225376</t>
  </si>
  <si>
    <t>0.29603164813422383</t>
  </si>
  <si>
    <t>4.026893346766812</t>
  </si>
  <si>
    <t>-0.21537822043362162</t>
  </si>
  <si>
    <t>22101</t>
  </si>
  <si>
    <t>0.2394881460280528</t>
  </si>
  <si>
    <t>0.04886940388678621</t>
  </si>
  <si>
    <t>0.7562240361001931</t>
  </si>
  <si>
    <t>0.09172830003493053</t>
  </si>
  <si>
    <t>0.829781861894492</t>
  </si>
  <si>
    <t>0.44710778566572595</t>
  </si>
  <si>
    <t>10097.555555555557</t>
  </si>
  <si>
    <t>0.22529077850904852</t>
  </si>
  <si>
    <t>-0.3056387816333042</t>
  </si>
  <si>
    <t>4.110159800555902</t>
  </si>
  <si>
    <t>0.5995258511117485</t>
  </si>
  <si>
    <t>0.14416878693853127</t>
  </si>
  <si>
    <t>0.35720242814646014</t>
  </si>
  <si>
    <t>-30653</t>
  </si>
  <si>
    <t>0.49266657976409595</t>
  </si>
  <si>
    <t>2.8672289368539317</t>
  </si>
  <si>
    <t>0.67084093311327</t>
  </si>
  <si>
    <t>-1.0809166262009822</t>
  </si>
  <si>
    <t>0.5857550943766361</t>
  </si>
  <si>
    <t>0.7268642713405781</t>
  </si>
  <si>
    <t>153885.66666666666</t>
  </si>
  <si>
    <t>0.050342566599719175</t>
  </si>
  <si>
    <t>0.03399480043533839</t>
  </si>
  <si>
    <t>0.3538299854467191</t>
  </si>
  <si>
    <t>0.03675229489759672</t>
  </si>
  <si>
    <t>2.526184736000471</t>
  </si>
  <si>
    <t>-0.001263586242030675</t>
  </si>
  <si>
    <t>75418.83333333333</t>
  </si>
  <si>
    <t>-0.3321530006055116</t>
  </si>
  <si>
    <t>-8.404429781597972</t>
  </si>
  <si>
    <t>0.5804481225213785</t>
  </si>
  <si>
    <t>0.5913661319266134</t>
  </si>
  <si>
    <t>1.3877032467744324</t>
  </si>
  <si>
    <t>-0.29399936944216404</t>
  </si>
  <si>
    <t>-47072.77777777778</t>
  </si>
  <si>
    <t>1.895914553731666</t>
  </si>
  <si>
    <t>-2.7788065627266634</t>
  </si>
  <si>
    <t>0.7698707411960721</t>
  </si>
  <si>
    <t>-0.6283677425961773</t>
  </si>
  <si>
    <t>0.8181063815050523</t>
  </si>
  <si>
    <t>0.3452517387768112</t>
  </si>
  <si>
    <t>-10830.527777777776</t>
  </si>
  <si>
    <t>2.036959850202041</t>
  </si>
  <si>
    <t>-2.0483477860812322</t>
  </si>
  <si>
    <t>2.7266721329168924</t>
  </si>
  <si>
    <t>0.07547090879888008</t>
  </si>
  <si>
    <t>0.42264652361981886</t>
  </si>
  <si>
    <t>0.0853042218365383</t>
  </si>
  <si>
    <t>-1348</t>
  </si>
  <si>
    <t>0.5843675081088704</t>
  </si>
  <si>
    <t>1.7112518853695324</t>
  </si>
  <si>
    <t>5.58164765364704</t>
  </si>
  <si>
    <t>5.73679744242093</t>
  </si>
  <si>
    <t>0.25964072444028485</t>
  </si>
  <si>
    <t>8.709841911715401</t>
  </si>
  <si>
    <t>2.3073619413074913</t>
  </si>
  <si>
    <t>88157</t>
  </si>
  <si>
    <t>3.4909202420974914</t>
  </si>
  <si>
    <t>0.6362971990297729</t>
  </si>
  <si>
    <t>0.983174479638206</t>
  </si>
  <si>
    <t>-3.091692635797298</t>
  </si>
  <si>
    <t>0.3803727013829752</t>
  </si>
  <si>
    <t>6.408787511428758</t>
  </si>
  <si>
    <t>-1453.9444444444446</t>
  </si>
  <si>
    <t>0.36205758619083145</t>
  </si>
  <si>
    <t>0.4179654950697529</t>
  </si>
  <si>
    <t>0.1781632391664517</t>
  </si>
  <si>
    <t>7.799042450877908</t>
  </si>
  <si>
    <t>0.23320252264472216</t>
  </si>
  <si>
    <t>29882.666666666668</t>
  </si>
  <si>
    <t>0.22396008916037302</t>
  </si>
  <si>
    <t>-1.1745323741007194</t>
  </si>
  <si>
    <t>1.202780559646539</t>
  </si>
  <si>
    <t>0.8296142468115119</t>
  </si>
  <si>
    <t>-0.17453237410071942</t>
  </si>
  <si>
    <t>1819.5</t>
  </si>
  <si>
    <t>-3.5516122051504</t>
  </si>
  <si>
    <t>1.4363519674235383</t>
  </si>
  <si>
    <t>0.6962081876030384</t>
  </si>
  <si>
    <t>-2.2593893714869697</t>
  </si>
  <si>
    <t>0.01840520695750336</t>
  </si>
  <si>
    <t>-0.30761421414194384</t>
  </si>
  <si>
    <t>0.15659132200173667</t>
  </si>
  <si>
    <t>11.55413842980285</t>
  </si>
  <si>
    <t>-0.49074593107781944</t>
  </si>
  <si>
    <t>39738.666666666664</t>
  </si>
  <si>
    <t>0.051683382955205026</t>
  </si>
  <si>
    <t>0.12409320492906735</t>
  </si>
  <si>
    <t>0.8633823353155833</t>
  </si>
  <si>
    <t>-0.053601209479028834</t>
  </si>
  <si>
    <t>0.6601911268708038</t>
  </si>
  <si>
    <t>0.058793134677895896</t>
  </si>
  <si>
    <t>1917.6666666666667</t>
  </si>
  <si>
    <t>0.09427907667099344</t>
  </si>
  <si>
    <t>5.453056923220715</t>
  </si>
  <si>
    <t>0.4382448823631983</t>
  </si>
  <si>
    <t>0.3558902349230612</t>
  </si>
  <si>
    <t>2.5746455560765384</t>
  </si>
  <si>
    <t>-0.153395354710159</t>
  </si>
  <si>
    <t>3994.578703703704</t>
  </si>
  <si>
    <t>1.7103300364046683</t>
  </si>
  <si>
    <t>-2.2435829765724096</t>
  </si>
  <si>
    <t>0.9919196357207127</t>
  </si>
  <si>
    <t>-1.0181291303480058</t>
  </si>
  <si>
    <t>0.4336640564286312</t>
  </si>
  <si>
    <t>-3.996400510253935</t>
  </si>
  <si>
    <t>11928.63888888889</t>
  </si>
  <si>
    <t>1.2812556792077863</t>
  </si>
  <si>
    <t>5.556260203684494</t>
  </si>
  <si>
    <t>0.8256467385352667</t>
  </si>
  <si>
    <t>-0.6763567573520115</t>
  </si>
  <si>
    <t>0.2586555848623817</t>
  </si>
  <si>
    <t>5.760671979462784</t>
  </si>
  <si>
    <t>22970.77777777778</t>
  </si>
  <si>
    <t>0.673249663068019</t>
  </si>
  <si>
    <t>8.042644903649668</t>
  </si>
  <si>
    <t>0.5935998810175324</t>
  </si>
  <si>
    <t>-165.61748633879782</t>
  </si>
  <si>
    <t>1.6736101459459807</t>
  </si>
  <si>
    <t>2.082291708776152</t>
  </si>
  <si>
    <t>62243.166666666664</t>
  </si>
  <si>
    <t>0.10832458653609038</t>
  </si>
  <si>
    <t>0.23605829452580399</t>
  </si>
  <si>
    <t>0.8055990653949804</t>
  </si>
  <si>
    <t>0.042585806112767376</t>
  </si>
  <si>
    <t>0.6704288180116044</t>
  </si>
  <si>
    <t>0.04827481589251207</t>
  </si>
  <si>
    <t>1783.9333333333334</t>
  </si>
  <si>
    <t>0.5359253615282676</t>
  </si>
  <si>
    <t>0.635530795562962</t>
  </si>
  <si>
    <t>0.8049047935061789</t>
  </si>
  <si>
    <t>-0.10412473272636717</t>
  </si>
  <si>
    <t>0.43636881304025343</t>
  </si>
  <si>
    <t>0.520223595803922</t>
  </si>
  <si>
    <t>16097.166666666666</t>
  </si>
  <si>
    <t>0.2447969289766236</t>
  </si>
  <si>
    <t>0.4423514830273681</t>
  </si>
  <si>
    <t>0.5506956311737635</t>
  </si>
  <si>
    <t>-0.12812193781909245</t>
  </si>
  <si>
    <t>1.353546733289437</t>
  </si>
  <si>
    <t>0.45434076558483266</t>
  </si>
  <si>
    <t>27885.416666666668</t>
  </si>
  <si>
    <t>0.3172658278577455</t>
  </si>
  <si>
    <t>2.1105071001843654</t>
  </si>
  <si>
    <t>0.18256462529183315</t>
  </si>
  <si>
    <t>0.03323426855968422</t>
  </si>
  <si>
    <t>5.692143036345578</t>
  </si>
  <si>
    <t>0.4349168483976931</t>
  </si>
  <si>
    <t>14569.426984126983</t>
  </si>
  <si>
    <t>17.942857142857143</t>
  </si>
  <si>
    <t>0.05573248407643313</t>
  </si>
  <si>
    <t>0.266944785823562</t>
  </si>
  <si>
    <t>0.7845203136338057</t>
  </si>
  <si>
    <t>0.38668664475102554</t>
  </si>
  <si>
    <t>4.097759657488707</t>
  </si>
  <si>
    <t>0.7639795523175333</t>
  </si>
  <si>
    <t>41837.5</t>
  </si>
  <si>
    <t>-0.4116811058401808</t>
  </si>
  <si>
    <t>-1.154854642053705</t>
  </si>
  <si>
    <t>5.375829189806686</t>
  </si>
  <si>
    <t>0.8617030536012186</t>
  </si>
  <si>
    <t>0.13595707660083514</t>
  </si>
  <si>
    <t>0.07448789259636883</t>
  </si>
  <si>
    <t>-6035</t>
  </si>
  <si>
    <t>0.1830731076011033</t>
  </si>
  <si>
    <t>-0.18485062198271804</t>
  </si>
  <si>
    <t>0.5765304884544635</t>
  </si>
  <si>
    <t>-0.10707568131642382</t>
  </si>
  <si>
    <t>1.1560268417856758</t>
  </si>
  <si>
    <t>-0.05118250501353979</t>
  </si>
  <si>
    <t>-6708.666666666667</t>
  </si>
  <si>
    <t>0.26049263875012774</t>
  </si>
  <si>
    <t>0.22260019222874602</t>
  </si>
  <si>
    <t>0.9142417408890052</t>
  </si>
  <si>
    <t>-0.3412754873299329</t>
  </si>
  <si>
    <t>0.30025659354776457</t>
  </si>
  <si>
    <t>0.19670592241565457</t>
  </si>
  <si>
    <t>17010.895238095236</t>
  </si>
  <si>
    <t>7.368032466125979</t>
  </si>
  <si>
    <t>0.37142605645243965</t>
  </si>
  <si>
    <t>0.9992270697024465</t>
  </si>
  <si>
    <t>0.19834965243582506</t>
  </si>
  <si>
    <t>0.9245616977920523</t>
  </si>
  <si>
    <t>-1.8204831264215604</t>
  </si>
  <si>
    <t>-13753.353755323269</t>
  </si>
  <si>
    <t>0.3723212895506731</t>
  </si>
  <si>
    <t>-1.5080985134235634</t>
  </si>
  <si>
    <t>1.0663212762882128</t>
  </si>
  <si>
    <t>0.3076933014663136</t>
  </si>
  <si>
    <t>0.48381234777083554</t>
  </si>
  <si>
    <t>-1.1869452961110214</t>
  </si>
  <si>
    <t>-1145</t>
  </si>
  <si>
    <t>0.14019532794019654</t>
  </si>
  <si>
    <t>-0.49911956694235043</t>
  </si>
  <si>
    <t>0.9288220811539661</t>
  </si>
  <si>
    <t>0.8200999418618808</t>
  </si>
  <si>
    <t>1.0058176074464509</t>
  </si>
  <si>
    <t>-0.778659143214075</t>
  </si>
  <si>
    <t>9276.666666666666</t>
  </si>
  <si>
    <t>0.14844834636468063</t>
  </si>
  <si>
    <t>0.23451921889508354</t>
  </si>
  <si>
    <t>0.8168855991375334</t>
  </si>
  <si>
    <t>-0.09333576493319155</t>
  </si>
  <si>
    <t>0.7218103233382126</t>
  </si>
  <si>
    <t>-0.07372419512617286</t>
  </si>
  <si>
    <t>986.3358416945374</t>
  </si>
  <si>
    <t>5.15543262731375</t>
  </si>
  <si>
    <t>2.6256874869315707</t>
  </si>
  <si>
    <t>0.3801018185452121</t>
  </si>
  <si>
    <t>-0.05801261441217109</t>
  </si>
  <si>
    <t>3.2492622098364854</t>
  </si>
  <si>
    <t>3.521206452639683</t>
  </si>
  <si>
    <t>118591</t>
  </si>
  <si>
    <t>0.30536340948633844</t>
  </si>
  <si>
    <t>-0.2977631834752754</t>
  </si>
  <si>
    <t>0.6955312381342288</t>
  </si>
  <si>
    <t>-0.6042897088357825</t>
  </si>
  <si>
    <t>0.6103611507501121</t>
  </si>
  <si>
    <t>-0.05691849475510261</t>
  </si>
  <si>
    <t>3739.6666666666665</t>
  </si>
  <si>
    <t>0.500652672399258</t>
  </si>
  <si>
    <t>4.529033638674894</t>
  </si>
  <si>
    <t>0.2517062922730068</t>
  </si>
  <si>
    <t>6.7949856321839075</t>
  </si>
  <si>
    <t>1.4342300230681186</t>
  </si>
  <si>
    <t>5744.5</t>
  </si>
  <si>
    <t>0.10455275261922554</t>
  </si>
  <si>
    <t>-0.482069949900548</t>
  </si>
  <si>
    <t>0.32359286257362235</t>
  </si>
  <si>
    <t>0.25102724097404144</t>
  </si>
  <si>
    <t>1.1562699017157234</t>
  </si>
  <si>
    <t>2.463869455930629</t>
  </si>
  <si>
    <t>66804.42222222222</t>
  </si>
  <si>
    <t>-0.12676988749753113</t>
  </si>
  <si>
    <t>2.2875443072649237</t>
  </si>
  <si>
    <t>2.663247211403037</t>
  </si>
  <si>
    <t>0.42982925195580995</t>
  </si>
  <si>
    <t>0.20892368226794308</t>
  </si>
  <si>
    <t>0.8019782043161721</t>
  </si>
  <si>
    <t>-42559.777777777774</t>
  </si>
  <si>
    <t>-0.10377336202668852</t>
  </si>
  <si>
    <t>-0.2720858796549896</t>
  </si>
  <si>
    <t>0.6008107091248744</t>
  </si>
  <si>
    <t>0.6592617114821254</t>
  </si>
  <si>
    <t>1.5388009319352982</t>
  </si>
  <si>
    <t>-0.3348894151133237</t>
  </si>
  <si>
    <t>38603.333333333336</t>
  </si>
  <si>
    <t>6.903225806451613</t>
  </si>
  <si>
    <t>1.0833820072654747</t>
  </si>
  <si>
    <t>0.2512719592973025</t>
  </si>
  <si>
    <t>0.7179150010519671</t>
  </si>
  <si>
    <t>-78.01315789473684</t>
  </si>
  <si>
    <t>-0.2</t>
  </si>
  <si>
    <t>-1000</t>
  </si>
  <si>
    <t>0.2</t>
  </si>
  <si>
    <t>1.5</t>
  </si>
  <si>
    <t>30000</t>
  </si>
  <si>
    <t>3000</t>
  </si>
  <si>
    <t>40000</t>
  </si>
  <si>
    <t>20000</t>
  </si>
  <si>
    <t>50</t>
  </si>
  <si>
    <t>60000</t>
  </si>
  <si>
    <t>56.90384615384615</t>
  </si>
  <si>
    <t>27.436507936507937</t>
  </si>
  <si>
    <t>0.04572215958912689</t>
  </si>
  <si>
    <t>21.87123287671233</t>
  </si>
  <si>
    <t>15.853982300884955</t>
  </si>
  <si>
    <t>1.3769287125503917</t>
  </si>
  <si>
    <t>1.3069780312718684</t>
  </si>
  <si>
    <t>0.3440964947800575</t>
  </si>
  <si>
    <t>-0.37409966490801105</t>
  </si>
  <si>
    <t>2.9684101322853564</t>
  </si>
  <si>
    <t>0.7049733031844951</t>
  </si>
  <si>
    <t>141659.72222222222</t>
  </si>
  <si>
    <t>AgeGroup</t>
  </si>
  <si>
    <t>EcoField</t>
  </si>
  <si>
    <t>EcoGroup</t>
  </si>
  <si>
    <t xml:space="preserve"> [We invest more than competitors in R&amp;D and innovations for environmental protection]</t>
  </si>
  <si>
    <t>[The "green" products and services offered by our company are superior to those of the competition]</t>
  </si>
  <si>
    <t>[We have a better "green" reputation than the competition]</t>
  </si>
  <si>
    <t xml:space="preserve"> [Our company has a competitive advantage in environmental protection based on the lowest costs]</t>
  </si>
  <si>
    <t>PERFORMANȚELE FINANCIARE [Profitul brut]</t>
  </si>
  <si>
    <t>PERFORMANȚELE FINANCIARE(1) [Profitul brut]</t>
  </si>
  <si>
    <t>FINANCIAL PERFORMANCE [Gross Profit]</t>
  </si>
  <si>
    <t>FINANCIAL PERFORMANCE [Return on assets]</t>
  </si>
  <si>
    <t>FINANCIAL PERFORMANCE [Sales]</t>
  </si>
  <si>
    <t>FINANCIAL PERFORMANCE [Earnings per share]</t>
  </si>
  <si>
    <t>FINANCIAL PERFORMANCE(1) [Earnings per share]</t>
  </si>
  <si>
    <t>FINANCIAL PERFORMANCE [Rate of Profit]</t>
  </si>
  <si>
    <t>Profit brut</t>
  </si>
  <si>
    <t>Gross profit</t>
  </si>
  <si>
    <t>Return on Assets</t>
  </si>
  <si>
    <t>Earnings per share</t>
  </si>
  <si>
    <t>Rate of Profit</t>
  </si>
  <si>
    <t>Investment</t>
  </si>
  <si>
    <t>Superirority</t>
  </si>
  <si>
    <t>Reputation</t>
  </si>
  <si>
    <t>LowCost</t>
  </si>
  <si>
    <t>Share of new products</t>
  </si>
  <si>
    <t>Research activity</t>
  </si>
  <si>
    <t>Speed of development</t>
  </si>
  <si>
    <t>Product novelty</t>
  </si>
  <si>
    <t>Latest technologies</t>
  </si>
  <si>
    <t>Using latest technologies</t>
  </si>
  <si>
    <t>Anticipation of the potential</t>
  </si>
  <si>
    <t>Acquire new technologies</t>
  </si>
  <si>
    <t>RnD is a leader</t>
  </si>
  <si>
    <t>pearson</t>
  </si>
  <si>
    <t>T-stat0</t>
  </si>
  <si>
    <t>p-val0</t>
  </si>
  <si>
    <t>Spearman</t>
  </si>
  <si>
    <t>Kendall</t>
  </si>
  <si>
    <t>T-stat1</t>
  </si>
  <si>
    <t>Profit</t>
  </si>
  <si>
    <t>ROA</t>
  </si>
  <si>
    <t>ProfitRate</t>
  </si>
  <si>
    <t>Cargo Track Services</t>
  </si>
  <si>
    <t>Инегр</t>
  </si>
  <si>
    <t>ФильтрТерновер</t>
  </si>
  <si>
    <t>Оборот</t>
  </si>
  <si>
    <t>Возврат</t>
  </si>
  <si>
    <t>Интегр</t>
  </si>
  <si>
    <t>Прибыль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</si>
</sst>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14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7"/>
      <color rgb="FF333333"/>
      <name val="Arial"/>
      <family val="2"/>
      <scheme val="minor"/>
    </font>
    <font>
      <sz val="10"/>
      <color rgb="FF000000"/>
      <name val="Arial"/>
      <family val="2"/>
      <scheme val="minor"/>
    </font>
    <font>
      <sz val="9"/>
      <color rgb="FF000000"/>
      <name val="Times New Roman"/>
      <family val="1"/>
    </font>
    <font>
      <sz val="10"/>
      <color rgb="FF000000"/>
      <name val="Times New Roman"/>
      <family val="1"/>
    </font>
    <font>
      <sz val="8"/>
      <color rgb="FF000000"/>
      <name val="Times New Roman"/>
      <family val="1"/>
    </font>
    <font>
      <sz val="10"/>
      <color theme="1"/>
      <name val="Arial"/>
      <family val="2"/>
      <scheme val="minor"/>
    </font>
    <font>
      <sz val="10"/>
      <color rgb="FF333333"/>
      <name val="Rimes"/>
    </font>
    <font>
      <b/>
      <sz val="7"/>
      <color rgb="FF000000"/>
      <name val="Arial"/>
      <family val="2"/>
      <scheme val="minor"/>
    </font>
    <font>
      <sz val="7"/>
      <color rgb="FF000000"/>
      <name val="Times New Roman"/>
      <family val="1"/>
    </font>
    <font>
      <u/>
      <sz val="10"/>
      <color theme="10"/>
      <name val="Arial"/>
      <family val="2"/>
      <scheme val="minor"/>
    </font>
    <font>
      <sz val="10"/>
      <color theme="1"/>
      <name val="Arial"/>
    </font>
    <font>
      <b/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/>
      <right/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right" vertical="top"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3" fontId="2" fillId="2" borderId="1" xfId="0" applyNumberFormat="1" applyFont="1" applyFill="1" applyBorder="1" applyAlignment="1">
      <alignment horizontal="right" vertical="top" wrapText="1"/>
    </xf>
    <xf numFmtId="3" fontId="2" fillId="3" borderId="1" xfId="0" applyNumberFormat="1" applyFont="1" applyFill="1" applyBorder="1" applyAlignment="1">
      <alignment horizontal="right" vertical="top" wrapText="1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9" fillId="0" borderId="0" xfId="0" applyFont="1"/>
    <xf numFmtId="0" fontId="10" fillId="0" borderId="0" xfId="0" applyFont="1"/>
    <xf numFmtId="0" fontId="0" fillId="2" borderId="9" xfId="0" applyFill="1" applyBorder="1"/>
    <xf numFmtId="0" fontId="0" fillId="2" borderId="10" xfId="0" applyFill="1" applyBorder="1"/>
    <xf numFmtId="0" fontId="11" fillId="0" borderId="0" xfId="1"/>
    <xf numFmtId="0" fontId="0" fillId="0" borderId="11" xfId="0" applyBorder="1"/>
    <xf numFmtId="0" fontId="7" fillId="4" borderId="0" xfId="0" applyFont="1" applyFill="1"/>
    <xf numFmtId="0" fontId="9" fillId="4" borderId="0" xfId="0" applyFont="1" applyFill="1"/>
    <xf numFmtId="0" fontId="12" fillId="0" borderId="0" xfId="0" applyFont="1"/>
    <xf numFmtId="0" fontId="13" fillId="0" borderId="0" xfId="0" applyFont="1"/>
    <xf numFmtId="0" fontId="12" fillId="0" borderId="0" xfId="0" quotePrefix="1" applyFont="1"/>
    <xf numFmtId="11" fontId="0" fillId="0" borderId="0" xfId="0" applyNumberFormat="1"/>
    <xf numFmtId="2" fontId="2" fillId="2" borderId="1" xfId="0" applyNumberFormat="1" applyFont="1" applyFill="1" applyBorder="1" applyAlignment="1">
      <alignment horizontal="right"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kumimoji="0" lang="ru-RU" sz="1400" b="0" i="0" u="none" strike="noStrike" kern="1200" cap="none" spc="0" normalizeH="0" baseline="0" noProof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effectLst/>
                <a:uLnTx/>
                <a:uFillTx/>
                <a:latin typeface="Arial"/>
                <a:cs typeface="Arial"/>
              </a:rPr>
              <a:t>Название диаграммы</a:t>
            </a:r>
          </a:p>
        </cx:rich>
      </cx:tx>
    </cx:title>
    <cx:plotArea>
      <cx:plotAreaRegion>
        <cx:series layoutId="clusteredColumn" uniqueId="{D02F619A-92F3-422D-B33F-36FAE8AC989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Ages of firms distribution</a:t>
            </a:r>
          </a:p>
        </cx:rich>
      </cx:tx>
    </cx:title>
    <cx:plotArea>
      <cx:plotAreaRegion>
        <cx:series layoutId="clusteredColumn" uniqueId="{715B2C48-5834-43F1-A228-2AD47FAF1801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Firms</a:t>
            </a:r>
            <a:r>
              <a:rPr lang="en-US" baseline="0"/>
              <a:t> types</a:t>
            </a:r>
            <a:endParaRPr lang="ru-RU"/>
          </a:p>
        </c:rich>
      </c:tx>
      <c:layout>
        <c:manualLayout>
          <c:xMode val="edge"/>
          <c:yMode val="edge"/>
          <c:x val="0.39230555555555552"/>
          <c:y val="0.867521659439282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32069116360455"/>
          <c:y val="2.1904913488429063E-2"/>
          <c:w val="0.58372528433945758"/>
          <c:h val="0.8980392011707386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F644-4B15-9A57-D43FCD106A0F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D2-4324-B9D0-B82A33DF62D7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BD2-4324-B9D0-B82A33DF62D7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BD2-4324-B9D0-B82A33DF62D7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BD2-4324-B9D0-B82A33DF62D7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BD2-4324-B9D0-B82A33DF62D7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BD2-4324-B9D0-B82A33DF62D7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BD2-4324-B9D0-B82A33DF62D7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BD2-4324-B9D0-B82A33DF62D7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BD2-4324-B9D0-B82A33DF62D7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BD2-4324-B9D0-B82A33DF62D7}"/>
              </c:ext>
            </c:extLst>
          </c:dPt>
          <c:dLbls>
            <c:dLbl>
              <c:idx val="0"/>
              <c:layout>
                <c:manualLayout>
                  <c:x val="-0.12374323279195669"/>
                  <c:y val="-0.44871809970997367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644-4B15-9A57-D43FCD106A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FirmAnalysisRes!$X$12:$X$22</c:f>
              <c:strCache>
                <c:ptCount val="11"/>
                <c:pt idx="0">
                  <c:v>Transport</c:v>
                </c:pt>
                <c:pt idx="1">
                  <c:v>Medicine</c:v>
                </c:pt>
                <c:pt idx="2">
                  <c:v>Electronics</c:v>
                </c:pt>
                <c:pt idx="3">
                  <c:v>Production</c:v>
                </c:pt>
                <c:pt idx="4">
                  <c:v>Construction</c:v>
                </c:pt>
                <c:pt idx="5">
                  <c:v>Sales</c:v>
                </c:pt>
                <c:pt idx="6">
                  <c:v>Services</c:v>
                </c:pt>
                <c:pt idx="7">
                  <c:v>Food</c:v>
                </c:pt>
                <c:pt idx="8">
                  <c:v>Cosmetics</c:v>
                </c:pt>
                <c:pt idx="9">
                  <c:v>IT</c:v>
                </c:pt>
                <c:pt idx="10">
                  <c:v>Turism</c:v>
                </c:pt>
              </c:strCache>
            </c:strRef>
          </c:cat>
          <c:val>
            <c:numRef>
              <c:f>FirmAnalysisRes!$Y$12:$Y$22</c:f>
              <c:numCache>
                <c:formatCode>General</c:formatCode>
                <c:ptCount val="11"/>
                <c:pt idx="0">
                  <c:v>84</c:v>
                </c:pt>
                <c:pt idx="1">
                  <c:v>6</c:v>
                </c:pt>
                <c:pt idx="2">
                  <c:v>7</c:v>
                </c:pt>
                <c:pt idx="3">
                  <c:v>12</c:v>
                </c:pt>
                <c:pt idx="4">
                  <c:v>5</c:v>
                </c:pt>
                <c:pt idx="5">
                  <c:v>8</c:v>
                </c:pt>
                <c:pt idx="6">
                  <c:v>10</c:v>
                </c:pt>
                <c:pt idx="7">
                  <c:v>8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31-4EBB-933F-647AC0CDC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860703606944714"/>
          <c:y val="4.6912661320634395E-2"/>
          <c:w val="0.20283147901175927"/>
          <c:h val="0.90788407964334061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baseline="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/>
  </cs:dataLabel>
  <cs:dataLabelCallout>
    <cs:lnRef idx="0">
      <cs:styleClr val="auto"/>
    </cs:lnRef>
    <cs:fillRef idx="0"/>
    <cs:effectRef idx="0"/>
    <cs:fontRef idx="minor">
      <a:schemeClr val="lt1"/>
    </cs:fontRef>
    <cs:spPr>
      <a:solidFill>
        <a:schemeClr val="lt1"/>
      </a:solidFill>
      <a:ln>
        <a:solidFill>
          <a:schemeClr val="phClr"/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  <cs:spPr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  <cs:bodyPr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428625</xdr:colOff>
      <xdr:row>80</xdr:row>
      <xdr:rowOff>152400</xdr:rowOff>
    </xdr:from>
    <xdr:to>
      <xdr:col>55</xdr:col>
      <xdr:colOff>123825</xdr:colOff>
      <xdr:row>244</xdr:row>
      <xdr:rowOff>142875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Диаграмма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168</xdr:row>
      <xdr:rowOff>66674</xdr:rowOff>
    </xdr:from>
    <xdr:to>
      <xdr:col>21</xdr:col>
      <xdr:colOff>47625</xdr:colOff>
      <xdr:row>186</xdr:row>
      <xdr:rowOff>95249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Диаграмма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34</xdr:col>
      <xdr:colOff>209549</xdr:colOff>
      <xdr:row>19</xdr:row>
      <xdr:rowOff>47626</xdr:rowOff>
    </xdr:from>
    <xdr:to>
      <xdr:col>41</xdr:col>
      <xdr:colOff>47624</xdr:colOff>
      <xdr:row>37</xdr:row>
      <xdr:rowOff>104775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Gabi84gby@yahoo.i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mailto:Gabi84gby@yahoo.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49"/>
  <sheetViews>
    <sheetView workbookViewId="0">
      <pane ySplit="1" topLeftCell="A2" activePane="bottomLeft" state="frozen"/>
      <selection pane="bottomLeft" activeCell="A33" sqref="A33"/>
    </sheetView>
  </sheetViews>
  <sheetFormatPr defaultColWidth="12.7109375" defaultRowHeight="15.75" customHeight="1"/>
  <cols>
    <col min="1" max="1" width="18.85546875" customWidth="1"/>
    <col min="2" max="2" width="29.140625" customWidth="1"/>
    <col min="3" max="3" width="38.140625" customWidth="1"/>
    <col min="4" max="4" width="41.42578125" customWidth="1"/>
    <col min="5" max="5" width="49.28515625" customWidth="1"/>
    <col min="6" max="11" width="18.85546875" customWidth="1"/>
  </cols>
  <sheetData>
    <row r="1" spans="1:5">
      <c r="A1" s="1" t="s">
        <v>0</v>
      </c>
      <c r="B1" s="1" t="s">
        <v>1</v>
      </c>
      <c r="C1" s="14" t="s">
        <v>6040</v>
      </c>
      <c r="D1" s="14" t="s">
        <v>6041</v>
      </c>
      <c r="E1" s="14" t="s">
        <v>6042</v>
      </c>
    </row>
    <row r="2" spans="1:5">
      <c r="A2" s="2">
        <v>45236.493668032403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>
      <c r="A3" s="2">
        <v>45236.509808946765</v>
      </c>
      <c r="B3" s="14" t="s">
        <v>6</v>
      </c>
      <c r="C3" s="1" t="s">
        <v>7</v>
      </c>
      <c r="D3" s="1" t="s">
        <v>4</v>
      </c>
      <c r="E3" s="1" t="s">
        <v>8</v>
      </c>
    </row>
    <row r="4" spans="1:5">
      <c r="A4" s="2">
        <v>45236.517624560191</v>
      </c>
      <c r="C4" s="1" t="s">
        <v>9</v>
      </c>
      <c r="D4" s="1" t="s">
        <v>4</v>
      </c>
      <c r="E4" s="1" t="s">
        <v>10</v>
      </c>
    </row>
    <row r="5" spans="1:5">
      <c r="A5" s="2">
        <v>45236.610484155091</v>
      </c>
      <c r="B5" s="14" t="s">
        <v>11</v>
      </c>
      <c r="C5" s="1" t="s">
        <v>12</v>
      </c>
      <c r="D5" s="1" t="s">
        <v>4</v>
      </c>
      <c r="E5" s="1" t="s">
        <v>8</v>
      </c>
    </row>
    <row r="6" spans="1:5">
      <c r="A6" s="2">
        <v>45236.611131319441</v>
      </c>
      <c r="B6" s="14" t="s">
        <v>13</v>
      </c>
      <c r="C6" s="1" t="s">
        <v>14</v>
      </c>
      <c r="D6" s="1" t="s">
        <v>4</v>
      </c>
      <c r="E6" s="1" t="s">
        <v>5</v>
      </c>
    </row>
    <row r="7" spans="1:5">
      <c r="A7" s="2">
        <v>45236.615656331021</v>
      </c>
      <c r="B7" s="14" t="s">
        <v>15</v>
      </c>
      <c r="C7" s="1" t="s">
        <v>16</v>
      </c>
      <c r="D7" s="1" t="s">
        <v>17</v>
      </c>
      <c r="E7" s="1" t="s">
        <v>10</v>
      </c>
    </row>
    <row r="8" spans="1:5">
      <c r="A8" s="2">
        <v>45236.636409178245</v>
      </c>
      <c r="B8" s="14" t="s">
        <v>18</v>
      </c>
      <c r="C8" s="1" t="s">
        <v>19</v>
      </c>
      <c r="D8" s="1" t="s">
        <v>4</v>
      </c>
      <c r="E8" s="1" t="s">
        <v>10</v>
      </c>
    </row>
    <row r="9" spans="1:5">
      <c r="A9" s="2">
        <v>45236.645568229171</v>
      </c>
      <c r="B9" s="14" t="s">
        <v>20</v>
      </c>
      <c r="C9" s="1" t="s">
        <v>21</v>
      </c>
      <c r="D9" s="1" t="s">
        <v>4</v>
      </c>
      <c r="E9" s="1" t="s">
        <v>22</v>
      </c>
    </row>
    <row r="10" spans="1:5">
      <c r="A10" s="2">
        <v>45236.647477233797</v>
      </c>
      <c r="B10" s="14" t="s">
        <v>23</v>
      </c>
      <c r="C10" s="1" t="s">
        <v>24</v>
      </c>
      <c r="D10" s="1" t="s">
        <v>4</v>
      </c>
      <c r="E10" s="1" t="s">
        <v>8</v>
      </c>
    </row>
    <row r="11" spans="1:5">
      <c r="A11" s="2">
        <v>45236.653230405092</v>
      </c>
      <c r="B11" s="14" t="s">
        <v>25</v>
      </c>
      <c r="C11" s="1" t="s">
        <v>26</v>
      </c>
      <c r="D11" s="1" t="s">
        <v>4</v>
      </c>
      <c r="E11" s="1" t="s">
        <v>8</v>
      </c>
    </row>
    <row r="12" spans="1:5">
      <c r="A12" s="2">
        <v>45236.66110957176</v>
      </c>
      <c r="B12" s="14" t="s">
        <v>27</v>
      </c>
      <c r="C12" s="1" t="s">
        <v>28</v>
      </c>
      <c r="D12" s="1" t="s">
        <v>4</v>
      </c>
      <c r="E12" s="1" t="s">
        <v>29</v>
      </c>
    </row>
    <row r="13" spans="1:5">
      <c r="A13" s="2">
        <v>45236.745262094904</v>
      </c>
      <c r="B13" s="14" t="s">
        <v>30</v>
      </c>
      <c r="C13" s="1" t="s">
        <v>28</v>
      </c>
      <c r="E13" s="1" t="s">
        <v>8</v>
      </c>
    </row>
    <row r="14" spans="1:5">
      <c r="A14" s="2">
        <v>45236.977227604162</v>
      </c>
      <c r="B14" s="14" t="s">
        <v>31</v>
      </c>
      <c r="C14" s="1" t="s">
        <v>7</v>
      </c>
      <c r="D14" s="1" t="s">
        <v>4</v>
      </c>
      <c r="E14" s="1" t="s">
        <v>8</v>
      </c>
    </row>
    <row r="15" spans="1:5">
      <c r="A15" s="2">
        <v>45236.985682314815</v>
      </c>
      <c r="B15" s="14" t="s">
        <v>32</v>
      </c>
      <c r="C15" s="1" t="s">
        <v>7</v>
      </c>
      <c r="D15" s="1" t="s">
        <v>4</v>
      </c>
      <c r="E15" s="1" t="s">
        <v>22</v>
      </c>
    </row>
    <row r="16" spans="1:5">
      <c r="A16" s="2">
        <v>45236.990042476857</v>
      </c>
      <c r="B16" s="1">
        <v>28549093</v>
      </c>
      <c r="C16" s="1" t="s">
        <v>33</v>
      </c>
      <c r="D16" s="1" t="s">
        <v>4</v>
      </c>
      <c r="E16" s="1" t="s">
        <v>8</v>
      </c>
    </row>
    <row r="17" spans="1:5">
      <c r="A17" s="2">
        <v>45237.39967337963</v>
      </c>
      <c r="B17" s="1">
        <v>47887147</v>
      </c>
      <c r="C17" s="1" t="s">
        <v>34</v>
      </c>
      <c r="D17" s="1" t="s">
        <v>4</v>
      </c>
      <c r="E17" s="1" t="s">
        <v>10</v>
      </c>
    </row>
    <row r="18" spans="1:5">
      <c r="A18" s="2">
        <v>45237.405014131946</v>
      </c>
      <c r="B18" s="14" t="s">
        <v>35</v>
      </c>
      <c r="C18" s="1" t="s">
        <v>7</v>
      </c>
      <c r="D18" s="1" t="s">
        <v>4</v>
      </c>
      <c r="E18" s="1" t="s">
        <v>22</v>
      </c>
    </row>
    <row r="19" spans="1:5">
      <c r="A19" s="2">
        <v>45237.424738877315</v>
      </c>
      <c r="B19" s="1">
        <v>16069474</v>
      </c>
      <c r="C19" s="1" t="s">
        <v>36</v>
      </c>
      <c r="D19" s="1" t="s">
        <v>4</v>
      </c>
      <c r="E19" s="1" t="s">
        <v>10</v>
      </c>
    </row>
    <row r="20" spans="1:5">
      <c r="A20" s="2">
        <v>45237.460756469911</v>
      </c>
      <c r="B20" s="1">
        <v>29710766</v>
      </c>
      <c r="C20" s="1" t="s">
        <v>37</v>
      </c>
      <c r="D20" s="1" t="s">
        <v>4</v>
      </c>
      <c r="E20" s="1" t="s">
        <v>8</v>
      </c>
    </row>
    <row r="21" spans="1:5">
      <c r="A21" s="2">
        <v>45237.466756145834</v>
      </c>
      <c r="B21" s="1">
        <v>38605697</v>
      </c>
      <c r="C21" s="1" t="s">
        <v>38</v>
      </c>
      <c r="D21" s="1" t="s">
        <v>4</v>
      </c>
      <c r="E21" s="1" t="s">
        <v>8</v>
      </c>
    </row>
    <row r="22" spans="1:5">
      <c r="A22" s="2">
        <v>45237.468461689816</v>
      </c>
      <c r="B22" s="1">
        <v>37941800</v>
      </c>
      <c r="C22" s="1" t="s">
        <v>39</v>
      </c>
      <c r="D22" s="1" t="s">
        <v>4</v>
      </c>
      <c r="E22" s="1" t="s">
        <v>8</v>
      </c>
    </row>
    <row r="23" spans="1:5">
      <c r="A23" s="2">
        <v>45237.484499108796</v>
      </c>
      <c r="B23" s="14" t="s">
        <v>40</v>
      </c>
      <c r="C23" s="1" t="s">
        <v>7</v>
      </c>
      <c r="D23" s="1" t="s">
        <v>17</v>
      </c>
      <c r="E23" s="1" t="s">
        <v>8</v>
      </c>
    </row>
    <row r="24" spans="1:5">
      <c r="A24" s="2">
        <v>45237.506280868052</v>
      </c>
      <c r="B24" s="14" t="s">
        <v>41</v>
      </c>
      <c r="C24" s="1" t="s">
        <v>42</v>
      </c>
      <c r="D24" s="1" t="s">
        <v>17</v>
      </c>
      <c r="E24" s="1" t="s">
        <v>43</v>
      </c>
    </row>
    <row r="25" spans="1:5">
      <c r="A25" s="2">
        <v>45237.565991145835</v>
      </c>
      <c r="B25" s="14" t="s">
        <v>44</v>
      </c>
      <c r="C25" s="1" t="s">
        <v>45</v>
      </c>
      <c r="D25" s="1" t="s">
        <v>4</v>
      </c>
      <c r="E25" s="1" t="s">
        <v>10</v>
      </c>
    </row>
    <row r="26" spans="1:5">
      <c r="A26" s="2">
        <v>45237.588289687497</v>
      </c>
      <c r="B26" s="14" t="s">
        <v>46</v>
      </c>
      <c r="C26" s="1" t="s">
        <v>47</v>
      </c>
      <c r="D26" s="1" t="s">
        <v>4</v>
      </c>
      <c r="E26" s="1" t="s">
        <v>10</v>
      </c>
    </row>
    <row r="27" spans="1:5">
      <c r="A27" s="2">
        <v>45237.591843078699</v>
      </c>
      <c r="B27" s="14" t="s">
        <v>48</v>
      </c>
      <c r="C27" s="1" t="s">
        <v>28</v>
      </c>
      <c r="D27" s="1" t="s">
        <v>4</v>
      </c>
      <c r="E27" s="1" t="s">
        <v>8</v>
      </c>
    </row>
    <row r="28" spans="1:5">
      <c r="A28" s="2">
        <v>45237.596219814819</v>
      </c>
      <c r="B28" s="25" t="s">
        <v>1364</v>
      </c>
      <c r="C28" s="1" t="s">
        <v>49</v>
      </c>
      <c r="D28" s="1" t="s">
        <v>4</v>
      </c>
      <c r="E28" s="1" t="s">
        <v>8</v>
      </c>
    </row>
    <row r="29" spans="1:5">
      <c r="A29" s="2">
        <v>45237.602499212968</v>
      </c>
      <c r="B29" s="14" t="s">
        <v>50</v>
      </c>
      <c r="C29" s="1" t="s">
        <v>51</v>
      </c>
      <c r="D29" s="1" t="s">
        <v>4</v>
      </c>
      <c r="E29" s="1" t="s">
        <v>8</v>
      </c>
    </row>
    <row r="30" spans="1:5">
      <c r="A30" s="2">
        <v>45237.607899328708</v>
      </c>
      <c r="B30" s="1">
        <v>47127427</v>
      </c>
      <c r="C30" s="1" t="s">
        <v>26</v>
      </c>
      <c r="D30" s="1" t="s">
        <v>4</v>
      </c>
      <c r="E30" s="1" t="s">
        <v>10</v>
      </c>
    </row>
    <row r="31" spans="1:5">
      <c r="A31" s="2">
        <v>45237.610072939817</v>
      </c>
      <c r="B31" s="14" t="s">
        <v>52</v>
      </c>
      <c r="C31" s="1" t="s">
        <v>53</v>
      </c>
      <c r="D31" s="1" t="s">
        <v>4</v>
      </c>
      <c r="E31" s="1" t="s">
        <v>10</v>
      </c>
    </row>
    <row r="32" spans="1:5">
      <c r="A32" s="2">
        <v>45237.613889490742</v>
      </c>
      <c r="B32" s="1">
        <v>45365040</v>
      </c>
      <c r="C32" s="1" t="s">
        <v>34</v>
      </c>
      <c r="D32" s="1" t="s">
        <v>4</v>
      </c>
      <c r="E32" s="1" t="s">
        <v>8</v>
      </c>
    </row>
    <row r="33" spans="1:5">
      <c r="A33" s="2">
        <v>45237.642025057867</v>
      </c>
      <c r="B33" s="14" t="s">
        <v>54</v>
      </c>
      <c r="C33" s="1" t="s">
        <v>26</v>
      </c>
      <c r="D33" s="1" t="s">
        <v>17</v>
      </c>
      <c r="E33" s="1" t="s">
        <v>10</v>
      </c>
    </row>
    <row r="34" spans="1:5">
      <c r="A34" s="2">
        <v>45237.647610335647</v>
      </c>
      <c r="B34" s="1">
        <v>46096233</v>
      </c>
      <c r="C34" s="1" t="s">
        <v>26</v>
      </c>
      <c r="D34" s="1" t="s">
        <v>4</v>
      </c>
      <c r="E34" s="1" t="s">
        <v>8</v>
      </c>
    </row>
    <row r="35" spans="1:5">
      <c r="A35" s="2">
        <v>45237.738557314813</v>
      </c>
      <c r="B35" s="14" t="s">
        <v>55</v>
      </c>
      <c r="C35" s="1" t="s">
        <v>26</v>
      </c>
      <c r="D35" s="1" t="s">
        <v>4</v>
      </c>
      <c r="E35" s="1" t="s">
        <v>43</v>
      </c>
    </row>
    <row r="36" spans="1:5">
      <c r="A36" s="2">
        <v>45237.762520682867</v>
      </c>
      <c r="B36" s="14" t="s">
        <v>56</v>
      </c>
      <c r="C36" s="1" t="s">
        <v>57</v>
      </c>
      <c r="D36" s="1" t="s">
        <v>4</v>
      </c>
      <c r="E36" s="1" t="s">
        <v>8</v>
      </c>
    </row>
    <row r="37" spans="1:5">
      <c r="A37" s="2">
        <v>45237.770932638887</v>
      </c>
      <c r="B37" s="14" t="s">
        <v>58</v>
      </c>
      <c r="C37" s="1" t="s">
        <v>59</v>
      </c>
      <c r="D37" s="1" t="s">
        <v>4</v>
      </c>
      <c r="E37" s="1" t="s">
        <v>8</v>
      </c>
    </row>
    <row r="38" spans="1:5">
      <c r="A38" s="2">
        <v>45238.331316909724</v>
      </c>
      <c r="B38" s="14" t="s">
        <v>60</v>
      </c>
      <c r="C38" s="1" t="s">
        <v>26</v>
      </c>
      <c r="D38" s="1" t="s">
        <v>4</v>
      </c>
      <c r="E38" s="1" t="s">
        <v>43</v>
      </c>
    </row>
    <row r="39" spans="1:5">
      <c r="A39" s="2">
        <v>45238.340481712963</v>
      </c>
      <c r="B39" s="14" t="s">
        <v>61</v>
      </c>
      <c r="C39" s="1" t="s">
        <v>62</v>
      </c>
      <c r="D39" s="1" t="s">
        <v>4</v>
      </c>
      <c r="E39" s="1" t="s">
        <v>43</v>
      </c>
    </row>
    <row r="40" spans="1:5">
      <c r="A40" s="2">
        <v>45238.544503715282</v>
      </c>
      <c r="B40" s="14" t="s">
        <v>63</v>
      </c>
      <c r="C40" s="1" t="s">
        <v>28</v>
      </c>
      <c r="D40" s="1" t="s">
        <v>4</v>
      </c>
      <c r="E40" s="1" t="s">
        <v>8</v>
      </c>
    </row>
    <row r="41" spans="1:5">
      <c r="A41" s="2">
        <v>45238.565400381944</v>
      </c>
      <c r="B41" s="24" t="s">
        <v>1813</v>
      </c>
      <c r="C41" s="1" t="s">
        <v>57</v>
      </c>
      <c r="D41" s="1" t="s">
        <v>4</v>
      </c>
      <c r="E41" s="1" t="s">
        <v>8</v>
      </c>
    </row>
    <row r="42" spans="1:5">
      <c r="A42" s="2">
        <v>45238.575788506947</v>
      </c>
      <c r="B42" s="14" t="s">
        <v>64</v>
      </c>
      <c r="C42" s="1" t="s">
        <v>65</v>
      </c>
      <c r="D42" s="1" t="s">
        <v>17</v>
      </c>
      <c r="E42" s="1" t="s">
        <v>8</v>
      </c>
    </row>
    <row r="43" spans="1:5">
      <c r="A43" s="2">
        <v>45238.580368831019</v>
      </c>
      <c r="B43" s="14" t="s">
        <v>66</v>
      </c>
      <c r="C43" s="1" t="s">
        <v>28</v>
      </c>
      <c r="D43" s="1" t="s">
        <v>4</v>
      </c>
      <c r="E43" s="1" t="s">
        <v>43</v>
      </c>
    </row>
    <row r="44" spans="1:5">
      <c r="A44" s="2">
        <v>45238.580784247686</v>
      </c>
      <c r="B44" s="14" t="s">
        <v>67</v>
      </c>
      <c r="C44" s="1" t="s">
        <v>68</v>
      </c>
      <c r="D44" s="1" t="s">
        <v>4</v>
      </c>
      <c r="E44" s="1" t="s">
        <v>43</v>
      </c>
    </row>
    <row r="45" spans="1:5">
      <c r="A45" s="2">
        <v>45238.595994502313</v>
      </c>
      <c r="B45" s="14" t="s">
        <v>2011</v>
      </c>
      <c r="C45" s="1" t="s">
        <v>69</v>
      </c>
      <c r="D45" s="1" t="s">
        <v>4</v>
      </c>
      <c r="E45" s="1" t="s">
        <v>43</v>
      </c>
    </row>
    <row r="46" spans="1:5">
      <c r="A46" s="2">
        <v>45238.599332662037</v>
      </c>
      <c r="B46" s="3" t="s">
        <v>2078</v>
      </c>
      <c r="C46" s="1" t="s">
        <v>70</v>
      </c>
      <c r="D46" s="1" t="s">
        <v>4</v>
      </c>
      <c r="E46" s="1" t="s">
        <v>10</v>
      </c>
    </row>
    <row r="47" spans="1:5">
      <c r="A47" s="2">
        <v>45238.612153287038</v>
      </c>
      <c r="B47" s="14" t="s">
        <v>71</v>
      </c>
      <c r="C47" s="1" t="s">
        <v>72</v>
      </c>
      <c r="D47" s="1" t="s">
        <v>4</v>
      </c>
      <c r="E47" s="1" t="s">
        <v>10</v>
      </c>
    </row>
    <row r="48" spans="1:5">
      <c r="A48" s="2">
        <v>45238.628324201389</v>
      </c>
      <c r="B48" s="1">
        <v>27647093</v>
      </c>
      <c r="C48" s="1" t="s">
        <v>69</v>
      </c>
      <c r="D48" s="1" t="s">
        <v>4</v>
      </c>
      <c r="E48" s="1" t="s">
        <v>8</v>
      </c>
    </row>
    <row r="49" spans="1:5">
      <c r="A49" s="2">
        <v>45238.651506296301</v>
      </c>
      <c r="B49" s="14" t="s">
        <v>73</v>
      </c>
      <c r="C49" s="1" t="s">
        <v>28</v>
      </c>
      <c r="D49" s="1" t="s">
        <v>4</v>
      </c>
      <c r="E49" s="1" t="s">
        <v>10</v>
      </c>
    </row>
    <row r="50" spans="1:5">
      <c r="A50" s="2">
        <v>45238.653071932873</v>
      </c>
      <c r="B50" s="14" t="s">
        <v>74</v>
      </c>
      <c r="C50" s="1" t="s">
        <v>57</v>
      </c>
      <c r="D50" s="1" t="s">
        <v>4</v>
      </c>
      <c r="E50" s="1" t="s">
        <v>8</v>
      </c>
    </row>
    <row r="51" spans="1:5">
      <c r="A51" s="2">
        <v>45238.678087939814</v>
      </c>
      <c r="B51" s="14" t="s">
        <v>75</v>
      </c>
      <c r="C51" s="1" t="s">
        <v>57</v>
      </c>
      <c r="D51" s="1" t="s">
        <v>17</v>
      </c>
      <c r="E51" s="1" t="s">
        <v>43</v>
      </c>
    </row>
    <row r="52" spans="1:5">
      <c r="A52" s="2">
        <v>45238.687352361114</v>
      </c>
      <c r="B52" s="14" t="s">
        <v>76</v>
      </c>
      <c r="C52" s="1" t="s">
        <v>28</v>
      </c>
      <c r="D52" s="1" t="s">
        <v>4</v>
      </c>
      <c r="E52" s="1" t="s">
        <v>10</v>
      </c>
    </row>
    <row r="53" spans="1:5">
      <c r="A53" s="2">
        <v>45238.697586724535</v>
      </c>
      <c r="B53" s="1">
        <v>35642020</v>
      </c>
      <c r="C53" s="1" t="s">
        <v>77</v>
      </c>
      <c r="D53" s="1" t="s">
        <v>4</v>
      </c>
      <c r="E53" s="1" t="s">
        <v>10</v>
      </c>
    </row>
    <row r="54" spans="1:5">
      <c r="A54" s="2">
        <v>45238.699941840277</v>
      </c>
      <c r="B54" s="14" t="s">
        <v>78</v>
      </c>
      <c r="C54" s="1" t="s">
        <v>28</v>
      </c>
      <c r="D54" s="1" t="s">
        <v>4</v>
      </c>
      <c r="E54" s="1" t="s">
        <v>8</v>
      </c>
    </row>
    <row r="55" spans="1:5">
      <c r="A55" s="2">
        <v>45238.70039244213</v>
      </c>
      <c r="B55" s="1">
        <v>30026860</v>
      </c>
      <c r="C55" s="1" t="s">
        <v>79</v>
      </c>
      <c r="D55" s="1" t="s">
        <v>17</v>
      </c>
      <c r="E55" s="1" t="s">
        <v>8</v>
      </c>
    </row>
    <row r="56" spans="1:5">
      <c r="A56" s="2">
        <v>45238.713190138893</v>
      </c>
      <c r="B56" s="14" t="s">
        <v>80</v>
      </c>
      <c r="C56" s="1" t="s">
        <v>81</v>
      </c>
      <c r="D56" s="1" t="s">
        <v>4</v>
      </c>
      <c r="E56" s="1" t="s">
        <v>43</v>
      </c>
    </row>
    <row r="57" spans="1:5">
      <c r="A57" s="2">
        <v>45238.7661280787</v>
      </c>
      <c r="B57" s="1">
        <v>39402704</v>
      </c>
      <c r="C57" s="1" t="s">
        <v>28</v>
      </c>
      <c r="D57" s="1" t="s">
        <v>4</v>
      </c>
      <c r="E57" s="1" t="s">
        <v>10</v>
      </c>
    </row>
    <row r="58" spans="1:5">
      <c r="A58" s="2">
        <v>45238.918745682866</v>
      </c>
      <c r="B58" s="1">
        <v>37357674</v>
      </c>
      <c r="C58" s="1" t="s">
        <v>82</v>
      </c>
      <c r="D58" s="1" t="s">
        <v>4</v>
      </c>
      <c r="E58" s="1" t="s">
        <v>8</v>
      </c>
    </row>
    <row r="59" spans="1:5">
      <c r="A59" s="2">
        <v>45239.324848483797</v>
      </c>
      <c r="B59" s="1">
        <v>41635744</v>
      </c>
      <c r="C59" s="1" t="s">
        <v>82</v>
      </c>
      <c r="D59" s="1" t="s">
        <v>4</v>
      </c>
      <c r="E59" s="1" t="s">
        <v>8</v>
      </c>
    </row>
    <row r="60" spans="1:5">
      <c r="A60" s="2">
        <v>45239.57621240741</v>
      </c>
      <c r="B60" s="14" t="s">
        <v>83</v>
      </c>
      <c r="C60" s="1" t="s">
        <v>84</v>
      </c>
      <c r="D60" s="1" t="s">
        <v>4</v>
      </c>
      <c r="E60" s="1" t="s">
        <v>43</v>
      </c>
    </row>
    <row r="61" spans="1:5">
      <c r="A61" s="2">
        <v>45239.59245048611</v>
      </c>
      <c r="B61" s="14" t="s">
        <v>85</v>
      </c>
      <c r="C61" s="1" t="s">
        <v>86</v>
      </c>
      <c r="D61" s="1" t="s">
        <v>4</v>
      </c>
      <c r="E61" s="1" t="s">
        <v>8</v>
      </c>
    </row>
    <row r="62" spans="1:5">
      <c r="A62" s="2">
        <v>45239.615510381947</v>
      </c>
      <c r="B62" s="14" t="s">
        <v>87</v>
      </c>
      <c r="C62" s="1" t="s">
        <v>88</v>
      </c>
      <c r="D62" s="1" t="s">
        <v>4</v>
      </c>
      <c r="E62" s="1" t="s">
        <v>8</v>
      </c>
    </row>
    <row r="63" spans="1:5">
      <c r="A63" s="2">
        <v>45239.620697916667</v>
      </c>
      <c r="B63" s="14" t="s">
        <v>89</v>
      </c>
      <c r="C63" s="1" t="s">
        <v>28</v>
      </c>
      <c r="D63" s="1" t="s">
        <v>17</v>
      </c>
      <c r="E63" s="1" t="s">
        <v>8</v>
      </c>
    </row>
    <row r="64" spans="1:5">
      <c r="A64" s="2">
        <v>45239.708758321758</v>
      </c>
      <c r="B64" s="1">
        <v>4300019</v>
      </c>
      <c r="C64" s="1" t="s">
        <v>38</v>
      </c>
      <c r="D64" s="1" t="s">
        <v>4</v>
      </c>
      <c r="E64" s="1" t="s">
        <v>8</v>
      </c>
    </row>
    <row r="65" spans="1:5">
      <c r="A65" s="2">
        <v>45240.395463055553</v>
      </c>
      <c r="B65" s="14" t="s">
        <v>90</v>
      </c>
      <c r="C65" s="1" t="s">
        <v>57</v>
      </c>
      <c r="D65" s="1" t="s">
        <v>17</v>
      </c>
      <c r="E65" s="1" t="s">
        <v>10</v>
      </c>
    </row>
    <row r="66" spans="1:5">
      <c r="A66" s="2">
        <v>45240.468285636569</v>
      </c>
      <c r="B66" s="14" t="s">
        <v>91</v>
      </c>
      <c r="C66" s="1" t="s">
        <v>92</v>
      </c>
      <c r="D66" s="1" t="s">
        <v>4</v>
      </c>
      <c r="E66" s="1" t="s">
        <v>8</v>
      </c>
    </row>
    <row r="67" spans="1:5">
      <c r="A67" s="2">
        <v>45240.468468541665</v>
      </c>
      <c r="B67" s="14" t="s">
        <v>93</v>
      </c>
      <c r="C67" s="1" t="s">
        <v>94</v>
      </c>
      <c r="D67" s="1" t="s">
        <v>4</v>
      </c>
      <c r="E67" s="1" t="s">
        <v>8</v>
      </c>
    </row>
    <row r="68" spans="1:5">
      <c r="A68" s="2">
        <v>45240.474861921291</v>
      </c>
      <c r="B68" s="1">
        <v>33557556</v>
      </c>
      <c r="C68" s="1" t="s">
        <v>72</v>
      </c>
      <c r="D68" s="1" t="s">
        <v>4</v>
      </c>
      <c r="E68" s="1" t="s">
        <v>8</v>
      </c>
    </row>
    <row r="69" spans="1:5">
      <c r="A69" s="2">
        <v>45240.490020046302</v>
      </c>
      <c r="B69" s="14" t="s">
        <v>95</v>
      </c>
      <c r="C69" s="1" t="s">
        <v>57</v>
      </c>
      <c r="D69" s="1" t="s">
        <v>4</v>
      </c>
      <c r="E69" s="1" t="s">
        <v>5</v>
      </c>
    </row>
    <row r="70" spans="1:5">
      <c r="A70" s="2">
        <v>45240.502211273153</v>
      </c>
      <c r="B70" s="14" t="s">
        <v>96</v>
      </c>
      <c r="C70" s="1" t="s">
        <v>97</v>
      </c>
      <c r="D70" s="1" t="s">
        <v>4</v>
      </c>
      <c r="E70" s="1" t="s">
        <v>5</v>
      </c>
    </row>
    <row r="71" spans="1:5">
      <c r="A71" s="2">
        <v>45240.648047407405</v>
      </c>
      <c r="B71" s="14" t="s">
        <v>98</v>
      </c>
      <c r="C71" s="1" t="s">
        <v>99</v>
      </c>
      <c r="D71" s="1" t="s">
        <v>4</v>
      </c>
      <c r="E71" s="1" t="s">
        <v>5</v>
      </c>
    </row>
    <row r="72" spans="1:5">
      <c r="A72" s="2">
        <v>45240.729226516203</v>
      </c>
      <c r="B72" s="1">
        <v>39195838</v>
      </c>
      <c r="C72" s="1" t="s">
        <v>100</v>
      </c>
      <c r="D72" s="1" t="s">
        <v>4</v>
      </c>
      <c r="E72" s="1" t="s">
        <v>10</v>
      </c>
    </row>
    <row r="73" spans="1:5">
      <c r="A73" s="2">
        <v>45240.770844525468</v>
      </c>
      <c r="B73" s="14" t="s">
        <v>101</v>
      </c>
      <c r="C73" s="1" t="s">
        <v>102</v>
      </c>
      <c r="D73" s="1" t="s">
        <v>4</v>
      </c>
      <c r="E73" s="1" t="s">
        <v>8</v>
      </c>
    </row>
    <row r="74" spans="1:5">
      <c r="A74" s="2">
        <v>45241.823738969906</v>
      </c>
      <c r="B74" s="1">
        <v>35900226</v>
      </c>
      <c r="C74" s="1" t="s">
        <v>62</v>
      </c>
      <c r="D74" s="1" t="s">
        <v>17</v>
      </c>
      <c r="E74" s="1" t="s">
        <v>10</v>
      </c>
    </row>
    <row r="75" spans="1:5">
      <c r="A75" s="2">
        <v>45242.376035601847</v>
      </c>
      <c r="B75" s="14" t="s">
        <v>103</v>
      </c>
      <c r="C75" s="1" t="s">
        <v>7</v>
      </c>
      <c r="D75" s="1" t="s">
        <v>4</v>
      </c>
      <c r="E75" s="1" t="s">
        <v>10</v>
      </c>
    </row>
    <row r="76" spans="1:5">
      <c r="A76" s="2">
        <v>45242.477034456024</v>
      </c>
      <c r="B76" s="14" t="s">
        <v>104</v>
      </c>
      <c r="C76" s="1" t="s">
        <v>28</v>
      </c>
      <c r="D76" s="1" t="s">
        <v>4</v>
      </c>
      <c r="E76" s="1" t="s">
        <v>10</v>
      </c>
    </row>
    <row r="77" spans="1:5">
      <c r="A77" s="2">
        <v>45243.916117002314</v>
      </c>
      <c r="B77" s="14" t="s">
        <v>3209</v>
      </c>
      <c r="C77" s="1" t="s">
        <v>28</v>
      </c>
      <c r="D77" s="1" t="s">
        <v>4</v>
      </c>
      <c r="E77" s="1" t="s">
        <v>8</v>
      </c>
    </row>
    <row r="78" spans="1:5">
      <c r="A78" s="2">
        <v>45244.466867210649</v>
      </c>
      <c r="B78" s="14" t="s">
        <v>105</v>
      </c>
      <c r="C78" s="1" t="s">
        <v>57</v>
      </c>
      <c r="D78" s="1" t="s">
        <v>4</v>
      </c>
      <c r="E78" s="1" t="s">
        <v>5</v>
      </c>
    </row>
    <row r="79" spans="1:5">
      <c r="A79" s="2">
        <v>45244.473860497688</v>
      </c>
      <c r="B79" s="1">
        <v>46307110</v>
      </c>
      <c r="C79" s="1" t="s">
        <v>38</v>
      </c>
      <c r="D79" s="1" t="s">
        <v>4</v>
      </c>
      <c r="E79" s="1" t="s">
        <v>8</v>
      </c>
    </row>
    <row r="80" spans="1:5">
      <c r="A80" s="2">
        <v>45244.477194918982</v>
      </c>
      <c r="B80" s="1">
        <v>48473445</v>
      </c>
      <c r="C80" s="1" t="s">
        <v>106</v>
      </c>
      <c r="D80" s="1" t="s">
        <v>4</v>
      </c>
      <c r="E80" s="1" t="s">
        <v>8</v>
      </c>
    </row>
    <row r="81" spans="1:5">
      <c r="A81" s="2">
        <v>45244.568730983796</v>
      </c>
      <c r="B81" s="14" t="s">
        <v>107</v>
      </c>
      <c r="C81" s="1" t="s">
        <v>38</v>
      </c>
      <c r="D81" s="1" t="s">
        <v>4</v>
      </c>
      <c r="E81" s="1" t="s">
        <v>8</v>
      </c>
    </row>
    <row r="82" spans="1:5">
      <c r="A82" s="2">
        <v>45244.577636180555</v>
      </c>
      <c r="B82" s="14" t="s">
        <v>108</v>
      </c>
      <c r="C82" s="1" t="s">
        <v>38</v>
      </c>
      <c r="D82" s="1" t="s">
        <v>4</v>
      </c>
      <c r="E82" s="1" t="s">
        <v>8</v>
      </c>
    </row>
    <row r="83" spans="1:5">
      <c r="A83" s="2">
        <v>45244.578758344913</v>
      </c>
      <c r="B83" s="14" t="s">
        <v>109</v>
      </c>
      <c r="C83" s="1" t="s">
        <v>38</v>
      </c>
      <c r="D83" s="1" t="s">
        <v>4</v>
      </c>
      <c r="E83" s="1" t="s">
        <v>8</v>
      </c>
    </row>
    <row r="84" spans="1:5">
      <c r="A84" s="2">
        <v>45244.634091041662</v>
      </c>
      <c r="B84" s="1">
        <v>37516680</v>
      </c>
      <c r="C84" s="1" t="s">
        <v>28</v>
      </c>
      <c r="D84" s="1" t="s">
        <v>4</v>
      </c>
      <c r="E84" s="1" t="s">
        <v>10</v>
      </c>
    </row>
    <row r="85" spans="1:5">
      <c r="A85" s="2">
        <v>45244.646612430559</v>
      </c>
      <c r="B85" s="14" t="s">
        <v>110</v>
      </c>
      <c r="C85" s="1" t="s">
        <v>111</v>
      </c>
      <c r="D85" s="1" t="s">
        <v>4</v>
      </c>
      <c r="E85" s="1" t="s">
        <v>10</v>
      </c>
    </row>
    <row r="86" spans="1:5">
      <c r="A86" s="2">
        <v>45244.681559444449</v>
      </c>
      <c r="B86" s="14" t="s">
        <v>112</v>
      </c>
      <c r="C86" s="1" t="s">
        <v>28</v>
      </c>
      <c r="D86" s="1" t="s">
        <v>17</v>
      </c>
      <c r="E86" s="1" t="s">
        <v>43</v>
      </c>
    </row>
    <row r="87" spans="1:5">
      <c r="A87" s="2">
        <v>45244.693633043978</v>
      </c>
      <c r="B87" s="14" t="s">
        <v>113</v>
      </c>
      <c r="C87" s="1" t="s">
        <v>57</v>
      </c>
      <c r="D87" s="1" t="s">
        <v>4</v>
      </c>
      <c r="E87" s="1" t="s">
        <v>43</v>
      </c>
    </row>
    <row r="88" spans="1:5">
      <c r="A88" s="2">
        <v>45245.405996365742</v>
      </c>
      <c r="B88" s="14" t="s">
        <v>114</v>
      </c>
      <c r="C88" s="1" t="s">
        <v>72</v>
      </c>
      <c r="D88" s="1" t="s">
        <v>4</v>
      </c>
      <c r="E88" s="1" t="s">
        <v>43</v>
      </c>
    </row>
    <row r="89" spans="1:5">
      <c r="A89" s="2">
        <v>45245.417823240743</v>
      </c>
      <c r="B89" s="14" t="s">
        <v>115</v>
      </c>
      <c r="C89" s="1" t="s">
        <v>26</v>
      </c>
      <c r="D89" s="1" t="s">
        <v>4</v>
      </c>
      <c r="E89" s="1" t="s">
        <v>8</v>
      </c>
    </row>
    <row r="90" spans="1:5">
      <c r="A90" s="2">
        <v>45245.52262260417</v>
      </c>
      <c r="B90" s="14" t="s">
        <v>116</v>
      </c>
      <c r="C90" s="1" t="s">
        <v>57</v>
      </c>
      <c r="D90" s="1" t="s">
        <v>4</v>
      </c>
      <c r="E90" s="1" t="s">
        <v>5</v>
      </c>
    </row>
    <row r="91" spans="1:5">
      <c r="A91" s="2">
        <v>45245.540973807874</v>
      </c>
      <c r="B91" s="14" t="s">
        <v>117</v>
      </c>
      <c r="C91" s="1" t="s">
        <v>26</v>
      </c>
      <c r="D91" s="1" t="s">
        <v>4</v>
      </c>
      <c r="E91" s="1" t="s">
        <v>10</v>
      </c>
    </row>
    <row r="92" spans="1:5">
      <c r="A92" s="2">
        <v>45245.571659687499</v>
      </c>
      <c r="B92" s="14" t="s">
        <v>118</v>
      </c>
      <c r="C92" s="1" t="s">
        <v>26</v>
      </c>
      <c r="D92" s="1" t="s">
        <v>17</v>
      </c>
      <c r="E92" s="1" t="s">
        <v>8</v>
      </c>
    </row>
    <row r="93" spans="1:5">
      <c r="A93" s="2">
        <v>45245.582793958332</v>
      </c>
      <c r="B93" s="14" t="s">
        <v>119</v>
      </c>
      <c r="C93" s="1" t="s">
        <v>28</v>
      </c>
      <c r="D93" s="1" t="s">
        <v>4</v>
      </c>
      <c r="E93" s="1" t="s">
        <v>8</v>
      </c>
    </row>
    <row r="94" spans="1:5">
      <c r="A94" s="2">
        <v>45245.635504942125</v>
      </c>
      <c r="B94" s="14" t="s">
        <v>120</v>
      </c>
      <c r="C94" s="1" t="s">
        <v>28</v>
      </c>
      <c r="D94" s="1" t="s">
        <v>4</v>
      </c>
      <c r="E94" s="1" t="s">
        <v>10</v>
      </c>
    </row>
    <row r="95" spans="1:5">
      <c r="A95" s="2">
        <v>45245.788327557872</v>
      </c>
      <c r="B95" s="14" t="s">
        <v>121</v>
      </c>
      <c r="C95" s="1" t="s">
        <v>28</v>
      </c>
      <c r="D95" s="1" t="s">
        <v>17</v>
      </c>
      <c r="E95" s="1" t="s">
        <v>8</v>
      </c>
    </row>
    <row r="96" spans="1:5">
      <c r="A96" s="2">
        <v>45245.876126689815</v>
      </c>
      <c r="B96" s="14" t="s">
        <v>122</v>
      </c>
      <c r="C96" s="1" t="s">
        <v>123</v>
      </c>
      <c r="D96" s="1" t="s">
        <v>4</v>
      </c>
      <c r="E96" s="1" t="s">
        <v>8</v>
      </c>
    </row>
    <row r="97" spans="1:5">
      <c r="A97" s="2">
        <v>45249.411233194449</v>
      </c>
      <c r="B97" s="14" t="s">
        <v>124</v>
      </c>
      <c r="C97" s="1" t="s">
        <v>28</v>
      </c>
      <c r="D97" s="1" t="s">
        <v>4</v>
      </c>
      <c r="E97" s="1" t="s">
        <v>8</v>
      </c>
    </row>
    <row r="98" spans="1:5">
      <c r="A98" s="2">
        <v>45250.628637708331</v>
      </c>
      <c r="B98" s="1">
        <v>36264445</v>
      </c>
      <c r="C98" s="1" t="s">
        <v>34</v>
      </c>
      <c r="D98" s="1" t="s">
        <v>17</v>
      </c>
      <c r="E98" s="1" t="s">
        <v>8</v>
      </c>
    </row>
    <row r="99" spans="1:5">
      <c r="A99" s="2">
        <v>45250.663083101856</v>
      </c>
      <c r="B99" s="1">
        <v>43108384</v>
      </c>
      <c r="C99" s="1" t="s">
        <v>125</v>
      </c>
      <c r="D99" s="1" t="s">
        <v>4</v>
      </c>
      <c r="E99" s="1" t="s">
        <v>8</v>
      </c>
    </row>
    <row r="100" spans="1:5">
      <c r="A100" s="2">
        <v>45250.678185578705</v>
      </c>
      <c r="B100" s="1">
        <v>35733632</v>
      </c>
      <c r="C100" s="1" t="s">
        <v>126</v>
      </c>
      <c r="D100" s="1" t="s">
        <v>4</v>
      </c>
      <c r="E100" s="1" t="s">
        <v>8</v>
      </c>
    </row>
    <row r="101" spans="1:5">
      <c r="A101" s="2">
        <v>45251.576698958335</v>
      </c>
      <c r="B101" s="14" t="s">
        <v>127</v>
      </c>
      <c r="C101" s="1" t="s">
        <v>28</v>
      </c>
      <c r="D101" s="1" t="s">
        <v>4</v>
      </c>
      <c r="E101" s="1" t="s">
        <v>5</v>
      </c>
    </row>
    <row r="102" spans="1:5">
      <c r="A102" s="2">
        <v>45251.579968159727</v>
      </c>
      <c r="B102" s="14" t="s">
        <v>128</v>
      </c>
      <c r="C102" s="1" t="s">
        <v>129</v>
      </c>
      <c r="D102" s="1" t="s">
        <v>4</v>
      </c>
      <c r="E102" s="1" t="s">
        <v>5</v>
      </c>
    </row>
    <row r="103" spans="1:5">
      <c r="A103" s="2">
        <v>45251.622434212964</v>
      </c>
      <c r="B103" s="14" t="s">
        <v>130</v>
      </c>
      <c r="C103" s="1" t="s">
        <v>131</v>
      </c>
      <c r="D103" s="1" t="s">
        <v>17</v>
      </c>
      <c r="E103" s="1" t="s">
        <v>5</v>
      </c>
    </row>
    <row r="104" spans="1:5">
      <c r="A104" s="2">
        <v>45251.632770578704</v>
      </c>
      <c r="B104" s="14" t="s">
        <v>132</v>
      </c>
      <c r="C104" s="1" t="s">
        <v>28</v>
      </c>
      <c r="D104" s="1" t="s">
        <v>4</v>
      </c>
      <c r="E104" s="1" t="s">
        <v>8</v>
      </c>
    </row>
    <row r="105" spans="1:5">
      <c r="A105" s="2">
        <v>45251.633676631944</v>
      </c>
      <c r="B105" s="14" t="s">
        <v>133</v>
      </c>
      <c r="C105" s="1" t="s">
        <v>28</v>
      </c>
      <c r="D105" s="1" t="s">
        <v>4</v>
      </c>
      <c r="E105" s="1" t="s">
        <v>5</v>
      </c>
    </row>
    <row r="106" spans="1:5">
      <c r="A106" s="2">
        <v>45251.634889189816</v>
      </c>
      <c r="B106" s="24" t="s">
        <v>4415</v>
      </c>
      <c r="C106" s="1" t="s">
        <v>28</v>
      </c>
      <c r="D106" s="1" t="s">
        <v>4</v>
      </c>
      <c r="E106" s="1" t="s">
        <v>8</v>
      </c>
    </row>
    <row r="107" spans="1:5">
      <c r="A107" s="2">
        <v>45251.637172395829</v>
      </c>
      <c r="B107" s="14" t="s">
        <v>134</v>
      </c>
      <c r="C107" s="1" t="s">
        <v>28</v>
      </c>
      <c r="D107" s="1" t="s">
        <v>4</v>
      </c>
      <c r="E107" s="1" t="s">
        <v>5</v>
      </c>
    </row>
    <row r="108" spans="1:5">
      <c r="A108" s="2">
        <v>45252.012102534718</v>
      </c>
      <c r="B108" s="14" t="s">
        <v>135</v>
      </c>
      <c r="C108" s="1" t="s">
        <v>28</v>
      </c>
      <c r="D108" s="1" t="s">
        <v>4</v>
      </c>
      <c r="E108" s="1" t="s">
        <v>10</v>
      </c>
    </row>
    <row r="109" spans="1:5">
      <c r="A109" s="2">
        <v>45252.361128611112</v>
      </c>
      <c r="B109" s="14" t="s">
        <v>136</v>
      </c>
      <c r="C109" s="1" t="s">
        <v>26</v>
      </c>
      <c r="D109" s="1" t="s">
        <v>4</v>
      </c>
      <c r="E109" s="1" t="s">
        <v>8</v>
      </c>
    </row>
    <row r="110" spans="1:5">
      <c r="A110" s="2">
        <v>45252.413871307872</v>
      </c>
      <c r="B110" s="14" t="s">
        <v>137</v>
      </c>
      <c r="C110" s="1" t="s">
        <v>28</v>
      </c>
      <c r="D110" s="1" t="s">
        <v>4</v>
      </c>
      <c r="E110" s="1" t="s">
        <v>5</v>
      </c>
    </row>
    <row r="111" spans="1:5">
      <c r="A111" s="2">
        <v>45252.453835578708</v>
      </c>
      <c r="B111" s="14" t="s">
        <v>138</v>
      </c>
      <c r="C111" s="1" t="s">
        <v>26</v>
      </c>
      <c r="D111" s="1" t="s">
        <v>4</v>
      </c>
      <c r="E111" s="1" t="s">
        <v>10</v>
      </c>
    </row>
    <row r="112" spans="1:5">
      <c r="A112" s="2">
        <v>45252.490595763884</v>
      </c>
      <c r="B112" s="14" t="s">
        <v>139</v>
      </c>
      <c r="C112" s="1" t="s">
        <v>28</v>
      </c>
      <c r="D112" s="1" t="s">
        <v>4</v>
      </c>
      <c r="E112" s="1" t="s">
        <v>5</v>
      </c>
    </row>
    <row r="113" spans="1:5">
      <c r="A113" s="2">
        <v>45252.576438321761</v>
      </c>
      <c r="B113" s="14" t="s">
        <v>140</v>
      </c>
      <c r="C113" s="1" t="s">
        <v>26</v>
      </c>
      <c r="D113" s="1" t="s">
        <v>4</v>
      </c>
      <c r="E113" s="1" t="s">
        <v>10</v>
      </c>
    </row>
    <row r="114" spans="1:5">
      <c r="A114" s="2">
        <v>45252.588774837961</v>
      </c>
      <c r="B114" s="14" t="s">
        <v>141</v>
      </c>
      <c r="C114" s="1" t="s">
        <v>28</v>
      </c>
      <c r="D114" s="1" t="s">
        <v>4</v>
      </c>
      <c r="E114" s="1" t="s">
        <v>43</v>
      </c>
    </row>
    <row r="115" spans="1:5">
      <c r="A115" s="2">
        <v>45252.591305925926</v>
      </c>
      <c r="B115" s="14" t="s">
        <v>142</v>
      </c>
      <c r="C115" s="1" t="s">
        <v>143</v>
      </c>
      <c r="D115" s="1" t="s">
        <v>4</v>
      </c>
      <c r="E115" s="1" t="s">
        <v>10</v>
      </c>
    </row>
    <row r="116" spans="1:5">
      <c r="A116" s="2">
        <v>45252.630987615739</v>
      </c>
      <c r="B116" s="14" t="s">
        <v>144</v>
      </c>
      <c r="C116" s="1" t="s">
        <v>70</v>
      </c>
      <c r="D116" s="1" t="s">
        <v>4</v>
      </c>
      <c r="E116" s="1" t="s">
        <v>43</v>
      </c>
    </row>
    <row r="117" spans="1:5">
      <c r="A117" s="2">
        <v>45252.776197465282</v>
      </c>
      <c r="B117" s="14" t="s">
        <v>145</v>
      </c>
      <c r="C117" s="1" t="s">
        <v>57</v>
      </c>
      <c r="D117" s="1" t="s">
        <v>4</v>
      </c>
      <c r="E117" s="1" t="s">
        <v>8</v>
      </c>
    </row>
    <row r="118" spans="1:5">
      <c r="A118" s="2">
        <v>45252.82313819445</v>
      </c>
      <c r="B118" s="1">
        <v>47077078</v>
      </c>
      <c r="C118" s="1" t="s">
        <v>146</v>
      </c>
      <c r="D118" s="1" t="s">
        <v>17</v>
      </c>
      <c r="E118" s="1" t="s">
        <v>8</v>
      </c>
    </row>
    <row r="119" spans="1:5">
      <c r="A119" s="2">
        <v>45252.913842291666</v>
      </c>
      <c r="B119" s="14" t="s">
        <v>147</v>
      </c>
      <c r="C119" s="1" t="s">
        <v>26</v>
      </c>
      <c r="D119" s="1" t="s">
        <v>4</v>
      </c>
      <c r="E119" s="1" t="s">
        <v>8</v>
      </c>
    </row>
    <row r="120" spans="1:5">
      <c r="A120" s="2">
        <v>45253.54511806713</v>
      </c>
      <c r="B120" s="1">
        <v>34453740</v>
      </c>
      <c r="C120" s="1" t="s">
        <v>70</v>
      </c>
      <c r="D120" s="1" t="s">
        <v>4</v>
      </c>
      <c r="E120" s="1" t="s">
        <v>8</v>
      </c>
    </row>
    <row r="121" spans="1:5">
      <c r="A121" s="2">
        <v>45253.578021574074</v>
      </c>
      <c r="B121" s="14" t="s">
        <v>148</v>
      </c>
      <c r="C121" s="1" t="s">
        <v>28</v>
      </c>
      <c r="D121" s="1" t="s">
        <v>4</v>
      </c>
      <c r="E121" s="1" t="s">
        <v>8</v>
      </c>
    </row>
    <row r="122" spans="1:5">
      <c r="A122" s="2">
        <v>45253.643379733796</v>
      </c>
      <c r="B122" s="14" t="s">
        <v>149</v>
      </c>
      <c r="C122" s="1" t="s">
        <v>37</v>
      </c>
      <c r="D122" s="1" t="s">
        <v>17</v>
      </c>
      <c r="E122" s="1" t="s">
        <v>10</v>
      </c>
    </row>
    <row r="123" spans="1:5">
      <c r="A123" s="2">
        <v>45254.384919421296</v>
      </c>
      <c r="B123" s="14" t="s">
        <v>150</v>
      </c>
      <c r="C123" s="1" t="s">
        <v>151</v>
      </c>
      <c r="D123" s="1" t="s">
        <v>4</v>
      </c>
      <c r="E123" s="1" t="s">
        <v>8</v>
      </c>
    </row>
    <row r="124" spans="1:5">
      <c r="A124" s="2">
        <v>45254.494886550921</v>
      </c>
      <c r="B124" s="14" t="s">
        <v>152</v>
      </c>
      <c r="C124" s="1" t="s">
        <v>28</v>
      </c>
      <c r="D124" s="1" t="s">
        <v>4</v>
      </c>
      <c r="E124" s="1" t="s">
        <v>43</v>
      </c>
    </row>
    <row r="125" spans="1:5">
      <c r="A125" s="2">
        <v>45254.52139248843</v>
      </c>
      <c r="B125" s="1">
        <v>31711135</v>
      </c>
      <c r="C125" s="1" t="s">
        <v>153</v>
      </c>
      <c r="D125" s="1" t="s">
        <v>4</v>
      </c>
      <c r="E125" s="1" t="s">
        <v>8</v>
      </c>
    </row>
    <row r="126" spans="1:5">
      <c r="A126" s="2">
        <v>45254.528647349536</v>
      </c>
      <c r="B126" s="14" t="s">
        <v>154</v>
      </c>
      <c r="C126" s="1" t="s">
        <v>28</v>
      </c>
      <c r="D126" s="1" t="s">
        <v>4</v>
      </c>
      <c r="E126" s="1" t="s">
        <v>8</v>
      </c>
    </row>
    <row r="127" spans="1:5">
      <c r="A127" s="2">
        <v>45254.609201168976</v>
      </c>
      <c r="B127" s="14" t="s">
        <v>155</v>
      </c>
      <c r="C127" s="1" t="s">
        <v>70</v>
      </c>
      <c r="D127" s="1" t="s">
        <v>4</v>
      </c>
      <c r="E127" s="1" t="s">
        <v>8</v>
      </c>
    </row>
    <row r="128" spans="1:5">
      <c r="A128" s="2">
        <v>45254.609223472224</v>
      </c>
      <c r="B128" s="14" t="s">
        <v>156</v>
      </c>
      <c r="C128" s="1" t="s">
        <v>157</v>
      </c>
      <c r="D128" s="1" t="s">
        <v>4</v>
      </c>
      <c r="E128" s="1" t="s">
        <v>8</v>
      </c>
    </row>
    <row r="129" spans="1:5">
      <c r="A129" s="2">
        <v>45257.663616944439</v>
      </c>
      <c r="B129" s="14" t="s">
        <v>158</v>
      </c>
      <c r="C129" s="1" t="s">
        <v>28</v>
      </c>
      <c r="D129" s="1" t="s">
        <v>4</v>
      </c>
      <c r="E129" s="1" t="s">
        <v>5</v>
      </c>
    </row>
    <row r="130" spans="1:5">
      <c r="A130" s="2">
        <v>45257.668983587966</v>
      </c>
      <c r="B130" s="1">
        <v>33661084</v>
      </c>
      <c r="C130" s="1" t="s">
        <v>28</v>
      </c>
      <c r="D130" s="1" t="s">
        <v>17</v>
      </c>
      <c r="E130" s="1" t="s">
        <v>8</v>
      </c>
    </row>
    <row r="131" spans="1:5">
      <c r="A131" s="2">
        <v>45258.01582458333</v>
      </c>
      <c r="B131" s="28" t="s">
        <v>159</v>
      </c>
      <c r="C131" s="1" t="s">
        <v>26</v>
      </c>
      <c r="D131" s="1" t="s">
        <v>17</v>
      </c>
      <c r="E131" s="1" t="s">
        <v>10</v>
      </c>
    </row>
    <row r="132" spans="1:5">
      <c r="A132" s="2">
        <v>45258.448642650459</v>
      </c>
      <c r="B132" s="3" t="s">
        <v>5401</v>
      </c>
      <c r="C132" s="1" t="s">
        <v>38</v>
      </c>
      <c r="D132" s="1" t="s">
        <v>4</v>
      </c>
      <c r="E132" s="1" t="s">
        <v>10</v>
      </c>
    </row>
    <row r="133" spans="1:5">
      <c r="A133" s="2">
        <v>45259.49679125</v>
      </c>
      <c r="B133" s="14" t="s">
        <v>160</v>
      </c>
      <c r="C133" s="1" t="s">
        <v>7</v>
      </c>
      <c r="D133" s="1" t="s">
        <v>17</v>
      </c>
      <c r="E133" s="1" t="s">
        <v>10</v>
      </c>
    </row>
    <row r="134" spans="1:5">
      <c r="A134" s="2">
        <v>45259.513616157405</v>
      </c>
      <c r="B134" s="14" t="s">
        <v>161</v>
      </c>
      <c r="C134" s="1" t="s">
        <v>69</v>
      </c>
      <c r="D134" s="1" t="s">
        <v>4</v>
      </c>
      <c r="E134" s="1" t="s">
        <v>8</v>
      </c>
    </row>
    <row r="135" spans="1:5">
      <c r="A135" s="2">
        <v>45259.556623310185</v>
      </c>
      <c r="B135" s="14" t="s">
        <v>162</v>
      </c>
      <c r="C135" s="1" t="s">
        <v>28</v>
      </c>
      <c r="D135" s="1" t="s">
        <v>4</v>
      </c>
      <c r="E135" s="1" t="s">
        <v>5</v>
      </c>
    </row>
    <row r="136" spans="1:5">
      <c r="A136" s="2">
        <v>45259.584570844905</v>
      </c>
      <c r="B136" s="14" t="s">
        <v>163</v>
      </c>
      <c r="C136" s="1" t="s">
        <v>28</v>
      </c>
      <c r="D136" s="1" t="s">
        <v>4</v>
      </c>
      <c r="E136" s="1" t="s">
        <v>5</v>
      </c>
    </row>
    <row r="137" spans="1:5">
      <c r="A137" s="2">
        <v>45259.59206195602</v>
      </c>
      <c r="B137" s="14" t="s">
        <v>164</v>
      </c>
      <c r="C137" s="1" t="s">
        <v>28</v>
      </c>
      <c r="D137" s="1" t="s">
        <v>4</v>
      </c>
      <c r="E137" s="1" t="s">
        <v>5</v>
      </c>
    </row>
    <row r="138" spans="1:5">
      <c r="A138" s="2">
        <v>45259.602219814813</v>
      </c>
      <c r="B138" s="14" t="s">
        <v>165</v>
      </c>
      <c r="C138" s="1" t="s">
        <v>14</v>
      </c>
      <c r="D138" s="1" t="s">
        <v>4</v>
      </c>
      <c r="E138" s="1" t="s">
        <v>8</v>
      </c>
    </row>
    <row r="139" spans="1:5">
      <c r="A139" s="2">
        <v>45264.511580092592</v>
      </c>
      <c r="B139" s="14" t="s">
        <v>166</v>
      </c>
      <c r="C139" s="1" t="s">
        <v>28</v>
      </c>
      <c r="D139" s="1" t="s">
        <v>4</v>
      </c>
      <c r="E139" s="1" t="s">
        <v>8</v>
      </c>
    </row>
    <row r="140" spans="1:5">
      <c r="A140" s="2">
        <v>45265.647187175928</v>
      </c>
      <c r="B140" s="14" t="s">
        <v>5673</v>
      </c>
      <c r="C140" s="1" t="s">
        <v>167</v>
      </c>
      <c r="D140" s="1" t="s">
        <v>4</v>
      </c>
      <c r="E140" s="1" t="s">
        <v>8</v>
      </c>
    </row>
    <row r="141" spans="1:5">
      <c r="A141" s="2">
        <v>45265.697128946762</v>
      </c>
      <c r="B141" s="14" t="s">
        <v>168</v>
      </c>
      <c r="C141" s="1" t="s">
        <v>169</v>
      </c>
      <c r="D141" s="1" t="s">
        <v>4</v>
      </c>
      <c r="E141" s="1" t="s">
        <v>43</v>
      </c>
    </row>
    <row r="142" spans="1:5">
      <c r="A142" s="2">
        <v>45265.709883298608</v>
      </c>
      <c r="B142" s="14" t="s">
        <v>170</v>
      </c>
      <c r="C142" s="1" t="s">
        <v>26</v>
      </c>
      <c r="D142" s="1" t="s">
        <v>4</v>
      </c>
      <c r="E142" s="1" t="s">
        <v>10</v>
      </c>
    </row>
    <row r="143" spans="1:5">
      <c r="A143" s="2">
        <v>45266.943670613429</v>
      </c>
      <c r="B143" s="14" t="s">
        <v>171</v>
      </c>
      <c r="C143" s="1" t="s">
        <v>26</v>
      </c>
      <c r="D143" s="1" t="s">
        <v>4</v>
      </c>
      <c r="E143" s="1" t="s">
        <v>8</v>
      </c>
    </row>
    <row r="144" spans="1:5">
      <c r="A144" s="2">
        <v>45268.619460532413</v>
      </c>
      <c r="B144" s="14" t="s">
        <v>172</v>
      </c>
      <c r="C144" s="1" t="s">
        <v>28</v>
      </c>
      <c r="D144" s="1" t="s">
        <v>4</v>
      </c>
      <c r="E144" s="1" t="s">
        <v>43</v>
      </c>
    </row>
    <row r="145" spans="1:5">
      <c r="A145" s="2">
        <v>45271.513396180555</v>
      </c>
      <c r="B145" s="14" t="s">
        <v>173</v>
      </c>
      <c r="C145" s="1" t="s">
        <v>174</v>
      </c>
      <c r="D145" s="1" t="s">
        <v>17</v>
      </c>
      <c r="E145" s="1" t="s">
        <v>10</v>
      </c>
    </row>
    <row r="146" spans="1:5">
      <c r="A146" s="2">
        <v>45271.518463171291</v>
      </c>
      <c r="B146" s="14" t="s">
        <v>175</v>
      </c>
      <c r="C146" s="1" t="s">
        <v>176</v>
      </c>
      <c r="D146" s="1" t="s">
        <v>4</v>
      </c>
      <c r="E146" s="1" t="s">
        <v>8</v>
      </c>
    </row>
    <row r="147" spans="1:5">
      <c r="A147" s="2">
        <v>45271.525980810184</v>
      </c>
      <c r="B147" s="14" t="s">
        <v>177</v>
      </c>
      <c r="C147" s="1" t="s">
        <v>57</v>
      </c>
      <c r="D147" s="1" t="s">
        <v>4</v>
      </c>
      <c r="E147" s="1" t="s">
        <v>10</v>
      </c>
    </row>
    <row r="148" spans="1:5">
      <c r="A148" s="2">
        <v>45272.510758715274</v>
      </c>
      <c r="B148" s="14" t="s">
        <v>178</v>
      </c>
      <c r="C148" s="1" t="s">
        <v>26</v>
      </c>
      <c r="D148" s="1" t="s">
        <v>17</v>
      </c>
      <c r="E148" s="1" t="s">
        <v>10</v>
      </c>
    </row>
    <row r="149" spans="1:5">
      <c r="A149" s="2">
        <v>45273.877313437501</v>
      </c>
      <c r="B149" s="14" t="s">
        <v>179</v>
      </c>
      <c r="C149" s="1" t="s">
        <v>28</v>
      </c>
      <c r="D149" s="1" t="s">
        <v>4</v>
      </c>
      <c r="E149" s="1" t="s">
        <v>43</v>
      </c>
    </row>
  </sheetData>
  <hyperlinks>
    <hyperlink ref="B13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47"/>
  <sheetViews>
    <sheetView workbookViewId="0">
      <selection activeCell="P12" sqref="P12"/>
    </sheetView>
  </sheetViews>
  <sheetFormatPr defaultRowHeight="12.75"/>
  <cols>
    <col min="1" max="1" width="29.140625" customWidth="1"/>
    <col min="2" max="2" width="18.140625" customWidth="1"/>
    <col min="6" max="6" width="11.42578125" customWidth="1"/>
    <col min="8" max="8" width="12.7109375" customWidth="1"/>
    <col min="9" max="9" width="12.42578125" customWidth="1"/>
    <col min="10" max="10" width="13.85546875" customWidth="1"/>
    <col min="11" max="11" width="18.42578125" customWidth="1"/>
    <col min="12" max="12" width="20" customWidth="1"/>
    <col min="13" max="13" width="14.7109375" customWidth="1"/>
    <col min="15" max="15" width="9.140625" customWidth="1"/>
  </cols>
  <sheetData>
    <row r="1" spans="1:21" ht="13.5" thickBot="1">
      <c r="A1" s="13" t="s">
        <v>180</v>
      </c>
      <c r="B1" s="11" t="s">
        <v>234</v>
      </c>
      <c r="F1" s="9" t="s">
        <v>226</v>
      </c>
      <c r="G1" s="9" t="s">
        <v>227</v>
      </c>
      <c r="H1" s="9" t="s">
        <v>228</v>
      </c>
      <c r="I1" s="8" t="s">
        <v>229</v>
      </c>
      <c r="J1" s="9" t="s">
        <v>230</v>
      </c>
      <c r="K1" s="11" t="s">
        <v>231</v>
      </c>
      <c r="L1" s="12" t="s">
        <v>232</v>
      </c>
      <c r="M1" s="10" t="s">
        <v>3149</v>
      </c>
      <c r="O1" s="9" t="s">
        <v>226</v>
      </c>
      <c r="P1" s="9" t="s">
        <v>227</v>
      </c>
      <c r="Q1" s="9" t="s">
        <v>228</v>
      </c>
      <c r="R1" s="8" t="s">
        <v>229</v>
      </c>
      <c r="S1" s="9" t="s">
        <v>230</v>
      </c>
      <c r="T1" s="11" t="s">
        <v>231</v>
      </c>
      <c r="U1" s="12" t="s">
        <v>232</v>
      </c>
    </row>
    <row r="2" spans="1:21" ht="13.5" thickBot="1">
      <c r="A2" s="10" t="s">
        <v>233</v>
      </c>
      <c r="B2" s="15">
        <v>2015</v>
      </c>
      <c r="D2" s="4">
        <v>2023</v>
      </c>
      <c r="E2" s="4"/>
      <c r="F2" s="5" t="s">
        <v>181</v>
      </c>
      <c r="G2" s="5" t="s">
        <v>182</v>
      </c>
      <c r="H2" s="5" t="s">
        <v>183</v>
      </c>
      <c r="I2" s="5" t="s">
        <v>184</v>
      </c>
      <c r="J2" s="5" t="s">
        <v>185</v>
      </c>
      <c r="K2" s="5" t="s">
        <v>186</v>
      </c>
      <c r="L2" s="5">
        <v>2</v>
      </c>
      <c r="O2" s="36">
        <v>661661</v>
      </c>
      <c r="P2" t="str">
        <f t="shared" ref="P2:P65" si="0">SUBSTITUTE(G2," ","")</f>
        <v>421696</v>
      </c>
      <c r="Q2" t="str">
        <f t="shared" ref="Q2:Q65" si="1">SUBSTITUTE(H2," ","")</f>
        <v>333189</v>
      </c>
      <c r="R2" t="str">
        <f t="shared" ref="R2:R65" si="2">SUBSTITUTE(I2," ","")</f>
        <v>2935</v>
      </c>
      <c r="S2" t="str">
        <f t="shared" ref="S2:S65" si="3">SUBSTITUTE(J2," ","")</f>
        <v>1426071</v>
      </c>
      <c r="T2" t="str">
        <f t="shared" ref="T2:T65" si="4">SUBSTITUTE(K2," ","")</f>
        <v>1093449</v>
      </c>
      <c r="U2" t="str">
        <f t="shared" ref="U2:U65" si="5">SUBSTITUTE(L2," ","")</f>
        <v>2</v>
      </c>
    </row>
    <row r="3" spans="1:21" ht="13.5" thickBot="1">
      <c r="D3" s="6">
        <v>2022</v>
      </c>
      <c r="E3" s="6"/>
      <c r="F3" s="7" t="s">
        <v>187</v>
      </c>
      <c r="G3" s="7" t="s">
        <v>188</v>
      </c>
      <c r="H3" s="7" t="s">
        <v>189</v>
      </c>
      <c r="I3" s="7" t="s">
        <v>190</v>
      </c>
      <c r="J3" s="7" t="s">
        <v>191</v>
      </c>
      <c r="K3" s="7" t="s">
        <v>192</v>
      </c>
      <c r="L3" s="7">
        <v>1</v>
      </c>
      <c r="O3" t="str">
        <f t="shared" ref="O3:O66" si="6">SUBSTITUTE(F3," ","")</f>
        <v>760424</v>
      </c>
      <c r="P3" t="str">
        <f t="shared" si="0"/>
        <v>564177</v>
      </c>
      <c r="Q3" t="str">
        <f t="shared" si="1"/>
        <v>203653</v>
      </c>
      <c r="R3" t="str">
        <f t="shared" si="2"/>
        <v>5452</v>
      </c>
      <c r="S3" t="str">
        <f t="shared" si="3"/>
        <v>890436</v>
      </c>
      <c r="T3" t="str">
        <f t="shared" si="4"/>
        <v>687351</v>
      </c>
      <c r="U3" t="str">
        <f t="shared" si="5"/>
        <v>1</v>
      </c>
    </row>
    <row r="4" spans="1:21" ht="13.5" thickBot="1">
      <c r="D4" s="4">
        <v>2021</v>
      </c>
      <c r="E4" s="4"/>
      <c r="F4" s="5" t="s">
        <v>193</v>
      </c>
      <c r="G4" s="5" t="s">
        <v>194</v>
      </c>
      <c r="H4" s="5" t="s">
        <v>195</v>
      </c>
      <c r="I4" s="5" t="s">
        <v>196</v>
      </c>
      <c r="J4" s="5" t="s">
        <v>197</v>
      </c>
      <c r="K4" s="5" t="s">
        <v>198</v>
      </c>
      <c r="L4" s="5">
        <v>1</v>
      </c>
      <c r="O4" t="str">
        <f t="shared" si="6"/>
        <v>520391</v>
      </c>
      <c r="P4" t="str">
        <f t="shared" si="0"/>
        <v>333461</v>
      </c>
      <c r="Q4" t="str">
        <f t="shared" si="1"/>
        <v>116412</v>
      </c>
      <c r="R4" t="str">
        <f t="shared" si="2"/>
        <v>7758</v>
      </c>
      <c r="S4" t="str">
        <f t="shared" si="3"/>
        <v>449756</v>
      </c>
      <c r="T4" t="str">
        <f t="shared" si="4"/>
        <v>333701</v>
      </c>
      <c r="U4" t="str">
        <f t="shared" si="5"/>
        <v>1</v>
      </c>
    </row>
    <row r="5" spans="1:21" ht="13.5" thickBot="1">
      <c r="D5" s="6">
        <v>2020</v>
      </c>
      <c r="E5" s="6"/>
      <c r="F5" s="7" t="s">
        <v>199</v>
      </c>
      <c r="G5" s="7" t="s">
        <v>200</v>
      </c>
      <c r="H5" s="7" t="s">
        <v>201</v>
      </c>
      <c r="I5" s="7">
        <v>0</v>
      </c>
      <c r="J5" s="7" t="s">
        <v>202</v>
      </c>
      <c r="K5" s="7" t="s">
        <v>203</v>
      </c>
      <c r="L5" s="7">
        <v>1</v>
      </c>
      <c r="O5" t="str">
        <f t="shared" si="6"/>
        <v>441940</v>
      </c>
      <c r="P5" t="str">
        <f t="shared" si="0"/>
        <v>280062</v>
      </c>
      <c r="Q5" t="str">
        <f t="shared" si="1"/>
        <v>49268</v>
      </c>
      <c r="R5" t="str">
        <f t="shared" si="2"/>
        <v>0</v>
      </c>
      <c r="S5" t="str">
        <f t="shared" si="3"/>
        <v>339249</v>
      </c>
      <c r="T5" t="str">
        <f t="shared" si="4"/>
        <v>280302</v>
      </c>
      <c r="U5" t="str">
        <f t="shared" si="5"/>
        <v>1</v>
      </c>
    </row>
    <row r="6" spans="1:21" ht="13.5" thickBot="1">
      <c r="D6" s="4">
        <v>2019</v>
      </c>
      <c r="E6" s="4"/>
      <c r="F6" s="5" t="s">
        <v>204</v>
      </c>
      <c r="G6" s="5" t="s">
        <v>205</v>
      </c>
      <c r="H6" s="5" t="s">
        <v>206</v>
      </c>
      <c r="I6" s="5">
        <v>0</v>
      </c>
      <c r="J6" s="5" t="s">
        <v>207</v>
      </c>
      <c r="K6" s="5" t="s">
        <v>208</v>
      </c>
      <c r="L6" s="5">
        <v>0</v>
      </c>
      <c r="O6" t="str">
        <f t="shared" si="6"/>
        <v>484548</v>
      </c>
      <c r="P6" t="str">
        <f t="shared" si="0"/>
        <v>273072</v>
      </c>
      <c r="Q6" t="str">
        <f t="shared" si="1"/>
        <v>51154</v>
      </c>
      <c r="R6" t="str">
        <f t="shared" si="2"/>
        <v>0</v>
      </c>
      <c r="S6" t="str">
        <f t="shared" si="3"/>
        <v>324466</v>
      </c>
      <c r="T6" t="str">
        <f t="shared" si="4"/>
        <v>273312</v>
      </c>
      <c r="U6" t="str">
        <f t="shared" si="5"/>
        <v>0</v>
      </c>
    </row>
    <row r="7" spans="1:21" ht="13.5" thickBot="1">
      <c r="D7" s="6">
        <v>2018</v>
      </c>
      <c r="E7" s="6"/>
      <c r="F7" s="7" t="s">
        <v>209</v>
      </c>
      <c r="G7" s="7" t="s">
        <v>210</v>
      </c>
      <c r="H7" s="7" t="s">
        <v>211</v>
      </c>
      <c r="I7" s="7">
        <v>0</v>
      </c>
      <c r="J7" s="7" t="s">
        <v>212</v>
      </c>
      <c r="K7" s="7" t="s">
        <v>213</v>
      </c>
      <c r="L7" s="7">
        <v>0</v>
      </c>
      <c r="O7" t="str">
        <f t="shared" si="6"/>
        <v>308299</v>
      </c>
      <c r="P7" t="str">
        <f t="shared" si="0"/>
        <v>225250</v>
      </c>
      <c r="Q7" t="str">
        <f t="shared" si="1"/>
        <v>18435</v>
      </c>
      <c r="R7" t="str">
        <f t="shared" si="2"/>
        <v>0</v>
      </c>
      <c r="S7" t="str">
        <f t="shared" si="3"/>
        <v>243925</v>
      </c>
      <c r="T7" t="str">
        <f t="shared" si="4"/>
        <v>225490</v>
      </c>
      <c r="U7" t="str">
        <f t="shared" si="5"/>
        <v>0</v>
      </c>
    </row>
    <row r="8" spans="1:21" ht="13.5" thickBot="1">
      <c r="D8" s="4">
        <v>2017</v>
      </c>
      <c r="E8" s="4"/>
      <c r="F8" s="5" t="s">
        <v>214</v>
      </c>
      <c r="G8" s="5" t="s">
        <v>215</v>
      </c>
      <c r="H8" s="5" t="s">
        <v>216</v>
      </c>
      <c r="I8" s="5">
        <v>0</v>
      </c>
      <c r="J8" s="5" t="s">
        <v>217</v>
      </c>
      <c r="K8" s="5" t="s">
        <v>218</v>
      </c>
      <c r="L8" s="5">
        <v>0</v>
      </c>
      <c r="O8" t="str">
        <f t="shared" si="6"/>
        <v>268511</v>
      </c>
      <c r="P8" t="str">
        <f t="shared" si="0"/>
        <v>160731</v>
      </c>
      <c r="Q8" t="str">
        <f t="shared" si="1"/>
        <v>7981</v>
      </c>
      <c r="R8" t="str">
        <f t="shared" si="2"/>
        <v>0</v>
      </c>
      <c r="S8" t="str">
        <f t="shared" si="3"/>
        <v>168952</v>
      </c>
      <c r="T8" t="str">
        <f t="shared" si="4"/>
        <v>160971</v>
      </c>
      <c r="U8" t="str">
        <f t="shared" si="5"/>
        <v>0</v>
      </c>
    </row>
    <row r="9" spans="1:21" ht="13.5" thickBot="1">
      <c r="D9" s="6">
        <v>2016</v>
      </c>
      <c r="E9" s="6"/>
      <c r="F9" s="7" t="s">
        <v>219</v>
      </c>
      <c r="G9" s="7" t="s">
        <v>220</v>
      </c>
      <c r="H9" s="7" t="s">
        <v>221</v>
      </c>
      <c r="I9" s="7">
        <v>0</v>
      </c>
      <c r="J9" s="7" t="s">
        <v>222</v>
      </c>
      <c r="K9" s="7" t="s">
        <v>223</v>
      </c>
      <c r="L9" s="7">
        <v>0</v>
      </c>
      <c r="O9" t="str">
        <f t="shared" si="6"/>
        <v>198777</v>
      </c>
      <c r="P9" t="str">
        <f t="shared" si="0"/>
        <v>119611</v>
      </c>
      <c r="Q9" t="str">
        <f t="shared" si="1"/>
        <v>5522</v>
      </c>
      <c r="R9" t="str">
        <f t="shared" si="2"/>
        <v>0</v>
      </c>
      <c r="S9" t="str">
        <f t="shared" si="3"/>
        <v>125333</v>
      </c>
      <c r="T9" t="str">
        <f t="shared" si="4"/>
        <v>119811</v>
      </c>
      <c r="U9" t="str">
        <f t="shared" si="5"/>
        <v>0</v>
      </c>
    </row>
    <row r="10" spans="1:21" ht="13.5" thickBot="1">
      <c r="D10" s="4">
        <v>2015</v>
      </c>
      <c r="E10" s="4"/>
      <c r="F10" s="5" t="s">
        <v>224</v>
      </c>
      <c r="G10" s="5">
        <v>729</v>
      </c>
      <c r="H10" s="5">
        <v>722</v>
      </c>
      <c r="I10" s="5">
        <v>0</v>
      </c>
      <c r="J10" s="5" t="s">
        <v>225</v>
      </c>
      <c r="K10" s="5">
        <v>929</v>
      </c>
      <c r="L10" s="5">
        <v>0</v>
      </c>
      <c r="O10" t="str">
        <f t="shared" si="6"/>
        <v>1406</v>
      </c>
      <c r="P10" t="str">
        <f t="shared" si="0"/>
        <v>729</v>
      </c>
      <c r="Q10" t="str">
        <f t="shared" si="1"/>
        <v>722</v>
      </c>
      <c r="R10" t="str">
        <f t="shared" si="2"/>
        <v>0</v>
      </c>
      <c r="S10" t="str">
        <f t="shared" si="3"/>
        <v>1651</v>
      </c>
      <c r="T10" t="str">
        <f t="shared" si="4"/>
        <v>929</v>
      </c>
      <c r="U10" t="str">
        <f t="shared" si="5"/>
        <v>0</v>
      </c>
    </row>
    <row r="11" spans="1:21" ht="13.5" thickBot="1">
      <c r="D11" s="37"/>
      <c r="E11" s="38"/>
      <c r="F11" s="38"/>
      <c r="G11" s="38"/>
      <c r="H11" s="38"/>
      <c r="I11" s="38"/>
      <c r="J11" s="38"/>
      <c r="K11" s="38"/>
      <c r="L11" s="39"/>
      <c r="O11" t="str">
        <f t="shared" si="6"/>
        <v/>
      </c>
      <c r="P11" t="str">
        <f t="shared" si="0"/>
        <v/>
      </c>
      <c r="Q11" t="str">
        <f t="shared" si="1"/>
        <v/>
      </c>
      <c r="R11" t="str">
        <f t="shared" si="2"/>
        <v/>
      </c>
      <c r="S11" t="str">
        <f t="shared" si="3"/>
        <v/>
      </c>
      <c r="T11" t="str">
        <f t="shared" si="4"/>
        <v/>
      </c>
      <c r="U11" t="str">
        <f t="shared" si="5"/>
        <v/>
      </c>
    </row>
    <row r="12" spans="1:21" ht="13.5" thickBot="1">
      <c r="A12" t="s">
        <v>6</v>
      </c>
      <c r="B12">
        <v>2023</v>
      </c>
      <c r="D12" s="4">
        <v>2023</v>
      </c>
      <c r="E12" s="4"/>
      <c r="F12" s="5" t="s">
        <v>235</v>
      </c>
      <c r="G12" s="5" t="s">
        <v>236</v>
      </c>
      <c r="H12" s="5" t="s">
        <v>237</v>
      </c>
      <c r="I12" s="5">
        <v>0</v>
      </c>
      <c r="J12" s="5" t="s">
        <v>238</v>
      </c>
      <c r="K12" s="5" t="s">
        <v>239</v>
      </c>
      <c r="L12" s="5">
        <v>1</v>
      </c>
      <c r="O12" t="str">
        <f t="shared" si="6"/>
        <v>361269</v>
      </c>
      <c r="P12" t="str">
        <f t="shared" si="0"/>
        <v>299644</v>
      </c>
      <c r="Q12" t="str">
        <f t="shared" si="1"/>
        <v>4612</v>
      </c>
      <c r="R12" t="str">
        <f t="shared" si="2"/>
        <v>0</v>
      </c>
      <c r="S12" t="str">
        <f t="shared" si="3"/>
        <v>305256</v>
      </c>
      <c r="T12" t="str">
        <f t="shared" si="4"/>
        <v>300644</v>
      </c>
      <c r="U12" t="str">
        <f t="shared" si="5"/>
        <v>1</v>
      </c>
    </row>
    <row r="13" spans="1:21" ht="13.5" thickBot="1">
      <c r="A13" s="10"/>
      <c r="D13" s="37"/>
      <c r="E13" s="38"/>
      <c r="F13" s="38"/>
      <c r="G13" s="38"/>
      <c r="H13" s="38"/>
      <c r="I13" s="38"/>
      <c r="J13" s="38"/>
      <c r="K13" s="38"/>
      <c r="L13" s="39"/>
      <c r="O13" t="str">
        <f t="shared" si="6"/>
        <v/>
      </c>
      <c r="P13" t="str">
        <f t="shared" si="0"/>
        <v/>
      </c>
      <c r="Q13" t="str">
        <f t="shared" si="1"/>
        <v/>
      </c>
      <c r="R13" t="str">
        <f t="shared" si="2"/>
        <v/>
      </c>
      <c r="S13" t="str">
        <f t="shared" si="3"/>
        <v/>
      </c>
      <c r="T13" t="str">
        <f t="shared" si="4"/>
        <v/>
      </c>
      <c r="U13" t="str">
        <f t="shared" si="5"/>
        <v/>
      </c>
    </row>
    <row r="14" spans="1:21">
      <c r="A14" s="10" t="s">
        <v>240</v>
      </c>
      <c r="B14">
        <v>2023</v>
      </c>
      <c r="D14" s="8">
        <v>2023</v>
      </c>
      <c r="E14" s="8"/>
      <c r="F14" s="8">
        <v>156258</v>
      </c>
      <c r="G14" s="8">
        <v>122225</v>
      </c>
      <c r="H14" s="8">
        <v>2587</v>
      </c>
      <c r="I14" s="8">
        <v>0</v>
      </c>
      <c r="J14" s="8">
        <v>569875</v>
      </c>
      <c r="K14" s="8">
        <v>89652</v>
      </c>
      <c r="L14" s="8">
        <v>1</v>
      </c>
      <c r="O14" t="str">
        <f t="shared" si="6"/>
        <v>156258</v>
      </c>
      <c r="P14" t="str">
        <f t="shared" si="0"/>
        <v>122225</v>
      </c>
      <c r="Q14" t="str">
        <f t="shared" si="1"/>
        <v>2587</v>
      </c>
      <c r="R14" t="str">
        <f t="shared" si="2"/>
        <v>0</v>
      </c>
      <c r="S14" t="str">
        <f t="shared" si="3"/>
        <v>569875</v>
      </c>
      <c r="T14" t="str">
        <f t="shared" si="4"/>
        <v>89652</v>
      </c>
      <c r="U14" t="str">
        <f t="shared" si="5"/>
        <v>1</v>
      </c>
    </row>
    <row r="15" spans="1:21">
      <c r="O15" t="str">
        <f t="shared" si="6"/>
        <v/>
      </c>
      <c r="P15" t="str">
        <f t="shared" si="0"/>
        <v/>
      </c>
      <c r="Q15" t="str">
        <f t="shared" si="1"/>
        <v/>
      </c>
      <c r="R15" t="str">
        <f t="shared" si="2"/>
        <v/>
      </c>
      <c r="S15" t="str">
        <f t="shared" si="3"/>
        <v/>
      </c>
      <c r="T15" t="str">
        <f t="shared" si="4"/>
        <v/>
      </c>
      <c r="U15" t="str">
        <f t="shared" si="5"/>
        <v/>
      </c>
    </row>
    <row r="16" spans="1:21" ht="13.5" thickBot="1">
      <c r="A16" t="s">
        <v>11</v>
      </c>
      <c r="B16">
        <v>2013</v>
      </c>
      <c r="D16" s="9">
        <v>2023</v>
      </c>
      <c r="E16" s="9"/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O16" t="str">
        <f t="shared" si="6"/>
        <v>0</v>
      </c>
      <c r="P16" t="str">
        <f t="shared" si="0"/>
        <v>0</v>
      </c>
      <c r="Q16" t="str">
        <f t="shared" si="1"/>
        <v>0</v>
      </c>
      <c r="R16" t="str">
        <f t="shared" si="2"/>
        <v>0</v>
      </c>
      <c r="S16" t="str">
        <f t="shared" si="3"/>
        <v>0</v>
      </c>
      <c r="T16" t="str">
        <f t="shared" si="4"/>
        <v>0</v>
      </c>
      <c r="U16" t="str">
        <f t="shared" si="5"/>
        <v>0</v>
      </c>
    </row>
    <row r="17" spans="1:21" ht="13.5" thickBot="1">
      <c r="D17" s="4">
        <v>2022</v>
      </c>
      <c r="E17" s="4"/>
      <c r="F17" s="5" t="s">
        <v>241</v>
      </c>
      <c r="G17" s="5" t="s">
        <v>242</v>
      </c>
      <c r="H17" s="5" t="s">
        <v>243</v>
      </c>
      <c r="I17" s="5" t="s">
        <v>244</v>
      </c>
      <c r="J17" s="5" t="s">
        <v>245</v>
      </c>
      <c r="K17" s="5" t="s">
        <v>246</v>
      </c>
      <c r="L17" s="5">
        <v>10</v>
      </c>
      <c r="M17" t="s">
        <v>300</v>
      </c>
      <c r="O17" t="str">
        <f t="shared" si="6"/>
        <v>2356958</v>
      </c>
      <c r="P17" t="str">
        <f t="shared" si="0"/>
        <v>551683</v>
      </c>
      <c r="Q17" t="str">
        <f t="shared" si="1"/>
        <v>2190314</v>
      </c>
      <c r="R17" t="str">
        <f t="shared" si="2"/>
        <v>842905</v>
      </c>
      <c r="S17" t="str">
        <f t="shared" si="3"/>
        <v>2618955</v>
      </c>
      <c r="T17" t="str">
        <f t="shared" si="4"/>
        <v>801923</v>
      </c>
      <c r="U17" t="str">
        <f t="shared" si="5"/>
        <v>10</v>
      </c>
    </row>
    <row r="18" spans="1:21" ht="13.5" thickBot="1">
      <c r="D18" s="6">
        <v>2021</v>
      </c>
      <c r="E18" s="6"/>
      <c r="F18" s="7" t="s">
        <v>247</v>
      </c>
      <c r="G18" s="7" t="s">
        <v>248</v>
      </c>
      <c r="H18" s="7" t="s">
        <v>249</v>
      </c>
      <c r="I18" s="7" t="s">
        <v>250</v>
      </c>
      <c r="J18" s="7" t="s">
        <v>251</v>
      </c>
      <c r="K18" s="7" t="s">
        <v>252</v>
      </c>
      <c r="L18" s="7">
        <v>9</v>
      </c>
      <c r="O18" t="str">
        <f t="shared" si="6"/>
        <v>2179642</v>
      </c>
      <c r="P18" t="str">
        <f t="shared" si="0"/>
        <v>428205</v>
      </c>
      <c r="Q18" t="str">
        <f t="shared" si="1"/>
        <v>1935053</v>
      </c>
      <c r="R18" t="str">
        <f t="shared" si="2"/>
        <v>4406084</v>
      </c>
      <c r="S18" t="str">
        <f t="shared" si="3"/>
        <v>959516</v>
      </c>
      <c r="T18" t="str">
        <f t="shared" si="4"/>
        <v>2406995</v>
      </c>
      <c r="U18" t="str">
        <f t="shared" si="5"/>
        <v>9</v>
      </c>
    </row>
    <row r="19" spans="1:21" ht="13.5" thickBot="1">
      <c r="D19" s="4">
        <v>2020</v>
      </c>
      <c r="E19" s="4"/>
      <c r="F19" s="5" t="s">
        <v>253</v>
      </c>
      <c r="G19" s="5" t="s">
        <v>254</v>
      </c>
      <c r="H19" s="5" t="s">
        <v>255</v>
      </c>
      <c r="I19" s="5" t="s">
        <v>256</v>
      </c>
      <c r="J19" s="5" t="s">
        <v>257</v>
      </c>
      <c r="K19" s="5" t="s">
        <v>258</v>
      </c>
      <c r="L19" s="5">
        <v>7</v>
      </c>
      <c r="O19" t="str">
        <f t="shared" si="6"/>
        <v>1524862</v>
      </c>
      <c r="P19" t="str">
        <f t="shared" si="0"/>
        <v>48842</v>
      </c>
      <c r="Q19" t="str">
        <f t="shared" si="1"/>
        <v>2016009</v>
      </c>
      <c r="R19" t="str">
        <f t="shared" si="2"/>
        <v>5161719</v>
      </c>
      <c r="S19" t="str">
        <f t="shared" si="3"/>
        <v>590128</v>
      </c>
      <c r="T19" t="str">
        <f t="shared" si="4"/>
        <v>1986849</v>
      </c>
      <c r="U19" t="str">
        <f t="shared" si="5"/>
        <v>7</v>
      </c>
    </row>
    <row r="20" spans="1:21" ht="13.5" thickBot="1">
      <c r="D20" s="6">
        <v>2019</v>
      </c>
      <c r="E20" s="6"/>
      <c r="F20" s="7" t="s">
        <v>259</v>
      </c>
      <c r="G20" s="7" t="s">
        <v>260</v>
      </c>
      <c r="H20" s="7" t="s">
        <v>261</v>
      </c>
      <c r="I20" s="7" t="s">
        <v>262</v>
      </c>
      <c r="J20" s="7" t="s">
        <v>263</v>
      </c>
      <c r="K20" s="7" t="s">
        <v>264</v>
      </c>
      <c r="L20" s="7">
        <v>9</v>
      </c>
      <c r="O20" t="str">
        <f t="shared" si="6"/>
        <v>1310563</v>
      </c>
      <c r="P20" t="str">
        <f t="shared" si="0"/>
        <v>68657</v>
      </c>
      <c r="Q20" t="str">
        <f t="shared" si="1"/>
        <v>2331665</v>
      </c>
      <c r="R20" t="str">
        <f t="shared" si="2"/>
        <v>6043697</v>
      </c>
      <c r="S20" t="str">
        <f t="shared" si="3"/>
        <v>673467</v>
      </c>
      <c r="T20" t="str">
        <f t="shared" si="4"/>
        <v>1938007</v>
      </c>
      <c r="U20" t="str">
        <f t="shared" si="5"/>
        <v>9</v>
      </c>
    </row>
    <row r="21" spans="1:21" ht="13.5" thickBot="1">
      <c r="D21" s="4">
        <v>2018</v>
      </c>
      <c r="E21" s="4"/>
      <c r="F21" s="5" t="s">
        <v>265</v>
      </c>
      <c r="G21" s="5" t="s">
        <v>266</v>
      </c>
      <c r="H21" s="5" t="s">
        <v>267</v>
      </c>
      <c r="I21" s="5" t="s">
        <v>268</v>
      </c>
      <c r="J21" s="5" t="s">
        <v>269</v>
      </c>
      <c r="K21" s="5" t="s">
        <v>270</v>
      </c>
      <c r="L21" s="5">
        <v>9</v>
      </c>
      <c r="O21" t="str">
        <f t="shared" si="6"/>
        <v>885865</v>
      </c>
      <c r="P21" t="str">
        <f t="shared" si="0"/>
        <v>52078</v>
      </c>
      <c r="Q21" t="str">
        <f t="shared" si="1"/>
        <v>2918149</v>
      </c>
      <c r="R21" t="str">
        <f t="shared" si="2"/>
        <v>5729675</v>
      </c>
      <c r="S21" t="str">
        <f t="shared" si="3"/>
        <v>1900468</v>
      </c>
      <c r="T21" t="str">
        <f t="shared" si="4"/>
        <v>1619350</v>
      </c>
      <c r="U21" t="str">
        <f t="shared" si="5"/>
        <v>9</v>
      </c>
    </row>
    <row r="22" spans="1:21" ht="13.5" thickBot="1">
      <c r="D22" s="6">
        <v>2017</v>
      </c>
      <c r="E22" s="6"/>
      <c r="F22" s="7" t="s">
        <v>271</v>
      </c>
      <c r="G22" s="7" t="s">
        <v>272</v>
      </c>
      <c r="H22" s="7" t="s">
        <v>273</v>
      </c>
      <c r="I22" s="7" t="s">
        <v>274</v>
      </c>
      <c r="J22" s="7" t="s">
        <v>275</v>
      </c>
      <c r="K22" s="7" t="s">
        <v>276</v>
      </c>
      <c r="L22" s="7">
        <v>8</v>
      </c>
      <c r="O22" t="str">
        <f t="shared" si="6"/>
        <v>671545</v>
      </c>
      <c r="P22" t="str">
        <f t="shared" si="0"/>
        <v>97876</v>
      </c>
      <c r="Q22" t="str">
        <f t="shared" si="1"/>
        <v>1292728</v>
      </c>
      <c r="R22" t="str">
        <f t="shared" si="2"/>
        <v>2563861</v>
      </c>
      <c r="S22" t="str">
        <f t="shared" si="3"/>
        <v>832161</v>
      </c>
      <c r="T22" t="str">
        <f t="shared" si="4"/>
        <v>1567272</v>
      </c>
      <c r="U22" t="str">
        <f t="shared" si="5"/>
        <v>8</v>
      </c>
    </row>
    <row r="23" spans="1:21" ht="13.5" thickBot="1">
      <c r="D23" s="4">
        <v>2016</v>
      </c>
      <c r="E23" s="4"/>
      <c r="F23" s="5" t="s">
        <v>277</v>
      </c>
      <c r="G23" s="5" t="s">
        <v>278</v>
      </c>
      <c r="H23" s="5" t="s">
        <v>279</v>
      </c>
      <c r="I23" s="5" t="s">
        <v>280</v>
      </c>
      <c r="J23" s="5" t="s">
        <v>281</v>
      </c>
      <c r="K23" s="5" t="s">
        <v>282</v>
      </c>
      <c r="L23" s="5">
        <v>10</v>
      </c>
      <c r="O23" t="str">
        <f t="shared" si="6"/>
        <v>598633</v>
      </c>
      <c r="P23" t="str">
        <f t="shared" si="0"/>
        <v>113163</v>
      </c>
      <c r="Q23" t="str">
        <f t="shared" si="1"/>
        <v>1338915</v>
      </c>
      <c r="R23" t="str">
        <f t="shared" si="2"/>
        <v>2568880</v>
      </c>
      <c r="S23" t="str">
        <f t="shared" si="3"/>
        <v>177131</v>
      </c>
      <c r="T23" t="str">
        <f t="shared" si="4"/>
        <v>1469396</v>
      </c>
      <c r="U23" t="str">
        <f t="shared" si="5"/>
        <v>10</v>
      </c>
    </row>
    <row r="24" spans="1:21" ht="13.5" thickBot="1">
      <c r="D24" s="6">
        <v>2015</v>
      </c>
      <c r="E24" s="6"/>
      <c r="F24" s="7" t="s">
        <v>283</v>
      </c>
      <c r="G24" s="7" t="s">
        <v>284</v>
      </c>
      <c r="H24" s="7" t="s">
        <v>285</v>
      </c>
      <c r="I24" s="7" t="s">
        <v>286</v>
      </c>
      <c r="J24" s="7" t="s">
        <v>287</v>
      </c>
      <c r="K24" s="7" t="s">
        <v>288</v>
      </c>
      <c r="L24" s="7">
        <v>4</v>
      </c>
      <c r="O24" t="str">
        <f t="shared" si="6"/>
        <v>55996</v>
      </c>
      <c r="P24" t="str">
        <f t="shared" si="0"/>
        <v>90279</v>
      </c>
      <c r="Q24" t="str">
        <f t="shared" si="1"/>
        <v>846114</v>
      </c>
      <c r="R24" t="str">
        <f t="shared" si="2"/>
        <v>825060</v>
      </c>
      <c r="S24" t="str">
        <f t="shared" si="3"/>
        <v>116348</v>
      </c>
      <c r="T24" t="str">
        <f t="shared" si="4"/>
        <v>95294</v>
      </c>
      <c r="U24" t="str">
        <f t="shared" si="5"/>
        <v>4</v>
      </c>
    </row>
    <row r="25" spans="1:21" ht="13.5" thickBot="1">
      <c r="D25" s="4">
        <v>2014</v>
      </c>
      <c r="E25" s="4"/>
      <c r="F25" s="5" t="s">
        <v>289</v>
      </c>
      <c r="G25" s="5">
        <v>218</v>
      </c>
      <c r="H25" s="5" t="s">
        <v>290</v>
      </c>
      <c r="I25" s="5" t="s">
        <v>291</v>
      </c>
      <c r="J25" s="5" t="s">
        <v>292</v>
      </c>
      <c r="K25" s="5" t="s">
        <v>293</v>
      </c>
      <c r="L25" s="5">
        <v>1</v>
      </c>
      <c r="O25" t="str">
        <f t="shared" si="6"/>
        <v>35914</v>
      </c>
      <c r="P25" t="str">
        <f t="shared" si="0"/>
        <v>218</v>
      </c>
      <c r="Q25" t="str">
        <f t="shared" si="1"/>
        <v>249145</v>
      </c>
      <c r="R25" t="str">
        <f t="shared" si="2"/>
        <v>221890</v>
      </c>
      <c r="S25" t="str">
        <f t="shared" si="3"/>
        <v>32270</v>
      </c>
      <c r="T25" t="str">
        <f t="shared" si="4"/>
        <v>5015</v>
      </c>
      <c r="U25" t="str">
        <f t="shared" si="5"/>
        <v>1</v>
      </c>
    </row>
    <row r="26" spans="1:21" ht="13.5" thickBot="1">
      <c r="D26" s="6">
        <v>2013</v>
      </c>
      <c r="E26" s="6"/>
      <c r="F26" s="7" t="s">
        <v>294</v>
      </c>
      <c r="G26" s="7" t="s">
        <v>295</v>
      </c>
      <c r="H26" s="7" t="s">
        <v>296</v>
      </c>
      <c r="I26" s="7" t="s">
        <v>297</v>
      </c>
      <c r="J26" s="7" t="s">
        <v>298</v>
      </c>
      <c r="K26" s="7" t="s">
        <v>299</v>
      </c>
      <c r="L26" s="7">
        <v>0</v>
      </c>
      <c r="O26" t="str">
        <f t="shared" si="6"/>
        <v>5000</v>
      </c>
      <c r="P26" t="str">
        <f t="shared" si="0"/>
        <v>4596</v>
      </c>
      <c r="Q26" t="str">
        <f t="shared" si="1"/>
        <v>1650</v>
      </c>
      <c r="R26" t="str">
        <f t="shared" si="2"/>
        <v>1155</v>
      </c>
      <c r="S26" t="str">
        <f t="shared" si="3"/>
        <v>5291</v>
      </c>
      <c r="T26" t="str">
        <f t="shared" si="4"/>
        <v>4796</v>
      </c>
      <c r="U26" t="str">
        <f t="shared" si="5"/>
        <v>0</v>
      </c>
    </row>
    <row r="27" spans="1:21" ht="13.5" thickBot="1">
      <c r="O27" t="str">
        <f t="shared" si="6"/>
        <v/>
      </c>
      <c r="P27" t="str">
        <f t="shared" si="0"/>
        <v/>
      </c>
      <c r="Q27" t="str">
        <f t="shared" si="1"/>
        <v/>
      </c>
      <c r="R27" t="str">
        <f t="shared" si="2"/>
        <v/>
      </c>
      <c r="S27" t="str">
        <f t="shared" si="3"/>
        <v/>
      </c>
      <c r="T27" t="str">
        <f t="shared" si="4"/>
        <v/>
      </c>
      <c r="U27" t="str">
        <f t="shared" si="5"/>
        <v/>
      </c>
    </row>
    <row r="28" spans="1:21" ht="13.5" thickBot="1">
      <c r="A28" t="s">
        <v>13</v>
      </c>
      <c r="B28">
        <v>2019</v>
      </c>
      <c r="D28" s="4">
        <v>2023</v>
      </c>
      <c r="E28" s="4"/>
      <c r="F28" s="5" t="s">
        <v>301</v>
      </c>
      <c r="G28" s="5" t="s">
        <v>302</v>
      </c>
      <c r="H28" s="5" t="s">
        <v>303</v>
      </c>
      <c r="I28" s="5">
        <v>0</v>
      </c>
      <c r="J28" s="5" t="s">
        <v>304</v>
      </c>
      <c r="K28" s="5" t="s">
        <v>305</v>
      </c>
      <c r="L28" s="5">
        <v>0</v>
      </c>
      <c r="O28" t="str">
        <f t="shared" si="6"/>
        <v>154675</v>
      </c>
      <c r="P28" t="str">
        <f t="shared" si="0"/>
        <v>3285</v>
      </c>
      <c r="Q28" t="str">
        <f t="shared" si="1"/>
        <v>18690</v>
      </c>
      <c r="R28" t="str">
        <f t="shared" si="2"/>
        <v>0</v>
      </c>
      <c r="S28" t="str">
        <f t="shared" si="3"/>
        <v>22951</v>
      </c>
      <c r="T28" t="str">
        <f t="shared" si="4"/>
        <v>4261</v>
      </c>
      <c r="U28" t="str">
        <f t="shared" si="5"/>
        <v>0</v>
      </c>
    </row>
    <row r="29" spans="1:21" ht="13.5" thickBot="1">
      <c r="D29" s="6">
        <v>2022</v>
      </c>
      <c r="E29" s="6"/>
      <c r="F29" s="7" t="s">
        <v>306</v>
      </c>
      <c r="G29" s="7">
        <v>539</v>
      </c>
      <c r="H29" s="7" t="s">
        <v>307</v>
      </c>
      <c r="I29" s="7">
        <v>0</v>
      </c>
      <c r="J29" s="7" t="s">
        <v>308</v>
      </c>
      <c r="K29" s="7">
        <v>974</v>
      </c>
      <c r="L29" s="7">
        <v>0</v>
      </c>
      <c r="O29" t="str">
        <f t="shared" si="6"/>
        <v>4000</v>
      </c>
      <c r="P29" t="str">
        <f t="shared" si="0"/>
        <v>539</v>
      </c>
      <c r="Q29" t="str">
        <f t="shared" si="1"/>
        <v>4006</v>
      </c>
      <c r="R29" t="str">
        <f t="shared" si="2"/>
        <v>0</v>
      </c>
      <c r="S29" t="str">
        <f t="shared" si="3"/>
        <v>4980</v>
      </c>
      <c r="T29" t="str">
        <f t="shared" si="4"/>
        <v>974</v>
      </c>
      <c r="U29" t="str">
        <f t="shared" si="5"/>
        <v>0</v>
      </c>
    </row>
    <row r="30" spans="1:21" ht="13.5" thickBot="1">
      <c r="D30" s="4">
        <v>2021</v>
      </c>
      <c r="E30" s="4"/>
      <c r="F30" s="5">
        <v>0</v>
      </c>
      <c r="G30" s="5">
        <v>235</v>
      </c>
      <c r="H30" s="5">
        <v>376</v>
      </c>
      <c r="I30" s="5">
        <v>0</v>
      </c>
      <c r="J30" s="5">
        <v>811</v>
      </c>
      <c r="K30" s="5">
        <v>435</v>
      </c>
      <c r="L30" s="5">
        <v>1</v>
      </c>
      <c r="O30" t="str">
        <f t="shared" si="6"/>
        <v>0</v>
      </c>
      <c r="P30" t="str">
        <f t="shared" si="0"/>
        <v>235</v>
      </c>
      <c r="Q30" t="str">
        <f t="shared" si="1"/>
        <v>376</v>
      </c>
      <c r="R30" t="str">
        <f t="shared" si="2"/>
        <v>0</v>
      </c>
      <c r="S30" t="str">
        <f t="shared" si="3"/>
        <v>811</v>
      </c>
      <c r="T30" t="str">
        <f t="shared" si="4"/>
        <v>435</v>
      </c>
      <c r="U30" t="str">
        <f t="shared" si="5"/>
        <v>1</v>
      </c>
    </row>
    <row r="31" spans="1:21" ht="13.5" thickBot="1">
      <c r="D31" s="6">
        <v>2020</v>
      </c>
      <c r="E31" s="6"/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O31" t="str">
        <f t="shared" si="6"/>
        <v>0</v>
      </c>
      <c r="P31" t="str">
        <f t="shared" si="0"/>
        <v>0</v>
      </c>
      <c r="Q31" t="str">
        <f t="shared" si="1"/>
        <v>0</v>
      </c>
      <c r="R31" t="str">
        <f t="shared" si="2"/>
        <v>0</v>
      </c>
      <c r="S31" t="str">
        <f t="shared" si="3"/>
        <v>0</v>
      </c>
      <c r="T31" t="str">
        <f t="shared" si="4"/>
        <v>0</v>
      </c>
      <c r="U31" t="str">
        <f t="shared" si="5"/>
        <v>0</v>
      </c>
    </row>
    <row r="32" spans="1:21" ht="13.5" thickBot="1">
      <c r="D32" s="4">
        <v>2019</v>
      </c>
      <c r="E32" s="4"/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O32" t="str">
        <f t="shared" si="6"/>
        <v>0</v>
      </c>
      <c r="P32" t="str">
        <f t="shared" si="0"/>
        <v>0</v>
      </c>
      <c r="Q32" t="str">
        <f t="shared" si="1"/>
        <v>0</v>
      </c>
      <c r="R32" t="str">
        <f t="shared" si="2"/>
        <v>0</v>
      </c>
      <c r="S32" t="str">
        <f t="shared" si="3"/>
        <v>0</v>
      </c>
      <c r="T32" t="str">
        <f t="shared" si="4"/>
        <v>0</v>
      </c>
      <c r="U32" t="str">
        <f t="shared" si="5"/>
        <v>0</v>
      </c>
    </row>
    <row r="33" spans="1:21" ht="13.5" thickBot="1">
      <c r="O33" t="str">
        <f t="shared" si="6"/>
        <v/>
      </c>
      <c r="P33" t="str">
        <f t="shared" si="0"/>
        <v/>
      </c>
      <c r="Q33" t="str">
        <f t="shared" si="1"/>
        <v/>
      </c>
      <c r="R33" t="str">
        <f t="shared" si="2"/>
        <v/>
      </c>
      <c r="S33" t="str">
        <f t="shared" si="3"/>
        <v/>
      </c>
      <c r="T33" t="str">
        <f t="shared" si="4"/>
        <v/>
      </c>
      <c r="U33" t="str">
        <f t="shared" si="5"/>
        <v/>
      </c>
    </row>
    <row r="34" spans="1:21" ht="13.5" thickBot="1">
      <c r="A34" t="s">
        <v>15</v>
      </c>
      <c r="B34">
        <v>2013</v>
      </c>
      <c r="D34" s="4">
        <v>2023</v>
      </c>
      <c r="E34" s="4"/>
      <c r="F34" s="5" t="s">
        <v>309</v>
      </c>
      <c r="G34" s="5" t="s">
        <v>310</v>
      </c>
      <c r="H34" s="5" t="s">
        <v>311</v>
      </c>
      <c r="I34" s="5" t="s">
        <v>312</v>
      </c>
      <c r="J34" s="5" t="s">
        <v>313</v>
      </c>
      <c r="K34" s="5" t="s">
        <v>314</v>
      </c>
      <c r="L34" s="5">
        <v>0</v>
      </c>
      <c r="O34" t="str">
        <f t="shared" si="6"/>
        <v>101161</v>
      </c>
      <c r="P34" t="str">
        <f t="shared" si="0"/>
        <v>8389</v>
      </c>
      <c r="Q34" t="str">
        <f t="shared" si="1"/>
        <v>5857</v>
      </c>
      <c r="R34" t="str">
        <f t="shared" si="2"/>
        <v>4152</v>
      </c>
      <c r="S34" t="str">
        <f t="shared" si="3"/>
        <v>10334</v>
      </c>
      <c r="T34" t="str">
        <f t="shared" si="4"/>
        <v>8629</v>
      </c>
      <c r="U34" t="str">
        <f t="shared" si="5"/>
        <v>0</v>
      </c>
    </row>
    <row r="35" spans="1:21" ht="13.5" thickBot="1">
      <c r="D35" s="6">
        <v>2022</v>
      </c>
      <c r="E35" s="6"/>
      <c r="F35" s="7" t="s">
        <v>315</v>
      </c>
      <c r="G35" s="7" t="s">
        <v>316</v>
      </c>
      <c r="H35" s="7" t="s">
        <v>317</v>
      </c>
      <c r="I35" s="7" t="s">
        <v>318</v>
      </c>
      <c r="J35" s="7" t="s">
        <v>319</v>
      </c>
      <c r="K35" s="7" t="s">
        <v>320</v>
      </c>
      <c r="L35" s="7">
        <v>1</v>
      </c>
      <c r="O35" t="str">
        <f t="shared" si="6"/>
        <v>103156</v>
      </c>
      <c r="P35" t="str">
        <f t="shared" si="0"/>
        <v>1748</v>
      </c>
      <c r="Q35" t="str">
        <f t="shared" si="1"/>
        <v>4896</v>
      </c>
      <c r="R35" t="str">
        <f t="shared" si="2"/>
        <v>5866</v>
      </c>
      <c r="S35" t="str">
        <f t="shared" si="3"/>
        <v>2050</v>
      </c>
      <c r="T35" t="str">
        <f t="shared" si="4"/>
        <v>3020</v>
      </c>
      <c r="U35" t="str">
        <f t="shared" si="5"/>
        <v>1</v>
      </c>
    </row>
    <row r="36" spans="1:21" ht="13.5" thickBot="1">
      <c r="D36" s="4">
        <v>2021</v>
      </c>
      <c r="E36" s="4"/>
      <c r="F36" s="5" t="s">
        <v>321</v>
      </c>
      <c r="G36" s="5" t="s">
        <v>322</v>
      </c>
      <c r="H36" s="5" t="s">
        <v>323</v>
      </c>
      <c r="I36" s="5">
        <v>883</v>
      </c>
      <c r="J36" s="5" t="s">
        <v>324</v>
      </c>
      <c r="K36" s="5" t="s">
        <v>325</v>
      </c>
      <c r="L36" s="5">
        <v>1</v>
      </c>
      <c r="O36" t="str">
        <f t="shared" si="6"/>
        <v>127887</v>
      </c>
      <c r="P36" t="str">
        <f t="shared" si="0"/>
        <v>-8890</v>
      </c>
      <c r="Q36" t="str">
        <f t="shared" si="1"/>
        <v>4537</v>
      </c>
      <c r="R36" t="str">
        <f t="shared" si="2"/>
        <v>883</v>
      </c>
      <c r="S36" t="str">
        <f t="shared" si="3"/>
        <v>4926</v>
      </c>
      <c r="T36" t="str">
        <f t="shared" si="4"/>
        <v>1272</v>
      </c>
      <c r="U36" t="str">
        <f t="shared" si="5"/>
        <v>1</v>
      </c>
    </row>
    <row r="37" spans="1:21" ht="13.5" thickBot="1">
      <c r="D37" s="6">
        <v>2020</v>
      </c>
      <c r="E37" s="6"/>
      <c r="F37" s="7" t="s">
        <v>326</v>
      </c>
      <c r="G37" s="7" t="s">
        <v>327</v>
      </c>
      <c r="H37" s="7" t="s">
        <v>328</v>
      </c>
      <c r="I37" s="7" t="s">
        <v>329</v>
      </c>
      <c r="J37" s="7" t="s">
        <v>330</v>
      </c>
      <c r="K37" s="7" t="s">
        <v>331</v>
      </c>
      <c r="L37" s="7">
        <v>2</v>
      </c>
      <c r="O37" t="str">
        <f t="shared" si="6"/>
        <v>87669</v>
      </c>
      <c r="P37" t="str">
        <f t="shared" si="0"/>
        <v>-20346</v>
      </c>
      <c r="Q37" t="str">
        <f t="shared" si="1"/>
        <v>19088</v>
      </c>
      <c r="R37" t="str">
        <f t="shared" si="2"/>
        <v>12577</v>
      </c>
      <c r="S37" t="str">
        <f t="shared" si="3"/>
        <v>16673</v>
      </c>
      <c r="T37" t="str">
        <f t="shared" si="4"/>
        <v>10162</v>
      </c>
      <c r="U37" t="str">
        <f t="shared" si="5"/>
        <v>2</v>
      </c>
    </row>
    <row r="38" spans="1:21" ht="13.5" thickBot="1">
      <c r="D38" s="4">
        <v>2019</v>
      </c>
      <c r="E38" s="4"/>
      <c r="F38" s="5" t="s">
        <v>332</v>
      </c>
      <c r="G38" s="5" t="s">
        <v>333</v>
      </c>
      <c r="H38" s="5" t="s">
        <v>334</v>
      </c>
      <c r="I38" s="5" t="s">
        <v>335</v>
      </c>
      <c r="J38" s="5" t="s">
        <v>336</v>
      </c>
      <c r="K38" s="5" t="s">
        <v>337</v>
      </c>
      <c r="L38" s="5">
        <v>2</v>
      </c>
      <c r="O38" t="str">
        <f t="shared" si="6"/>
        <v>118871</v>
      </c>
      <c r="P38" t="str">
        <f t="shared" si="0"/>
        <v>-5511</v>
      </c>
      <c r="Q38" t="str">
        <f t="shared" si="1"/>
        <v>19349</v>
      </c>
      <c r="R38" t="str">
        <f t="shared" si="2"/>
        <v>4352</v>
      </c>
      <c r="S38" t="str">
        <f t="shared" si="3"/>
        <v>51379</v>
      </c>
      <c r="T38" t="str">
        <f t="shared" si="4"/>
        <v>36382</v>
      </c>
      <c r="U38" t="str">
        <f t="shared" si="5"/>
        <v>2</v>
      </c>
    </row>
    <row r="39" spans="1:21" ht="13.5" thickBot="1">
      <c r="D39" s="6">
        <v>2018</v>
      </c>
      <c r="E39" s="6"/>
      <c r="F39" s="7" t="s">
        <v>338</v>
      </c>
      <c r="G39" s="7" t="s">
        <v>339</v>
      </c>
      <c r="H39" s="7" t="s">
        <v>340</v>
      </c>
      <c r="I39" s="7" t="s">
        <v>341</v>
      </c>
      <c r="J39" s="7" t="s">
        <v>342</v>
      </c>
      <c r="K39" s="7" t="s">
        <v>343</v>
      </c>
      <c r="L39" s="7">
        <v>2</v>
      </c>
      <c r="O39" t="str">
        <f t="shared" si="6"/>
        <v>111280</v>
      </c>
      <c r="P39" t="str">
        <f t="shared" si="0"/>
        <v>6454</v>
      </c>
      <c r="Q39" t="str">
        <f t="shared" si="1"/>
        <v>16116</v>
      </c>
      <c r="R39" t="str">
        <f t="shared" si="2"/>
        <v>6127</v>
      </c>
      <c r="S39" t="str">
        <f t="shared" si="3"/>
        <v>58882</v>
      </c>
      <c r="T39" t="str">
        <f t="shared" si="4"/>
        <v>48893</v>
      </c>
      <c r="U39" t="str">
        <f t="shared" si="5"/>
        <v>2</v>
      </c>
    </row>
    <row r="40" spans="1:21" ht="13.5" thickBot="1">
      <c r="D40" s="4">
        <v>2017</v>
      </c>
      <c r="E40" s="4"/>
      <c r="F40" s="5" t="s">
        <v>344</v>
      </c>
      <c r="G40" s="5" t="s">
        <v>345</v>
      </c>
      <c r="H40" s="5" t="s">
        <v>346</v>
      </c>
      <c r="I40" s="5" t="s">
        <v>347</v>
      </c>
      <c r="J40" s="5" t="s">
        <v>348</v>
      </c>
      <c r="K40" s="5" t="s">
        <v>349</v>
      </c>
      <c r="L40" s="5">
        <v>3</v>
      </c>
      <c r="O40" t="str">
        <f t="shared" si="6"/>
        <v>136266</v>
      </c>
      <c r="P40" t="str">
        <f t="shared" si="0"/>
        <v>43384</v>
      </c>
      <c r="Q40" t="str">
        <f t="shared" si="1"/>
        <v>25120</v>
      </c>
      <c r="R40" t="str">
        <f t="shared" si="2"/>
        <v>4746</v>
      </c>
      <c r="S40" t="str">
        <f t="shared" si="3"/>
        <v>62812</v>
      </c>
      <c r="T40" t="str">
        <f t="shared" si="4"/>
        <v>42438</v>
      </c>
      <c r="U40" t="str">
        <f t="shared" si="5"/>
        <v>3</v>
      </c>
    </row>
    <row r="41" spans="1:21" ht="13.5" thickBot="1">
      <c r="D41" s="6">
        <v>2016</v>
      </c>
      <c r="E41" s="6"/>
      <c r="F41" s="7" t="s">
        <v>350</v>
      </c>
      <c r="G41" s="7" t="s">
        <v>351</v>
      </c>
      <c r="H41" s="7" t="s">
        <v>352</v>
      </c>
      <c r="I41" s="7" t="s">
        <v>353</v>
      </c>
      <c r="J41" s="7" t="s">
        <v>354</v>
      </c>
      <c r="K41" s="7">
        <v>-945</v>
      </c>
      <c r="L41" s="7">
        <v>2</v>
      </c>
      <c r="O41" t="str">
        <f t="shared" si="6"/>
        <v>91684</v>
      </c>
      <c r="P41" t="str">
        <f t="shared" si="0"/>
        <v>11891</v>
      </c>
      <c r="Q41" t="str">
        <f t="shared" si="1"/>
        <v>30430</v>
      </c>
      <c r="R41" t="str">
        <f t="shared" si="2"/>
        <v>1861</v>
      </c>
      <c r="S41" t="str">
        <f t="shared" si="3"/>
        <v>27624</v>
      </c>
      <c r="T41" t="str">
        <f t="shared" si="4"/>
        <v>-945</v>
      </c>
      <c r="U41" t="str">
        <f t="shared" si="5"/>
        <v>2</v>
      </c>
    </row>
    <row r="42" spans="1:21" ht="13.5" thickBot="1">
      <c r="D42" s="4">
        <v>2015</v>
      </c>
      <c r="E42" s="4"/>
      <c r="F42" s="5" t="s">
        <v>355</v>
      </c>
      <c r="G42" s="5">
        <v>383</v>
      </c>
      <c r="H42" s="5" t="s">
        <v>356</v>
      </c>
      <c r="I42" s="5" t="s">
        <v>357</v>
      </c>
      <c r="J42" s="5" t="s">
        <v>358</v>
      </c>
      <c r="K42" s="5" t="s">
        <v>359</v>
      </c>
      <c r="L42" s="5">
        <v>3</v>
      </c>
      <c r="O42" t="str">
        <f t="shared" si="6"/>
        <v>79393</v>
      </c>
      <c r="P42" t="str">
        <f t="shared" si="0"/>
        <v>383</v>
      </c>
      <c r="Q42" t="str">
        <f t="shared" si="1"/>
        <v>37715</v>
      </c>
      <c r="R42" t="str">
        <f t="shared" si="2"/>
        <v>2794</v>
      </c>
      <c r="S42" t="str">
        <f t="shared" si="3"/>
        <v>22085</v>
      </c>
      <c r="T42" t="str">
        <f t="shared" si="4"/>
        <v>-12836</v>
      </c>
      <c r="U42" t="str">
        <f t="shared" si="5"/>
        <v>3</v>
      </c>
    </row>
    <row r="43" spans="1:21" ht="13.5" thickBot="1">
      <c r="D43" s="6">
        <v>2014</v>
      </c>
      <c r="E43" s="6"/>
      <c r="F43" s="7" t="s">
        <v>360</v>
      </c>
      <c r="G43" s="7" t="s">
        <v>361</v>
      </c>
      <c r="H43" s="7" t="s">
        <v>362</v>
      </c>
      <c r="I43" s="7">
        <v>0</v>
      </c>
      <c r="J43" s="7" t="s">
        <v>363</v>
      </c>
      <c r="K43" s="7" t="s">
        <v>364</v>
      </c>
      <c r="L43" s="7">
        <v>2</v>
      </c>
      <c r="O43" t="str">
        <f t="shared" si="6"/>
        <v>55440</v>
      </c>
      <c r="P43" t="str">
        <f t="shared" si="0"/>
        <v>-12674</v>
      </c>
      <c r="Q43" t="str">
        <f t="shared" si="1"/>
        <v>27324</v>
      </c>
      <c r="R43" t="str">
        <f t="shared" si="2"/>
        <v>0</v>
      </c>
      <c r="S43" t="str">
        <f t="shared" si="3"/>
        <v>14104</v>
      </c>
      <c r="T43" t="str">
        <f t="shared" si="4"/>
        <v>-13220</v>
      </c>
      <c r="U43" t="str">
        <f t="shared" si="5"/>
        <v>2</v>
      </c>
    </row>
    <row r="44" spans="1:21" ht="13.5" thickBot="1">
      <c r="D44" s="4">
        <v>2013</v>
      </c>
      <c r="E44" s="4"/>
      <c r="F44" s="5" t="s">
        <v>365</v>
      </c>
      <c r="G44" s="5">
        <v>-746</v>
      </c>
      <c r="H44" s="5" t="s">
        <v>366</v>
      </c>
      <c r="I44" s="5">
        <v>0</v>
      </c>
      <c r="J44" s="5" t="s">
        <v>367</v>
      </c>
      <c r="K44" s="5">
        <v>-546</v>
      </c>
      <c r="L44" s="5">
        <v>2</v>
      </c>
      <c r="O44" t="str">
        <f t="shared" si="6"/>
        <v>11398</v>
      </c>
      <c r="P44" t="str">
        <f t="shared" si="0"/>
        <v>-746</v>
      </c>
      <c r="Q44" t="str">
        <f t="shared" si="1"/>
        <v>10657</v>
      </c>
      <c r="R44" t="str">
        <f t="shared" si="2"/>
        <v>0</v>
      </c>
      <c r="S44" t="str">
        <f t="shared" si="3"/>
        <v>10111</v>
      </c>
      <c r="T44" t="str">
        <f t="shared" si="4"/>
        <v>-546</v>
      </c>
      <c r="U44" t="str">
        <f t="shared" si="5"/>
        <v>2</v>
      </c>
    </row>
    <row r="45" spans="1:21" ht="13.5" thickBot="1">
      <c r="O45" t="str">
        <f t="shared" si="6"/>
        <v/>
      </c>
      <c r="P45" t="str">
        <f t="shared" si="0"/>
        <v/>
      </c>
      <c r="Q45" t="str">
        <f t="shared" si="1"/>
        <v/>
      </c>
      <c r="R45" t="str">
        <f t="shared" si="2"/>
        <v/>
      </c>
      <c r="S45" t="str">
        <f t="shared" si="3"/>
        <v/>
      </c>
      <c r="T45" t="str">
        <f t="shared" si="4"/>
        <v/>
      </c>
      <c r="U45" t="str">
        <f t="shared" si="5"/>
        <v/>
      </c>
    </row>
    <row r="46" spans="1:21" ht="13.5" thickBot="1">
      <c r="A46" s="10" t="s">
        <v>386</v>
      </c>
      <c r="B46">
        <v>2021</v>
      </c>
      <c r="D46" s="4">
        <v>2023</v>
      </c>
      <c r="E46" s="4"/>
      <c r="F46" s="5" t="s">
        <v>368</v>
      </c>
      <c r="G46" s="5" t="s">
        <v>369</v>
      </c>
      <c r="H46" s="5" t="s">
        <v>370</v>
      </c>
      <c r="I46" s="5" t="s">
        <v>371</v>
      </c>
      <c r="J46" s="5" t="s">
        <v>372</v>
      </c>
      <c r="K46" s="5" t="s">
        <v>373</v>
      </c>
      <c r="L46" s="5">
        <v>2</v>
      </c>
      <c r="O46" t="str">
        <f t="shared" si="6"/>
        <v>267467</v>
      </c>
      <c r="P46" t="str">
        <f t="shared" si="0"/>
        <v>685024</v>
      </c>
      <c r="Q46" t="str">
        <f t="shared" si="1"/>
        <v>652382</v>
      </c>
      <c r="R46" t="str">
        <f t="shared" si="2"/>
        <v>769139</v>
      </c>
      <c r="S46" t="str">
        <f t="shared" si="3"/>
        <v>779833</v>
      </c>
      <c r="T46" t="str">
        <f t="shared" si="4"/>
        <v>856349</v>
      </c>
      <c r="U46" t="str">
        <f t="shared" si="5"/>
        <v>2</v>
      </c>
    </row>
    <row r="47" spans="1:21" ht="13.5" thickBot="1">
      <c r="D47" s="6">
        <v>2022</v>
      </c>
      <c r="E47" s="6"/>
      <c r="F47" s="7" t="s">
        <v>374</v>
      </c>
      <c r="G47" s="7" t="s">
        <v>375</v>
      </c>
      <c r="H47" s="7" t="s">
        <v>376</v>
      </c>
      <c r="I47" s="7" t="s">
        <v>377</v>
      </c>
      <c r="J47" s="7" t="s">
        <v>378</v>
      </c>
      <c r="K47" s="7" t="s">
        <v>379</v>
      </c>
      <c r="L47" s="7">
        <v>2</v>
      </c>
      <c r="O47" t="str">
        <f t="shared" si="6"/>
        <v>325541</v>
      </c>
      <c r="P47" t="str">
        <f t="shared" si="0"/>
        <v>128027</v>
      </c>
      <c r="Q47" t="str">
        <f t="shared" si="1"/>
        <v>703485</v>
      </c>
      <c r="R47" t="str">
        <f t="shared" si="2"/>
        <v>894654</v>
      </c>
      <c r="S47" t="str">
        <f t="shared" si="3"/>
        <v>30941</v>
      </c>
      <c r="T47" t="str">
        <f t="shared" si="4"/>
        <v>171325</v>
      </c>
      <c r="U47" t="str">
        <f t="shared" si="5"/>
        <v>2</v>
      </c>
    </row>
    <row r="48" spans="1:21" ht="13.5" thickBot="1">
      <c r="D48" s="4">
        <v>2021</v>
      </c>
      <c r="E48" s="4"/>
      <c r="F48" s="5" t="s">
        <v>380</v>
      </c>
      <c r="G48" s="5" t="s">
        <v>381</v>
      </c>
      <c r="H48" s="5" t="s">
        <v>382</v>
      </c>
      <c r="I48" s="5" t="s">
        <v>383</v>
      </c>
      <c r="J48" s="5" t="s">
        <v>384</v>
      </c>
      <c r="K48" s="5" t="s">
        <v>385</v>
      </c>
      <c r="L48" s="5">
        <v>1</v>
      </c>
      <c r="O48" t="str">
        <f t="shared" si="6"/>
        <v>92835</v>
      </c>
      <c r="P48" t="str">
        <f t="shared" si="0"/>
        <v>43098</v>
      </c>
      <c r="Q48" t="str">
        <f t="shared" si="1"/>
        <v>224153</v>
      </c>
      <c r="R48" t="str">
        <f t="shared" si="2"/>
        <v>238442</v>
      </c>
      <c r="S48" t="str">
        <f t="shared" si="3"/>
        <v>29009</v>
      </c>
      <c r="T48" t="str">
        <f t="shared" si="4"/>
        <v>43298</v>
      </c>
      <c r="U48" t="str">
        <f t="shared" si="5"/>
        <v>1</v>
      </c>
    </row>
    <row r="49" spans="1:21" ht="13.5" thickBot="1">
      <c r="O49" t="str">
        <f t="shared" si="6"/>
        <v/>
      </c>
      <c r="P49" t="str">
        <f t="shared" si="0"/>
        <v/>
      </c>
      <c r="Q49" t="str">
        <f t="shared" si="1"/>
        <v/>
      </c>
      <c r="R49" t="str">
        <f t="shared" si="2"/>
        <v/>
      </c>
      <c r="S49" t="str">
        <f t="shared" si="3"/>
        <v/>
      </c>
      <c r="T49" t="str">
        <f t="shared" si="4"/>
        <v/>
      </c>
      <c r="U49" t="str">
        <f t="shared" si="5"/>
        <v/>
      </c>
    </row>
    <row r="50" spans="1:21" ht="13.5" thickBot="1">
      <c r="A50" t="s">
        <v>20</v>
      </c>
      <c r="B50">
        <v>2001</v>
      </c>
      <c r="D50" s="4">
        <v>2023</v>
      </c>
      <c r="E50" s="4"/>
      <c r="F50" s="5" t="s">
        <v>387</v>
      </c>
      <c r="G50" s="5" t="s">
        <v>388</v>
      </c>
      <c r="H50" s="5" t="s">
        <v>389</v>
      </c>
      <c r="I50" s="5" t="s">
        <v>390</v>
      </c>
      <c r="J50" s="5" t="s">
        <v>391</v>
      </c>
      <c r="K50" s="5" t="s">
        <v>392</v>
      </c>
      <c r="L50" s="16">
        <v>4911</v>
      </c>
      <c r="O50" t="str">
        <f t="shared" si="6"/>
        <v>5365479492</v>
      </c>
      <c r="P50" t="str">
        <f t="shared" si="0"/>
        <v>-77388091</v>
      </c>
      <c r="Q50" t="str">
        <f t="shared" si="1"/>
        <v>3912959222</v>
      </c>
      <c r="R50" t="str">
        <f t="shared" si="2"/>
        <v>2435937140</v>
      </c>
      <c r="S50" t="str">
        <f t="shared" si="3"/>
        <v>1856886586</v>
      </c>
      <c r="T50" t="str">
        <f t="shared" si="4"/>
        <v>362170470</v>
      </c>
      <c r="U50" t="str">
        <f t="shared" si="5"/>
        <v>4911</v>
      </c>
    </row>
    <row r="51" spans="1:21" ht="13.5" thickBot="1">
      <c r="D51" s="6">
        <v>2022</v>
      </c>
      <c r="E51" s="6"/>
      <c r="F51" s="7" t="s">
        <v>393</v>
      </c>
      <c r="G51" s="7" t="s">
        <v>394</v>
      </c>
      <c r="H51" s="7" t="s">
        <v>395</v>
      </c>
      <c r="I51" s="7" t="s">
        <v>396</v>
      </c>
      <c r="J51" s="7" t="s">
        <v>397</v>
      </c>
      <c r="K51" s="7" t="s">
        <v>398</v>
      </c>
      <c r="L51" s="17">
        <v>4698</v>
      </c>
      <c r="O51" t="str">
        <f t="shared" si="6"/>
        <v>5178832375</v>
      </c>
      <c r="P51" t="str">
        <f t="shared" si="0"/>
        <v>120213665</v>
      </c>
      <c r="Q51" t="str">
        <f t="shared" si="1"/>
        <v>3808490424</v>
      </c>
      <c r="R51" t="str">
        <f t="shared" si="2"/>
        <v>2108180289</v>
      </c>
      <c r="S51" t="str">
        <f t="shared" si="3"/>
        <v>2275747993</v>
      </c>
      <c r="T51" t="str">
        <f t="shared" si="4"/>
        <v>559772226</v>
      </c>
      <c r="U51" t="str">
        <f t="shared" si="5"/>
        <v>4698</v>
      </c>
    </row>
    <row r="52" spans="1:21" ht="13.5" thickBot="1">
      <c r="D52" s="4">
        <v>2021</v>
      </c>
      <c r="E52" s="4"/>
      <c r="F52" s="5" t="s">
        <v>399</v>
      </c>
      <c r="G52" s="5" t="s">
        <v>400</v>
      </c>
      <c r="H52" s="5" t="s">
        <v>401</v>
      </c>
      <c r="I52" s="5" t="s">
        <v>402</v>
      </c>
      <c r="J52" s="5" t="s">
        <v>403</v>
      </c>
      <c r="K52" s="5" t="s">
        <v>404</v>
      </c>
      <c r="L52" s="16">
        <v>4394</v>
      </c>
      <c r="O52" t="str">
        <f t="shared" si="6"/>
        <v>4213234430</v>
      </c>
      <c r="P52" t="str">
        <f t="shared" si="0"/>
        <v>143171580</v>
      </c>
      <c r="Q52" t="str">
        <f t="shared" si="1"/>
        <v>2934103736</v>
      </c>
      <c r="R52" t="str">
        <f t="shared" si="2"/>
        <v>1685283053</v>
      </c>
      <c r="S52" t="str">
        <f t="shared" si="3"/>
        <v>1832426350</v>
      </c>
      <c r="T52" t="str">
        <f t="shared" si="4"/>
        <v>571553741</v>
      </c>
      <c r="U52" t="str">
        <f t="shared" si="5"/>
        <v>4394</v>
      </c>
    </row>
    <row r="53" spans="1:21" ht="13.5" thickBot="1">
      <c r="D53" s="6">
        <v>2020</v>
      </c>
      <c r="E53" s="6"/>
      <c r="F53" s="7" t="s">
        <v>405</v>
      </c>
      <c r="G53" s="7" t="s">
        <v>406</v>
      </c>
      <c r="H53" s="7" t="s">
        <v>407</v>
      </c>
      <c r="I53" s="7" t="s">
        <v>408</v>
      </c>
      <c r="J53" s="7" t="s">
        <v>409</v>
      </c>
      <c r="K53" s="7" t="s">
        <v>410</v>
      </c>
      <c r="L53" s="17">
        <v>3924</v>
      </c>
      <c r="O53" t="str">
        <f t="shared" si="6"/>
        <v>3182917481</v>
      </c>
      <c r="P53" t="str">
        <f t="shared" si="0"/>
        <v>64611196</v>
      </c>
      <c r="Q53" t="str">
        <f t="shared" si="1"/>
        <v>2346746168</v>
      </c>
      <c r="R53" t="str">
        <f t="shared" si="2"/>
        <v>1479104164</v>
      </c>
      <c r="S53" t="str">
        <f t="shared" si="3"/>
        <v>1307741241</v>
      </c>
      <c r="T53" t="str">
        <f t="shared" si="4"/>
        <v>428382161</v>
      </c>
      <c r="U53" t="str">
        <f t="shared" si="5"/>
        <v>3924</v>
      </c>
    </row>
    <row r="54" spans="1:21" ht="13.5" thickBot="1">
      <c r="D54" s="4">
        <v>2019</v>
      </c>
      <c r="E54" s="4"/>
      <c r="F54" s="5" t="s">
        <v>411</v>
      </c>
      <c r="G54" s="5" t="s">
        <v>412</v>
      </c>
      <c r="H54" s="5" t="s">
        <v>413</v>
      </c>
      <c r="I54" s="5" t="s">
        <v>414</v>
      </c>
      <c r="J54" s="5" t="s">
        <v>415</v>
      </c>
      <c r="K54" s="5" t="s">
        <v>416</v>
      </c>
      <c r="L54" s="16">
        <v>4250</v>
      </c>
      <c r="O54" t="str">
        <f t="shared" si="6"/>
        <v>3510693320</v>
      </c>
      <c r="P54" t="str">
        <f t="shared" si="0"/>
        <v>112384275</v>
      </c>
      <c r="Q54" t="str">
        <f t="shared" si="1"/>
        <v>2247103003</v>
      </c>
      <c r="R54" t="str">
        <f t="shared" si="2"/>
        <v>1425780402</v>
      </c>
      <c r="S54" t="str">
        <f t="shared" si="3"/>
        <v>1328221246</v>
      </c>
      <c r="T54" t="str">
        <f t="shared" si="4"/>
        <v>483542897</v>
      </c>
      <c r="U54" t="str">
        <f t="shared" si="5"/>
        <v>4250</v>
      </c>
    </row>
    <row r="55" spans="1:21" ht="13.5" thickBot="1">
      <c r="D55" s="6">
        <v>2018</v>
      </c>
      <c r="E55" s="6"/>
      <c r="F55" s="7" t="s">
        <v>417</v>
      </c>
      <c r="G55" s="7" t="s">
        <v>418</v>
      </c>
      <c r="H55" s="7" t="s">
        <v>419</v>
      </c>
      <c r="I55" s="7" t="s">
        <v>420</v>
      </c>
      <c r="J55" s="7" t="s">
        <v>421</v>
      </c>
      <c r="K55" s="7" t="s">
        <v>422</v>
      </c>
      <c r="L55" s="17">
        <v>3874</v>
      </c>
      <c r="O55" t="str">
        <f t="shared" si="6"/>
        <v>3076517610</v>
      </c>
      <c r="P55" t="str">
        <f t="shared" si="0"/>
        <v>98655912</v>
      </c>
      <c r="Q55" t="str">
        <f t="shared" si="1"/>
        <v>2091465848</v>
      </c>
      <c r="R55" t="str">
        <f t="shared" si="2"/>
        <v>1310042291</v>
      </c>
      <c r="S55" t="str">
        <f t="shared" si="3"/>
        <v>1218505886</v>
      </c>
      <c r="T55" t="str">
        <f t="shared" si="4"/>
        <v>431177979</v>
      </c>
      <c r="U55" t="str">
        <f t="shared" si="5"/>
        <v>3874</v>
      </c>
    </row>
    <row r="56" spans="1:21" ht="13.5" thickBot="1">
      <c r="D56" s="4">
        <v>2017</v>
      </c>
      <c r="E56" s="4"/>
      <c r="F56" s="5" t="s">
        <v>423</v>
      </c>
      <c r="G56" s="5" t="s">
        <v>424</v>
      </c>
      <c r="H56" s="5" t="s">
        <v>425</v>
      </c>
      <c r="I56" s="5" t="s">
        <v>426</v>
      </c>
      <c r="J56" s="5" t="s">
        <v>427</v>
      </c>
      <c r="K56" s="5" t="s">
        <v>428</v>
      </c>
      <c r="L56" s="16">
        <v>3282</v>
      </c>
      <c r="O56" t="str">
        <f t="shared" si="6"/>
        <v>2564597480</v>
      </c>
      <c r="P56" t="str">
        <f t="shared" si="0"/>
        <v>51091925</v>
      </c>
      <c r="Q56" t="str">
        <f t="shared" si="1"/>
        <v>1686848546</v>
      </c>
      <c r="R56" t="str">
        <f t="shared" si="2"/>
        <v>1092916718</v>
      </c>
      <c r="S56" t="str">
        <f t="shared" si="3"/>
        <v>1012921736</v>
      </c>
      <c r="T56" t="str">
        <f t="shared" si="4"/>
        <v>413119592</v>
      </c>
      <c r="U56" t="str">
        <f t="shared" si="5"/>
        <v>3282</v>
      </c>
    </row>
    <row r="57" spans="1:21" ht="13.5" thickBot="1">
      <c r="D57" s="6">
        <v>2016</v>
      </c>
      <c r="E57" s="6"/>
      <c r="F57" s="7" t="s">
        <v>429</v>
      </c>
      <c r="G57" s="7" t="s">
        <v>430</v>
      </c>
      <c r="H57" s="7" t="s">
        <v>431</v>
      </c>
      <c r="I57" s="7" t="s">
        <v>432</v>
      </c>
      <c r="J57" s="7" t="s">
        <v>433</v>
      </c>
      <c r="K57" s="7" t="s">
        <v>434</v>
      </c>
      <c r="L57" s="17">
        <v>3022</v>
      </c>
      <c r="O57" t="str">
        <f t="shared" si="6"/>
        <v>2163704892</v>
      </c>
      <c r="P57" t="str">
        <f t="shared" si="0"/>
        <v>103705009</v>
      </c>
      <c r="Q57" t="str">
        <f t="shared" si="1"/>
        <v>1098974667</v>
      </c>
      <c r="R57" t="str">
        <f t="shared" si="2"/>
        <v>884514573</v>
      </c>
      <c r="S57" t="str">
        <f t="shared" si="3"/>
        <v>676104940</v>
      </c>
      <c r="T57" t="str">
        <f t="shared" si="4"/>
        <v>459281830</v>
      </c>
      <c r="U57" t="str">
        <f t="shared" si="5"/>
        <v>3022</v>
      </c>
    </row>
    <row r="58" spans="1:21" ht="13.5" thickBot="1">
      <c r="D58" s="4">
        <v>2015</v>
      </c>
      <c r="E58" s="4"/>
      <c r="F58" s="5" t="s">
        <v>435</v>
      </c>
      <c r="G58" s="5" t="s">
        <v>436</v>
      </c>
      <c r="H58" s="5" t="s">
        <v>437</v>
      </c>
      <c r="I58" s="5" t="s">
        <v>438</v>
      </c>
      <c r="J58" s="5" t="s">
        <v>439</v>
      </c>
      <c r="K58" s="5" t="s">
        <v>440</v>
      </c>
      <c r="L58" s="16">
        <v>2823</v>
      </c>
      <c r="O58" t="str">
        <f t="shared" si="6"/>
        <v>2081101283</v>
      </c>
      <c r="P58" t="str">
        <f t="shared" si="0"/>
        <v>74373092</v>
      </c>
      <c r="Q58" t="str">
        <f t="shared" si="1"/>
        <v>915784146</v>
      </c>
      <c r="R58" t="str">
        <f t="shared" si="2"/>
        <v>921338344</v>
      </c>
      <c r="S58" t="str">
        <f t="shared" si="3"/>
        <v>708683458</v>
      </c>
      <c r="T58" t="str">
        <f t="shared" si="4"/>
        <v>712281191</v>
      </c>
      <c r="U58" t="str">
        <f t="shared" si="5"/>
        <v>2823</v>
      </c>
    </row>
    <row r="59" spans="1:21" ht="13.5" thickBot="1">
      <c r="D59" s="6">
        <v>2014</v>
      </c>
      <c r="E59" s="6"/>
      <c r="F59" s="7" t="s">
        <v>441</v>
      </c>
      <c r="G59" s="7" t="s">
        <v>442</v>
      </c>
      <c r="H59" s="7" t="s">
        <v>443</v>
      </c>
      <c r="I59" s="7" t="s">
        <v>444</v>
      </c>
      <c r="J59" s="7" t="s">
        <v>445</v>
      </c>
      <c r="K59" s="7" t="s">
        <v>446</v>
      </c>
      <c r="L59" s="17">
        <v>2698</v>
      </c>
      <c r="O59" t="str">
        <f t="shared" si="6"/>
        <v>2095523404</v>
      </c>
      <c r="P59" t="str">
        <f t="shared" si="0"/>
        <v>111895624</v>
      </c>
      <c r="Q59" t="str">
        <f t="shared" si="1"/>
        <v>839267929</v>
      </c>
      <c r="R59" t="str">
        <f t="shared" si="2"/>
        <v>919307259</v>
      </c>
      <c r="S59" t="str">
        <f t="shared" si="3"/>
        <v>664039396</v>
      </c>
      <c r="T59" t="str">
        <f t="shared" si="4"/>
        <v>742923443</v>
      </c>
      <c r="U59" t="str">
        <f t="shared" si="5"/>
        <v>2698</v>
      </c>
    </row>
    <row r="60" spans="1:21" ht="13.5" thickBot="1">
      <c r="D60" s="4">
        <v>2013</v>
      </c>
      <c r="E60" s="4"/>
      <c r="F60" s="5" t="s">
        <v>447</v>
      </c>
      <c r="G60" s="5" t="s">
        <v>448</v>
      </c>
      <c r="H60" s="5" t="s">
        <v>449</v>
      </c>
      <c r="I60" s="5" t="s">
        <v>450</v>
      </c>
      <c r="J60" s="5" t="s">
        <v>451</v>
      </c>
      <c r="K60" s="5" t="s">
        <v>452</v>
      </c>
      <c r="L60" s="16">
        <v>2625</v>
      </c>
      <c r="O60" t="str">
        <f t="shared" si="6"/>
        <v>2123412336</v>
      </c>
      <c r="P60" t="str">
        <f t="shared" si="0"/>
        <v>78028208</v>
      </c>
      <c r="Q60" t="str">
        <f t="shared" si="1"/>
        <v>903405748</v>
      </c>
      <c r="R60" t="str">
        <f t="shared" si="2"/>
        <v>917611854</v>
      </c>
      <c r="S60" t="str">
        <f t="shared" si="3"/>
        <v>693130426</v>
      </c>
      <c r="T60" t="str">
        <f t="shared" si="4"/>
        <v>704366230</v>
      </c>
      <c r="U60" t="str">
        <f t="shared" si="5"/>
        <v>2625</v>
      </c>
    </row>
    <row r="61" spans="1:21" ht="13.5" thickBot="1">
      <c r="O61" t="str">
        <f t="shared" si="6"/>
        <v/>
      </c>
      <c r="P61" t="str">
        <f t="shared" si="0"/>
        <v/>
      </c>
      <c r="Q61" t="str">
        <f t="shared" si="1"/>
        <v/>
      </c>
      <c r="R61" t="str">
        <f t="shared" si="2"/>
        <v/>
      </c>
      <c r="S61" t="str">
        <f t="shared" si="3"/>
        <v/>
      </c>
      <c r="T61" t="str">
        <f t="shared" si="4"/>
        <v/>
      </c>
      <c r="U61" t="str">
        <f t="shared" si="5"/>
        <v/>
      </c>
    </row>
    <row r="62" spans="1:21" ht="13.5" thickBot="1">
      <c r="A62" t="s">
        <v>23</v>
      </c>
      <c r="B62">
        <v>2007</v>
      </c>
      <c r="D62" s="4">
        <v>2023</v>
      </c>
      <c r="E62" s="4"/>
      <c r="F62" s="5" t="s">
        <v>453</v>
      </c>
      <c r="G62" s="5" t="s">
        <v>454</v>
      </c>
      <c r="H62" s="5" t="s">
        <v>455</v>
      </c>
      <c r="I62" s="5">
        <v>0</v>
      </c>
      <c r="J62" s="5" t="s">
        <v>456</v>
      </c>
      <c r="K62" s="5" t="s">
        <v>457</v>
      </c>
      <c r="L62" s="5">
        <v>1</v>
      </c>
      <c r="O62" t="str">
        <f t="shared" si="6"/>
        <v>36903</v>
      </c>
      <c r="P62" t="str">
        <f t="shared" si="0"/>
        <v>-15191</v>
      </c>
      <c r="Q62" t="str">
        <f t="shared" si="1"/>
        <v>134453</v>
      </c>
      <c r="R62" t="str">
        <f t="shared" si="2"/>
        <v>0</v>
      </c>
      <c r="S62" t="str">
        <f t="shared" si="3"/>
        <v>4901</v>
      </c>
      <c r="T62" t="str">
        <f t="shared" si="4"/>
        <v>-129552</v>
      </c>
      <c r="U62" t="str">
        <f t="shared" si="5"/>
        <v>1</v>
      </c>
    </row>
    <row r="63" spans="1:21" ht="13.5" thickBot="1">
      <c r="D63" s="6">
        <v>2022</v>
      </c>
      <c r="E63" s="6"/>
      <c r="F63" s="7" t="s">
        <v>458</v>
      </c>
      <c r="G63" s="7">
        <v>-253</v>
      </c>
      <c r="H63" s="7" t="s">
        <v>459</v>
      </c>
      <c r="I63" s="7">
        <v>0</v>
      </c>
      <c r="J63" s="7" t="s">
        <v>460</v>
      </c>
      <c r="K63" s="7" t="s">
        <v>461</v>
      </c>
      <c r="L63" s="7">
        <v>1</v>
      </c>
      <c r="O63" t="str">
        <f t="shared" si="6"/>
        <v>26656</v>
      </c>
      <c r="P63" t="str">
        <f t="shared" si="0"/>
        <v>-253</v>
      </c>
      <c r="Q63" t="str">
        <f t="shared" si="1"/>
        <v>116866</v>
      </c>
      <c r="R63" t="str">
        <f t="shared" si="2"/>
        <v>0</v>
      </c>
      <c r="S63" t="str">
        <f t="shared" si="3"/>
        <v>2505</v>
      </c>
      <c r="T63" t="str">
        <f t="shared" si="4"/>
        <v>-114361</v>
      </c>
      <c r="U63" t="str">
        <f t="shared" si="5"/>
        <v>1</v>
      </c>
    </row>
    <row r="64" spans="1:21" ht="13.5" thickBot="1">
      <c r="D64" s="4">
        <v>2021</v>
      </c>
      <c r="E64" s="4"/>
      <c r="F64" s="5" t="s">
        <v>462</v>
      </c>
      <c r="G64" s="5" t="s">
        <v>463</v>
      </c>
      <c r="H64" s="5" t="s">
        <v>464</v>
      </c>
      <c r="I64" s="5">
        <v>0</v>
      </c>
      <c r="J64" s="5" t="s">
        <v>465</v>
      </c>
      <c r="K64" s="5" t="s">
        <v>466</v>
      </c>
      <c r="L64" s="5">
        <v>1</v>
      </c>
      <c r="O64" t="str">
        <f t="shared" si="6"/>
        <v>27963</v>
      </c>
      <c r="P64" t="str">
        <f t="shared" si="0"/>
        <v>9836</v>
      </c>
      <c r="Q64" t="str">
        <f t="shared" si="1"/>
        <v>116285</v>
      </c>
      <c r="R64" t="str">
        <f t="shared" si="2"/>
        <v>0</v>
      </c>
      <c r="S64" t="str">
        <f t="shared" si="3"/>
        <v>2177</v>
      </c>
      <c r="T64" t="str">
        <f t="shared" si="4"/>
        <v>-114108</v>
      </c>
      <c r="U64" t="str">
        <f t="shared" si="5"/>
        <v>1</v>
      </c>
    </row>
    <row r="65" spans="1:21" ht="13.5" thickBot="1">
      <c r="D65" s="6">
        <v>2020</v>
      </c>
      <c r="E65" s="6"/>
      <c r="F65" s="7" t="s">
        <v>467</v>
      </c>
      <c r="G65" s="7" t="s">
        <v>468</v>
      </c>
      <c r="H65" s="7" t="s">
        <v>469</v>
      </c>
      <c r="I65" s="7">
        <v>0</v>
      </c>
      <c r="J65" s="7">
        <v>-1</v>
      </c>
      <c r="K65" s="7" t="s">
        <v>470</v>
      </c>
      <c r="L65" s="7">
        <v>1</v>
      </c>
      <c r="O65" t="str">
        <f t="shared" si="6"/>
        <v>27275</v>
      </c>
      <c r="P65" t="str">
        <f t="shared" si="0"/>
        <v>7846</v>
      </c>
      <c r="Q65" t="str">
        <f t="shared" si="1"/>
        <v>123943</v>
      </c>
      <c r="R65" t="str">
        <f t="shared" si="2"/>
        <v>0</v>
      </c>
      <c r="S65" t="str">
        <f t="shared" si="3"/>
        <v>-1</v>
      </c>
      <c r="T65" t="str">
        <f t="shared" si="4"/>
        <v>-123944</v>
      </c>
      <c r="U65" t="str">
        <f t="shared" si="5"/>
        <v>1</v>
      </c>
    </row>
    <row r="66" spans="1:21" ht="13.5" thickBot="1">
      <c r="D66" s="4">
        <v>2019</v>
      </c>
      <c r="E66" s="4"/>
      <c r="F66" s="5" t="s">
        <v>471</v>
      </c>
      <c r="G66" s="5" t="s">
        <v>472</v>
      </c>
      <c r="H66" s="5" t="s">
        <v>473</v>
      </c>
      <c r="I66" s="5">
        <v>0</v>
      </c>
      <c r="J66" s="5">
        <v>1</v>
      </c>
      <c r="K66" s="5" t="s">
        <v>474</v>
      </c>
      <c r="L66" s="5">
        <v>1</v>
      </c>
      <c r="O66" t="str">
        <f t="shared" si="6"/>
        <v>33966</v>
      </c>
      <c r="P66" t="str">
        <f t="shared" ref="P66:P129" si="7">SUBSTITUTE(G66," ","")</f>
        <v>2841</v>
      </c>
      <c r="Q66" t="str">
        <f t="shared" ref="Q66:Q129" si="8">SUBSTITUTE(H66," ","")</f>
        <v>131790</v>
      </c>
      <c r="R66" t="str">
        <f t="shared" ref="R66:R129" si="9">SUBSTITUTE(I66," ","")</f>
        <v>0</v>
      </c>
      <c r="S66" t="str">
        <f t="shared" ref="S66:S129" si="10">SUBSTITUTE(J66," ","")</f>
        <v>1</v>
      </c>
      <c r="T66" t="str">
        <f t="shared" ref="T66:T129" si="11">SUBSTITUTE(K66," ","")</f>
        <v>-131789</v>
      </c>
      <c r="U66" t="str">
        <f t="shared" ref="U66:U129" si="12">SUBSTITUTE(L66," ","")</f>
        <v>1</v>
      </c>
    </row>
    <row r="67" spans="1:21" ht="13.5" thickBot="1">
      <c r="D67" s="6">
        <v>2018</v>
      </c>
      <c r="E67" s="6"/>
      <c r="F67" s="7" t="s">
        <v>475</v>
      </c>
      <c r="G67" s="7" t="s">
        <v>476</v>
      </c>
      <c r="H67" s="7" t="s">
        <v>477</v>
      </c>
      <c r="I67" s="7">
        <v>0</v>
      </c>
      <c r="J67" s="7">
        <v>-139</v>
      </c>
      <c r="K67" s="7" t="s">
        <v>478</v>
      </c>
      <c r="L67" s="7">
        <v>1</v>
      </c>
      <c r="O67" t="str">
        <f t="shared" ref="O67:O130" si="13">SUBSTITUTE(F67," ","")</f>
        <v>14626</v>
      </c>
      <c r="P67" t="str">
        <f t="shared" si="7"/>
        <v>-20086</v>
      </c>
      <c r="Q67" t="str">
        <f t="shared" si="8"/>
        <v>134491</v>
      </c>
      <c r="R67" t="str">
        <f t="shared" si="9"/>
        <v>0</v>
      </c>
      <c r="S67" t="str">
        <f t="shared" si="10"/>
        <v>-139</v>
      </c>
      <c r="T67" t="str">
        <f t="shared" si="11"/>
        <v>-134630</v>
      </c>
      <c r="U67" t="str">
        <f t="shared" si="12"/>
        <v>1</v>
      </c>
    </row>
    <row r="68" spans="1:21" ht="13.5" thickBot="1">
      <c r="D68" s="4">
        <v>2017</v>
      </c>
      <c r="E68" s="4"/>
      <c r="F68" s="5" t="s">
        <v>479</v>
      </c>
      <c r="G68" s="5" t="s">
        <v>480</v>
      </c>
      <c r="H68" s="5" t="s">
        <v>481</v>
      </c>
      <c r="I68" s="5">
        <v>0</v>
      </c>
      <c r="J68" s="5">
        <v>45</v>
      </c>
      <c r="K68" s="5" t="s">
        <v>482</v>
      </c>
      <c r="L68" s="5">
        <v>2</v>
      </c>
      <c r="O68" t="str">
        <f t="shared" si="13"/>
        <v>9730</v>
      </c>
      <c r="P68" t="str">
        <f t="shared" si="7"/>
        <v>-25601</v>
      </c>
      <c r="Q68" t="str">
        <f t="shared" si="8"/>
        <v>114590</v>
      </c>
      <c r="R68" t="str">
        <f t="shared" si="9"/>
        <v>0</v>
      </c>
      <c r="S68" t="str">
        <f t="shared" si="10"/>
        <v>45</v>
      </c>
      <c r="T68" t="str">
        <f t="shared" si="11"/>
        <v>-114545</v>
      </c>
      <c r="U68" t="str">
        <f t="shared" si="12"/>
        <v>2</v>
      </c>
    </row>
    <row r="69" spans="1:21" ht="13.5" thickBot="1">
      <c r="D69" s="6">
        <v>2016</v>
      </c>
      <c r="E69" s="6"/>
      <c r="F69" s="7" t="s">
        <v>483</v>
      </c>
      <c r="G69" s="7" t="s">
        <v>484</v>
      </c>
      <c r="H69" s="7" t="s">
        <v>485</v>
      </c>
      <c r="I69" s="7">
        <v>0</v>
      </c>
      <c r="J69" s="7" t="s">
        <v>486</v>
      </c>
      <c r="K69" s="7" t="s">
        <v>487</v>
      </c>
      <c r="L69" s="7">
        <v>2</v>
      </c>
      <c r="O69" t="str">
        <f t="shared" si="13"/>
        <v>6697</v>
      </c>
      <c r="P69" t="str">
        <f t="shared" si="7"/>
        <v>-7084</v>
      </c>
      <c r="Q69" t="str">
        <f t="shared" si="8"/>
        <v>91322</v>
      </c>
      <c r="R69" t="str">
        <f t="shared" si="9"/>
        <v>0</v>
      </c>
      <c r="S69" t="str">
        <f t="shared" si="10"/>
        <v>2379</v>
      </c>
      <c r="T69" t="str">
        <f t="shared" si="11"/>
        <v>-88943</v>
      </c>
      <c r="U69" t="str">
        <f t="shared" si="12"/>
        <v>2</v>
      </c>
    </row>
    <row r="70" spans="1:21" ht="13.5" thickBot="1">
      <c r="D70" s="4">
        <v>2015</v>
      </c>
      <c r="E70" s="4"/>
      <c r="F70" s="5" t="s">
        <v>488</v>
      </c>
      <c r="G70" s="5" t="s">
        <v>489</v>
      </c>
      <c r="H70" s="5" t="s">
        <v>490</v>
      </c>
      <c r="I70" s="5">
        <v>0</v>
      </c>
      <c r="J70" s="5">
        <v>552</v>
      </c>
      <c r="K70" s="5" t="s">
        <v>491</v>
      </c>
      <c r="L70" s="5">
        <v>2</v>
      </c>
      <c r="O70" t="str">
        <f t="shared" si="13"/>
        <v>7298</v>
      </c>
      <c r="P70" t="str">
        <f t="shared" si="7"/>
        <v>-3701</v>
      </c>
      <c r="Q70" t="str">
        <f t="shared" si="8"/>
        <v>82411</v>
      </c>
      <c r="R70" t="str">
        <f t="shared" si="9"/>
        <v>0</v>
      </c>
      <c r="S70" t="str">
        <f t="shared" si="10"/>
        <v>552</v>
      </c>
      <c r="T70" t="str">
        <f t="shared" si="11"/>
        <v>-81859</v>
      </c>
      <c r="U70" t="str">
        <f t="shared" si="12"/>
        <v>2</v>
      </c>
    </row>
    <row r="71" spans="1:21" ht="13.5" thickBot="1">
      <c r="D71" s="6">
        <v>2014</v>
      </c>
      <c r="E71" s="6"/>
      <c r="F71" s="7" t="s">
        <v>492</v>
      </c>
      <c r="G71" s="7" t="s">
        <v>493</v>
      </c>
      <c r="H71" s="7" t="s">
        <v>494</v>
      </c>
      <c r="I71" s="7">
        <v>0</v>
      </c>
      <c r="J71" s="7">
        <v>37</v>
      </c>
      <c r="K71" s="7" t="s">
        <v>495</v>
      </c>
      <c r="L71" s="7">
        <v>2</v>
      </c>
      <c r="O71" t="str">
        <f t="shared" si="13"/>
        <v>7535</v>
      </c>
      <c r="P71" t="str">
        <f t="shared" si="7"/>
        <v>-17451</v>
      </c>
      <c r="Q71" t="str">
        <f t="shared" si="8"/>
        <v>78195</v>
      </c>
      <c r="R71" t="str">
        <f t="shared" si="9"/>
        <v>0</v>
      </c>
      <c r="S71" t="str">
        <f t="shared" si="10"/>
        <v>37</v>
      </c>
      <c r="T71" t="str">
        <f t="shared" si="11"/>
        <v>-78158</v>
      </c>
      <c r="U71" t="str">
        <f t="shared" si="12"/>
        <v>2</v>
      </c>
    </row>
    <row r="72" spans="1:21" ht="13.5" thickBot="1">
      <c r="D72" s="4">
        <v>2013</v>
      </c>
      <c r="E72" s="4"/>
      <c r="F72" s="5" t="s">
        <v>496</v>
      </c>
      <c r="G72" s="5" t="s">
        <v>497</v>
      </c>
      <c r="H72" s="5" t="s">
        <v>498</v>
      </c>
      <c r="I72" s="5">
        <v>0</v>
      </c>
      <c r="J72" s="5">
        <v>7</v>
      </c>
      <c r="K72" s="5" t="s">
        <v>499</v>
      </c>
      <c r="L72" s="5">
        <v>2</v>
      </c>
      <c r="O72" t="str">
        <f t="shared" si="13"/>
        <v>7333</v>
      </c>
      <c r="P72" t="str">
        <f t="shared" si="7"/>
        <v>-12239</v>
      </c>
      <c r="Q72" t="str">
        <f t="shared" si="8"/>
        <v>60714</v>
      </c>
      <c r="R72" t="str">
        <f t="shared" si="9"/>
        <v>0</v>
      </c>
      <c r="S72" t="str">
        <f t="shared" si="10"/>
        <v>7</v>
      </c>
      <c r="T72" t="str">
        <f t="shared" si="11"/>
        <v>-60707</v>
      </c>
      <c r="U72" t="str">
        <f t="shared" si="12"/>
        <v>2</v>
      </c>
    </row>
    <row r="73" spans="1:21" ht="13.5" thickBot="1">
      <c r="O73" t="str">
        <f t="shared" si="13"/>
        <v/>
      </c>
      <c r="P73" t="str">
        <f t="shared" si="7"/>
        <v/>
      </c>
      <c r="Q73" t="str">
        <f t="shared" si="8"/>
        <v/>
      </c>
      <c r="R73" t="str">
        <f t="shared" si="9"/>
        <v/>
      </c>
      <c r="S73" t="str">
        <f t="shared" si="10"/>
        <v/>
      </c>
      <c r="T73" t="str">
        <f t="shared" si="11"/>
        <v/>
      </c>
      <c r="U73" t="str">
        <f t="shared" si="12"/>
        <v/>
      </c>
    </row>
    <row r="74" spans="1:21" ht="13.5" thickBot="1">
      <c r="A74" t="s">
        <v>25</v>
      </c>
      <c r="B74">
        <v>2018</v>
      </c>
      <c r="D74" s="4">
        <v>2023</v>
      </c>
      <c r="E74" s="4"/>
      <c r="F74" s="5" t="s">
        <v>500</v>
      </c>
      <c r="G74" s="5" t="s">
        <v>501</v>
      </c>
      <c r="H74" s="5" t="s">
        <v>502</v>
      </c>
      <c r="I74" s="5" t="s">
        <v>503</v>
      </c>
      <c r="J74" s="5" t="s">
        <v>504</v>
      </c>
      <c r="K74" s="5" t="s">
        <v>505</v>
      </c>
      <c r="L74" s="5">
        <v>1</v>
      </c>
      <c r="O74" t="str">
        <f t="shared" si="13"/>
        <v>1775471</v>
      </c>
      <c r="P74" t="str">
        <f t="shared" si="7"/>
        <v>213240</v>
      </c>
      <c r="Q74" t="str">
        <f t="shared" si="8"/>
        <v>681505</v>
      </c>
      <c r="R74" t="str">
        <f t="shared" si="9"/>
        <v>567072</v>
      </c>
      <c r="S74" t="str">
        <f t="shared" si="10"/>
        <v>499964</v>
      </c>
      <c r="T74" t="str">
        <f t="shared" si="11"/>
        <v>385531</v>
      </c>
      <c r="U74" t="str">
        <f t="shared" si="12"/>
        <v>1</v>
      </c>
    </row>
    <row r="75" spans="1:21" ht="13.5" thickBot="1">
      <c r="D75" s="6">
        <v>2022</v>
      </c>
      <c r="E75" s="6"/>
      <c r="F75" s="7" t="s">
        <v>506</v>
      </c>
      <c r="G75" s="7" t="s">
        <v>507</v>
      </c>
      <c r="H75" s="7" t="s">
        <v>508</v>
      </c>
      <c r="I75" s="7" t="s">
        <v>509</v>
      </c>
      <c r="J75" s="7" t="s">
        <v>510</v>
      </c>
      <c r="K75" s="7" t="s">
        <v>511</v>
      </c>
      <c r="L75" s="7">
        <v>1</v>
      </c>
      <c r="O75" t="str">
        <f t="shared" si="13"/>
        <v>864079</v>
      </c>
      <c r="P75" t="str">
        <f t="shared" si="7"/>
        <v>138956</v>
      </c>
      <c r="Q75" t="str">
        <f t="shared" si="8"/>
        <v>710994</v>
      </c>
      <c r="R75" t="str">
        <f t="shared" si="9"/>
        <v>323054</v>
      </c>
      <c r="S75" t="str">
        <f t="shared" si="10"/>
        <v>527096</v>
      </c>
      <c r="T75" t="str">
        <f t="shared" si="11"/>
        <v>139156</v>
      </c>
      <c r="U75" t="str">
        <f t="shared" si="12"/>
        <v>1</v>
      </c>
    </row>
    <row r="76" spans="1:21" ht="13.5" thickBot="1">
      <c r="D76" s="4">
        <v>2021</v>
      </c>
      <c r="E76" s="4"/>
      <c r="F76" s="5" t="s">
        <v>512</v>
      </c>
      <c r="G76" s="5" t="s">
        <v>513</v>
      </c>
      <c r="H76" s="5" t="s">
        <v>514</v>
      </c>
      <c r="I76" s="5">
        <v>0</v>
      </c>
      <c r="J76" s="5" t="s">
        <v>515</v>
      </c>
      <c r="K76" s="5" t="s">
        <v>516</v>
      </c>
      <c r="L76" s="5">
        <v>1</v>
      </c>
      <c r="O76" t="str">
        <f t="shared" si="13"/>
        <v>50564</v>
      </c>
      <c r="P76" t="str">
        <f t="shared" si="7"/>
        <v>33137</v>
      </c>
      <c r="Q76" t="str">
        <f t="shared" si="8"/>
        <v>622627</v>
      </c>
      <c r="R76" t="str">
        <f t="shared" si="9"/>
        <v>0</v>
      </c>
      <c r="S76" t="str">
        <f t="shared" si="10"/>
        <v>655964</v>
      </c>
      <c r="T76" t="str">
        <f t="shared" si="11"/>
        <v>33337</v>
      </c>
      <c r="U76" t="str">
        <f t="shared" si="12"/>
        <v>1</v>
      </c>
    </row>
    <row r="77" spans="1:21" ht="13.5" thickBot="1">
      <c r="D77" s="6">
        <v>2020</v>
      </c>
      <c r="E77" s="6"/>
      <c r="F77" s="7">
        <v>0</v>
      </c>
      <c r="G77" s="7">
        <v>-298</v>
      </c>
      <c r="H77" s="7" t="s">
        <v>517</v>
      </c>
      <c r="I77" s="7">
        <v>0</v>
      </c>
      <c r="J77" s="7" t="s">
        <v>518</v>
      </c>
      <c r="K77" s="7">
        <v>-98</v>
      </c>
      <c r="L77" s="7">
        <v>0</v>
      </c>
      <c r="O77" t="str">
        <f t="shared" si="13"/>
        <v>0</v>
      </c>
      <c r="P77" t="str">
        <f t="shared" si="7"/>
        <v>-298</v>
      </c>
      <c r="Q77" t="str">
        <f t="shared" si="8"/>
        <v>1398</v>
      </c>
      <c r="R77" t="str">
        <f t="shared" si="9"/>
        <v>0</v>
      </c>
      <c r="S77" t="str">
        <f t="shared" si="10"/>
        <v>1300</v>
      </c>
      <c r="T77" t="str">
        <f t="shared" si="11"/>
        <v>-98</v>
      </c>
      <c r="U77" t="str">
        <f t="shared" si="12"/>
        <v>0</v>
      </c>
    </row>
    <row r="78" spans="1:21" ht="13.5" thickBot="1">
      <c r="D78" s="4">
        <v>2019</v>
      </c>
      <c r="E78" s="4"/>
      <c r="F78" s="5">
        <v>0</v>
      </c>
      <c r="G78" s="5">
        <v>-274</v>
      </c>
      <c r="H78" s="5" t="s">
        <v>517</v>
      </c>
      <c r="I78" s="5">
        <v>0</v>
      </c>
      <c r="J78" s="5" t="s">
        <v>519</v>
      </c>
      <c r="K78" s="5">
        <v>262</v>
      </c>
      <c r="L78" s="5">
        <v>0</v>
      </c>
      <c r="O78" t="str">
        <f t="shared" si="13"/>
        <v>0</v>
      </c>
      <c r="P78" t="str">
        <f t="shared" si="7"/>
        <v>-274</v>
      </c>
      <c r="Q78" t="str">
        <f t="shared" si="8"/>
        <v>1398</v>
      </c>
      <c r="R78" t="str">
        <f t="shared" si="9"/>
        <v>0</v>
      </c>
      <c r="S78" t="str">
        <f t="shared" si="10"/>
        <v>1660</v>
      </c>
      <c r="T78" t="str">
        <f t="shared" si="11"/>
        <v>262</v>
      </c>
      <c r="U78" t="str">
        <f t="shared" si="12"/>
        <v>0</v>
      </c>
    </row>
    <row r="79" spans="1:21" ht="13.5" thickBot="1">
      <c r="D79" s="6">
        <v>2018</v>
      </c>
      <c r="E79" s="6"/>
      <c r="F79" s="7" t="s">
        <v>520</v>
      </c>
      <c r="G79" s="7">
        <v>336</v>
      </c>
      <c r="H79" s="7" t="s">
        <v>521</v>
      </c>
      <c r="I79" s="7">
        <v>0</v>
      </c>
      <c r="J79" s="7" t="s">
        <v>522</v>
      </c>
      <c r="K79" s="7">
        <v>536</v>
      </c>
      <c r="L79" s="7">
        <v>0</v>
      </c>
      <c r="O79" t="str">
        <f t="shared" si="13"/>
        <v>4148</v>
      </c>
      <c r="P79" t="str">
        <f t="shared" si="7"/>
        <v>336</v>
      </c>
      <c r="Q79" t="str">
        <f t="shared" si="8"/>
        <v>1458</v>
      </c>
      <c r="R79" t="str">
        <f t="shared" si="9"/>
        <v>0</v>
      </c>
      <c r="S79" t="str">
        <f t="shared" si="10"/>
        <v>1994</v>
      </c>
      <c r="T79" t="str">
        <f t="shared" si="11"/>
        <v>536</v>
      </c>
      <c r="U79" t="str">
        <f t="shared" si="12"/>
        <v>0</v>
      </c>
    </row>
    <row r="80" spans="1:21" ht="13.5" thickBot="1">
      <c r="O80" t="str">
        <f t="shared" si="13"/>
        <v/>
      </c>
      <c r="P80" t="str">
        <f t="shared" si="7"/>
        <v/>
      </c>
      <c r="Q80" t="str">
        <f t="shared" si="8"/>
        <v/>
      </c>
      <c r="R80" t="str">
        <f t="shared" si="9"/>
        <v/>
      </c>
      <c r="S80" t="str">
        <f t="shared" si="10"/>
        <v/>
      </c>
      <c r="T80" t="str">
        <f t="shared" si="11"/>
        <v/>
      </c>
      <c r="U80" t="str">
        <f t="shared" si="12"/>
        <v/>
      </c>
    </row>
    <row r="81" spans="1:21" ht="13.5" thickBot="1">
      <c r="A81" t="s">
        <v>27</v>
      </c>
      <c r="B81">
        <v>2015</v>
      </c>
      <c r="D81" s="4">
        <v>2023</v>
      </c>
      <c r="E81" s="4"/>
      <c r="F81" s="5" t="s">
        <v>523</v>
      </c>
      <c r="G81" s="5" t="s">
        <v>524</v>
      </c>
      <c r="H81" s="5" t="s">
        <v>525</v>
      </c>
      <c r="I81" s="5">
        <v>0</v>
      </c>
      <c r="J81" s="5" t="s">
        <v>526</v>
      </c>
      <c r="K81" s="5" t="s">
        <v>527</v>
      </c>
      <c r="L81" s="5">
        <v>5</v>
      </c>
      <c r="O81" t="str">
        <f t="shared" si="13"/>
        <v>46650</v>
      </c>
      <c r="P81" t="str">
        <f t="shared" si="7"/>
        <v>-35373</v>
      </c>
      <c r="Q81" t="str">
        <f t="shared" si="8"/>
        <v>64903</v>
      </c>
      <c r="R81" t="str">
        <f t="shared" si="9"/>
        <v>0</v>
      </c>
      <c r="S81" t="str">
        <f t="shared" si="10"/>
        <v>45186</v>
      </c>
      <c r="T81" t="str">
        <f t="shared" si="11"/>
        <v>-19717</v>
      </c>
      <c r="U81" t="str">
        <f t="shared" si="12"/>
        <v>5</v>
      </c>
    </row>
    <row r="82" spans="1:21" ht="13.5" thickBot="1">
      <c r="D82" s="6">
        <v>2022</v>
      </c>
      <c r="E82" s="6"/>
      <c r="F82" s="7" t="s">
        <v>528</v>
      </c>
      <c r="G82" s="7" t="s">
        <v>529</v>
      </c>
      <c r="H82" s="7" t="s">
        <v>530</v>
      </c>
      <c r="I82" s="7">
        <v>0</v>
      </c>
      <c r="J82" s="7" t="s">
        <v>531</v>
      </c>
      <c r="K82" s="7" t="s">
        <v>532</v>
      </c>
      <c r="L82" s="7">
        <v>0</v>
      </c>
      <c r="O82" t="str">
        <f t="shared" si="13"/>
        <v>16608</v>
      </c>
      <c r="P82" t="str">
        <f t="shared" si="7"/>
        <v>13863</v>
      </c>
      <c r="Q82" t="str">
        <f t="shared" si="8"/>
        <v>12638</v>
      </c>
      <c r="R82" t="str">
        <f t="shared" si="9"/>
        <v>0</v>
      </c>
      <c r="S82" t="str">
        <f t="shared" si="10"/>
        <v>28294</v>
      </c>
      <c r="T82" t="str">
        <f t="shared" si="11"/>
        <v>15656</v>
      </c>
      <c r="U82" t="str">
        <f t="shared" si="12"/>
        <v>0</v>
      </c>
    </row>
    <row r="83" spans="1:21" ht="13.5" thickBot="1">
      <c r="D83" s="4">
        <v>2021</v>
      </c>
      <c r="E83" s="4"/>
      <c r="F83" s="5">
        <v>0</v>
      </c>
      <c r="G83" s="5" t="s">
        <v>533</v>
      </c>
      <c r="H83" s="5" t="s">
        <v>534</v>
      </c>
      <c r="I83" s="5">
        <v>0</v>
      </c>
      <c r="J83" s="5" t="s">
        <v>535</v>
      </c>
      <c r="K83" s="5" t="s">
        <v>536</v>
      </c>
      <c r="L83" s="5">
        <v>0</v>
      </c>
      <c r="O83" t="str">
        <f t="shared" si="13"/>
        <v>0</v>
      </c>
      <c r="P83" t="str">
        <f t="shared" si="7"/>
        <v>-15970</v>
      </c>
      <c r="Q83" t="str">
        <f t="shared" si="8"/>
        <v>21305</v>
      </c>
      <c r="R83" t="str">
        <f t="shared" si="9"/>
        <v>0</v>
      </c>
      <c r="S83" t="str">
        <f t="shared" si="10"/>
        <v>23098</v>
      </c>
      <c r="T83" t="str">
        <f t="shared" si="11"/>
        <v>1793</v>
      </c>
      <c r="U83" t="str">
        <f t="shared" si="12"/>
        <v>0</v>
      </c>
    </row>
    <row r="84" spans="1:21" ht="13.5" thickBot="1">
      <c r="D84" s="6">
        <v>2020</v>
      </c>
      <c r="E84" s="6"/>
      <c r="F84" s="7">
        <v>0</v>
      </c>
      <c r="G84" s="7" t="s">
        <v>537</v>
      </c>
      <c r="H84" s="7" t="s">
        <v>538</v>
      </c>
      <c r="I84" s="7">
        <v>0</v>
      </c>
      <c r="J84" s="7" t="s">
        <v>539</v>
      </c>
      <c r="K84" s="7" t="s">
        <v>540</v>
      </c>
      <c r="L84" s="7">
        <v>0</v>
      </c>
      <c r="O84" t="str">
        <f t="shared" si="13"/>
        <v>0</v>
      </c>
      <c r="P84" t="str">
        <f t="shared" si="7"/>
        <v>-2275</v>
      </c>
      <c r="Q84" t="str">
        <f t="shared" si="8"/>
        <v>107524</v>
      </c>
      <c r="R84" t="str">
        <f t="shared" si="9"/>
        <v>0</v>
      </c>
      <c r="S84" t="str">
        <f t="shared" si="10"/>
        <v>125287</v>
      </c>
      <c r="T84" t="str">
        <f t="shared" si="11"/>
        <v>17763</v>
      </c>
      <c r="U84" t="str">
        <f t="shared" si="12"/>
        <v>0</v>
      </c>
    </row>
    <row r="85" spans="1:21" ht="13.5" thickBot="1">
      <c r="D85" s="4">
        <v>2019</v>
      </c>
      <c r="E85" s="4"/>
      <c r="F85" s="5">
        <v>0</v>
      </c>
      <c r="G85" s="5" t="s">
        <v>541</v>
      </c>
      <c r="H85" s="5" t="s">
        <v>542</v>
      </c>
      <c r="I85" s="5">
        <v>0</v>
      </c>
      <c r="J85" s="5" t="s">
        <v>543</v>
      </c>
      <c r="K85" s="5" t="s">
        <v>544</v>
      </c>
      <c r="L85" s="5">
        <v>0</v>
      </c>
      <c r="O85" t="str">
        <f t="shared" si="13"/>
        <v>0</v>
      </c>
      <c r="P85" t="str">
        <f t="shared" si="7"/>
        <v>-4398</v>
      </c>
      <c r="Q85" t="str">
        <f t="shared" si="8"/>
        <v>134049</v>
      </c>
      <c r="R85" t="str">
        <f t="shared" si="9"/>
        <v>0</v>
      </c>
      <c r="S85" t="str">
        <f t="shared" si="10"/>
        <v>154087</v>
      </c>
      <c r="T85" t="str">
        <f t="shared" si="11"/>
        <v>20038</v>
      </c>
      <c r="U85" t="str">
        <f t="shared" si="12"/>
        <v>0</v>
      </c>
    </row>
    <row r="86" spans="1:21" ht="13.5" thickBot="1">
      <c r="D86" s="6">
        <v>2018</v>
      </c>
      <c r="E86" s="6"/>
      <c r="F86" s="7" t="s">
        <v>545</v>
      </c>
      <c r="G86" s="7" t="s">
        <v>546</v>
      </c>
      <c r="H86" s="7" t="s">
        <v>547</v>
      </c>
      <c r="I86" s="7">
        <v>0</v>
      </c>
      <c r="J86" s="7" t="s">
        <v>548</v>
      </c>
      <c r="K86" s="7" t="s">
        <v>549</v>
      </c>
      <c r="L86" s="7">
        <v>1</v>
      </c>
      <c r="O86" t="str">
        <f t="shared" si="13"/>
        <v>206835</v>
      </c>
      <c r="P86" t="str">
        <f t="shared" si="7"/>
        <v>30101</v>
      </c>
      <c r="Q86" t="str">
        <f t="shared" si="8"/>
        <v>191456</v>
      </c>
      <c r="R86" t="str">
        <f t="shared" si="9"/>
        <v>0</v>
      </c>
      <c r="S86" t="str">
        <f t="shared" si="10"/>
        <v>215892</v>
      </c>
      <c r="T86" t="str">
        <f t="shared" si="11"/>
        <v>24436</v>
      </c>
      <c r="U86" t="str">
        <f t="shared" si="12"/>
        <v>1</v>
      </c>
    </row>
    <row r="87" spans="1:21" ht="13.5" thickBot="1">
      <c r="D87" s="4">
        <v>2017</v>
      </c>
      <c r="E87" s="4"/>
      <c r="F87" s="5" t="s">
        <v>550</v>
      </c>
      <c r="G87" s="5" t="s">
        <v>551</v>
      </c>
      <c r="H87" s="5" t="s">
        <v>552</v>
      </c>
      <c r="I87" s="5" t="s">
        <v>553</v>
      </c>
      <c r="J87" s="5" t="s">
        <v>554</v>
      </c>
      <c r="K87" s="5" t="s">
        <v>555</v>
      </c>
      <c r="L87" s="5">
        <v>1</v>
      </c>
      <c r="O87" t="str">
        <f t="shared" si="13"/>
        <v>259607</v>
      </c>
      <c r="P87" t="str">
        <f t="shared" si="7"/>
        <v>28416</v>
      </c>
      <c r="Q87" t="str">
        <f t="shared" si="8"/>
        <v>226562</v>
      </c>
      <c r="R87" t="str">
        <f t="shared" si="9"/>
        <v>49114</v>
      </c>
      <c r="S87" t="str">
        <f t="shared" si="10"/>
        <v>171783</v>
      </c>
      <c r="T87" t="str">
        <f t="shared" si="11"/>
        <v>-5665</v>
      </c>
      <c r="U87" t="str">
        <f t="shared" si="12"/>
        <v>1</v>
      </c>
    </row>
    <row r="88" spans="1:21" ht="13.5" thickBot="1">
      <c r="D88" s="6">
        <v>2016</v>
      </c>
      <c r="E88" s="6"/>
      <c r="F88" s="7" t="s">
        <v>556</v>
      </c>
      <c r="G88" s="7" t="s">
        <v>557</v>
      </c>
      <c r="H88" s="7" t="s">
        <v>558</v>
      </c>
      <c r="I88" s="7" t="s">
        <v>559</v>
      </c>
      <c r="J88" s="7" t="s">
        <v>560</v>
      </c>
      <c r="K88" s="7" t="s">
        <v>561</v>
      </c>
      <c r="L88" s="7">
        <v>2</v>
      </c>
      <c r="O88" t="str">
        <f t="shared" si="13"/>
        <v>361401</v>
      </c>
      <c r="P88" t="str">
        <f t="shared" si="7"/>
        <v>-7435</v>
      </c>
      <c r="Q88" t="str">
        <f t="shared" si="8"/>
        <v>328692</v>
      </c>
      <c r="R88" t="str">
        <f t="shared" si="9"/>
        <v>174411</v>
      </c>
      <c r="S88" t="str">
        <f t="shared" si="10"/>
        <v>117395</v>
      </c>
      <c r="T88" t="str">
        <f t="shared" si="11"/>
        <v>-34081</v>
      </c>
      <c r="U88" t="str">
        <f t="shared" si="12"/>
        <v>2</v>
      </c>
    </row>
    <row r="89" spans="1:21" ht="13.5" thickBot="1">
      <c r="D89" s="4">
        <v>2015</v>
      </c>
      <c r="E89" s="4"/>
      <c r="F89" s="5" t="s">
        <v>562</v>
      </c>
      <c r="G89" s="5" t="s">
        <v>563</v>
      </c>
      <c r="H89" s="5" t="s">
        <v>564</v>
      </c>
      <c r="I89" s="5" t="s">
        <v>565</v>
      </c>
      <c r="J89" s="5" t="s">
        <v>566</v>
      </c>
      <c r="K89" s="5" t="s">
        <v>567</v>
      </c>
      <c r="L89" s="5">
        <v>3</v>
      </c>
      <c r="O89" t="str">
        <f t="shared" si="13"/>
        <v>256836</v>
      </c>
      <c r="P89" t="str">
        <f t="shared" si="7"/>
        <v>-26866</v>
      </c>
      <c r="Q89" t="str">
        <f t="shared" si="8"/>
        <v>179603</v>
      </c>
      <c r="R89" t="str">
        <f t="shared" si="9"/>
        <v>105244</v>
      </c>
      <c r="S89" t="str">
        <f t="shared" si="10"/>
        <v>47713</v>
      </c>
      <c r="T89" t="str">
        <f t="shared" si="11"/>
        <v>-26646</v>
      </c>
      <c r="U89" t="str">
        <f t="shared" si="12"/>
        <v>3</v>
      </c>
    </row>
    <row r="90" spans="1:21" ht="13.5" thickBot="1">
      <c r="B90">
        <v>2013</v>
      </c>
      <c r="D90" s="18"/>
      <c r="E90" s="19"/>
      <c r="F90" s="19"/>
      <c r="G90" s="19"/>
      <c r="H90" s="19"/>
      <c r="I90" s="19"/>
      <c r="J90" s="19"/>
      <c r="K90" s="19"/>
      <c r="L90" s="20"/>
      <c r="O90" t="str">
        <f t="shared" si="13"/>
        <v/>
      </c>
      <c r="P90" t="str">
        <f t="shared" si="7"/>
        <v/>
      </c>
      <c r="Q90" t="str">
        <f t="shared" si="8"/>
        <v/>
      </c>
      <c r="R90" t="str">
        <f t="shared" si="9"/>
        <v/>
      </c>
      <c r="S90" t="str">
        <f t="shared" si="10"/>
        <v/>
      </c>
      <c r="T90" t="str">
        <f t="shared" si="11"/>
        <v/>
      </c>
      <c r="U90" t="str">
        <f t="shared" si="12"/>
        <v/>
      </c>
    </row>
    <row r="91" spans="1:21" ht="13.5" thickBot="1">
      <c r="A91" t="s">
        <v>30</v>
      </c>
      <c r="D91" s="4">
        <v>2023</v>
      </c>
      <c r="E91" s="4"/>
      <c r="F91" s="5" t="s">
        <v>568</v>
      </c>
      <c r="G91" s="5" t="s">
        <v>569</v>
      </c>
      <c r="H91" s="5" t="s">
        <v>570</v>
      </c>
      <c r="I91" s="5" t="s">
        <v>571</v>
      </c>
      <c r="J91" s="5" t="s">
        <v>572</v>
      </c>
      <c r="K91" s="5" t="s">
        <v>573</v>
      </c>
      <c r="L91" s="5">
        <v>6</v>
      </c>
      <c r="O91" t="str">
        <f t="shared" si="13"/>
        <v>1909414</v>
      </c>
      <c r="P91" t="str">
        <f t="shared" si="7"/>
        <v>-687863</v>
      </c>
      <c r="Q91" t="str">
        <f t="shared" si="8"/>
        <v>1523234</v>
      </c>
      <c r="R91" t="str">
        <f t="shared" si="9"/>
        <v>655930</v>
      </c>
      <c r="S91" t="str">
        <f t="shared" si="10"/>
        <v>186090</v>
      </c>
      <c r="T91" t="str">
        <f t="shared" si="11"/>
        <v>-681214</v>
      </c>
      <c r="U91" t="str">
        <f t="shared" si="12"/>
        <v>6</v>
      </c>
    </row>
    <row r="92" spans="1:21" ht="13.5" thickBot="1">
      <c r="D92" s="6">
        <v>2022</v>
      </c>
      <c r="E92" s="6"/>
      <c r="F92" s="7" t="s">
        <v>574</v>
      </c>
      <c r="G92" s="7" t="s">
        <v>575</v>
      </c>
      <c r="H92" s="7" t="s">
        <v>576</v>
      </c>
      <c r="I92" s="7" t="s">
        <v>577</v>
      </c>
      <c r="J92" s="7" t="s">
        <v>578</v>
      </c>
      <c r="K92" s="7" t="s">
        <v>579</v>
      </c>
      <c r="L92" s="7">
        <v>10</v>
      </c>
      <c r="O92" t="str">
        <f t="shared" si="13"/>
        <v>3813241</v>
      </c>
      <c r="P92" t="str">
        <f t="shared" si="7"/>
        <v>10798</v>
      </c>
      <c r="Q92" t="str">
        <f t="shared" si="8"/>
        <v>1611960</v>
      </c>
      <c r="R92" t="str">
        <f t="shared" si="9"/>
        <v>864909</v>
      </c>
      <c r="S92" t="str">
        <f t="shared" si="10"/>
        <v>789761</v>
      </c>
      <c r="T92" t="str">
        <f t="shared" si="11"/>
        <v>42710</v>
      </c>
      <c r="U92" t="str">
        <f t="shared" si="12"/>
        <v>10</v>
      </c>
    </row>
    <row r="93" spans="1:21" ht="13.5" thickBot="1">
      <c r="D93" s="4">
        <v>2021</v>
      </c>
      <c r="E93" s="4"/>
      <c r="F93" s="5" t="s">
        <v>580</v>
      </c>
      <c r="G93" s="5" t="s">
        <v>581</v>
      </c>
      <c r="H93" s="5" t="s">
        <v>582</v>
      </c>
      <c r="I93" s="5" t="s">
        <v>583</v>
      </c>
      <c r="J93" s="5" t="s">
        <v>584</v>
      </c>
      <c r="K93" s="5" t="s">
        <v>585</v>
      </c>
      <c r="L93" s="5">
        <v>10</v>
      </c>
      <c r="O93" t="str">
        <f t="shared" si="13"/>
        <v>2369046</v>
      </c>
      <c r="P93" t="str">
        <f t="shared" si="7"/>
        <v>92878</v>
      </c>
      <c r="Q93" t="str">
        <f t="shared" si="8"/>
        <v>1379946</v>
      </c>
      <c r="R93" t="str">
        <f t="shared" si="9"/>
        <v>861114</v>
      </c>
      <c r="S93" t="str">
        <f t="shared" si="10"/>
        <v>550744</v>
      </c>
      <c r="T93" t="str">
        <f t="shared" si="11"/>
        <v>31912</v>
      </c>
      <c r="U93" t="str">
        <f t="shared" si="12"/>
        <v>10</v>
      </c>
    </row>
    <row r="94" spans="1:21" ht="13.5" thickBot="1">
      <c r="D94" s="6">
        <v>2020</v>
      </c>
      <c r="E94" s="6"/>
      <c r="F94" s="7" t="s">
        <v>586</v>
      </c>
      <c r="G94" s="7" t="s">
        <v>587</v>
      </c>
      <c r="H94" s="7" t="s">
        <v>588</v>
      </c>
      <c r="I94" s="7" t="s">
        <v>589</v>
      </c>
      <c r="J94" s="7" t="s">
        <v>590</v>
      </c>
      <c r="K94" s="7" t="s">
        <v>591</v>
      </c>
      <c r="L94" s="7">
        <v>9</v>
      </c>
      <c r="O94" t="str">
        <f t="shared" si="13"/>
        <v>1752343</v>
      </c>
      <c r="P94" t="str">
        <f t="shared" si="7"/>
        <v>-76163</v>
      </c>
      <c r="Q94" t="str">
        <f t="shared" si="8"/>
        <v>1122917</v>
      </c>
      <c r="R94" t="str">
        <f t="shared" si="9"/>
        <v>615872</v>
      </c>
      <c r="S94" t="str">
        <f t="shared" si="10"/>
        <v>446079</v>
      </c>
      <c r="T94" t="str">
        <f t="shared" si="11"/>
        <v>-60966</v>
      </c>
      <c r="U94" t="str">
        <f t="shared" si="12"/>
        <v>9</v>
      </c>
    </row>
    <row r="95" spans="1:21" ht="13.5" thickBot="1">
      <c r="D95" s="4">
        <v>2019</v>
      </c>
      <c r="E95" s="4"/>
      <c r="F95" s="5" t="s">
        <v>592</v>
      </c>
      <c r="G95" s="5" t="s">
        <v>593</v>
      </c>
      <c r="H95" s="5" t="s">
        <v>594</v>
      </c>
      <c r="I95" s="5" t="s">
        <v>595</v>
      </c>
      <c r="J95" s="5" t="s">
        <v>596</v>
      </c>
      <c r="K95" s="5" t="s">
        <v>597</v>
      </c>
      <c r="L95" s="5">
        <v>11</v>
      </c>
      <c r="O95" t="str">
        <f t="shared" si="13"/>
        <v>1963628</v>
      </c>
      <c r="P95" t="str">
        <f t="shared" si="7"/>
        <v>6867</v>
      </c>
      <c r="Q95" t="str">
        <f t="shared" si="8"/>
        <v>627985</v>
      </c>
      <c r="R95" t="str">
        <f t="shared" si="9"/>
        <v>230084</v>
      </c>
      <c r="S95" t="str">
        <f t="shared" si="10"/>
        <v>423624</v>
      </c>
      <c r="T95" t="str">
        <f t="shared" si="11"/>
        <v>25723</v>
      </c>
      <c r="U95" t="str">
        <f t="shared" si="12"/>
        <v>11</v>
      </c>
    </row>
    <row r="96" spans="1:21" ht="13.5" thickBot="1">
      <c r="D96" s="6">
        <v>2018</v>
      </c>
      <c r="E96" s="6"/>
      <c r="F96" s="7" t="s">
        <v>598</v>
      </c>
      <c r="G96" s="7" t="s">
        <v>599</v>
      </c>
      <c r="H96" s="7" t="s">
        <v>600</v>
      </c>
      <c r="I96" s="7" t="s">
        <v>601</v>
      </c>
      <c r="J96" s="7" t="s">
        <v>602</v>
      </c>
      <c r="K96" s="7" t="s">
        <v>603</v>
      </c>
      <c r="L96" s="7">
        <v>11</v>
      </c>
      <c r="O96" t="str">
        <f t="shared" si="13"/>
        <v>2087441</v>
      </c>
      <c r="P96" t="str">
        <f t="shared" si="7"/>
        <v>-202592</v>
      </c>
      <c r="Q96" t="str">
        <f t="shared" si="8"/>
        <v>689195</v>
      </c>
      <c r="R96" t="str">
        <f t="shared" si="9"/>
        <v>375329</v>
      </c>
      <c r="S96" t="str">
        <f t="shared" si="10"/>
        <v>346423</v>
      </c>
      <c r="T96" t="str">
        <f t="shared" si="11"/>
        <v>32557</v>
      </c>
      <c r="U96" t="str">
        <f t="shared" si="12"/>
        <v>11</v>
      </c>
    </row>
    <row r="97" spans="1:21" ht="13.5" thickBot="1">
      <c r="D97" s="4">
        <v>2017</v>
      </c>
      <c r="E97" s="4"/>
      <c r="F97" s="5" t="s">
        <v>604</v>
      </c>
      <c r="G97" s="5" t="s">
        <v>605</v>
      </c>
      <c r="H97" s="5" t="s">
        <v>606</v>
      </c>
      <c r="I97" s="5" t="s">
        <v>607</v>
      </c>
      <c r="J97" s="5" t="s">
        <v>608</v>
      </c>
      <c r="K97" s="5" t="s">
        <v>609</v>
      </c>
      <c r="L97" s="5">
        <v>6</v>
      </c>
      <c r="O97" t="str">
        <f t="shared" si="13"/>
        <v>1459340</v>
      </c>
      <c r="P97" t="str">
        <f t="shared" si="7"/>
        <v>168339</v>
      </c>
      <c r="Q97" t="str">
        <f t="shared" si="8"/>
        <v>452122</v>
      </c>
      <c r="R97" t="str">
        <f t="shared" si="9"/>
        <v>349880</v>
      </c>
      <c r="S97" t="str">
        <f t="shared" si="10"/>
        <v>345740</v>
      </c>
      <c r="T97" t="str">
        <f t="shared" si="11"/>
        <v>243498</v>
      </c>
      <c r="U97" t="str">
        <f t="shared" si="12"/>
        <v>6</v>
      </c>
    </row>
    <row r="98" spans="1:21" ht="13.5" thickBot="1">
      <c r="D98" s="6">
        <v>2016</v>
      </c>
      <c r="E98" s="6"/>
      <c r="F98" s="7" t="s">
        <v>610</v>
      </c>
      <c r="G98" s="7" t="s">
        <v>611</v>
      </c>
      <c r="H98" s="7" t="s">
        <v>612</v>
      </c>
      <c r="I98" s="7" t="s">
        <v>613</v>
      </c>
      <c r="J98" s="7" t="s">
        <v>614</v>
      </c>
      <c r="K98" s="7" t="s">
        <v>615</v>
      </c>
      <c r="L98" s="7">
        <v>5</v>
      </c>
      <c r="O98" t="str">
        <f t="shared" si="13"/>
        <v>937785</v>
      </c>
      <c r="P98" t="str">
        <f t="shared" si="7"/>
        <v>87553</v>
      </c>
      <c r="Q98" t="str">
        <f t="shared" si="8"/>
        <v>285975</v>
      </c>
      <c r="R98" t="str">
        <f t="shared" si="9"/>
        <v>128158</v>
      </c>
      <c r="S98" t="str">
        <f t="shared" si="10"/>
        <v>232975</v>
      </c>
      <c r="T98" t="str">
        <f t="shared" si="11"/>
        <v>75158</v>
      </c>
      <c r="U98" t="str">
        <f t="shared" si="12"/>
        <v>5</v>
      </c>
    </row>
    <row r="99" spans="1:21" ht="13.5" thickBot="1">
      <c r="D99" s="4">
        <v>2015</v>
      </c>
      <c r="E99" s="4"/>
      <c r="F99" s="5" t="s">
        <v>616</v>
      </c>
      <c r="G99" s="5" t="s">
        <v>617</v>
      </c>
      <c r="H99" s="5" t="s">
        <v>618</v>
      </c>
      <c r="I99" s="5" t="s">
        <v>619</v>
      </c>
      <c r="J99" s="5" t="s">
        <v>620</v>
      </c>
      <c r="K99" s="5" t="s">
        <v>621</v>
      </c>
      <c r="L99" s="5">
        <v>5</v>
      </c>
      <c r="O99" t="str">
        <f t="shared" si="13"/>
        <v>725493</v>
      </c>
      <c r="P99" t="str">
        <f t="shared" si="7"/>
        <v>-13805</v>
      </c>
      <c r="Q99" t="str">
        <f t="shared" si="8"/>
        <v>249147</v>
      </c>
      <c r="R99" t="str">
        <f t="shared" si="9"/>
        <v>72260</v>
      </c>
      <c r="S99" t="str">
        <f t="shared" si="10"/>
        <v>164492</v>
      </c>
      <c r="T99" t="str">
        <f t="shared" si="11"/>
        <v>-12395</v>
      </c>
      <c r="U99" t="str">
        <f t="shared" si="12"/>
        <v>5</v>
      </c>
    </row>
    <row r="100" spans="1:21" ht="13.5" thickBot="1">
      <c r="D100" s="6">
        <v>2014</v>
      </c>
      <c r="E100" s="6"/>
      <c r="F100" s="7" t="s">
        <v>622</v>
      </c>
      <c r="G100" s="7" t="s">
        <v>623</v>
      </c>
      <c r="H100" s="7" t="s">
        <v>624</v>
      </c>
      <c r="I100" s="7">
        <v>0</v>
      </c>
      <c r="J100" s="7" t="s">
        <v>625</v>
      </c>
      <c r="K100" s="7" t="s">
        <v>626</v>
      </c>
      <c r="L100" s="7">
        <v>2</v>
      </c>
      <c r="O100" t="str">
        <f t="shared" si="13"/>
        <v>126481</v>
      </c>
      <c r="P100" t="str">
        <f t="shared" si="7"/>
        <v>9945</v>
      </c>
      <c r="Q100" t="str">
        <f t="shared" si="8"/>
        <v>94470</v>
      </c>
      <c r="R100" t="str">
        <f t="shared" si="9"/>
        <v>0</v>
      </c>
      <c r="S100" t="str">
        <f t="shared" si="10"/>
        <v>95880</v>
      </c>
      <c r="T100" t="str">
        <f t="shared" si="11"/>
        <v>1410</v>
      </c>
      <c r="U100" t="str">
        <f t="shared" si="12"/>
        <v>2</v>
      </c>
    </row>
    <row r="101" spans="1:21" ht="13.5" thickBot="1">
      <c r="D101" s="4">
        <v>2013</v>
      </c>
      <c r="E101" s="4"/>
      <c r="F101" s="5" t="s">
        <v>627</v>
      </c>
      <c r="G101" s="5" t="s">
        <v>628</v>
      </c>
      <c r="H101" s="5" t="s">
        <v>629</v>
      </c>
      <c r="I101" s="5" t="s">
        <v>630</v>
      </c>
      <c r="J101" s="5" t="s">
        <v>631</v>
      </c>
      <c r="K101" s="5" t="s">
        <v>632</v>
      </c>
      <c r="L101" s="21">
        <v>0</v>
      </c>
      <c r="O101" t="str">
        <f t="shared" si="13"/>
        <v>4274</v>
      </c>
      <c r="P101" t="str">
        <f t="shared" si="7"/>
        <v>-8735</v>
      </c>
      <c r="Q101" t="str">
        <f t="shared" si="8"/>
        <v>34290</v>
      </c>
      <c r="R101" t="str">
        <f t="shared" si="9"/>
        <v>21296</v>
      </c>
      <c r="S101" t="str">
        <f t="shared" si="10"/>
        <v>4459</v>
      </c>
      <c r="T101" t="str">
        <f t="shared" si="11"/>
        <v>-8535</v>
      </c>
      <c r="U101" t="str">
        <f t="shared" si="12"/>
        <v>0</v>
      </c>
    </row>
    <row r="102" spans="1:21" ht="13.5" thickBot="1">
      <c r="O102" t="str">
        <f t="shared" si="13"/>
        <v/>
      </c>
      <c r="P102" t="str">
        <f t="shared" si="7"/>
        <v/>
      </c>
      <c r="Q102" t="str">
        <f t="shared" si="8"/>
        <v/>
      </c>
      <c r="R102" t="str">
        <f t="shared" si="9"/>
        <v/>
      </c>
      <c r="S102" t="str">
        <f t="shared" si="10"/>
        <v/>
      </c>
      <c r="T102" t="str">
        <f t="shared" si="11"/>
        <v/>
      </c>
      <c r="U102" t="str">
        <f t="shared" si="12"/>
        <v/>
      </c>
    </row>
    <row r="103" spans="1:21" ht="13.5" thickBot="1">
      <c r="A103" t="s">
        <v>31</v>
      </c>
      <c r="B103">
        <v>2012</v>
      </c>
      <c r="D103" s="4">
        <v>2023</v>
      </c>
      <c r="E103" s="4"/>
      <c r="F103" s="5" t="s">
        <v>633</v>
      </c>
      <c r="G103" s="5" t="s">
        <v>634</v>
      </c>
      <c r="H103" s="5" t="s">
        <v>635</v>
      </c>
      <c r="I103" s="5" t="s">
        <v>636</v>
      </c>
      <c r="J103" s="5" t="s">
        <v>637</v>
      </c>
      <c r="K103" s="5" t="s">
        <v>638</v>
      </c>
      <c r="L103" s="5">
        <v>30</v>
      </c>
      <c r="O103" t="str">
        <f t="shared" si="13"/>
        <v>14099214</v>
      </c>
      <c r="P103" t="str">
        <f t="shared" si="7"/>
        <v>1862213</v>
      </c>
      <c r="Q103" t="str">
        <f t="shared" si="8"/>
        <v>7317804</v>
      </c>
      <c r="R103" t="str">
        <f t="shared" si="9"/>
        <v>7324638</v>
      </c>
      <c r="S103" t="str">
        <f t="shared" si="10"/>
        <v>3172885</v>
      </c>
      <c r="T103" t="str">
        <f t="shared" si="11"/>
        <v>3143976</v>
      </c>
      <c r="U103" t="str">
        <f t="shared" si="12"/>
        <v>30</v>
      </c>
    </row>
    <row r="104" spans="1:21" ht="13.5" thickBot="1">
      <c r="D104" s="6">
        <v>2022</v>
      </c>
      <c r="E104" s="6"/>
      <c r="F104" s="7" t="s">
        <v>639</v>
      </c>
      <c r="G104" s="7" t="s">
        <v>640</v>
      </c>
      <c r="H104" s="7" t="s">
        <v>641</v>
      </c>
      <c r="I104" s="7" t="s">
        <v>642</v>
      </c>
      <c r="J104" s="7" t="s">
        <v>643</v>
      </c>
      <c r="K104" s="7" t="s">
        <v>644</v>
      </c>
      <c r="L104" s="7">
        <v>30</v>
      </c>
      <c r="O104" t="str">
        <f t="shared" si="13"/>
        <v>11209672</v>
      </c>
      <c r="P104" t="str">
        <f t="shared" si="7"/>
        <v>590585</v>
      </c>
      <c r="Q104" t="str">
        <f t="shared" si="8"/>
        <v>6651736</v>
      </c>
      <c r="R104" t="str">
        <f t="shared" si="9"/>
        <v>5420242</v>
      </c>
      <c r="S104" t="str">
        <f t="shared" si="10"/>
        <v>2696457</v>
      </c>
      <c r="T104" t="str">
        <f t="shared" si="11"/>
        <v>1423838</v>
      </c>
      <c r="U104" t="str">
        <f t="shared" si="12"/>
        <v>30</v>
      </c>
    </row>
    <row r="105" spans="1:21" ht="13.5" thickBot="1">
      <c r="D105" s="4">
        <v>2021</v>
      </c>
      <c r="E105" s="4"/>
      <c r="F105" s="5" t="s">
        <v>645</v>
      </c>
      <c r="G105" s="5" t="s">
        <v>646</v>
      </c>
      <c r="H105" s="5" t="s">
        <v>647</v>
      </c>
      <c r="I105" s="5" t="s">
        <v>648</v>
      </c>
      <c r="J105" s="5" t="s">
        <v>649</v>
      </c>
      <c r="K105" s="5" t="s">
        <v>650</v>
      </c>
      <c r="L105" s="5">
        <v>22</v>
      </c>
      <c r="O105" t="str">
        <f t="shared" si="13"/>
        <v>8311297</v>
      </c>
      <c r="P105" t="str">
        <f t="shared" si="7"/>
        <v>481625</v>
      </c>
      <c r="Q105" t="str">
        <f t="shared" si="8"/>
        <v>3391612</v>
      </c>
      <c r="R105" t="str">
        <f t="shared" si="9"/>
        <v>2865498</v>
      </c>
      <c r="S105" t="str">
        <f t="shared" si="10"/>
        <v>2223225</v>
      </c>
      <c r="T105" t="str">
        <f t="shared" si="11"/>
        <v>1697111</v>
      </c>
      <c r="U105" t="str">
        <f t="shared" si="12"/>
        <v>22</v>
      </c>
    </row>
    <row r="106" spans="1:21" ht="13.5" thickBot="1">
      <c r="D106" s="6">
        <v>2020</v>
      </c>
      <c r="E106" s="6"/>
      <c r="F106" s="7" t="s">
        <v>651</v>
      </c>
      <c r="G106" s="7" t="s">
        <v>652</v>
      </c>
      <c r="H106" s="7" t="s">
        <v>653</v>
      </c>
      <c r="I106" s="7" t="s">
        <v>654</v>
      </c>
      <c r="J106" s="7" t="s">
        <v>655</v>
      </c>
      <c r="K106" s="7" t="s">
        <v>656</v>
      </c>
      <c r="L106" s="7">
        <v>13</v>
      </c>
      <c r="O106" t="str">
        <f t="shared" si="13"/>
        <v>5201725</v>
      </c>
      <c r="P106" t="str">
        <f t="shared" si="7"/>
        <v>963597</v>
      </c>
      <c r="Q106" t="str">
        <f t="shared" si="8"/>
        <v>1237916</v>
      </c>
      <c r="R106" t="str">
        <f t="shared" si="9"/>
        <v>1018836</v>
      </c>
      <c r="S106" t="str">
        <f t="shared" si="10"/>
        <v>2139092</v>
      </c>
      <c r="T106" t="str">
        <f t="shared" si="11"/>
        <v>1920012</v>
      </c>
      <c r="U106" t="str">
        <f t="shared" si="12"/>
        <v>13</v>
      </c>
    </row>
    <row r="107" spans="1:21" ht="13.5" thickBot="1">
      <c r="D107" s="4">
        <v>2019</v>
      </c>
      <c r="E107" s="4"/>
      <c r="F107" s="5" t="s">
        <v>657</v>
      </c>
      <c r="G107" s="5" t="s">
        <v>658</v>
      </c>
      <c r="H107" s="5" t="s">
        <v>659</v>
      </c>
      <c r="I107" s="5" t="s">
        <v>660</v>
      </c>
      <c r="J107" s="5" t="s">
        <v>661</v>
      </c>
      <c r="K107" s="5" t="s">
        <v>662</v>
      </c>
      <c r="L107" s="5">
        <v>15</v>
      </c>
      <c r="O107" t="str">
        <f t="shared" si="13"/>
        <v>3971537</v>
      </c>
      <c r="P107" t="str">
        <f t="shared" si="7"/>
        <v>535938</v>
      </c>
      <c r="Q107" t="str">
        <f t="shared" si="8"/>
        <v>590132</v>
      </c>
      <c r="R107" t="str">
        <f t="shared" si="9"/>
        <v>855688</v>
      </c>
      <c r="S107" t="str">
        <f t="shared" si="10"/>
        <v>842245</v>
      </c>
      <c r="T107" t="str">
        <f t="shared" si="11"/>
        <v>1107801</v>
      </c>
      <c r="U107" t="str">
        <f t="shared" si="12"/>
        <v>15</v>
      </c>
    </row>
    <row r="108" spans="1:21" ht="13.5" thickBot="1">
      <c r="D108" s="6">
        <v>2018</v>
      </c>
      <c r="E108" s="6"/>
      <c r="F108" s="7" t="s">
        <v>663</v>
      </c>
      <c r="G108" s="7" t="s">
        <v>664</v>
      </c>
      <c r="H108" s="7" t="s">
        <v>665</v>
      </c>
      <c r="I108" s="7" t="s">
        <v>666</v>
      </c>
      <c r="J108" s="7" t="s">
        <v>667</v>
      </c>
      <c r="K108" s="7" t="s">
        <v>668</v>
      </c>
      <c r="L108" s="7">
        <v>11</v>
      </c>
      <c r="O108" t="str">
        <f t="shared" si="13"/>
        <v>3215863</v>
      </c>
      <c r="P108" t="str">
        <f t="shared" si="7"/>
        <v>559276</v>
      </c>
      <c r="Q108" t="str">
        <f t="shared" si="8"/>
        <v>491798</v>
      </c>
      <c r="R108" t="str">
        <f t="shared" si="9"/>
        <v>205954</v>
      </c>
      <c r="S108" t="str">
        <f t="shared" si="10"/>
        <v>845360</v>
      </c>
      <c r="T108" t="str">
        <f t="shared" si="11"/>
        <v>559516</v>
      </c>
      <c r="U108" t="str">
        <f t="shared" si="12"/>
        <v>11</v>
      </c>
    </row>
    <row r="109" spans="1:21" ht="13.5" thickBot="1">
      <c r="D109" s="4">
        <v>2017</v>
      </c>
      <c r="E109" s="4"/>
      <c r="F109" s="5" t="s">
        <v>669</v>
      </c>
      <c r="G109" s="5" t="s">
        <v>670</v>
      </c>
      <c r="H109" s="5" t="s">
        <v>671</v>
      </c>
      <c r="I109" s="5" t="s">
        <v>672</v>
      </c>
      <c r="J109" s="5" t="s">
        <v>673</v>
      </c>
      <c r="K109" s="5" t="s">
        <v>674</v>
      </c>
      <c r="L109" s="5">
        <v>9</v>
      </c>
      <c r="O109" t="str">
        <f t="shared" si="13"/>
        <v>2536187</v>
      </c>
      <c r="P109" t="str">
        <f t="shared" si="7"/>
        <v>531711</v>
      </c>
      <c r="Q109" t="str">
        <f t="shared" si="8"/>
        <v>311076</v>
      </c>
      <c r="R109" t="str">
        <f t="shared" si="9"/>
        <v>175752</v>
      </c>
      <c r="S109" t="str">
        <f t="shared" si="10"/>
        <v>669842</v>
      </c>
      <c r="T109" t="str">
        <f t="shared" si="11"/>
        <v>534518</v>
      </c>
      <c r="U109" t="str">
        <f t="shared" si="12"/>
        <v>9</v>
      </c>
    </row>
    <row r="110" spans="1:21" ht="13.5" thickBot="1">
      <c r="D110" s="6">
        <v>2016</v>
      </c>
      <c r="E110" s="6"/>
      <c r="F110" s="7" t="s">
        <v>675</v>
      </c>
      <c r="G110" s="7" t="s">
        <v>676</v>
      </c>
      <c r="H110" s="7" t="s">
        <v>677</v>
      </c>
      <c r="I110" s="7" t="s">
        <v>678</v>
      </c>
      <c r="J110" s="7" t="s">
        <v>679</v>
      </c>
      <c r="K110" s="7" t="s">
        <v>680</v>
      </c>
      <c r="L110" s="7">
        <v>6</v>
      </c>
      <c r="O110" t="str">
        <f t="shared" si="13"/>
        <v>1787921</v>
      </c>
      <c r="P110" t="str">
        <f t="shared" si="7"/>
        <v>138959</v>
      </c>
      <c r="Q110" t="str">
        <f t="shared" si="8"/>
        <v>564530</v>
      </c>
      <c r="R110" t="str">
        <f t="shared" si="9"/>
        <v>158299</v>
      </c>
      <c r="S110" t="str">
        <f t="shared" si="10"/>
        <v>607433</v>
      </c>
      <c r="T110" t="str">
        <f t="shared" si="11"/>
        <v>201202</v>
      </c>
      <c r="U110" t="str">
        <f t="shared" si="12"/>
        <v>6</v>
      </c>
    </row>
    <row r="111" spans="1:21" ht="13.5" thickBot="1">
      <c r="D111" s="4">
        <v>2015</v>
      </c>
      <c r="E111" s="4"/>
      <c r="F111" s="5" t="s">
        <v>681</v>
      </c>
      <c r="G111" s="5" t="s">
        <v>682</v>
      </c>
      <c r="H111" s="5" t="s">
        <v>683</v>
      </c>
      <c r="I111" s="5" t="s">
        <v>684</v>
      </c>
      <c r="J111" s="5" t="s">
        <v>685</v>
      </c>
      <c r="K111" s="5" t="s">
        <v>686</v>
      </c>
      <c r="L111" s="5">
        <v>3</v>
      </c>
      <c r="O111" t="str">
        <f t="shared" si="13"/>
        <v>1078164</v>
      </c>
      <c r="P111" t="str">
        <f t="shared" si="7"/>
        <v>120071</v>
      </c>
      <c r="Q111" t="str">
        <f t="shared" si="8"/>
        <v>203772</v>
      </c>
      <c r="R111" t="str">
        <f t="shared" si="9"/>
        <v>159074</v>
      </c>
      <c r="S111" t="str">
        <f t="shared" si="10"/>
        <v>310329</v>
      </c>
      <c r="T111" t="str">
        <f t="shared" si="11"/>
        <v>265631</v>
      </c>
      <c r="U111" t="str">
        <f t="shared" si="12"/>
        <v>3</v>
      </c>
    </row>
    <row r="112" spans="1:21" ht="13.5" thickBot="1">
      <c r="D112" s="6">
        <v>2014</v>
      </c>
      <c r="E112" s="6"/>
      <c r="F112" s="7" t="s">
        <v>687</v>
      </c>
      <c r="G112" s="7" t="s">
        <v>688</v>
      </c>
      <c r="H112" s="7" t="s">
        <v>689</v>
      </c>
      <c r="I112" s="7" t="s">
        <v>690</v>
      </c>
      <c r="J112" s="7" t="s">
        <v>691</v>
      </c>
      <c r="K112" s="7" t="s">
        <v>692</v>
      </c>
      <c r="L112" s="7">
        <v>2</v>
      </c>
      <c r="O112" t="str">
        <f t="shared" si="13"/>
        <v>516162</v>
      </c>
      <c r="P112" t="str">
        <f t="shared" si="7"/>
        <v>85576</v>
      </c>
      <c r="Q112" t="str">
        <f t="shared" si="8"/>
        <v>54934</v>
      </c>
      <c r="R112" t="str">
        <f t="shared" si="9"/>
        <v>1131</v>
      </c>
      <c r="S112" t="str">
        <f t="shared" si="10"/>
        <v>199362</v>
      </c>
      <c r="T112" t="str">
        <f t="shared" si="11"/>
        <v>145559</v>
      </c>
      <c r="U112" t="str">
        <f t="shared" si="12"/>
        <v>2</v>
      </c>
    </row>
    <row r="113" spans="1:21" ht="13.5" thickBot="1">
      <c r="D113" s="4">
        <v>2013</v>
      </c>
      <c r="E113" s="4"/>
      <c r="F113" s="5" t="s">
        <v>693</v>
      </c>
      <c r="G113" s="5" t="s">
        <v>694</v>
      </c>
      <c r="H113" s="5" t="s">
        <v>695</v>
      </c>
      <c r="I113" s="5">
        <v>0</v>
      </c>
      <c r="J113" s="5" t="s">
        <v>696</v>
      </c>
      <c r="K113" s="5" t="s">
        <v>697</v>
      </c>
      <c r="L113" s="5">
        <v>1</v>
      </c>
      <c r="O113" t="str">
        <f t="shared" si="13"/>
        <v>261195</v>
      </c>
      <c r="P113" t="str">
        <f t="shared" si="7"/>
        <v>60754</v>
      </c>
      <c r="Q113" t="str">
        <f t="shared" si="8"/>
        <v>31787</v>
      </c>
      <c r="R113" t="str">
        <f t="shared" si="9"/>
        <v>0</v>
      </c>
      <c r="S113" t="str">
        <f t="shared" si="10"/>
        <v>91770</v>
      </c>
      <c r="T113" t="str">
        <f t="shared" si="11"/>
        <v>59983</v>
      </c>
      <c r="U113" t="str">
        <f t="shared" si="12"/>
        <v>1</v>
      </c>
    </row>
    <row r="114" spans="1:21" ht="13.5" thickBot="1">
      <c r="D114" s="6">
        <v>2012</v>
      </c>
      <c r="E114" s="6"/>
      <c r="F114" s="7" t="s">
        <v>698</v>
      </c>
      <c r="G114" s="7">
        <v>-971</v>
      </c>
      <c r="H114" s="7" t="s">
        <v>699</v>
      </c>
      <c r="I114" s="7">
        <v>0</v>
      </c>
      <c r="J114" s="7" t="s">
        <v>700</v>
      </c>
      <c r="K114" s="7">
        <v>-771</v>
      </c>
      <c r="L114" s="7">
        <v>0</v>
      </c>
      <c r="O114" t="str">
        <f t="shared" si="13"/>
        <v>13759</v>
      </c>
      <c r="P114" t="str">
        <f t="shared" si="7"/>
        <v>-971</v>
      </c>
      <c r="Q114" t="str">
        <f t="shared" si="8"/>
        <v>6875</v>
      </c>
      <c r="R114" t="str">
        <f t="shared" si="9"/>
        <v>0</v>
      </c>
      <c r="S114" t="str">
        <f t="shared" si="10"/>
        <v>6104</v>
      </c>
      <c r="T114" t="str">
        <f t="shared" si="11"/>
        <v>-771</v>
      </c>
      <c r="U114" t="str">
        <f t="shared" si="12"/>
        <v>0</v>
      </c>
    </row>
    <row r="115" spans="1:21" ht="13.5" thickBot="1">
      <c r="O115" t="str">
        <f t="shared" si="13"/>
        <v/>
      </c>
      <c r="P115" t="str">
        <f t="shared" si="7"/>
        <v/>
      </c>
      <c r="Q115" t="str">
        <f t="shared" si="8"/>
        <v/>
      </c>
      <c r="R115" t="str">
        <f t="shared" si="9"/>
        <v/>
      </c>
      <c r="S115" t="str">
        <f t="shared" si="10"/>
        <v/>
      </c>
      <c r="T115" t="str">
        <f t="shared" si="11"/>
        <v/>
      </c>
      <c r="U115" t="str">
        <f t="shared" si="12"/>
        <v/>
      </c>
    </row>
    <row r="116" spans="1:21" ht="13.5" thickBot="1">
      <c r="A116" t="s">
        <v>32</v>
      </c>
      <c r="B116">
        <v>2016</v>
      </c>
      <c r="D116" s="4">
        <v>2023</v>
      </c>
      <c r="E116" s="4"/>
      <c r="F116" s="5" t="s">
        <v>701</v>
      </c>
      <c r="G116" s="5" t="s">
        <v>702</v>
      </c>
      <c r="H116" s="5" t="s">
        <v>703</v>
      </c>
      <c r="I116" s="5" t="s">
        <v>704</v>
      </c>
      <c r="J116" s="5" t="s">
        <v>705</v>
      </c>
      <c r="K116" s="5" t="s">
        <v>706</v>
      </c>
      <c r="L116" s="5">
        <v>1</v>
      </c>
      <c r="O116" t="str">
        <f t="shared" si="13"/>
        <v>620066</v>
      </c>
      <c r="P116" t="str">
        <f t="shared" si="7"/>
        <v>210883</v>
      </c>
      <c r="Q116" t="str">
        <f t="shared" si="8"/>
        <v>1483759</v>
      </c>
      <c r="R116" t="str">
        <f t="shared" si="9"/>
        <v>22978</v>
      </c>
      <c r="S116" t="str">
        <f t="shared" si="10"/>
        <v>1674717</v>
      </c>
      <c r="T116" t="str">
        <f t="shared" si="11"/>
        <v>213936</v>
      </c>
      <c r="U116" t="str">
        <f t="shared" si="12"/>
        <v>1</v>
      </c>
    </row>
    <row r="117" spans="1:21" ht="13.5" thickBot="1">
      <c r="D117" s="6">
        <v>2022</v>
      </c>
      <c r="E117" s="6"/>
      <c r="F117" s="7" t="s">
        <v>707</v>
      </c>
      <c r="G117" s="7">
        <v>42</v>
      </c>
      <c r="H117" s="7" t="s">
        <v>708</v>
      </c>
      <c r="I117" s="7" t="s">
        <v>709</v>
      </c>
      <c r="J117" s="7" t="s">
        <v>710</v>
      </c>
      <c r="K117" s="7" t="s">
        <v>711</v>
      </c>
      <c r="L117" s="7">
        <v>1</v>
      </c>
      <c r="O117" t="str">
        <f t="shared" si="13"/>
        <v>63202</v>
      </c>
      <c r="P117" t="str">
        <f t="shared" si="7"/>
        <v>42</v>
      </c>
      <c r="Q117" t="str">
        <f t="shared" si="8"/>
        <v>14950</v>
      </c>
      <c r="R117" t="str">
        <f t="shared" si="9"/>
        <v>2737</v>
      </c>
      <c r="S117" t="str">
        <f t="shared" si="10"/>
        <v>15266</v>
      </c>
      <c r="T117" t="str">
        <f t="shared" si="11"/>
        <v>3053</v>
      </c>
      <c r="U117" t="str">
        <f t="shared" si="12"/>
        <v>1</v>
      </c>
    </row>
    <row r="118" spans="1:21" ht="13.5" thickBot="1">
      <c r="D118" s="4">
        <v>2021</v>
      </c>
      <c r="E118" s="4"/>
      <c r="F118" s="5" t="s">
        <v>712</v>
      </c>
      <c r="G118" s="5" t="s">
        <v>713</v>
      </c>
      <c r="H118" s="5" t="s">
        <v>714</v>
      </c>
      <c r="I118" s="5" t="s">
        <v>715</v>
      </c>
      <c r="J118" s="5" t="s">
        <v>716</v>
      </c>
      <c r="K118" s="5" t="s">
        <v>717</v>
      </c>
      <c r="L118" s="5">
        <v>3</v>
      </c>
      <c r="O118" t="str">
        <f t="shared" si="13"/>
        <v>263545</v>
      </c>
      <c r="P118" t="str">
        <f t="shared" si="7"/>
        <v>2771</v>
      </c>
      <c r="Q118" t="str">
        <f t="shared" si="8"/>
        <v>56627</v>
      </c>
      <c r="R118" t="str">
        <f t="shared" si="9"/>
        <v>7755</v>
      </c>
      <c r="S118" t="str">
        <f t="shared" si="10"/>
        <v>126245</v>
      </c>
      <c r="T118" t="str">
        <f t="shared" si="11"/>
        <v>77373</v>
      </c>
      <c r="U118" t="str">
        <f t="shared" si="12"/>
        <v>3</v>
      </c>
    </row>
    <row r="119" spans="1:21" ht="13.5" thickBot="1">
      <c r="D119" s="6">
        <v>2020</v>
      </c>
      <c r="E119" s="6"/>
      <c r="F119" s="7" t="s">
        <v>718</v>
      </c>
      <c r="G119" s="7" t="s">
        <v>719</v>
      </c>
      <c r="H119" s="7" t="s">
        <v>720</v>
      </c>
      <c r="I119" s="7" t="s">
        <v>721</v>
      </c>
      <c r="J119" s="7" t="s">
        <v>722</v>
      </c>
      <c r="K119" s="7" t="s">
        <v>723</v>
      </c>
      <c r="L119" s="7">
        <v>3</v>
      </c>
      <c r="O119" t="str">
        <f t="shared" si="13"/>
        <v>325303</v>
      </c>
      <c r="P119" t="str">
        <f t="shared" si="7"/>
        <v>74362</v>
      </c>
      <c r="Q119" t="str">
        <f t="shared" si="8"/>
        <v>75154</v>
      </c>
      <c r="R119" t="str">
        <f t="shared" si="9"/>
        <v>26496</v>
      </c>
      <c r="S119" t="str">
        <f t="shared" si="10"/>
        <v>121598</v>
      </c>
      <c r="T119" t="str">
        <f t="shared" si="11"/>
        <v>74602</v>
      </c>
      <c r="U119" t="str">
        <f t="shared" si="12"/>
        <v>3</v>
      </c>
    </row>
    <row r="120" spans="1:21" ht="13.5" thickBot="1">
      <c r="D120" s="4">
        <v>2019</v>
      </c>
      <c r="E120" s="4"/>
      <c r="F120" s="5" t="s">
        <v>724</v>
      </c>
      <c r="G120" s="5" t="s">
        <v>725</v>
      </c>
      <c r="H120" s="5" t="s">
        <v>726</v>
      </c>
      <c r="I120" s="5" t="s">
        <v>727</v>
      </c>
      <c r="J120" s="5" t="s">
        <v>728</v>
      </c>
      <c r="K120" s="5" t="s">
        <v>729</v>
      </c>
      <c r="L120" s="5">
        <v>4</v>
      </c>
      <c r="O120" t="str">
        <f t="shared" si="13"/>
        <v>323945</v>
      </c>
      <c r="P120" t="str">
        <f t="shared" si="7"/>
        <v>82162</v>
      </c>
      <c r="Q120" t="str">
        <f t="shared" si="8"/>
        <v>131974</v>
      </c>
      <c r="R120" t="str">
        <f t="shared" si="9"/>
        <v>62882</v>
      </c>
      <c r="S120" t="str">
        <f t="shared" si="10"/>
        <v>151494</v>
      </c>
      <c r="T120" t="str">
        <f t="shared" si="11"/>
        <v>82402</v>
      </c>
      <c r="U120" t="str">
        <f t="shared" si="12"/>
        <v>4</v>
      </c>
    </row>
    <row r="121" spans="1:21" ht="13.5" thickBot="1">
      <c r="D121" s="6">
        <v>2018</v>
      </c>
      <c r="E121" s="6"/>
      <c r="F121" s="7" t="s">
        <v>730</v>
      </c>
      <c r="G121" s="7" t="s">
        <v>731</v>
      </c>
      <c r="H121" s="7" t="s">
        <v>732</v>
      </c>
      <c r="I121" s="7" t="s">
        <v>733</v>
      </c>
      <c r="J121" s="7" t="s">
        <v>734</v>
      </c>
      <c r="K121" s="7" t="s">
        <v>735</v>
      </c>
      <c r="L121" s="7">
        <v>5</v>
      </c>
      <c r="O121" t="str">
        <f t="shared" si="13"/>
        <v>380917</v>
      </c>
      <c r="P121" t="str">
        <f t="shared" si="7"/>
        <v>110299</v>
      </c>
      <c r="Q121" t="str">
        <f t="shared" si="8"/>
        <v>101786</v>
      </c>
      <c r="R121" t="str">
        <f t="shared" si="9"/>
        <v>95672</v>
      </c>
      <c r="S121" t="str">
        <f t="shared" si="10"/>
        <v>116653</v>
      </c>
      <c r="T121" t="str">
        <f t="shared" si="11"/>
        <v>110539</v>
      </c>
      <c r="U121" t="str">
        <f t="shared" si="12"/>
        <v>5</v>
      </c>
    </row>
    <row r="122" spans="1:21" ht="13.5" thickBot="1">
      <c r="D122" s="4">
        <v>2017</v>
      </c>
      <c r="E122" s="4"/>
      <c r="F122" s="5" t="s">
        <v>736</v>
      </c>
      <c r="G122" s="5" t="s">
        <v>737</v>
      </c>
      <c r="H122" s="5" t="s">
        <v>738</v>
      </c>
      <c r="I122" s="5" t="s">
        <v>739</v>
      </c>
      <c r="J122" s="5" t="s">
        <v>740</v>
      </c>
      <c r="K122" s="5" t="s">
        <v>741</v>
      </c>
      <c r="L122" s="5">
        <v>4</v>
      </c>
      <c r="O122" t="str">
        <f t="shared" si="13"/>
        <v>407081</v>
      </c>
      <c r="P122" t="str">
        <f t="shared" si="7"/>
        <v>144168</v>
      </c>
      <c r="Q122" t="str">
        <f t="shared" si="8"/>
        <v>84512</v>
      </c>
      <c r="R122" t="str">
        <f t="shared" si="9"/>
        <v>95173</v>
      </c>
      <c r="S122" t="str">
        <f t="shared" si="10"/>
        <v>133747</v>
      </c>
      <c r="T122" t="str">
        <f t="shared" si="11"/>
        <v>144408</v>
      </c>
      <c r="U122" t="str">
        <f t="shared" si="12"/>
        <v>4</v>
      </c>
    </row>
    <row r="123" spans="1:21" ht="13.5" thickBot="1">
      <c r="D123" s="6">
        <v>2016</v>
      </c>
      <c r="E123" s="6"/>
      <c r="F123" s="7" t="s">
        <v>742</v>
      </c>
      <c r="G123" s="7" t="s">
        <v>743</v>
      </c>
      <c r="H123" s="7" t="s">
        <v>744</v>
      </c>
      <c r="I123" s="7" t="s">
        <v>745</v>
      </c>
      <c r="J123" s="7" t="s">
        <v>746</v>
      </c>
      <c r="K123" s="7" t="s">
        <v>747</v>
      </c>
      <c r="L123" s="7">
        <v>3</v>
      </c>
      <c r="O123" t="str">
        <f t="shared" si="13"/>
        <v>44277</v>
      </c>
      <c r="P123" t="str">
        <f t="shared" si="7"/>
        <v>18437</v>
      </c>
      <c r="Q123" t="str">
        <f t="shared" si="8"/>
        <v>59156</v>
      </c>
      <c r="R123" t="str">
        <f t="shared" si="9"/>
        <v>31691</v>
      </c>
      <c r="S123" t="str">
        <f t="shared" si="10"/>
        <v>46102</v>
      </c>
      <c r="T123" t="str">
        <f t="shared" si="11"/>
        <v>18637</v>
      </c>
      <c r="U123" t="str">
        <f t="shared" si="12"/>
        <v>3</v>
      </c>
    </row>
    <row r="124" spans="1:21" ht="13.5" thickBot="1">
      <c r="O124" t="str">
        <f t="shared" si="13"/>
        <v/>
      </c>
      <c r="P124" t="str">
        <f t="shared" si="7"/>
        <v/>
      </c>
      <c r="Q124" t="str">
        <f t="shared" si="8"/>
        <v/>
      </c>
      <c r="R124" t="str">
        <f t="shared" si="9"/>
        <v/>
      </c>
      <c r="S124" t="str">
        <f t="shared" si="10"/>
        <v/>
      </c>
      <c r="T124" t="str">
        <f t="shared" si="11"/>
        <v/>
      </c>
      <c r="U124" t="str">
        <f t="shared" si="12"/>
        <v/>
      </c>
    </row>
    <row r="125" spans="1:21" ht="13.5" thickBot="1">
      <c r="A125" s="22">
        <v>28549093</v>
      </c>
      <c r="B125">
        <v>2011</v>
      </c>
      <c r="D125" s="4">
        <v>2023</v>
      </c>
      <c r="E125" s="4"/>
      <c r="F125" s="5" t="s">
        <v>748</v>
      </c>
      <c r="G125" s="5" t="s">
        <v>749</v>
      </c>
      <c r="H125" s="5" t="s">
        <v>750</v>
      </c>
      <c r="I125" s="5" t="s">
        <v>751</v>
      </c>
      <c r="J125" s="5" t="s">
        <v>752</v>
      </c>
      <c r="K125" s="5" t="s">
        <v>753</v>
      </c>
      <c r="L125" s="5">
        <v>2</v>
      </c>
      <c r="O125" t="str">
        <f t="shared" si="13"/>
        <v>1501211</v>
      </c>
      <c r="P125" t="str">
        <f t="shared" si="7"/>
        <v>438337</v>
      </c>
      <c r="Q125" t="str">
        <f t="shared" si="8"/>
        <v>395349</v>
      </c>
      <c r="R125" t="str">
        <f t="shared" si="9"/>
        <v>151804</v>
      </c>
      <c r="S125" t="str">
        <f t="shared" si="10"/>
        <v>1067657</v>
      </c>
      <c r="T125" t="str">
        <f t="shared" si="11"/>
        <v>824112</v>
      </c>
      <c r="U125" t="str">
        <f t="shared" si="12"/>
        <v>2</v>
      </c>
    </row>
    <row r="126" spans="1:21" ht="13.5" thickBot="1">
      <c r="D126" s="6">
        <v>2022</v>
      </c>
      <c r="E126" s="6"/>
      <c r="F126" s="7" t="s">
        <v>754</v>
      </c>
      <c r="G126" s="7" t="s">
        <v>755</v>
      </c>
      <c r="H126" s="7" t="s">
        <v>756</v>
      </c>
      <c r="I126" s="7" t="s">
        <v>757</v>
      </c>
      <c r="J126" s="7" t="s">
        <v>758</v>
      </c>
      <c r="K126" s="7" t="s">
        <v>759</v>
      </c>
      <c r="L126" s="7">
        <v>2</v>
      </c>
      <c r="O126" t="str">
        <f t="shared" si="13"/>
        <v>1323849</v>
      </c>
      <c r="P126" t="str">
        <f t="shared" si="7"/>
        <v>385535</v>
      </c>
      <c r="Q126" t="str">
        <f t="shared" si="8"/>
        <v>780204</v>
      </c>
      <c r="R126" t="str">
        <f t="shared" si="9"/>
        <v>20169</v>
      </c>
      <c r="S126" t="str">
        <f t="shared" si="10"/>
        <v>1145810</v>
      </c>
      <c r="T126" t="str">
        <f t="shared" si="11"/>
        <v>385775</v>
      </c>
      <c r="U126" t="str">
        <f t="shared" si="12"/>
        <v>2</v>
      </c>
    </row>
    <row r="127" spans="1:21" ht="13.5" thickBot="1">
      <c r="D127" s="4">
        <v>2021</v>
      </c>
      <c r="E127" s="4"/>
      <c r="F127" s="5" t="s">
        <v>760</v>
      </c>
      <c r="G127" s="5" t="s">
        <v>761</v>
      </c>
      <c r="H127" s="5" t="s">
        <v>762</v>
      </c>
      <c r="I127" s="5" t="s">
        <v>763</v>
      </c>
      <c r="J127" s="5" t="s">
        <v>764</v>
      </c>
      <c r="K127" s="5" t="s">
        <v>765</v>
      </c>
      <c r="L127" s="5">
        <v>1</v>
      </c>
      <c r="O127" t="str">
        <f t="shared" si="13"/>
        <v>1104325</v>
      </c>
      <c r="P127" t="str">
        <f t="shared" si="7"/>
        <v>310362</v>
      </c>
      <c r="Q127" t="str">
        <f t="shared" si="8"/>
        <v>68334</v>
      </c>
      <c r="R127" t="str">
        <f t="shared" si="9"/>
        <v>18963</v>
      </c>
      <c r="S127" t="str">
        <f t="shared" si="10"/>
        <v>668742</v>
      </c>
      <c r="T127" t="str">
        <f t="shared" si="11"/>
        <v>619371</v>
      </c>
      <c r="U127" t="str">
        <f t="shared" si="12"/>
        <v>1</v>
      </c>
    </row>
    <row r="128" spans="1:21" ht="13.5" thickBot="1">
      <c r="D128" s="6">
        <v>2020</v>
      </c>
      <c r="E128" s="6"/>
      <c r="F128" s="7" t="s">
        <v>766</v>
      </c>
      <c r="G128" s="7" t="s">
        <v>767</v>
      </c>
      <c r="H128" s="7" t="s">
        <v>768</v>
      </c>
      <c r="I128" s="7" t="s">
        <v>769</v>
      </c>
      <c r="J128" s="7" t="s">
        <v>770</v>
      </c>
      <c r="K128" s="7" t="s">
        <v>771</v>
      </c>
      <c r="L128" s="7">
        <v>1</v>
      </c>
      <c r="O128" t="str">
        <f t="shared" si="13"/>
        <v>775793</v>
      </c>
      <c r="P128" t="str">
        <f t="shared" si="7"/>
        <v>144469</v>
      </c>
      <c r="Q128" t="str">
        <f t="shared" si="8"/>
        <v>57299</v>
      </c>
      <c r="R128" t="str">
        <f t="shared" si="9"/>
        <v>14172</v>
      </c>
      <c r="S128" t="str">
        <f t="shared" si="10"/>
        <v>352137</v>
      </c>
      <c r="T128" t="str">
        <f t="shared" si="11"/>
        <v>309010</v>
      </c>
      <c r="U128" t="str">
        <f t="shared" si="12"/>
        <v>1</v>
      </c>
    </row>
    <row r="129" spans="1:21" ht="13.5" thickBot="1">
      <c r="D129" s="4">
        <v>2019</v>
      </c>
      <c r="E129" s="4"/>
      <c r="F129" s="5" t="s">
        <v>772</v>
      </c>
      <c r="G129" s="5" t="s">
        <v>773</v>
      </c>
      <c r="H129" s="5" t="s">
        <v>774</v>
      </c>
      <c r="I129" s="5" t="s">
        <v>775</v>
      </c>
      <c r="J129" s="5" t="s">
        <v>776</v>
      </c>
      <c r="K129" s="5" t="s">
        <v>777</v>
      </c>
      <c r="L129" s="5">
        <v>1</v>
      </c>
      <c r="O129" t="str">
        <f t="shared" si="13"/>
        <v>267251</v>
      </c>
      <c r="P129" t="str">
        <f t="shared" si="7"/>
        <v>84951</v>
      </c>
      <c r="Q129" t="str">
        <f t="shared" si="8"/>
        <v>24628</v>
      </c>
      <c r="R129" t="str">
        <f t="shared" si="9"/>
        <v>16454</v>
      </c>
      <c r="S129" t="str">
        <f t="shared" si="10"/>
        <v>196714</v>
      </c>
      <c r="T129" t="str">
        <f t="shared" si="11"/>
        <v>188540</v>
      </c>
      <c r="U129" t="str">
        <f t="shared" si="12"/>
        <v>1</v>
      </c>
    </row>
    <row r="130" spans="1:21" ht="13.5" thickBot="1">
      <c r="D130" s="6">
        <v>2018</v>
      </c>
      <c r="E130" s="6"/>
      <c r="F130" s="7" t="s">
        <v>778</v>
      </c>
      <c r="G130" s="7" t="s">
        <v>779</v>
      </c>
      <c r="H130" s="7" t="s">
        <v>780</v>
      </c>
      <c r="I130" s="7" t="s">
        <v>781</v>
      </c>
      <c r="J130" s="7" t="s">
        <v>782</v>
      </c>
      <c r="K130" s="7" t="s">
        <v>783</v>
      </c>
      <c r="L130" s="7">
        <v>1</v>
      </c>
      <c r="O130" t="str">
        <f t="shared" si="13"/>
        <v>100896</v>
      </c>
      <c r="P130" t="str">
        <f t="shared" ref="P130:P193" si="14">SUBSTITUTE(G130," ","")</f>
        <v>39476</v>
      </c>
      <c r="Q130" t="str">
        <f t="shared" ref="Q130:Q193" si="15">SUBSTITUTE(H130," ","")</f>
        <v>22278</v>
      </c>
      <c r="R130" t="str">
        <f t="shared" ref="R130:R193" si="16">SUBSTITUTE(I130," ","")</f>
        <v>19181</v>
      </c>
      <c r="S130" t="str">
        <f t="shared" ref="S130:S193" si="17">SUBSTITUTE(J130," ","")</f>
        <v>106686</v>
      </c>
      <c r="T130" t="str">
        <f t="shared" ref="T130:T193" si="18">SUBSTITUTE(K130," ","")</f>
        <v>103589</v>
      </c>
      <c r="U130" t="str">
        <f t="shared" ref="U130:U193" si="19">SUBSTITUTE(L130," ","")</f>
        <v>1</v>
      </c>
    </row>
    <row r="131" spans="1:21" ht="13.5" thickBot="1">
      <c r="D131" s="4">
        <v>2017</v>
      </c>
      <c r="E131" s="4"/>
      <c r="F131" s="5" t="s">
        <v>784</v>
      </c>
      <c r="G131" s="5" t="s">
        <v>785</v>
      </c>
      <c r="H131" s="5" t="s">
        <v>786</v>
      </c>
      <c r="I131" s="5" t="s">
        <v>787</v>
      </c>
      <c r="J131" s="5" t="s">
        <v>788</v>
      </c>
      <c r="K131" s="5" t="s">
        <v>789</v>
      </c>
      <c r="L131" s="5">
        <v>1</v>
      </c>
      <c r="O131" t="str">
        <f t="shared" ref="O131:O194" si="20">SUBSTITUTE(F131," ","")</f>
        <v>108348</v>
      </c>
      <c r="P131" t="str">
        <f t="shared" si="14"/>
        <v>18598</v>
      </c>
      <c r="Q131" t="str">
        <f t="shared" si="15"/>
        <v>21007</v>
      </c>
      <c r="R131" t="str">
        <f t="shared" si="16"/>
        <v>26747</v>
      </c>
      <c r="S131" t="str">
        <f t="shared" si="17"/>
        <v>58373</v>
      </c>
      <c r="T131" t="str">
        <f t="shared" si="18"/>
        <v>64113</v>
      </c>
      <c r="U131" t="str">
        <f t="shared" si="19"/>
        <v>1</v>
      </c>
    </row>
    <row r="132" spans="1:21" ht="13.5" thickBot="1">
      <c r="D132" s="6">
        <v>2016</v>
      </c>
      <c r="E132" s="6"/>
      <c r="F132" s="7" t="s">
        <v>790</v>
      </c>
      <c r="G132" s="7" t="s">
        <v>791</v>
      </c>
      <c r="H132" s="7" t="s">
        <v>792</v>
      </c>
      <c r="I132" s="7" t="s">
        <v>793</v>
      </c>
      <c r="J132" s="7" t="s">
        <v>794</v>
      </c>
      <c r="K132" s="7" t="s">
        <v>795</v>
      </c>
      <c r="L132" s="7">
        <v>0</v>
      </c>
      <c r="O132" t="str">
        <f t="shared" si="20"/>
        <v>103345</v>
      </c>
      <c r="P132" t="str">
        <f t="shared" si="14"/>
        <v>45275</v>
      </c>
      <c r="Q132" t="str">
        <f t="shared" si="15"/>
        <v>29218</v>
      </c>
      <c r="R132" t="str">
        <f t="shared" si="16"/>
        <v>38894</v>
      </c>
      <c r="S132" t="str">
        <f t="shared" si="17"/>
        <v>35839</v>
      </c>
      <c r="T132" t="str">
        <f t="shared" si="18"/>
        <v>45515</v>
      </c>
      <c r="U132" t="str">
        <f t="shared" si="19"/>
        <v>0</v>
      </c>
    </row>
    <row r="133" spans="1:21" ht="13.5" thickBot="1">
      <c r="D133" s="4">
        <v>2015</v>
      </c>
      <c r="E133" s="4"/>
      <c r="F133" s="5" t="s">
        <v>796</v>
      </c>
      <c r="G133" s="5" t="s">
        <v>797</v>
      </c>
      <c r="H133" s="5" t="s">
        <v>798</v>
      </c>
      <c r="I133" s="5" t="s">
        <v>799</v>
      </c>
      <c r="J133" s="5" t="s">
        <v>800</v>
      </c>
      <c r="K133" s="5" t="s">
        <v>801</v>
      </c>
      <c r="L133" s="5">
        <v>0</v>
      </c>
      <c r="O133" t="str">
        <f t="shared" si="20"/>
        <v>87955</v>
      </c>
      <c r="P133" t="str">
        <f t="shared" si="14"/>
        <v>24258</v>
      </c>
      <c r="Q133" t="str">
        <f t="shared" si="15"/>
        <v>6614</v>
      </c>
      <c r="R133" t="str">
        <f t="shared" si="16"/>
        <v>51042</v>
      </c>
      <c r="S133" t="str">
        <f t="shared" si="17"/>
        <v>64221</v>
      </c>
      <c r="T133" t="str">
        <f t="shared" si="18"/>
        <v>108649</v>
      </c>
      <c r="U133" t="str">
        <f t="shared" si="19"/>
        <v>0</v>
      </c>
    </row>
    <row r="134" spans="1:21" ht="13.5" thickBot="1">
      <c r="D134" s="6">
        <v>2014</v>
      </c>
      <c r="E134" s="6"/>
      <c r="F134" s="7" t="s">
        <v>802</v>
      </c>
      <c r="G134" s="7" t="s">
        <v>803</v>
      </c>
      <c r="H134" s="7" t="s">
        <v>804</v>
      </c>
      <c r="I134" s="7" t="s">
        <v>805</v>
      </c>
      <c r="J134" s="7" t="s">
        <v>806</v>
      </c>
      <c r="K134" s="7" t="s">
        <v>807</v>
      </c>
      <c r="L134" s="7">
        <v>1</v>
      </c>
      <c r="O134" t="str">
        <f t="shared" si="20"/>
        <v>97649</v>
      </c>
      <c r="P134" t="str">
        <f t="shared" si="14"/>
        <v>18962</v>
      </c>
      <c r="Q134" t="str">
        <f t="shared" si="15"/>
        <v>6435</v>
      </c>
      <c r="R134" t="str">
        <f t="shared" si="16"/>
        <v>63968</v>
      </c>
      <c r="S134" t="str">
        <f t="shared" si="17"/>
        <v>26858</v>
      </c>
      <c r="T134" t="str">
        <f t="shared" si="18"/>
        <v>84391</v>
      </c>
      <c r="U134" t="str">
        <f t="shared" si="19"/>
        <v>1</v>
      </c>
    </row>
    <row r="135" spans="1:21" ht="13.5" thickBot="1">
      <c r="D135" s="4">
        <v>2013</v>
      </c>
      <c r="E135" s="4"/>
      <c r="F135" s="5" t="s">
        <v>808</v>
      </c>
      <c r="G135" s="5" t="s">
        <v>809</v>
      </c>
      <c r="H135" s="5" t="s">
        <v>810</v>
      </c>
      <c r="I135" s="5" t="s">
        <v>811</v>
      </c>
      <c r="J135" s="5" t="s">
        <v>812</v>
      </c>
      <c r="K135" s="5" t="s">
        <v>813</v>
      </c>
      <c r="L135" s="5">
        <v>1</v>
      </c>
      <c r="O135" t="str">
        <f t="shared" si="20"/>
        <v>74568</v>
      </c>
      <c r="P135" t="str">
        <f t="shared" si="14"/>
        <v>26110</v>
      </c>
      <c r="Q135" t="str">
        <f t="shared" si="15"/>
        <v>4386</v>
      </c>
      <c r="R135" t="str">
        <f t="shared" si="16"/>
        <v>34880</v>
      </c>
      <c r="S135" t="str">
        <f t="shared" si="17"/>
        <v>34935</v>
      </c>
      <c r="T135" t="str">
        <f t="shared" si="18"/>
        <v>65429</v>
      </c>
      <c r="U135" t="str">
        <f t="shared" si="19"/>
        <v>1</v>
      </c>
    </row>
    <row r="136" spans="1:21" ht="13.5" thickBot="1">
      <c r="O136" t="str">
        <f t="shared" si="20"/>
        <v/>
      </c>
      <c r="P136" t="str">
        <f t="shared" si="14"/>
        <v/>
      </c>
      <c r="Q136" t="str">
        <f t="shared" si="15"/>
        <v/>
      </c>
      <c r="R136" t="str">
        <f t="shared" si="16"/>
        <v/>
      </c>
      <c r="S136" t="str">
        <f t="shared" si="17"/>
        <v/>
      </c>
      <c r="T136" t="str">
        <f t="shared" si="18"/>
        <v/>
      </c>
      <c r="U136" t="str">
        <f t="shared" si="19"/>
        <v/>
      </c>
    </row>
    <row r="137" spans="1:21" ht="13.5" thickBot="1">
      <c r="A137" s="22">
        <v>47887147</v>
      </c>
      <c r="B137">
        <v>2023</v>
      </c>
      <c r="D137" s="4">
        <v>2023</v>
      </c>
      <c r="E137" s="4"/>
      <c r="F137" s="5" t="s">
        <v>814</v>
      </c>
      <c r="G137" s="5" t="s">
        <v>815</v>
      </c>
      <c r="H137" s="5" t="s">
        <v>816</v>
      </c>
      <c r="I137" s="5">
        <v>0</v>
      </c>
      <c r="J137" s="5" t="s">
        <v>817</v>
      </c>
      <c r="K137" s="5" t="s">
        <v>818</v>
      </c>
      <c r="L137" s="5">
        <v>1</v>
      </c>
      <c r="O137" t="str">
        <f t="shared" si="20"/>
        <v>196577</v>
      </c>
      <c r="P137" t="str">
        <f t="shared" si="14"/>
        <v>17045</v>
      </c>
      <c r="Q137" t="str">
        <f t="shared" si="15"/>
        <v>90112</v>
      </c>
      <c r="R137" t="str">
        <f t="shared" si="16"/>
        <v>0</v>
      </c>
      <c r="S137" t="str">
        <f t="shared" si="17"/>
        <v>107357</v>
      </c>
      <c r="T137" t="str">
        <f t="shared" si="18"/>
        <v>17245</v>
      </c>
      <c r="U137" t="str">
        <f t="shared" si="19"/>
        <v>1</v>
      </c>
    </row>
    <row r="138" spans="1:21" ht="13.5" thickBot="1">
      <c r="O138" t="str">
        <f t="shared" si="20"/>
        <v/>
      </c>
      <c r="P138" t="str">
        <f t="shared" si="14"/>
        <v/>
      </c>
      <c r="Q138" t="str">
        <f t="shared" si="15"/>
        <v/>
      </c>
      <c r="R138" t="str">
        <f t="shared" si="16"/>
        <v/>
      </c>
      <c r="S138" t="str">
        <f t="shared" si="17"/>
        <v/>
      </c>
      <c r="T138" t="str">
        <f t="shared" si="18"/>
        <v/>
      </c>
      <c r="U138" t="str">
        <f t="shared" si="19"/>
        <v/>
      </c>
    </row>
    <row r="139" spans="1:21" ht="13.5" thickBot="1">
      <c r="A139" t="s">
        <v>35</v>
      </c>
      <c r="B139">
        <v>2002</v>
      </c>
      <c r="D139" s="4">
        <v>2023</v>
      </c>
      <c r="E139" s="4"/>
      <c r="F139" s="5" t="s">
        <v>819</v>
      </c>
      <c r="G139" s="5" t="s">
        <v>820</v>
      </c>
      <c r="H139" s="5" t="s">
        <v>821</v>
      </c>
      <c r="I139" s="5" t="s">
        <v>822</v>
      </c>
      <c r="J139" s="5" t="s">
        <v>823</v>
      </c>
      <c r="K139" s="5" t="s">
        <v>824</v>
      </c>
      <c r="L139" s="16">
        <v>1318</v>
      </c>
      <c r="O139" t="str">
        <f t="shared" si="20"/>
        <v>433379422</v>
      </c>
      <c r="P139" t="str">
        <f t="shared" si="14"/>
        <v>9692514</v>
      </c>
      <c r="Q139" t="str">
        <f t="shared" si="15"/>
        <v>244219555</v>
      </c>
      <c r="R139" t="str">
        <f t="shared" si="16"/>
        <v>61319243</v>
      </c>
      <c r="S139" t="str">
        <f t="shared" si="17"/>
        <v>220877519</v>
      </c>
      <c r="T139" t="str">
        <f t="shared" si="18"/>
        <v>37020226</v>
      </c>
      <c r="U139" t="str">
        <f t="shared" si="19"/>
        <v>1318</v>
      </c>
    </row>
    <row r="140" spans="1:21" ht="13.5" thickBot="1">
      <c r="D140" s="6">
        <v>2022</v>
      </c>
      <c r="E140" s="6"/>
      <c r="F140" s="7" t="s">
        <v>825</v>
      </c>
      <c r="G140" s="7" t="s">
        <v>826</v>
      </c>
      <c r="H140" s="7" t="s">
        <v>827</v>
      </c>
      <c r="I140" s="7" t="s">
        <v>828</v>
      </c>
      <c r="J140" s="7" t="s">
        <v>829</v>
      </c>
      <c r="K140" s="7" t="s">
        <v>830</v>
      </c>
      <c r="L140" s="17">
        <v>1309</v>
      </c>
      <c r="O140" t="str">
        <f t="shared" si="20"/>
        <v>331302359</v>
      </c>
      <c r="P140" t="str">
        <f t="shared" si="14"/>
        <v>849004</v>
      </c>
      <c r="Q140" t="str">
        <f t="shared" si="15"/>
        <v>233800622</v>
      </c>
      <c r="R140" t="str">
        <f t="shared" si="16"/>
        <v>33737892</v>
      </c>
      <c r="S140" t="str">
        <f t="shared" si="17"/>
        <v>205708041</v>
      </c>
      <c r="T140" t="str">
        <f t="shared" si="18"/>
        <v>2472508</v>
      </c>
      <c r="U140" t="str">
        <f t="shared" si="19"/>
        <v>1309</v>
      </c>
    </row>
    <row r="141" spans="1:21" ht="13.5" thickBot="1">
      <c r="D141" s="4">
        <v>2021</v>
      </c>
      <c r="E141" s="4"/>
      <c r="F141" s="5" t="s">
        <v>831</v>
      </c>
      <c r="G141" s="5" t="s">
        <v>832</v>
      </c>
      <c r="H141" s="5" t="s">
        <v>833</v>
      </c>
      <c r="I141" s="5" t="s">
        <v>834</v>
      </c>
      <c r="J141" s="5" t="s">
        <v>835</v>
      </c>
      <c r="K141" s="5" t="s">
        <v>836</v>
      </c>
      <c r="L141" s="16">
        <v>1237</v>
      </c>
      <c r="O141" t="str">
        <f t="shared" si="20"/>
        <v>261178886</v>
      </c>
      <c r="P141" t="str">
        <f t="shared" si="14"/>
        <v>1281895</v>
      </c>
      <c r="Q141" t="str">
        <f t="shared" si="15"/>
        <v>169084526</v>
      </c>
      <c r="R141" t="str">
        <f t="shared" si="16"/>
        <v>28788501</v>
      </c>
      <c r="S141" t="str">
        <f t="shared" si="17"/>
        <v>143704262</v>
      </c>
      <c r="T141" t="str">
        <f t="shared" si="18"/>
        <v>1623504</v>
      </c>
      <c r="U141" t="str">
        <f t="shared" si="19"/>
        <v>1237</v>
      </c>
    </row>
    <row r="142" spans="1:21" ht="13.5" thickBot="1">
      <c r="D142" s="6">
        <v>2020</v>
      </c>
      <c r="E142" s="6"/>
      <c r="F142" s="7" t="s">
        <v>837</v>
      </c>
      <c r="G142" s="7" t="s">
        <v>838</v>
      </c>
      <c r="H142" s="7" t="s">
        <v>839</v>
      </c>
      <c r="I142" s="7" t="s">
        <v>840</v>
      </c>
      <c r="J142" s="7" t="s">
        <v>841</v>
      </c>
      <c r="K142" s="7" t="s">
        <v>842</v>
      </c>
      <c r="L142" s="17">
        <v>1068</v>
      </c>
      <c r="O142" t="str">
        <f t="shared" si="20"/>
        <v>219544155</v>
      </c>
      <c r="P142" t="str">
        <f t="shared" si="14"/>
        <v>-3685549</v>
      </c>
      <c r="Q142" t="str">
        <f t="shared" si="15"/>
        <v>175779136</v>
      </c>
      <c r="R142" t="str">
        <f t="shared" si="16"/>
        <v>19386889</v>
      </c>
      <c r="S142" t="str">
        <f t="shared" si="17"/>
        <v>135341924</v>
      </c>
      <c r="T142" t="str">
        <f t="shared" si="18"/>
        <v>-20702844</v>
      </c>
      <c r="U142" t="str">
        <f t="shared" si="19"/>
        <v>1068</v>
      </c>
    </row>
    <row r="143" spans="1:21" ht="13.5" thickBot="1">
      <c r="D143" s="4">
        <v>2019</v>
      </c>
      <c r="E143" s="4"/>
      <c r="F143" s="5" t="s">
        <v>843</v>
      </c>
      <c r="G143" s="5" t="s">
        <v>844</v>
      </c>
      <c r="H143" s="5" t="s">
        <v>845</v>
      </c>
      <c r="I143" s="5" t="s">
        <v>846</v>
      </c>
      <c r="J143" s="5" t="s">
        <v>847</v>
      </c>
      <c r="K143" s="5" t="s">
        <v>848</v>
      </c>
      <c r="L143" s="16">
        <v>1195</v>
      </c>
      <c r="O143" t="str">
        <f t="shared" si="20"/>
        <v>252735723</v>
      </c>
      <c r="P143" t="str">
        <f t="shared" si="14"/>
        <v>-109841</v>
      </c>
      <c r="Q143" t="str">
        <f t="shared" si="15"/>
        <v>217722672</v>
      </c>
      <c r="R143" t="str">
        <f t="shared" si="16"/>
        <v>21290408</v>
      </c>
      <c r="S143" t="str">
        <f t="shared" si="17"/>
        <v>179251977</v>
      </c>
      <c r="T143" t="str">
        <f t="shared" si="18"/>
        <v>-17017296</v>
      </c>
      <c r="U143" t="str">
        <f t="shared" si="19"/>
        <v>1195</v>
      </c>
    </row>
    <row r="144" spans="1:21" ht="13.5" thickBot="1">
      <c r="D144" s="6">
        <v>2018</v>
      </c>
      <c r="E144" s="6"/>
      <c r="F144" s="7" t="s">
        <v>849</v>
      </c>
      <c r="G144" s="7" t="s">
        <v>850</v>
      </c>
      <c r="H144" s="7" t="s">
        <v>851</v>
      </c>
      <c r="I144" s="7" t="s">
        <v>852</v>
      </c>
      <c r="J144" s="7" t="s">
        <v>853</v>
      </c>
      <c r="K144" s="7" t="s">
        <v>854</v>
      </c>
      <c r="L144" s="17">
        <v>1230</v>
      </c>
      <c r="O144" t="str">
        <f t="shared" si="20"/>
        <v>255131811</v>
      </c>
      <c r="P144" t="str">
        <f t="shared" si="14"/>
        <v>7547805</v>
      </c>
      <c r="Q144" t="str">
        <f t="shared" si="15"/>
        <v>168532592</v>
      </c>
      <c r="R144" t="str">
        <f t="shared" si="16"/>
        <v>18082282</v>
      </c>
      <c r="S144" t="str">
        <f t="shared" si="17"/>
        <v>133416089</v>
      </c>
      <c r="T144" t="str">
        <f t="shared" si="18"/>
        <v>-16907455</v>
      </c>
      <c r="U144" t="str">
        <f t="shared" si="19"/>
        <v>1230</v>
      </c>
    </row>
    <row r="145" spans="1:21" ht="13.5" thickBot="1">
      <c r="D145" s="4">
        <v>2017</v>
      </c>
      <c r="E145" s="4"/>
      <c r="F145" s="5" t="s">
        <v>855</v>
      </c>
      <c r="G145" s="5" t="s">
        <v>856</v>
      </c>
      <c r="H145" s="5" t="s">
        <v>857</v>
      </c>
      <c r="I145" s="5" t="s">
        <v>858</v>
      </c>
      <c r="J145" s="5" t="s">
        <v>859</v>
      </c>
      <c r="K145" s="5" t="s">
        <v>860</v>
      </c>
      <c r="L145" s="16">
        <v>1147</v>
      </c>
      <c r="O145" t="str">
        <f t="shared" si="20"/>
        <v>193338304</v>
      </c>
      <c r="P145" t="str">
        <f t="shared" si="14"/>
        <v>-7813254</v>
      </c>
      <c r="Q145" t="str">
        <f t="shared" si="15"/>
        <v>134267446</v>
      </c>
      <c r="R145" t="str">
        <f t="shared" si="16"/>
        <v>10060563</v>
      </c>
      <c r="S145" t="str">
        <f t="shared" si="17"/>
        <v>99793996</v>
      </c>
      <c r="T145" t="str">
        <f t="shared" si="18"/>
        <v>-24455260</v>
      </c>
      <c r="U145" t="str">
        <f t="shared" si="19"/>
        <v>1147</v>
      </c>
    </row>
    <row r="146" spans="1:21" ht="13.5" thickBot="1">
      <c r="D146" s="6">
        <v>2016</v>
      </c>
      <c r="E146" s="6"/>
      <c r="F146" s="7" t="s">
        <v>861</v>
      </c>
      <c r="G146" s="7" t="s">
        <v>862</v>
      </c>
      <c r="H146" s="7" t="s">
        <v>863</v>
      </c>
      <c r="I146" s="7" t="s">
        <v>864</v>
      </c>
      <c r="J146" s="7" t="s">
        <v>865</v>
      </c>
      <c r="K146" s="7" t="s">
        <v>866</v>
      </c>
      <c r="L146" s="7">
        <v>928</v>
      </c>
      <c r="O146" t="str">
        <f t="shared" si="20"/>
        <v>136710161</v>
      </c>
      <c r="P146" t="str">
        <f t="shared" si="14"/>
        <v>-3485029</v>
      </c>
      <c r="Q146" t="str">
        <f t="shared" si="15"/>
        <v>90308343</v>
      </c>
      <c r="R146" t="str">
        <f t="shared" si="16"/>
        <v>9638074</v>
      </c>
      <c r="S146" t="str">
        <f t="shared" si="17"/>
        <v>64684771</v>
      </c>
      <c r="T146" t="str">
        <f t="shared" si="18"/>
        <v>-16642006</v>
      </c>
      <c r="U146" t="str">
        <f t="shared" si="19"/>
        <v>928</v>
      </c>
    </row>
    <row r="147" spans="1:21" ht="13.5" thickBot="1">
      <c r="D147" s="4">
        <v>2015</v>
      </c>
      <c r="E147" s="4"/>
      <c r="F147" s="5" t="s">
        <v>867</v>
      </c>
      <c r="G147" s="5" t="s">
        <v>868</v>
      </c>
      <c r="H147" s="5" t="s">
        <v>869</v>
      </c>
      <c r="I147" s="5" t="s">
        <v>870</v>
      </c>
      <c r="J147" s="5" t="s">
        <v>871</v>
      </c>
      <c r="K147" s="5" t="s">
        <v>872</v>
      </c>
      <c r="L147" s="5">
        <v>887</v>
      </c>
      <c r="O147" t="str">
        <f t="shared" si="20"/>
        <v>130422529</v>
      </c>
      <c r="P147" t="str">
        <f t="shared" si="14"/>
        <v>-2852437</v>
      </c>
      <c r="Q147" t="str">
        <f t="shared" si="15"/>
        <v>67478011</v>
      </c>
      <c r="R147" t="str">
        <f t="shared" si="16"/>
        <v>11768412</v>
      </c>
      <c r="S147" t="str">
        <f t="shared" si="17"/>
        <v>43901135</v>
      </c>
      <c r="T147" t="str">
        <f t="shared" si="18"/>
        <v>-13156976</v>
      </c>
      <c r="U147" t="str">
        <f t="shared" si="19"/>
        <v>887</v>
      </c>
    </row>
    <row r="148" spans="1:21" ht="13.5" thickBot="1">
      <c r="D148" s="6">
        <v>2014</v>
      </c>
      <c r="E148" s="6"/>
      <c r="F148" s="7" t="s">
        <v>873</v>
      </c>
      <c r="G148" s="7" t="s">
        <v>874</v>
      </c>
      <c r="H148" s="7" t="s">
        <v>875</v>
      </c>
      <c r="I148" s="7" t="s">
        <v>876</v>
      </c>
      <c r="J148" s="7" t="s">
        <v>877</v>
      </c>
      <c r="K148" s="7" t="s">
        <v>878</v>
      </c>
      <c r="L148" s="7">
        <v>878</v>
      </c>
      <c r="O148" t="str">
        <f t="shared" si="20"/>
        <v>135843165</v>
      </c>
      <c r="P148" t="str">
        <f t="shared" si="14"/>
        <v>-2841656</v>
      </c>
      <c r="Q148" t="str">
        <f t="shared" si="15"/>
        <v>70500794</v>
      </c>
      <c r="R148" t="str">
        <f t="shared" si="16"/>
        <v>13873865</v>
      </c>
      <c r="S148" t="str">
        <f t="shared" si="17"/>
        <v>48639600</v>
      </c>
      <c r="T148" t="str">
        <f t="shared" si="18"/>
        <v>-10304539</v>
      </c>
      <c r="U148" t="str">
        <f t="shared" si="19"/>
        <v>878</v>
      </c>
    </row>
    <row r="149" spans="1:21" ht="13.5" thickBot="1">
      <c r="D149" s="4">
        <v>2013</v>
      </c>
      <c r="E149" s="4"/>
      <c r="F149" s="5" t="s">
        <v>879</v>
      </c>
      <c r="G149" s="5" t="s">
        <v>880</v>
      </c>
      <c r="H149" s="5" t="s">
        <v>881</v>
      </c>
      <c r="I149" s="5" t="s">
        <v>882</v>
      </c>
      <c r="J149" s="5" t="s">
        <v>883</v>
      </c>
      <c r="K149" s="5" t="s">
        <v>884</v>
      </c>
      <c r="L149" s="5">
        <v>837</v>
      </c>
      <c r="O149" t="str">
        <f t="shared" si="20"/>
        <v>123035463</v>
      </c>
      <c r="P149" t="str">
        <f t="shared" si="14"/>
        <v>-1488894</v>
      </c>
      <c r="Q149" t="str">
        <f t="shared" si="15"/>
        <v>59567875</v>
      </c>
      <c r="R149" t="str">
        <f t="shared" si="16"/>
        <v>16040637</v>
      </c>
      <c r="S149" t="str">
        <f t="shared" si="17"/>
        <v>39444615</v>
      </c>
      <c r="T149" t="str">
        <f t="shared" si="18"/>
        <v>-7462883</v>
      </c>
      <c r="U149" t="str">
        <f t="shared" si="19"/>
        <v>837</v>
      </c>
    </row>
    <row r="150" spans="1:21" ht="13.5" thickBot="1">
      <c r="O150" t="str">
        <f t="shared" si="20"/>
        <v/>
      </c>
      <c r="P150" t="str">
        <f t="shared" si="14"/>
        <v/>
      </c>
      <c r="Q150" t="str">
        <f t="shared" si="15"/>
        <v/>
      </c>
      <c r="R150" t="str">
        <f t="shared" si="16"/>
        <v/>
      </c>
      <c r="S150" t="str">
        <f t="shared" si="17"/>
        <v/>
      </c>
      <c r="T150" t="str">
        <f t="shared" si="18"/>
        <v/>
      </c>
      <c r="U150" t="str">
        <f t="shared" si="19"/>
        <v/>
      </c>
    </row>
    <row r="151" spans="1:21" ht="13.5" thickBot="1">
      <c r="A151" s="22">
        <v>16069474</v>
      </c>
      <c r="B151">
        <v>2004</v>
      </c>
      <c r="D151" s="4">
        <v>2023</v>
      </c>
      <c r="E151" s="4"/>
      <c r="F151" s="5" t="s">
        <v>885</v>
      </c>
      <c r="G151" s="5" t="s">
        <v>886</v>
      </c>
      <c r="H151" s="5" t="s">
        <v>887</v>
      </c>
      <c r="I151" s="5" t="s">
        <v>888</v>
      </c>
      <c r="J151" s="5" t="s">
        <v>889</v>
      </c>
      <c r="K151" s="5" t="s">
        <v>890</v>
      </c>
      <c r="L151" s="5">
        <v>77</v>
      </c>
      <c r="O151" t="str">
        <f t="shared" si="20"/>
        <v>26813962</v>
      </c>
      <c r="P151" t="str">
        <f t="shared" si="14"/>
        <v>-401078</v>
      </c>
      <c r="Q151" t="str">
        <f t="shared" si="15"/>
        <v>19660536</v>
      </c>
      <c r="R151" t="str">
        <f t="shared" si="16"/>
        <v>9061418</v>
      </c>
      <c r="S151" t="str">
        <f t="shared" si="17"/>
        <v>4517305</v>
      </c>
      <c r="T151" t="str">
        <f t="shared" si="18"/>
        <v>-6081813</v>
      </c>
      <c r="U151" t="str">
        <f t="shared" si="19"/>
        <v>77</v>
      </c>
    </row>
    <row r="152" spans="1:21" ht="13.5" thickBot="1">
      <c r="D152" s="6">
        <v>2022</v>
      </c>
      <c r="E152" s="6"/>
      <c r="F152" s="7" t="s">
        <v>891</v>
      </c>
      <c r="G152" s="7" t="s">
        <v>892</v>
      </c>
      <c r="H152" s="7" t="s">
        <v>893</v>
      </c>
      <c r="I152" s="7" t="s">
        <v>894</v>
      </c>
      <c r="J152" s="7" t="s">
        <v>895</v>
      </c>
      <c r="K152" s="7" t="s">
        <v>896</v>
      </c>
      <c r="L152" s="7">
        <v>79</v>
      </c>
      <c r="O152" t="str">
        <f t="shared" si="20"/>
        <v>29543314</v>
      </c>
      <c r="P152" t="str">
        <f t="shared" si="14"/>
        <v>-1848118</v>
      </c>
      <c r="Q152" t="str">
        <f t="shared" si="15"/>
        <v>22935913</v>
      </c>
      <c r="R152" t="str">
        <f t="shared" si="16"/>
        <v>11272670</v>
      </c>
      <c r="S152" t="str">
        <f t="shared" si="17"/>
        <v>5982508</v>
      </c>
      <c r="T152" t="str">
        <f t="shared" si="18"/>
        <v>-5680735</v>
      </c>
      <c r="U152" t="str">
        <f t="shared" si="19"/>
        <v>79</v>
      </c>
    </row>
    <row r="153" spans="1:21" ht="13.5" thickBot="1">
      <c r="D153" s="4">
        <v>2021</v>
      </c>
      <c r="E153" s="4"/>
      <c r="F153" s="5" t="s">
        <v>897</v>
      </c>
      <c r="G153" s="5" t="s">
        <v>898</v>
      </c>
      <c r="H153" s="5" t="s">
        <v>899</v>
      </c>
      <c r="I153" s="5" t="s">
        <v>900</v>
      </c>
      <c r="J153" s="5" t="s">
        <v>901</v>
      </c>
      <c r="K153" s="5" t="s">
        <v>902</v>
      </c>
      <c r="L153" s="5">
        <v>88</v>
      </c>
      <c r="O153" t="str">
        <f t="shared" si="20"/>
        <v>33303912</v>
      </c>
      <c r="P153" t="str">
        <f t="shared" si="14"/>
        <v>-2860968</v>
      </c>
      <c r="Q153" t="str">
        <f t="shared" si="15"/>
        <v>24860094</v>
      </c>
      <c r="R153" t="str">
        <f t="shared" si="16"/>
        <v>15698123</v>
      </c>
      <c r="S153" t="str">
        <f t="shared" si="17"/>
        <v>5327829</v>
      </c>
      <c r="T153" t="str">
        <f t="shared" si="18"/>
        <v>-3832616</v>
      </c>
      <c r="U153" t="str">
        <f t="shared" si="19"/>
        <v>88</v>
      </c>
    </row>
    <row r="154" spans="1:21" ht="13.5" thickBot="1">
      <c r="D154" s="6">
        <v>2020</v>
      </c>
      <c r="E154" s="6"/>
      <c r="F154" s="7" t="s">
        <v>903</v>
      </c>
      <c r="G154" s="7" t="s">
        <v>904</v>
      </c>
      <c r="H154" s="7" t="s">
        <v>905</v>
      </c>
      <c r="I154" s="7" t="s">
        <v>906</v>
      </c>
      <c r="J154" s="7" t="s">
        <v>907</v>
      </c>
      <c r="K154" s="7" t="s">
        <v>908</v>
      </c>
      <c r="L154" s="7">
        <v>98</v>
      </c>
      <c r="O154" t="str">
        <f t="shared" si="20"/>
        <v>31296845</v>
      </c>
      <c r="P154" t="str">
        <f t="shared" si="14"/>
        <v>-3123049</v>
      </c>
      <c r="Q154" t="str">
        <f t="shared" si="15"/>
        <v>24984539</v>
      </c>
      <c r="R154" t="str">
        <f t="shared" si="16"/>
        <v>19189202</v>
      </c>
      <c r="S154" t="str">
        <f t="shared" si="17"/>
        <v>4819577</v>
      </c>
      <c r="T154" t="str">
        <f t="shared" si="18"/>
        <v>-971648</v>
      </c>
      <c r="U154" t="str">
        <f t="shared" si="19"/>
        <v>98</v>
      </c>
    </row>
    <row r="155" spans="1:21" ht="13.5" thickBot="1">
      <c r="D155" s="4">
        <v>2019</v>
      </c>
      <c r="E155" s="4"/>
      <c r="F155" s="5" t="s">
        <v>909</v>
      </c>
      <c r="G155" s="5" t="s">
        <v>910</v>
      </c>
      <c r="H155" s="5" t="s">
        <v>911</v>
      </c>
      <c r="I155" s="5" t="s">
        <v>912</v>
      </c>
      <c r="J155" s="5" t="s">
        <v>913</v>
      </c>
      <c r="K155" s="5" t="s">
        <v>914</v>
      </c>
      <c r="L155" s="5">
        <v>91</v>
      </c>
      <c r="O155" t="str">
        <f t="shared" si="20"/>
        <v>29329173</v>
      </c>
      <c r="P155" t="str">
        <f t="shared" si="14"/>
        <v>463716</v>
      </c>
      <c r="Q155" t="str">
        <f t="shared" si="15"/>
        <v>24366588</v>
      </c>
      <c r="R155" t="str">
        <f t="shared" si="16"/>
        <v>22235056</v>
      </c>
      <c r="S155" t="str">
        <f t="shared" si="17"/>
        <v>4267842</v>
      </c>
      <c r="T155" t="str">
        <f t="shared" si="18"/>
        <v>2151401</v>
      </c>
      <c r="U155" t="str">
        <f t="shared" si="19"/>
        <v>91</v>
      </c>
    </row>
    <row r="156" spans="1:21" ht="13.5" thickBot="1">
      <c r="D156" s="6">
        <v>2018</v>
      </c>
      <c r="E156" s="6"/>
      <c r="F156" s="7" t="s">
        <v>915</v>
      </c>
      <c r="G156" s="7" t="s">
        <v>916</v>
      </c>
      <c r="H156" s="7" t="s">
        <v>917</v>
      </c>
      <c r="I156" s="7" t="s">
        <v>918</v>
      </c>
      <c r="J156" s="7" t="s">
        <v>919</v>
      </c>
      <c r="K156" s="7" t="s">
        <v>920</v>
      </c>
      <c r="L156" s="7">
        <v>3</v>
      </c>
      <c r="O156" t="str">
        <f t="shared" si="20"/>
        <v>3928562</v>
      </c>
      <c r="P156" t="str">
        <f t="shared" si="14"/>
        <v>1600650</v>
      </c>
      <c r="Q156" t="str">
        <f t="shared" si="15"/>
        <v>19285028</v>
      </c>
      <c r="R156" t="str">
        <f t="shared" si="16"/>
        <v>11587415</v>
      </c>
      <c r="S156" t="str">
        <f t="shared" si="17"/>
        <v>9400298</v>
      </c>
      <c r="T156" t="str">
        <f t="shared" si="18"/>
        <v>1702685</v>
      </c>
      <c r="U156" t="str">
        <f t="shared" si="19"/>
        <v>3</v>
      </c>
    </row>
    <row r="157" spans="1:21" ht="13.5" thickBot="1">
      <c r="D157" s="4">
        <v>2017</v>
      </c>
      <c r="E157" s="4"/>
      <c r="F157" s="5" t="s">
        <v>921</v>
      </c>
      <c r="G157" s="5" t="s">
        <v>922</v>
      </c>
      <c r="H157" s="5" t="s">
        <v>923</v>
      </c>
      <c r="I157" s="5" t="s">
        <v>924</v>
      </c>
      <c r="J157" s="5" t="s">
        <v>925</v>
      </c>
      <c r="K157" s="5" t="s">
        <v>926</v>
      </c>
      <c r="L157" s="5">
        <v>1</v>
      </c>
      <c r="O157" t="str">
        <f t="shared" si="20"/>
        <v>753241</v>
      </c>
      <c r="P157" t="str">
        <f t="shared" si="14"/>
        <v>381782</v>
      </c>
      <c r="Q157" t="str">
        <f t="shared" si="15"/>
        <v>3617723</v>
      </c>
      <c r="R157" t="str">
        <f t="shared" si="16"/>
        <v>3644657</v>
      </c>
      <c r="S157" t="str">
        <f t="shared" si="17"/>
        <v>350099</v>
      </c>
      <c r="T157" t="str">
        <f t="shared" si="18"/>
        <v>377033</v>
      </c>
      <c r="U157" t="str">
        <f t="shared" si="19"/>
        <v>1</v>
      </c>
    </row>
    <row r="158" spans="1:21" ht="13.5" thickBot="1">
      <c r="D158" s="6">
        <v>2016</v>
      </c>
      <c r="E158" s="6"/>
      <c r="F158" s="7">
        <v>877</v>
      </c>
      <c r="G158" s="7" t="s">
        <v>927</v>
      </c>
      <c r="H158" s="7" t="s">
        <v>928</v>
      </c>
      <c r="I158" s="7">
        <v>0</v>
      </c>
      <c r="J158" s="7">
        <v>987</v>
      </c>
      <c r="K158" s="7" t="s">
        <v>929</v>
      </c>
      <c r="L158" s="7">
        <v>1</v>
      </c>
      <c r="O158" t="str">
        <f t="shared" si="20"/>
        <v>877</v>
      </c>
      <c r="P158" t="str">
        <f t="shared" si="14"/>
        <v>-4949</v>
      </c>
      <c r="Q158" t="str">
        <f t="shared" si="15"/>
        <v>5736</v>
      </c>
      <c r="R158" t="str">
        <f t="shared" si="16"/>
        <v>0</v>
      </c>
      <c r="S158" t="str">
        <f t="shared" si="17"/>
        <v>987</v>
      </c>
      <c r="T158" t="str">
        <f t="shared" si="18"/>
        <v>-4749</v>
      </c>
      <c r="U158" t="str">
        <f t="shared" si="19"/>
        <v>1</v>
      </c>
    </row>
    <row r="159" spans="1:21" ht="13.5" thickBot="1">
      <c r="O159" t="str">
        <f t="shared" si="20"/>
        <v/>
      </c>
      <c r="P159" t="str">
        <f t="shared" si="14"/>
        <v/>
      </c>
      <c r="Q159" t="str">
        <f t="shared" si="15"/>
        <v/>
      </c>
      <c r="R159" t="str">
        <f t="shared" si="16"/>
        <v/>
      </c>
      <c r="S159" t="str">
        <f t="shared" si="17"/>
        <v/>
      </c>
      <c r="T159" t="str">
        <f t="shared" si="18"/>
        <v/>
      </c>
      <c r="U159" t="str">
        <f t="shared" si="19"/>
        <v/>
      </c>
    </row>
    <row r="160" spans="1:21" ht="13.5" thickBot="1">
      <c r="A160" s="23">
        <v>29710766</v>
      </c>
      <c r="B160">
        <v>2012</v>
      </c>
      <c r="D160" s="4">
        <v>2023</v>
      </c>
      <c r="E160" s="4"/>
      <c r="F160" s="5" t="s">
        <v>930</v>
      </c>
      <c r="G160" s="5" t="s">
        <v>931</v>
      </c>
      <c r="H160" s="5" t="s">
        <v>932</v>
      </c>
      <c r="I160" s="5" t="s">
        <v>933</v>
      </c>
      <c r="J160" s="5" t="s">
        <v>934</v>
      </c>
      <c r="K160" s="5" t="s">
        <v>935</v>
      </c>
      <c r="L160" s="5">
        <v>33</v>
      </c>
      <c r="O160" t="str">
        <f t="shared" si="20"/>
        <v>12320726</v>
      </c>
      <c r="P160" t="str">
        <f t="shared" si="14"/>
        <v>401530</v>
      </c>
      <c r="Q160" t="str">
        <f t="shared" si="15"/>
        <v>6003472</v>
      </c>
      <c r="R160" t="str">
        <f t="shared" si="16"/>
        <v>4045930</v>
      </c>
      <c r="S160" t="str">
        <f t="shared" si="17"/>
        <v>6796758</v>
      </c>
      <c r="T160" t="str">
        <f t="shared" si="18"/>
        <v>3988249</v>
      </c>
      <c r="U160" t="str">
        <f t="shared" si="19"/>
        <v>33</v>
      </c>
    </row>
    <row r="161" spans="1:21" ht="13.5" thickBot="1">
      <c r="D161" s="6">
        <v>2022</v>
      </c>
      <c r="E161" s="6"/>
      <c r="F161" s="7" t="s">
        <v>936</v>
      </c>
      <c r="G161" s="7" t="s">
        <v>937</v>
      </c>
      <c r="H161" s="7" t="s">
        <v>938</v>
      </c>
      <c r="I161" s="7" t="s">
        <v>939</v>
      </c>
      <c r="J161" s="7" t="s">
        <v>940</v>
      </c>
      <c r="K161" s="7" t="s">
        <v>941</v>
      </c>
      <c r="L161" s="7">
        <v>35</v>
      </c>
      <c r="O161" t="str">
        <f t="shared" si="20"/>
        <v>12781329</v>
      </c>
      <c r="P161" t="str">
        <f t="shared" si="14"/>
        <v>810468</v>
      </c>
      <c r="Q161" t="str">
        <f t="shared" si="15"/>
        <v>7308461</v>
      </c>
      <c r="R161" t="str">
        <f t="shared" si="16"/>
        <v>3160213</v>
      </c>
      <c r="S161" t="str">
        <f t="shared" si="17"/>
        <v>8683033</v>
      </c>
      <c r="T161" t="str">
        <f t="shared" si="18"/>
        <v>4397187</v>
      </c>
      <c r="U161" t="str">
        <f t="shared" si="19"/>
        <v>35</v>
      </c>
    </row>
    <row r="162" spans="1:21" ht="13.5" thickBot="1">
      <c r="D162" s="4">
        <v>2021</v>
      </c>
      <c r="E162" s="4"/>
      <c r="F162" s="5" t="s">
        <v>942</v>
      </c>
      <c r="G162" s="5" t="s">
        <v>943</v>
      </c>
      <c r="H162" s="5" t="s">
        <v>944</v>
      </c>
      <c r="I162" s="5" t="s">
        <v>945</v>
      </c>
      <c r="J162" s="5" t="s">
        <v>946</v>
      </c>
      <c r="K162" s="5" t="s">
        <v>947</v>
      </c>
      <c r="L162" s="5">
        <v>33</v>
      </c>
      <c r="O162" t="str">
        <f t="shared" si="20"/>
        <v>9906450</v>
      </c>
      <c r="P162" t="str">
        <f t="shared" si="14"/>
        <v>266140</v>
      </c>
      <c r="Q162" t="str">
        <f t="shared" si="15"/>
        <v>5586256</v>
      </c>
      <c r="R162" t="str">
        <f t="shared" si="16"/>
        <v>3360006</v>
      </c>
      <c r="S162" t="str">
        <f t="shared" si="17"/>
        <v>6047263</v>
      </c>
      <c r="T162" t="str">
        <f t="shared" si="18"/>
        <v>3586719</v>
      </c>
      <c r="U162" t="str">
        <f t="shared" si="19"/>
        <v>33</v>
      </c>
    </row>
    <row r="163" spans="1:21" ht="13.5" thickBot="1">
      <c r="D163" s="6">
        <v>2020</v>
      </c>
      <c r="E163" s="6"/>
      <c r="F163" s="7" t="s">
        <v>948</v>
      </c>
      <c r="G163" s="7" t="s">
        <v>949</v>
      </c>
      <c r="H163" s="7" t="s">
        <v>950</v>
      </c>
      <c r="I163" s="7" t="s">
        <v>951</v>
      </c>
      <c r="J163" s="7" t="s">
        <v>952</v>
      </c>
      <c r="K163" s="7" t="s">
        <v>953</v>
      </c>
      <c r="L163" s="7">
        <v>30</v>
      </c>
      <c r="O163" t="str">
        <f t="shared" si="20"/>
        <v>10185379</v>
      </c>
      <c r="P163" t="str">
        <f t="shared" si="14"/>
        <v>13083</v>
      </c>
      <c r="Q163" t="str">
        <f t="shared" si="15"/>
        <v>5218138</v>
      </c>
      <c r="R163" t="str">
        <f t="shared" si="16"/>
        <v>2238025</v>
      </c>
      <c r="S163" t="str">
        <f t="shared" si="17"/>
        <v>6624243</v>
      </c>
      <c r="T163" t="str">
        <f t="shared" si="18"/>
        <v>3320579</v>
      </c>
      <c r="U163" t="str">
        <f t="shared" si="19"/>
        <v>30</v>
      </c>
    </row>
    <row r="164" spans="1:21" ht="13.5" thickBot="1">
      <c r="D164" s="4">
        <v>2019</v>
      </c>
      <c r="E164" s="4"/>
      <c r="F164" s="5" t="s">
        <v>954</v>
      </c>
      <c r="G164" s="5" t="s">
        <v>955</v>
      </c>
      <c r="H164" s="5" t="s">
        <v>956</v>
      </c>
      <c r="I164" s="5" t="s">
        <v>957</v>
      </c>
      <c r="J164" s="5" t="s">
        <v>958</v>
      </c>
      <c r="K164" s="5" t="s">
        <v>959</v>
      </c>
      <c r="L164" s="5">
        <v>31</v>
      </c>
      <c r="O164" t="str">
        <f t="shared" si="20"/>
        <v>9205914</v>
      </c>
      <c r="P164" t="str">
        <f t="shared" si="14"/>
        <v>234539</v>
      </c>
      <c r="Q164" t="str">
        <f t="shared" si="15"/>
        <v>5816972</v>
      </c>
      <c r="R164" t="str">
        <f t="shared" si="16"/>
        <v>4585610</v>
      </c>
      <c r="S164" t="str">
        <f t="shared" si="17"/>
        <v>4951667</v>
      </c>
      <c r="T164" t="str">
        <f t="shared" si="18"/>
        <v>3307496</v>
      </c>
      <c r="U164" t="str">
        <f t="shared" si="19"/>
        <v>31</v>
      </c>
    </row>
    <row r="165" spans="1:21" ht="13.5" thickBot="1">
      <c r="D165" s="6">
        <v>2018</v>
      </c>
      <c r="E165" s="6"/>
      <c r="F165" s="7" t="s">
        <v>960</v>
      </c>
      <c r="G165" s="7" t="s">
        <v>961</v>
      </c>
      <c r="H165" s="7" t="s">
        <v>962</v>
      </c>
      <c r="I165" s="7" t="s">
        <v>963</v>
      </c>
      <c r="J165" s="7" t="s">
        <v>964</v>
      </c>
      <c r="K165" s="7" t="s">
        <v>965</v>
      </c>
      <c r="L165" s="7">
        <v>30</v>
      </c>
      <c r="O165" t="str">
        <f t="shared" si="20"/>
        <v>10458431</v>
      </c>
      <c r="P165" t="str">
        <f t="shared" si="14"/>
        <v>374597</v>
      </c>
      <c r="Q165" t="str">
        <f t="shared" si="15"/>
        <v>4677166</v>
      </c>
      <c r="R165" t="str">
        <f t="shared" si="16"/>
        <v>3799819</v>
      </c>
      <c r="S165" t="str">
        <f t="shared" si="17"/>
        <v>3950304</v>
      </c>
      <c r="T165" t="str">
        <f t="shared" si="18"/>
        <v>3072957</v>
      </c>
      <c r="U165" t="str">
        <f t="shared" si="19"/>
        <v>30</v>
      </c>
    </row>
    <row r="166" spans="1:21" ht="13.5" thickBot="1">
      <c r="D166" s="4">
        <v>2017</v>
      </c>
      <c r="E166" s="4"/>
      <c r="F166" s="5" t="s">
        <v>966</v>
      </c>
      <c r="G166" s="5" t="s">
        <v>967</v>
      </c>
      <c r="H166" s="5" t="s">
        <v>968</v>
      </c>
      <c r="I166" s="5" t="s">
        <v>969</v>
      </c>
      <c r="J166" s="5" t="s">
        <v>970</v>
      </c>
      <c r="K166" s="5" t="s">
        <v>971</v>
      </c>
      <c r="L166" s="5">
        <v>31</v>
      </c>
      <c r="O166" t="str">
        <f t="shared" si="20"/>
        <v>8349910</v>
      </c>
      <c r="P166" t="str">
        <f t="shared" si="14"/>
        <v>112263</v>
      </c>
      <c r="Q166" t="str">
        <f t="shared" si="15"/>
        <v>4363963</v>
      </c>
      <c r="R166" t="str">
        <f t="shared" si="16"/>
        <v>3439389</v>
      </c>
      <c r="S166" t="str">
        <f t="shared" si="17"/>
        <v>3622934</v>
      </c>
      <c r="T166" t="str">
        <f t="shared" si="18"/>
        <v>2698360</v>
      </c>
      <c r="U166" t="str">
        <f t="shared" si="19"/>
        <v>31</v>
      </c>
    </row>
    <row r="167" spans="1:21" ht="13.5" thickBot="1">
      <c r="D167" s="6">
        <v>2016</v>
      </c>
      <c r="E167" s="6"/>
      <c r="F167" s="7" t="s">
        <v>972</v>
      </c>
      <c r="G167" s="7" t="s">
        <v>973</v>
      </c>
      <c r="H167" s="7" t="s">
        <v>974</v>
      </c>
      <c r="I167" s="7" t="s">
        <v>975</v>
      </c>
      <c r="J167" s="7" t="s">
        <v>976</v>
      </c>
      <c r="K167" s="7" t="s">
        <v>977</v>
      </c>
      <c r="L167" s="7">
        <v>29</v>
      </c>
      <c r="O167" t="str">
        <f t="shared" si="20"/>
        <v>7326799</v>
      </c>
      <c r="P167" t="str">
        <f t="shared" si="14"/>
        <v>247314</v>
      </c>
      <c r="Q167" t="str">
        <f t="shared" si="15"/>
        <v>3869917</v>
      </c>
      <c r="R167" t="str">
        <f t="shared" si="16"/>
        <v>3283241</v>
      </c>
      <c r="S167" t="str">
        <f t="shared" si="17"/>
        <v>3427387</v>
      </c>
      <c r="T167" t="str">
        <f t="shared" si="18"/>
        <v>2833411</v>
      </c>
      <c r="U167" t="str">
        <f t="shared" si="19"/>
        <v>29</v>
      </c>
    </row>
    <row r="168" spans="1:21" ht="13.5" thickBot="1">
      <c r="D168" s="4">
        <v>2015</v>
      </c>
      <c r="E168" s="4"/>
      <c r="F168" s="5" t="s">
        <v>978</v>
      </c>
      <c r="G168" s="5" t="s">
        <v>979</v>
      </c>
      <c r="H168" s="5" t="s">
        <v>980</v>
      </c>
      <c r="I168" s="5" t="s">
        <v>981</v>
      </c>
      <c r="J168" s="5" t="s">
        <v>982</v>
      </c>
      <c r="K168" s="5" t="s">
        <v>983</v>
      </c>
      <c r="L168" s="5">
        <v>27</v>
      </c>
      <c r="O168" t="str">
        <f t="shared" si="20"/>
        <v>8045765</v>
      </c>
      <c r="P168" t="str">
        <f t="shared" si="14"/>
        <v>859790</v>
      </c>
      <c r="Q168" t="str">
        <f t="shared" si="15"/>
        <v>3227090</v>
      </c>
      <c r="R168" t="str">
        <f t="shared" si="16"/>
        <v>2406585</v>
      </c>
      <c r="S168" t="str">
        <f t="shared" si="17"/>
        <v>3423941</v>
      </c>
      <c r="T168" t="str">
        <f t="shared" si="18"/>
        <v>2586097</v>
      </c>
      <c r="U168" t="str">
        <f t="shared" si="19"/>
        <v>27</v>
      </c>
    </row>
    <row r="169" spans="1:21" ht="13.5" thickBot="1">
      <c r="D169" s="6">
        <v>2014</v>
      </c>
      <c r="E169" s="6"/>
      <c r="F169" s="7" t="s">
        <v>984</v>
      </c>
      <c r="G169" s="7" t="s">
        <v>985</v>
      </c>
      <c r="H169" s="7" t="s">
        <v>986</v>
      </c>
      <c r="I169" s="7" t="s">
        <v>987</v>
      </c>
      <c r="J169" s="7" t="s">
        <v>988</v>
      </c>
      <c r="K169" s="7" t="s">
        <v>989</v>
      </c>
      <c r="L169" s="7">
        <v>24</v>
      </c>
      <c r="O169" t="str">
        <f t="shared" si="20"/>
        <v>3270400</v>
      </c>
      <c r="P169" t="str">
        <f t="shared" si="14"/>
        <v>164778</v>
      </c>
      <c r="Q169" t="str">
        <f t="shared" si="15"/>
        <v>2566780</v>
      </c>
      <c r="R169" t="str">
        <f t="shared" si="16"/>
        <v>2544727</v>
      </c>
      <c r="S169" t="str">
        <f t="shared" si="17"/>
        <v>1754731</v>
      </c>
      <c r="T169" t="str">
        <f t="shared" si="18"/>
        <v>1726308</v>
      </c>
      <c r="U169" t="str">
        <f t="shared" si="19"/>
        <v>24</v>
      </c>
    </row>
    <row r="170" spans="1:21" ht="13.5" thickBot="1">
      <c r="D170" s="4">
        <v>2013</v>
      </c>
      <c r="E170" s="4"/>
      <c r="F170" s="5" t="s">
        <v>990</v>
      </c>
      <c r="G170" s="5" t="s">
        <v>991</v>
      </c>
      <c r="H170" s="5" t="s">
        <v>992</v>
      </c>
      <c r="I170" s="5" t="s">
        <v>993</v>
      </c>
      <c r="J170" s="5" t="s">
        <v>994</v>
      </c>
      <c r="K170" s="5" t="s">
        <v>995</v>
      </c>
      <c r="L170" s="5">
        <v>18</v>
      </c>
      <c r="O170" t="str">
        <f t="shared" si="20"/>
        <v>3821765</v>
      </c>
      <c r="P170" t="str">
        <f t="shared" si="14"/>
        <v>50459</v>
      </c>
      <c r="Q170" t="str">
        <f t="shared" si="15"/>
        <v>2475243</v>
      </c>
      <c r="R170" t="str">
        <f t="shared" si="16"/>
        <v>2387261</v>
      </c>
      <c r="S170" t="str">
        <f t="shared" si="17"/>
        <v>1640251</v>
      </c>
      <c r="T170" t="str">
        <f t="shared" si="18"/>
        <v>1561622</v>
      </c>
      <c r="U170" t="str">
        <f t="shared" si="19"/>
        <v>18</v>
      </c>
    </row>
    <row r="171" spans="1:21" ht="13.5" thickBot="1">
      <c r="O171" t="str">
        <f t="shared" si="20"/>
        <v/>
      </c>
      <c r="P171" t="str">
        <f t="shared" si="14"/>
        <v/>
      </c>
      <c r="Q171" t="str">
        <f t="shared" si="15"/>
        <v/>
      </c>
      <c r="R171" t="str">
        <f t="shared" si="16"/>
        <v/>
      </c>
      <c r="S171" t="str">
        <f t="shared" si="17"/>
        <v/>
      </c>
      <c r="T171" t="str">
        <f t="shared" si="18"/>
        <v/>
      </c>
      <c r="U171" t="str">
        <f t="shared" si="19"/>
        <v/>
      </c>
    </row>
    <row r="172" spans="1:21" ht="13.5" thickBot="1">
      <c r="A172" s="22">
        <v>38605697</v>
      </c>
      <c r="B172">
        <v>2017</v>
      </c>
      <c r="D172" s="4">
        <v>2023</v>
      </c>
      <c r="E172" s="4"/>
      <c r="F172" s="5" t="s">
        <v>996</v>
      </c>
      <c r="G172" s="5" t="s">
        <v>997</v>
      </c>
      <c r="H172" s="5" t="s">
        <v>998</v>
      </c>
      <c r="I172" s="5" t="s">
        <v>999</v>
      </c>
      <c r="J172" s="5" t="s">
        <v>1000</v>
      </c>
      <c r="K172" s="5" t="s">
        <v>1001</v>
      </c>
      <c r="L172" s="5">
        <v>4</v>
      </c>
      <c r="O172" t="str">
        <f t="shared" si="20"/>
        <v>2550327</v>
      </c>
      <c r="P172" t="str">
        <f t="shared" si="14"/>
        <v>195197</v>
      </c>
      <c r="Q172" t="str">
        <f t="shared" si="15"/>
        <v>419131</v>
      </c>
      <c r="R172" t="str">
        <f t="shared" si="16"/>
        <v>159870</v>
      </c>
      <c r="S172" t="str">
        <f t="shared" si="17"/>
        <v>413279</v>
      </c>
      <c r="T172" t="str">
        <f t="shared" si="18"/>
        <v>154018</v>
      </c>
      <c r="U172" t="str">
        <f t="shared" si="19"/>
        <v>4</v>
      </c>
    </row>
    <row r="173" spans="1:21" ht="13.5" thickBot="1">
      <c r="D173" s="6">
        <v>2022</v>
      </c>
      <c r="E173" s="6"/>
      <c r="F173" s="7" t="s">
        <v>1002</v>
      </c>
      <c r="G173" s="7" t="s">
        <v>1003</v>
      </c>
      <c r="H173" s="7" t="s">
        <v>1004</v>
      </c>
      <c r="I173" s="7" t="s">
        <v>1005</v>
      </c>
      <c r="J173" s="7" t="s">
        <v>1006</v>
      </c>
      <c r="K173" s="7" t="s">
        <v>1007</v>
      </c>
      <c r="L173" s="7">
        <v>3</v>
      </c>
      <c r="O173" t="str">
        <f t="shared" si="20"/>
        <v>1924753</v>
      </c>
      <c r="P173" t="str">
        <f t="shared" si="14"/>
        <v>88477</v>
      </c>
      <c r="Q173" t="str">
        <f t="shared" si="15"/>
        <v>512384</v>
      </c>
      <c r="R173" t="str">
        <f t="shared" si="16"/>
        <v>158677</v>
      </c>
      <c r="S173" t="str">
        <f t="shared" si="17"/>
        <v>290619</v>
      </c>
      <c r="T173" t="str">
        <f t="shared" si="18"/>
        <v>-41179</v>
      </c>
      <c r="U173" t="str">
        <f t="shared" si="19"/>
        <v>3</v>
      </c>
    </row>
    <row r="174" spans="1:21" ht="13.5" thickBot="1">
      <c r="D174" s="4">
        <v>2021</v>
      </c>
      <c r="E174" s="4"/>
      <c r="F174" s="5" t="s">
        <v>1008</v>
      </c>
      <c r="G174" s="5" t="s">
        <v>1009</v>
      </c>
      <c r="H174" s="5" t="s">
        <v>1010</v>
      </c>
      <c r="I174" s="5" t="s">
        <v>1011</v>
      </c>
      <c r="J174" s="5" t="s">
        <v>1012</v>
      </c>
      <c r="K174" s="5" t="s">
        <v>1013</v>
      </c>
      <c r="L174" s="5">
        <v>3</v>
      </c>
      <c r="O174" t="str">
        <f t="shared" si="20"/>
        <v>1727401</v>
      </c>
      <c r="P174" t="str">
        <f t="shared" si="14"/>
        <v>1698</v>
      </c>
      <c r="Q174" t="str">
        <f t="shared" si="15"/>
        <v>654298</v>
      </c>
      <c r="R174" t="str">
        <f t="shared" si="16"/>
        <v>146695</v>
      </c>
      <c r="S174" t="str">
        <f t="shared" si="17"/>
        <v>310017</v>
      </c>
      <c r="T174" t="str">
        <f t="shared" si="18"/>
        <v>-129656</v>
      </c>
      <c r="U174" t="str">
        <f t="shared" si="19"/>
        <v>3</v>
      </c>
    </row>
    <row r="175" spans="1:21" ht="13.5" thickBot="1">
      <c r="D175" s="6">
        <v>2020</v>
      </c>
      <c r="E175" s="6"/>
      <c r="F175" s="7" t="s">
        <v>1014</v>
      </c>
      <c r="G175" s="7" t="s">
        <v>1015</v>
      </c>
      <c r="H175" s="7" t="s">
        <v>1016</v>
      </c>
      <c r="I175" s="7" t="s">
        <v>1017</v>
      </c>
      <c r="J175" s="7" t="s">
        <v>1018</v>
      </c>
      <c r="K175" s="7" t="s">
        <v>1019</v>
      </c>
      <c r="L175" s="7">
        <v>2</v>
      </c>
      <c r="O175" t="str">
        <f t="shared" si="20"/>
        <v>1370156</v>
      </c>
      <c r="P175" t="str">
        <f t="shared" si="14"/>
        <v>71591</v>
      </c>
      <c r="Q175" t="str">
        <f t="shared" si="15"/>
        <v>747185</v>
      </c>
      <c r="R175" t="str">
        <f t="shared" si="16"/>
        <v>146728</v>
      </c>
      <c r="S175" t="str">
        <f t="shared" si="17"/>
        <v>406794</v>
      </c>
      <c r="T175" t="str">
        <f t="shared" si="18"/>
        <v>-131354</v>
      </c>
      <c r="U175" t="str">
        <f t="shared" si="19"/>
        <v>2</v>
      </c>
    </row>
    <row r="176" spans="1:21" ht="13.5" thickBot="1">
      <c r="D176" s="4">
        <v>2019</v>
      </c>
      <c r="E176" s="4"/>
      <c r="F176" s="5" t="s">
        <v>1020</v>
      </c>
      <c r="G176" s="5" t="s">
        <v>1021</v>
      </c>
      <c r="H176" s="5" t="s">
        <v>1022</v>
      </c>
      <c r="I176" s="5" t="s">
        <v>1023</v>
      </c>
      <c r="J176" s="5" t="s">
        <v>1024</v>
      </c>
      <c r="K176" s="5" t="s">
        <v>1025</v>
      </c>
      <c r="L176" s="5">
        <v>3</v>
      </c>
      <c r="O176" t="str">
        <f t="shared" si="20"/>
        <v>1021381</v>
      </c>
      <c r="P176" t="str">
        <f t="shared" si="14"/>
        <v>-121520</v>
      </c>
      <c r="Q176" t="str">
        <f t="shared" si="15"/>
        <v>789099</v>
      </c>
      <c r="R176" t="str">
        <f t="shared" si="16"/>
        <v>137095</v>
      </c>
      <c r="S176" t="str">
        <f t="shared" si="17"/>
        <v>365084</v>
      </c>
      <c r="T176" t="str">
        <f t="shared" si="18"/>
        <v>-202945</v>
      </c>
      <c r="U176" t="str">
        <f t="shared" si="19"/>
        <v>3</v>
      </c>
    </row>
    <row r="177" spans="1:21" ht="13.5" thickBot="1">
      <c r="D177" s="6">
        <v>2018</v>
      </c>
      <c r="E177" s="6"/>
      <c r="F177" s="7" t="s">
        <v>1026</v>
      </c>
      <c r="G177" s="7" t="s">
        <v>1027</v>
      </c>
      <c r="H177" s="7" t="s">
        <v>1028</v>
      </c>
      <c r="I177" s="7" t="s">
        <v>1029</v>
      </c>
      <c r="J177" s="7" t="s">
        <v>1030</v>
      </c>
      <c r="K177" s="7" t="s">
        <v>1031</v>
      </c>
      <c r="L177" s="7">
        <v>0</v>
      </c>
      <c r="O177" t="str">
        <f t="shared" si="20"/>
        <v>610265</v>
      </c>
      <c r="P177" t="str">
        <f t="shared" si="14"/>
        <v>-83525</v>
      </c>
      <c r="Q177" t="str">
        <f t="shared" si="15"/>
        <v>667410</v>
      </c>
      <c r="R177" t="str">
        <f t="shared" si="16"/>
        <v>160649</v>
      </c>
      <c r="S177" t="str">
        <f t="shared" si="17"/>
        <v>322610</v>
      </c>
      <c r="T177" t="str">
        <f t="shared" si="18"/>
        <v>-81425</v>
      </c>
      <c r="U177" t="str">
        <f t="shared" si="19"/>
        <v>0</v>
      </c>
    </row>
    <row r="178" spans="1:21" ht="13.5" thickBot="1">
      <c r="D178" s="4">
        <v>2017</v>
      </c>
      <c r="E178" s="4"/>
      <c r="F178" s="5">
        <v>0</v>
      </c>
      <c r="G178" s="5">
        <v>0</v>
      </c>
      <c r="H178" s="5">
        <v>875</v>
      </c>
      <c r="I178" s="5">
        <v>736</v>
      </c>
      <c r="J178" s="5" t="s">
        <v>1032</v>
      </c>
      <c r="K178" s="5" t="s">
        <v>1033</v>
      </c>
      <c r="L178" s="5">
        <v>0</v>
      </c>
      <c r="O178" t="str">
        <f t="shared" si="20"/>
        <v>0</v>
      </c>
      <c r="P178" t="str">
        <f t="shared" si="14"/>
        <v>0</v>
      </c>
      <c r="Q178" t="str">
        <f t="shared" si="15"/>
        <v>875</v>
      </c>
      <c r="R178" t="str">
        <f t="shared" si="16"/>
        <v>736</v>
      </c>
      <c r="S178" t="str">
        <f t="shared" si="17"/>
        <v>2239</v>
      </c>
      <c r="T178" t="str">
        <f t="shared" si="18"/>
        <v>2100</v>
      </c>
      <c r="U178" t="str">
        <f t="shared" si="19"/>
        <v>0</v>
      </c>
    </row>
    <row r="179" spans="1:21" ht="13.5" thickBot="1">
      <c r="O179" t="str">
        <f t="shared" si="20"/>
        <v/>
      </c>
      <c r="P179" t="str">
        <f t="shared" si="14"/>
        <v/>
      </c>
      <c r="Q179" t="str">
        <f t="shared" si="15"/>
        <v/>
      </c>
      <c r="R179" t="str">
        <f t="shared" si="16"/>
        <v/>
      </c>
      <c r="S179" t="str">
        <f t="shared" si="17"/>
        <v/>
      </c>
      <c r="T179" t="str">
        <f t="shared" si="18"/>
        <v/>
      </c>
      <c r="U179" t="str">
        <f t="shared" si="19"/>
        <v/>
      </c>
    </row>
    <row r="180" spans="1:21" ht="13.5" thickBot="1">
      <c r="A180" s="22">
        <v>37941800</v>
      </c>
      <c r="B180">
        <v>2017</v>
      </c>
      <c r="D180" s="4">
        <v>2023</v>
      </c>
      <c r="E180" s="4"/>
      <c r="F180" s="5" t="s">
        <v>1034</v>
      </c>
      <c r="G180" s="5" t="s">
        <v>1035</v>
      </c>
      <c r="H180" s="5" t="s">
        <v>1036</v>
      </c>
      <c r="I180" s="5" t="s">
        <v>1037</v>
      </c>
      <c r="J180" s="5" t="s">
        <v>1038</v>
      </c>
      <c r="K180" s="5" t="s">
        <v>1039</v>
      </c>
      <c r="L180" s="5">
        <v>2</v>
      </c>
      <c r="O180" t="str">
        <f t="shared" si="20"/>
        <v>4900342</v>
      </c>
      <c r="P180" t="str">
        <f t="shared" si="14"/>
        <v>883960</v>
      </c>
      <c r="Q180" t="str">
        <f t="shared" si="15"/>
        <v>2645136</v>
      </c>
      <c r="R180" t="str">
        <f t="shared" si="16"/>
        <v>1372300</v>
      </c>
      <c r="S180" t="str">
        <f t="shared" si="17"/>
        <v>3059110</v>
      </c>
      <c r="T180" t="str">
        <f t="shared" si="18"/>
        <v>1786590</v>
      </c>
      <c r="U180" t="str">
        <f t="shared" si="19"/>
        <v>2</v>
      </c>
    </row>
    <row r="181" spans="1:21" ht="13.5" thickBot="1">
      <c r="D181" s="6">
        <v>2022</v>
      </c>
      <c r="E181" s="6"/>
      <c r="F181" s="7" t="s">
        <v>1040</v>
      </c>
      <c r="G181" s="7" t="s">
        <v>1041</v>
      </c>
      <c r="H181" s="7" t="s">
        <v>1042</v>
      </c>
      <c r="I181" s="7" t="s">
        <v>1043</v>
      </c>
      <c r="J181" s="7" t="s">
        <v>1044</v>
      </c>
      <c r="K181" s="7" t="s">
        <v>1045</v>
      </c>
      <c r="L181" s="7">
        <v>2</v>
      </c>
      <c r="O181" t="str">
        <f t="shared" si="20"/>
        <v>4856802</v>
      </c>
      <c r="P181" t="str">
        <f t="shared" si="14"/>
        <v>332978</v>
      </c>
      <c r="Q181" t="str">
        <f t="shared" si="15"/>
        <v>2911661</v>
      </c>
      <c r="R181" t="str">
        <f t="shared" si="16"/>
        <v>1338164</v>
      </c>
      <c r="S181" t="str">
        <f t="shared" si="17"/>
        <v>2837958</v>
      </c>
      <c r="T181" t="str">
        <f t="shared" si="18"/>
        <v>1235608</v>
      </c>
      <c r="U181" t="str">
        <f t="shared" si="19"/>
        <v>2</v>
      </c>
    </row>
    <row r="182" spans="1:21" ht="13.5" thickBot="1">
      <c r="D182" s="4">
        <v>2021</v>
      </c>
      <c r="E182" s="4"/>
      <c r="F182" s="5" t="s">
        <v>1046</v>
      </c>
      <c r="G182" s="5" t="s">
        <v>1047</v>
      </c>
      <c r="H182" s="5" t="s">
        <v>1048</v>
      </c>
      <c r="I182" s="5" t="s">
        <v>1049</v>
      </c>
      <c r="J182" s="5" t="s">
        <v>1050</v>
      </c>
      <c r="K182" s="5" t="s">
        <v>1051</v>
      </c>
      <c r="L182" s="5">
        <v>2</v>
      </c>
      <c r="O182" t="str">
        <f t="shared" si="20"/>
        <v>3740514</v>
      </c>
      <c r="P182" t="str">
        <f t="shared" si="14"/>
        <v>654451</v>
      </c>
      <c r="Q182" t="str">
        <f t="shared" si="15"/>
        <v>1410130</v>
      </c>
      <c r="R182" t="str">
        <f t="shared" si="16"/>
        <v>1314388</v>
      </c>
      <c r="S182" t="str">
        <f t="shared" si="17"/>
        <v>1716737</v>
      </c>
      <c r="T182" t="str">
        <f t="shared" si="18"/>
        <v>1557081</v>
      </c>
      <c r="U182" t="str">
        <f t="shared" si="19"/>
        <v>2</v>
      </c>
    </row>
    <row r="183" spans="1:21" ht="13.5" thickBot="1">
      <c r="D183" s="6">
        <v>2020</v>
      </c>
      <c r="E183" s="6"/>
      <c r="F183" s="7" t="s">
        <v>1052</v>
      </c>
      <c r="G183" s="7" t="s">
        <v>1053</v>
      </c>
      <c r="H183" s="7" t="s">
        <v>1054</v>
      </c>
      <c r="I183" s="7" t="s">
        <v>1055</v>
      </c>
      <c r="J183" s="7" t="s">
        <v>1056</v>
      </c>
      <c r="K183" s="7" t="s">
        <v>1057</v>
      </c>
      <c r="L183" s="7">
        <v>2</v>
      </c>
      <c r="O183" t="str">
        <f t="shared" si="20"/>
        <v>3100327</v>
      </c>
      <c r="P183" t="str">
        <f t="shared" si="14"/>
        <v>764866</v>
      </c>
      <c r="Q183" t="str">
        <f t="shared" si="15"/>
        <v>2736167</v>
      </c>
      <c r="R183" t="str">
        <f t="shared" si="16"/>
        <v>1750599</v>
      </c>
      <c r="S183" t="str">
        <f t="shared" si="17"/>
        <v>1986858</v>
      </c>
      <c r="T183" t="str">
        <f t="shared" si="18"/>
        <v>902630</v>
      </c>
      <c r="U183" t="str">
        <f t="shared" si="19"/>
        <v>2</v>
      </c>
    </row>
    <row r="184" spans="1:21" ht="13.5" thickBot="1">
      <c r="D184" s="4">
        <v>2019</v>
      </c>
      <c r="E184" s="4"/>
      <c r="F184" s="5" t="s">
        <v>1058</v>
      </c>
      <c r="G184" s="5" t="s">
        <v>1059</v>
      </c>
      <c r="H184" s="5" t="s">
        <v>1060</v>
      </c>
      <c r="I184" s="5" t="s">
        <v>1061</v>
      </c>
      <c r="J184" s="5" t="s">
        <v>1062</v>
      </c>
      <c r="K184" s="5" t="s">
        <v>1063</v>
      </c>
      <c r="L184" s="5">
        <v>2</v>
      </c>
      <c r="O184" t="str">
        <f t="shared" si="20"/>
        <v>110000</v>
      </c>
      <c r="P184" t="str">
        <f t="shared" si="14"/>
        <v>17930</v>
      </c>
      <c r="Q184" t="str">
        <f t="shared" si="15"/>
        <v>160513</v>
      </c>
      <c r="R184" t="str">
        <f t="shared" si="16"/>
        <v>210547</v>
      </c>
      <c r="S184" t="str">
        <f t="shared" si="17"/>
        <v>221135</v>
      </c>
      <c r="T184" t="str">
        <f t="shared" si="18"/>
        <v>137764</v>
      </c>
      <c r="U184" t="str">
        <f t="shared" si="19"/>
        <v>2</v>
      </c>
    </row>
    <row r="185" spans="1:21" ht="13.5" thickBot="1">
      <c r="D185" s="6">
        <v>2018</v>
      </c>
      <c r="E185" s="6"/>
      <c r="F185" s="7" t="s">
        <v>1064</v>
      </c>
      <c r="G185" s="7" t="s">
        <v>1065</v>
      </c>
      <c r="H185" s="7" t="s">
        <v>1066</v>
      </c>
      <c r="I185" s="7" t="s">
        <v>1067</v>
      </c>
      <c r="J185" s="7" t="s">
        <v>1068</v>
      </c>
      <c r="K185" s="7" t="s">
        <v>1069</v>
      </c>
      <c r="L185" s="7">
        <v>2</v>
      </c>
      <c r="O185" t="str">
        <f t="shared" si="20"/>
        <v>315480</v>
      </c>
      <c r="P185" t="str">
        <f t="shared" si="14"/>
        <v>127472</v>
      </c>
      <c r="Q185" t="str">
        <f t="shared" si="15"/>
        <v>167004</v>
      </c>
      <c r="R185" t="str">
        <f t="shared" si="16"/>
        <v>245931</v>
      </c>
      <c r="S185" t="str">
        <f t="shared" si="17"/>
        <v>209057</v>
      </c>
      <c r="T185" t="str">
        <f t="shared" si="18"/>
        <v>119834</v>
      </c>
      <c r="U185" t="str">
        <f t="shared" si="19"/>
        <v>2</v>
      </c>
    </row>
    <row r="186" spans="1:21" ht="13.5" thickBot="1">
      <c r="D186" s="4">
        <v>2017</v>
      </c>
      <c r="E186" s="4"/>
      <c r="F186" s="5">
        <v>0</v>
      </c>
      <c r="G186" s="5" t="s">
        <v>1070</v>
      </c>
      <c r="H186" s="5" t="s">
        <v>1071</v>
      </c>
      <c r="I186" s="5" t="s">
        <v>1072</v>
      </c>
      <c r="J186" s="5" t="s">
        <v>1073</v>
      </c>
      <c r="K186" s="5" t="s">
        <v>1074</v>
      </c>
      <c r="L186" s="5">
        <v>1</v>
      </c>
      <c r="O186" t="str">
        <f t="shared" si="20"/>
        <v>0</v>
      </c>
      <c r="P186" t="str">
        <f t="shared" si="14"/>
        <v>-7838</v>
      </c>
      <c r="Q186" t="str">
        <f t="shared" si="15"/>
        <v>287602</v>
      </c>
      <c r="R186" t="str">
        <f t="shared" si="16"/>
        <v>277962</v>
      </c>
      <c r="S186" t="str">
        <f t="shared" si="17"/>
        <v>2002</v>
      </c>
      <c r="T186" t="str">
        <f t="shared" si="18"/>
        <v>-7638</v>
      </c>
      <c r="U186" t="str">
        <f t="shared" si="19"/>
        <v>1</v>
      </c>
    </row>
    <row r="187" spans="1:21" ht="13.5" thickBot="1">
      <c r="O187" t="str">
        <f t="shared" si="20"/>
        <v/>
      </c>
      <c r="P187" t="str">
        <f t="shared" si="14"/>
        <v/>
      </c>
      <c r="Q187" t="str">
        <f t="shared" si="15"/>
        <v/>
      </c>
      <c r="R187" t="str">
        <f t="shared" si="16"/>
        <v/>
      </c>
      <c r="S187" t="str">
        <f t="shared" si="17"/>
        <v/>
      </c>
      <c r="T187" t="str">
        <f t="shared" si="18"/>
        <v/>
      </c>
      <c r="U187" t="str">
        <f t="shared" si="19"/>
        <v/>
      </c>
    </row>
    <row r="188" spans="1:21" ht="13.5" thickBot="1">
      <c r="A188" t="s">
        <v>40</v>
      </c>
      <c r="B188">
        <v>2017</v>
      </c>
      <c r="D188" s="4">
        <v>2023</v>
      </c>
      <c r="E188" s="4"/>
      <c r="F188" s="5" t="s">
        <v>1075</v>
      </c>
      <c r="G188" s="5" t="s">
        <v>1076</v>
      </c>
      <c r="H188" s="5" t="s">
        <v>1077</v>
      </c>
      <c r="I188" s="5" t="s">
        <v>1078</v>
      </c>
      <c r="J188" s="5" t="s">
        <v>1079</v>
      </c>
      <c r="K188" s="5" t="s">
        <v>1080</v>
      </c>
      <c r="L188" s="5">
        <v>1</v>
      </c>
      <c r="O188" t="str">
        <f t="shared" si="20"/>
        <v>106352</v>
      </c>
      <c r="P188" t="str">
        <f t="shared" si="14"/>
        <v>23352</v>
      </c>
      <c r="Q188" t="str">
        <f t="shared" si="15"/>
        <v>8563</v>
      </c>
      <c r="R188" t="str">
        <f t="shared" si="16"/>
        <v>7103</v>
      </c>
      <c r="S188" t="str">
        <f t="shared" si="17"/>
        <v>49805</v>
      </c>
      <c r="T188" t="str">
        <f t="shared" si="18"/>
        <v>48345</v>
      </c>
      <c r="U188" t="str">
        <f t="shared" si="19"/>
        <v>1</v>
      </c>
    </row>
    <row r="189" spans="1:21" ht="13.5" thickBot="1">
      <c r="D189" s="6">
        <v>2022</v>
      </c>
      <c r="E189" s="6"/>
      <c r="F189" s="7" t="s">
        <v>1081</v>
      </c>
      <c r="G189" s="7" t="s">
        <v>1082</v>
      </c>
      <c r="H189" s="7" t="s">
        <v>1083</v>
      </c>
      <c r="I189" s="7">
        <v>0</v>
      </c>
      <c r="J189" s="7" t="s">
        <v>1084</v>
      </c>
      <c r="K189" s="7" t="s">
        <v>1085</v>
      </c>
      <c r="L189" s="7">
        <v>0</v>
      </c>
      <c r="O189" t="str">
        <f t="shared" si="20"/>
        <v>109943</v>
      </c>
      <c r="P189" t="str">
        <f t="shared" si="14"/>
        <v>78565</v>
      </c>
      <c r="Q189" t="str">
        <f t="shared" si="15"/>
        <v>3138</v>
      </c>
      <c r="R189" t="str">
        <f t="shared" si="16"/>
        <v>0</v>
      </c>
      <c r="S189" t="str">
        <f t="shared" si="17"/>
        <v>82303</v>
      </c>
      <c r="T189" t="str">
        <f t="shared" si="18"/>
        <v>79165</v>
      </c>
      <c r="U189" t="str">
        <f t="shared" si="19"/>
        <v>0</v>
      </c>
    </row>
    <row r="190" spans="1:21" ht="13.5" thickBot="1">
      <c r="D190" s="4">
        <v>2021</v>
      </c>
      <c r="E190" s="4"/>
      <c r="F190" s="5" t="s">
        <v>1086</v>
      </c>
      <c r="G190" s="5" t="s">
        <v>1087</v>
      </c>
      <c r="H190" s="5">
        <v>0</v>
      </c>
      <c r="I190" s="5">
        <v>0</v>
      </c>
      <c r="J190" s="5" t="s">
        <v>1088</v>
      </c>
      <c r="K190" s="5" t="s">
        <v>1088</v>
      </c>
      <c r="L190" s="5">
        <v>0</v>
      </c>
      <c r="O190" t="str">
        <f t="shared" si="20"/>
        <v>52978</v>
      </c>
      <c r="P190" t="str">
        <f t="shared" si="14"/>
        <v>5530</v>
      </c>
      <c r="Q190" t="str">
        <f t="shared" si="15"/>
        <v>0</v>
      </c>
      <c r="R190" t="str">
        <f t="shared" si="16"/>
        <v>0</v>
      </c>
      <c r="S190" t="str">
        <f t="shared" si="17"/>
        <v>31188</v>
      </c>
      <c r="T190" t="str">
        <f t="shared" si="18"/>
        <v>31188</v>
      </c>
      <c r="U190" t="str">
        <f t="shared" si="19"/>
        <v>0</v>
      </c>
    </row>
    <row r="191" spans="1:21" ht="13.5" thickBot="1">
      <c r="D191" s="6">
        <v>2020</v>
      </c>
      <c r="E191" s="6"/>
      <c r="F191" s="7" t="s">
        <v>1089</v>
      </c>
      <c r="G191" s="7" t="s">
        <v>1090</v>
      </c>
      <c r="H191" s="7" t="s">
        <v>1091</v>
      </c>
      <c r="I191" s="7">
        <v>0</v>
      </c>
      <c r="J191" s="7" t="s">
        <v>1092</v>
      </c>
      <c r="K191" s="7" t="s">
        <v>1093</v>
      </c>
      <c r="L191" s="7">
        <v>0</v>
      </c>
      <c r="O191" t="str">
        <f t="shared" si="20"/>
        <v>77763</v>
      </c>
      <c r="P191" t="str">
        <f t="shared" si="14"/>
        <v>1281</v>
      </c>
      <c r="Q191" t="str">
        <f t="shared" si="15"/>
        <v>3301</v>
      </c>
      <c r="R191" t="str">
        <f t="shared" si="16"/>
        <v>0</v>
      </c>
      <c r="S191" t="str">
        <f t="shared" si="17"/>
        <v>28959</v>
      </c>
      <c r="T191" t="str">
        <f t="shared" si="18"/>
        <v>25658</v>
      </c>
      <c r="U191" t="str">
        <f t="shared" si="19"/>
        <v>0</v>
      </c>
    </row>
    <row r="192" spans="1:21" ht="13.5" thickBot="1">
      <c r="D192" s="4">
        <v>2019</v>
      </c>
      <c r="E192" s="4"/>
      <c r="F192" s="5" t="s">
        <v>1094</v>
      </c>
      <c r="G192" s="5" t="s">
        <v>1095</v>
      </c>
      <c r="H192" s="5" t="s">
        <v>1096</v>
      </c>
      <c r="I192" s="5">
        <v>0</v>
      </c>
      <c r="J192" s="5" t="s">
        <v>1097</v>
      </c>
      <c r="K192" s="5" t="s">
        <v>1098</v>
      </c>
      <c r="L192" s="5">
        <v>0</v>
      </c>
      <c r="O192" t="str">
        <f t="shared" si="20"/>
        <v>12680</v>
      </c>
      <c r="P192" t="str">
        <f t="shared" si="14"/>
        <v>1095</v>
      </c>
      <c r="Q192" t="str">
        <f t="shared" si="15"/>
        <v>1150</v>
      </c>
      <c r="R192" t="str">
        <f t="shared" si="16"/>
        <v>0</v>
      </c>
      <c r="S192" t="str">
        <f t="shared" si="17"/>
        <v>25527</v>
      </c>
      <c r="T192" t="str">
        <f t="shared" si="18"/>
        <v>24377</v>
      </c>
      <c r="U192" t="str">
        <f t="shared" si="19"/>
        <v>0</v>
      </c>
    </row>
    <row r="193" spans="1:21" ht="13.5" thickBot="1">
      <c r="D193" s="6">
        <v>2018</v>
      </c>
      <c r="E193" s="6"/>
      <c r="F193" s="7" t="s">
        <v>1099</v>
      </c>
      <c r="G193" s="7" t="s">
        <v>1100</v>
      </c>
      <c r="H193" s="7">
        <v>770</v>
      </c>
      <c r="I193" s="7">
        <v>0</v>
      </c>
      <c r="J193" s="7" t="s">
        <v>1101</v>
      </c>
      <c r="K193" s="7" t="s">
        <v>1102</v>
      </c>
      <c r="L193" s="7">
        <v>0</v>
      </c>
      <c r="O193" t="str">
        <f t="shared" si="20"/>
        <v>26953</v>
      </c>
      <c r="P193" t="str">
        <f t="shared" si="14"/>
        <v>21084</v>
      </c>
      <c r="Q193" t="str">
        <f t="shared" si="15"/>
        <v>770</v>
      </c>
      <c r="R193" t="str">
        <f t="shared" si="16"/>
        <v>0</v>
      </c>
      <c r="S193" t="str">
        <f t="shared" si="17"/>
        <v>24052</v>
      </c>
      <c r="T193" t="str">
        <f t="shared" si="18"/>
        <v>23282</v>
      </c>
      <c r="U193" t="str">
        <f t="shared" si="19"/>
        <v>0</v>
      </c>
    </row>
    <row r="194" spans="1:21" ht="13.5" thickBot="1">
      <c r="D194" s="4">
        <v>2017</v>
      </c>
      <c r="E194" s="4"/>
      <c r="F194" s="5" t="s">
        <v>1103</v>
      </c>
      <c r="G194" s="5" t="s">
        <v>1104</v>
      </c>
      <c r="H194" s="5">
        <v>65</v>
      </c>
      <c r="I194" s="5">
        <v>0</v>
      </c>
      <c r="J194" s="5" t="s">
        <v>1105</v>
      </c>
      <c r="K194" s="5" t="s">
        <v>536</v>
      </c>
      <c r="L194" s="5">
        <v>0</v>
      </c>
      <c r="O194" t="str">
        <f t="shared" si="20"/>
        <v>2150</v>
      </c>
      <c r="P194" t="str">
        <f t="shared" ref="P194:P257" si="21">SUBSTITUTE(G194," ","")</f>
        <v>1593</v>
      </c>
      <c r="Q194" t="str">
        <f t="shared" ref="Q194:Q257" si="22">SUBSTITUTE(H194," ","")</f>
        <v>65</v>
      </c>
      <c r="R194" t="str">
        <f t="shared" ref="R194:R257" si="23">SUBSTITUTE(I194," ","")</f>
        <v>0</v>
      </c>
      <c r="S194" t="str">
        <f t="shared" ref="S194:S257" si="24">SUBSTITUTE(J194," ","")</f>
        <v>1858</v>
      </c>
      <c r="T194" t="str">
        <f t="shared" ref="T194:T257" si="25">SUBSTITUTE(K194," ","")</f>
        <v>1793</v>
      </c>
      <c r="U194" t="str">
        <f t="shared" ref="U194:U257" si="26">SUBSTITUTE(L194," ","")</f>
        <v>0</v>
      </c>
    </row>
    <row r="195" spans="1:21" ht="13.5" thickBot="1">
      <c r="O195" t="str">
        <f t="shared" ref="O195:O258" si="27">SUBSTITUTE(F195," ","")</f>
        <v/>
      </c>
      <c r="P195" t="str">
        <f t="shared" si="21"/>
        <v/>
      </c>
      <c r="Q195" t="str">
        <f t="shared" si="22"/>
        <v/>
      </c>
      <c r="R195" t="str">
        <f t="shared" si="23"/>
        <v/>
      </c>
      <c r="S195" t="str">
        <f t="shared" si="24"/>
        <v/>
      </c>
      <c r="T195" t="str">
        <f t="shared" si="25"/>
        <v/>
      </c>
      <c r="U195" t="str">
        <f t="shared" si="26"/>
        <v/>
      </c>
    </row>
    <row r="196" spans="1:21" ht="13.5" thickBot="1">
      <c r="A196" t="s">
        <v>41</v>
      </c>
      <c r="B196">
        <v>2017</v>
      </c>
      <c r="D196" s="4">
        <v>2023</v>
      </c>
      <c r="E196" s="4"/>
      <c r="F196" s="5" t="s">
        <v>1106</v>
      </c>
      <c r="G196" s="5" t="s">
        <v>1107</v>
      </c>
      <c r="H196" s="5" t="s">
        <v>1108</v>
      </c>
      <c r="I196" s="5" t="s">
        <v>1109</v>
      </c>
      <c r="J196" s="5" t="s">
        <v>1110</v>
      </c>
      <c r="K196" s="5" t="s">
        <v>1111</v>
      </c>
      <c r="L196" s="5">
        <v>1</v>
      </c>
      <c r="O196" t="str">
        <f t="shared" si="27"/>
        <v>162785</v>
      </c>
      <c r="P196" t="str">
        <f t="shared" si="21"/>
        <v>-39915</v>
      </c>
      <c r="Q196" t="str">
        <f t="shared" si="22"/>
        <v>46268</v>
      </c>
      <c r="R196" t="str">
        <f t="shared" si="23"/>
        <v>161334</v>
      </c>
      <c r="S196" t="str">
        <f t="shared" si="24"/>
        <v>101413</v>
      </c>
      <c r="T196" t="str">
        <f t="shared" si="25"/>
        <v>216905</v>
      </c>
      <c r="U196" t="str">
        <f t="shared" si="26"/>
        <v>1</v>
      </c>
    </row>
    <row r="197" spans="1:21" ht="13.5" thickBot="1">
      <c r="D197" s="6">
        <v>2022</v>
      </c>
      <c r="E197" s="6"/>
      <c r="F197" s="7" t="s">
        <v>1112</v>
      </c>
      <c r="G197" s="7" t="s">
        <v>1113</v>
      </c>
      <c r="H197" s="7" t="s">
        <v>1114</v>
      </c>
      <c r="I197" s="7" t="s">
        <v>1115</v>
      </c>
      <c r="J197" s="7" t="s">
        <v>1116</v>
      </c>
      <c r="K197" s="7" t="s">
        <v>1117</v>
      </c>
      <c r="L197" s="7">
        <v>4</v>
      </c>
      <c r="O197" t="str">
        <f t="shared" si="27"/>
        <v>565042</v>
      </c>
      <c r="P197" t="str">
        <f t="shared" si="21"/>
        <v>-68856</v>
      </c>
      <c r="Q197" t="str">
        <f t="shared" si="22"/>
        <v>59624</v>
      </c>
      <c r="R197" t="str">
        <f t="shared" si="23"/>
        <v>241087</v>
      </c>
      <c r="S197" t="str">
        <f t="shared" si="24"/>
        <v>103603</v>
      </c>
      <c r="T197" t="str">
        <f t="shared" si="25"/>
        <v>287217</v>
      </c>
      <c r="U197" t="str">
        <f t="shared" si="26"/>
        <v>4</v>
      </c>
    </row>
    <row r="198" spans="1:21" ht="13.5" thickBot="1">
      <c r="D198" s="4">
        <v>2021</v>
      </c>
      <c r="E198" s="4"/>
      <c r="F198" s="5" t="s">
        <v>1118</v>
      </c>
      <c r="G198" s="5" t="s">
        <v>1119</v>
      </c>
      <c r="H198" s="5" t="s">
        <v>1120</v>
      </c>
      <c r="I198" s="5" t="s">
        <v>1121</v>
      </c>
      <c r="J198" s="5" t="s">
        <v>1122</v>
      </c>
      <c r="K198" s="5" t="s">
        <v>1123</v>
      </c>
      <c r="L198" s="5">
        <v>6</v>
      </c>
      <c r="O198" t="str">
        <f t="shared" si="27"/>
        <v>673480</v>
      </c>
      <c r="P198" t="str">
        <f t="shared" si="21"/>
        <v>8018</v>
      </c>
      <c r="Q198" t="str">
        <f t="shared" si="22"/>
        <v>186278</v>
      </c>
      <c r="R198" t="str">
        <f t="shared" si="23"/>
        <v>356873</v>
      </c>
      <c r="S198" t="str">
        <f t="shared" si="24"/>
        <v>198699</v>
      </c>
      <c r="T198" t="str">
        <f t="shared" si="25"/>
        <v>371862</v>
      </c>
      <c r="U198" t="str">
        <f t="shared" si="26"/>
        <v>6</v>
      </c>
    </row>
    <row r="199" spans="1:21" ht="13.5" thickBot="1">
      <c r="D199" s="6">
        <v>2020</v>
      </c>
      <c r="E199" s="6"/>
      <c r="F199" s="7" t="s">
        <v>1124</v>
      </c>
      <c r="G199" s="7" t="s">
        <v>1125</v>
      </c>
      <c r="H199" s="7" t="s">
        <v>1126</v>
      </c>
      <c r="I199" s="7" t="s">
        <v>1127</v>
      </c>
      <c r="J199" s="7" t="s">
        <v>1128</v>
      </c>
      <c r="K199" s="7" t="s">
        <v>1129</v>
      </c>
      <c r="L199" s="7">
        <v>6</v>
      </c>
      <c r="O199" t="str">
        <f t="shared" si="27"/>
        <v>863900</v>
      </c>
      <c r="P199" t="str">
        <f t="shared" si="21"/>
        <v>299733</v>
      </c>
      <c r="Q199" t="str">
        <f t="shared" si="22"/>
        <v>220713</v>
      </c>
      <c r="R199" t="str">
        <f t="shared" si="23"/>
        <v>183967</v>
      </c>
      <c r="S199" t="str">
        <f t="shared" si="24"/>
        <v>584361</v>
      </c>
      <c r="T199" t="str">
        <f t="shared" si="25"/>
        <v>548056</v>
      </c>
      <c r="U199" t="str">
        <f t="shared" si="26"/>
        <v>6</v>
      </c>
    </row>
    <row r="200" spans="1:21" ht="13.5" thickBot="1">
      <c r="D200" s="4">
        <v>2019</v>
      </c>
      <c r="E200" s="4"/>
      <c r="F200" s="5" t="s">
        <v>1130</v>
      </c>
      <c r="G200" s="5" t="s">
        <v>1131</v>
      </c>
      <c r="H200" s="5" t="s">
        <v>1132</v>
      </c>
      <c r="I200" s="5" t="s">
        <v>1133</v>
      </c>
      <c r="J200" s="5" t="s">
        <v>1134</v>
      </c>
      <c r="K200" s="5" t="s">
        <v>1135</v>
      </c>
      <c r="L200" s="5">
        <v>5</v>
      </c>
      <c r="O200" t="str">
        <f t="shared" si="27"/>
        <v>764235</v>
      </c>
      <c r="P200" t="str">
        <f t="shared" si="21"/>
        <v>172120</v>
      </c>
      <c r="Q200" t="str">
        <f t="shared" si="22"/>
        <v>87352</v>
      </c>
      <c r="R200" t="str">
        <f t="shared" si="23"/>
        <v>94771</v>
      </c>
      <c r="S200" t="str">
        <f t="shared" si="24"/>
        <v>307755</v>
      </c>
      <c r="T200" t="str">
        <f t="shared" si="25"/>
        <v>315691</v>
      </c>
      <c r="U200" t="str">
        <f t="shared" si="26"/>
        <v>5</v>
      </c>
    </row>
    <row r="201" spans="1:21" ht="13.5" thickBot="1">
      <c r="D201" s="6">
        <v>2018</v>
      </c>
      <c r="E201" s="6"/>
      <c r="F201" s="7" t="s">
        <v>1136</v>
      </c>
      <c r="G201" s="7" t="s">
        <v>1137</v>
      </c>
      <c r="H201" s="7" t="s">
        <v>1138</v>
      </c>
      <c r="I201" s="7" t="s">
        <v>1139</v>
      </c>
      <c r="J201" s="7" t="s">
        <v>1140</v>
      </c>
      <c r="K201" s="7" t="s">
        <v>1141</v>
      </c>
      <c r="L201" s="7">
        <v>4</v>
      </c>
      <c r="O201" t="str">
        <f t="shared" si="27"/>
        <v>489037</v>
      </c>
      <c r="P201" t="str">
        <f t="shared" si="21"/>
        <v>145946</v>
      </c>
      <c r="Q201" t="str">
        <f t="shared" si="22"/>
        <v>143380</v>
      </c>
      <c r="R201" t="str">
        <f t="shared" si="23"/>
        <v>17034</v>
      </c>
      <c r="S201" t="str">
        <f t="shared" si="24"/>
        <v>269667</v>
      </c>
      <c r="T201" t="str">
        <f t="shared" si="25"/>
        <v>143571</v>
      </c>
      <c r="U201" t="str">
        <f t="shared" si="26"/>
        <v>4</v>
      </c>
    </row>
    <row r="202" spans="1:21" ht="13.5" thickBot="1">
      <c r="D202" s="4">
        <v>2017</v>
      </c>
      <c r="E202" s="4"/>
      <c r="F202" s="5" t="s">
        <v>1142</v>
      </c>
      <c r="G202" s="5" t="s">
        <v>1143</v>
      </c>
      <c r="H202" s="5" t="s">
        <v>1144</v>
      </c>
      <c r="I202" s="5">
        <v>243</v>
      </c>
      <c r="J202" s="5" t="s">
        <v>1145</v>
      </c>
      <c r="K202" s="5" t="s">
        <v>1146</v>
      </c>
      <c r="L202" s="5">
        <v>1</v>
      </c>
      <c r="O202" t="str">
        <f t="shared" si="27"/>
        <v>1800</v>
      </c>
      <c r="P202" t="str">
        <f t="shared" si="21"/>
        <v>-2575</v>
      </c>
      <c r="Q202" t="str">
        <f t="shared" si="22"/>
        <v>3931</v>
      </c>
      <c r="R202" t="str">
        <f t="shared" si="23"/>
        <v>243</v>
      </c>
      <c r="S202" t="str">
        <f t="shared" si="24"/>
        <v>1313</v>
      </c>
      <c r="T202" t="str">
        <f t="shared" si="25"/>
        <v>-2375</v>
      </c>
      <c r="U202" t="str">
        <f t="shared" si="26"/>
        <v>1</v>
      </c>
    </row>
    <row r="203" spans="1:21" ht="13.5" thickBot="1">
      <c r="O203" t="str">
        <f t="shared" si="27"/>
        <v/>
      </c>
      <c r="P203" t="str">
        <f t="shared" si="21"/>
        <v/>
      </c>
      <c r="Q203" t="str">
        <f t="shared" si="22"/>
        <v/>
      </c>
      <c r="R203" t="str">
        <f t="shared" si="23"/>
        <v/>
      </c>
      <c r="S203" t="str">
        <f t="shared" si="24"/>
        <v/>
      </c>
      <c r="T203" t="str">
        <f t="shared" si="25"/>
        <v/>
      </c>
      <c r="U203" t="str">
        <f t="shared" si="26"/>
        <v/>
      </c>
    </row>
    <row r="204" spans="1:21" ht="13.5" thickBot="1">
      <c r="A204" t="s">
        <v>44</v>
      </c>
      <c r="B204">
        <v>2010</v>
      </c>
      <c r="D204" s="4">
        <v>2023</v>
      </c>
      <c r="E204" s="4"/>
      <c r="F204" s="5" t="s">
        <v>1147</v>
      </c>
      <c r="G204" s="5" t="s">
        <v>1148</v>
      </c>
      <c r="H204" s="5" t="s">
        <v>1149</v>
      </c>
      <c r="I204" s="5" t="s">
        <v>1150</v>
      </c>
      <c r="J204" s="5" t="s">
        <v>1151</v>
      </c>
      <c r="K204" s="5" t="s">
        <v>1152</v>
      </c>
      <c r="L204" s="5">
        <v>2</v>
      </c>
      <c r="O204" t="str">
        <f t="shared" si="27"/>
        <v>332168</v>
      </c>
      <c r="P204" t="str">
        <f t="shared" si="21"/>
        <v>-9064</v>
      </c>
      <c r="Q204" t="str">
        <f t="shared" si="22"/>
        <v>48589</v>
      </c>
      <c r="R204" t="str">
        <f t="shared" si="23"/>
        <v>28841</v>
      </c>
      <c r="S204" t="str">
        <f t="shared" si="24"/>
        <v>203935</v>
      </c>
      <c r="T204" t="str">
        <f t="shared" si="25"/>
        <v>184187</v>
      </c>
      <c r="U204" t="str">
        <f t="shared" si="26"/>
        <v>2</v>
      </c>
    </row>
    <row r="205" spans="1:21" ht="13.5" thickBot="1">
      <c r="D205" s="6">
        <v>2022</v>
      </c>
      <c r="E205" s="6"/>
      <c r="F205" s="7" t="s">
        <v>1153</v>
      </c>
      <c r="G205" s="7" t="s">
        <v>1154</v>
      </c>
      <c r="H205" s="7" t="s">
        <v>1155</v>
      </c>
      <c r="I205" s="7" t="s">
        <v>1156</v>
      </c>
      <c r="J205" s="7" t="s">
        <v>1157</v>
      </c>
      <c r="K205" s="7" t="s">
        <v>1158</v>
      </c>
      <c r="L205" s="7">
        <v>2</v>
      </c>
      <c r="O205" t="str">
        <f t="shared" si="27"/>
        <v>421620</v>
      </c>
      <c r="P205" t="str">
        <f t="shared" si="21"/>
        <v>47202</v>
      </c>
      <c r="Q205" t="str">
        <f t="shared" si="22"/>
        <v>104571</v>
      </c>
      <c r="R205" t="str">
        <f t="shared" si="23"/>
        <v>3402</v>
      </c>
      <c r="S205" t="str">
        <f t="shared" si="24"/>
        <v>329419</v>
      </c>
      <c r="T205" t="str">
        <f t="shared" si="25"/>
        <v>228250</v>
      </c>
      <c r="U205" t="str">
        <f t="shared" si="26"/>
        <v>2</v>
      </c>
    </row>
    <row r="206" spans="1:21" ht="13.5" thickBot="1">
      <c r="D206" s="4">
        <v>2021</v>
      </c>
      <c r="E206" s="4"/>
      <c r="F206" s="5" t="s">
        <v>1159</v>
      </c>
      <c r="G206" s="5" t="s">
        <v>1160</v>
      </c>
      <c r="H206" s="5" t="s">
        <v>1161</v>
      </c>
      <c r="I206" s="5" t="s">
        <v>1162</v>
      </c>
      <c r="J206" s="5" t="s">
        <v>1163</v>
      </c>
      <c r="K206" s="5" t="s">
        <v>1164</v>
      </c>
      <c r="L206" s="5">
        <v>1</v>
      </c>
      <c r="O206" t="str">
        <f t="shared" si="27"/>
        <v>150855</v>
      </c>
      <c r="P206" t="str">
        <f t="shared" si="21"/>
        <v>-57825</v>
      </c>
      <c r="Q206" t="str">
        <f t="shared" si="22"/>
        <v>105940</v>
      </c>
      <c r="R206" t="str">
        <f t="shared" si="23"/>
        <v>24227</v>
      </c>
      <c r="S206" t="str">
        <f t="shared" si="24"/>
        <v>262761</v>
      </c>
      <c r="T206" t="str">
        <f t="shared" si="25"/>
        <v>181048</v>
      </c>
      <c r="U206" t="str">
        <f t="shared" si="26"/>
        <v>1</v>
      </c>
    </row>
    <row r="207" spans="1:21" ht="13.5" thickBot="1">
      <c r="D207" s="6">
        <v>2020</v>
      </c>
      <c r="E207" s="6"/>
      <c r="F207" s="7" t="s">
        <v>1165</v>
      </c>
      <c r="G207" s="7" t="s">
        <v>1166</v>
      </c>
      <c r="H207" s="7" t="s">
        <v>1167</v>
      </c>
      <c r="I207" s="7" t="s">
        <v>1168</v>
      </c>
      <c r="J207" s="7" t="s">
        <v>1169</v>
      </c>
      <c r="K207" s="7" t="s">
        <v>1170</v>
      </c>
      <c r="L207" s="7">
        <v>2</v>
      </c>
      <c r="O207" t="str">
        <f t="shared" si="27"/>
        <v>234914</v>
      </c>
      <c r="P207" t="str">
        <f t="shared" si="21"/>
        <v>2554</v>
      </c>
      <c r="Q207" t="str">
        <f t="shared" si="22"/>
        <v>120236</v>
      </c>
      <c r="R207" t="str">
        <f t="shared" si="23"/>
        <v>56496</v>
      </c>
      <c r="S207" t="str">
        <f t="shared" si="24"/>
        <v>302613</v>
      </c>
      <c r="T207" t="str">
        <f t="shared" si="25"/>
        <v>238873</v>
      </c>
      <c r="U207" t="str">
        <f t="shared" si="26"/>
        <v>2</v>
      </c>
    </row>
    <row r="208" spans="1:21" ht="13.5" thickBot="1">
      <c r="D208" s="4">
        <v>2019</v>
      </c>
      <c r="E208" s="4"/>
      <c r="F208" s="5" t="s">
        <v>1171</v>
      </c>
      <c r="G208" s="5" t="s">
        <v>1172</v>
      </c>
      <c r="H208" s="5" t="s">
        <v>1173</v>
      </c>
      <c r="I208" s="5" t="s">
        <v>1174</v>
      </c>
      <c r="J208" s="5" t="s">
        <v>1175</v>
      </c>
      <c r="K208" s="5" t="s">
        <v>1176</v>
      </c>
      <c r="L208" s="5">
        <v>2</v>
      </c>
      <c r="O208" t="str">
        <f t="shared" si="27"/>
        <v>641801</v>
      </c>
      <c r="P208" t="str">
        <f t="shared" si="21"/>
        <v>37408</v>
      </c>
      <c r="Q208" t="str">
        <f t="shared" si="22"/>
        <v>143345</v>
      </c>
      <c r="R208" t="str">
        <f t="shared" si="23"/>
        <v>106441</v>
      </c>
      <c r="S208" t="str">
        <f t="shared" si="24"/>
        <v>273223</v>
      </c>
      <c r="T208" t="str">
        <f t="shared" si="25"/>
        <v>236319</v>
      </c>
      <c r="U208" t="str">
        <f t="shared" si="26"/>
        <v>2</v>
      </c>
    </row>
    <row r="209" spans="1:21" ht="13.5" thickBot="1">
      <c r="D209" s="6">
        <v>2018</v>
      </c>
      <c r="E209" s="6"/>
      <c r="F209" s="7" t="s">
        <v>1177</v>
      </c>
      <c r="G209" s="7" t="s">
        <v>1178</v>
      </c>
      <c r="H209" s="7" t="s">
        <v>1179</v>
      </c>
      <c r="I209" s="7" t="s">
        <v>1180</v>
      </c>
      <c r="J209" s="7" t="s">
        <v>1181</v>
      </c>
      <c r="K209" s="7" t="s">
        <v>1182</v>
      </c>
      <c r="L209" s="7">
        <v>2</v>
      </c>
      <c r="O209" t="str">
        <f t="shared" si="27"/>
        <v>586895</v>
      </c>
      <c r="P209" t="str">
        <f t="shared" si="21"/>
        <v>64078</v>
      </c>
      <c r="Q209" t="str">
        <f t="shared" si="22"/>
        <v>185724</v>
      </c>
      <c r="R209" t="str">
        <f t="shared" si="23"/>
        <v>88782</v>
      </c>
      <c r="S209" t="str">
        <f t="shared" si="24"/>
        <v>295852</v>
      </c>
      <c r="T209" t="str">
        <f t="shared" si="25"/>
        <v>198910</v>
      </c>
      <c r="U209" t="str">
        <f t="shared" si="26"/>
        <v>2</v>
      </c>
    </row>
    <row r="210" spans="1:21" ht="13.5" thickBot="1">
      <c r="D210" s="4">
        <v>2017</v>
      </c>
      <c r="E210" s="4"/>
      <c r="F210" s="5" t="s">
        <v>1183</v>
      </c>
      <c r="G210" s="5" t="s">
        <v>1184</v>
      </c>
      <c r="H210" s="5" t="s">
        <v>1185</v>
      </c>
      <c r="I210" s="5" t="s">
        <v>1186</v>
      </c>
      <c r="J210" s="5" t="s">
        <v>1187</v>
      </c>
      <c r="K210" s="5" t="s">
        <v>1188</v>
      </c>
      <c r="L210" s="5">
        <v>2</v>
      </c>
      <c r="O210" t="str">
        <f t="shared" si="27"/>
        <v>516096</v>
      </c>
      <c r="P210" t="str">
        <f t="shared" si="21"/>
        <v>62193</v>
      </c>
      <c r="Q210" t="str">
        <f t="shared" si="22"/>
        <v>170829</v>
      </c>
      <c r="R210" t="str">
        <f t="shared" si="23"/>
        <v>95295</v>
      </c>
      <c r="S210" t="str">
        <f t="shared" si="24"/>
        <v>210366</v>
      </c>
      <c r="T210" t="str">
        <f t="shared" si="25"/>
        <v>134832</v>
      </c>
      <c r="U210" t="str">
        <f t="shared" si="26"/>
        <v>2</v>
      </c>
    </row>
    <row r="211" spans="1:21" ht="13.5" thickBot="1">
      <c r="D211" s="6">
        <v>2016</v>
      </c>
      <c r="E211" s="6"/>
      <c r="F211" s="7" t="s">
        <v>1189</v>
      </c>
      <c r="G211" s="7" t="s">
        <v>1190</v>
      </c>
      <c r="H211" s="7" t="s">
        <v>1191</v>
      </c>
      <c r="I211" s="7" t="s">
        <v>1192</v>
      </c>
      <c r="J211" s="7" t="s">
        <v>1193</v>
      </c>
      <c r="K211" s="7" t="s">
        <v>1194</v>
      </c>
      <c r="L211" s="7">
        <v>3</v>
      </c>
      <c r="O211" t="str">
        <f t="shared" si="27"/>
        <v>495383</v>
      </c>
      <c r="P211" t="str">
        <f t="shared" si="21"/>
        <v>38191</v>
      </c>
      <c r="Q211" t="str">
        <f t="shared" si="22"/>
        <v>178937</v>
      </c>
      <c r="R211" t="str">
        <f t="shared" si="23"/>
        <v>5042</v>
      </c>
      <c r="S211" t="str">
        <f t="shared" si="24"/>
        <v>246534</v>
      </c>
      <c r="T211" t="str">
        <f t="shared" si="25"/>
        <v>72639</v>
      </c>
      <c r="U211" t="str">
        <f t="shared" si="26"/>
        <v>3</v>
      </c>
    </row>
    <row r="212" spans="1:21" ht="13.5" thickBot="1">
      <c r="D212" s="4">
        <v>2015</v>
      </c>
      <c r="E212" s="4"/>
      <c r="F212" s="5" t="s">
        <v>1195</v>
      </c>
      <c r="G212" s="5" t="s">
        <v>1196</v>
      </c>
      <c r="H212" s="5" t="s">
        <v>1197</v>
      </c>
      <c r="I212" s="5" t="s">
        <v>1198</v>
      </c>
      <c r="J212" s="5" t="s">
        <v>1199</v>
      </c>
      <c r="K212" s="5" t="s">
        <v>1200</v>
      </c>
      <c r="L212" s="5">
        <v>3</v>
      </c>
      <c r="O212" t="str">
        <f t="shared" si="27"/>
        <v>555466</v>
      </c>
      <c r="P212" t="str">
        <f t="shared" si="21"/>
        <v>61463</v>
      </c>
      <c r="Q212" t="str">
        <f t="shared" si="22"/>
        <v>158777</v>
      </c>
      <c r="R212" t="str">
        <f t="shared" si="23"/>
        <v>7792</v>
      </c>
      <c r="S212" t="str">
        <f t="shared" si="24"/>
        <v>225433</v>
      </c>
      <c r="T212" t="str">
        <f t="shared" si="25"/>
        <v>74448</v>
      </c>
      <c r="U212" t="str">
        <f t="shared" si="26"/>
        <v>3</v>
      </c>
    </row>
    <row r="213" spans="1:21" ht="13.5" thickBot="1">
      <c r="D213" s="6">
        <v>2014</v>
      </c>
      <c r="E213" s="6"/>
      <c r="F213" s="7" t="s">
        <v>1201</v>
      </c>
      <c r="G213" s="7" t="s">
        <v>1202</v>
      </c>
      <c r="H213" s="7" t="s">
        <v>1203</v>
      </c>
      <c r="I213" s="7" t="s">
        <v>1204</v>
      </c>
      <c r="J213" s="7" t="s">
        <v>1205</v>
      </c>
      <c r="K213" s="7" t="s">
        <v>1206</v>
      </c>
      <c r="L213" s="7">
        <v>3</v>
      </c>
      <c r="O213" t="str">
        <f t="shared" si="27"/>
        <v>594759</v>
      </c>
      <c r="P213" t="str">
        <f t="shared" si="21"/>
        <v>21559</v>
      </c>
      <c r="Q213" t="str">
        <f t="shared" si="22"/>
        <v>206156</v>
      </c>
      <c r="R213" t="str">
        <f t="shared" si="23"/>
        <v>23469</v>
      </c>
      <c r="S213" t="str">
        <f t="shared" si="24"/>
        <v>195672</v>
      </c>
      <c r="T213" t="str">
        <f t="shared" si="25"/>
        <v>12985</v>
      </c>
      <c r="U213" t="str">
        <f t="shared" si="26"/>
        <v>3</v>
      </c>
    </row>
    <row r="214" spans="1:21" ht="13.5" thickBot="1">
      <c r="D214" s="4">
        <v>2013</v>
      </c>
      <c r="E214" s="4"/>
      <c r="F214" s="5" t="s">
        <v>1207</v>
      </c>
      <c r="G214" s="5" t="s">
        <v>1208</v>
      </c>
      <c r="H214" s="5" t="s">
        <v>1209</v>
      </c>
      <c r="I214" s="5" t="s">
        <v>1210</v>
      </c>
      <c r="J214" s="5" t="s">
        <v>1211</v>
      </c>
      <c r="K214" s="5" t="s">
        <v>1212</v>
      </c>
      <c r="L214" s="5">
        <v>3</v>
      </c>
      <c r="O214" t="str">
        <f t="shared" si="27"/>
        <v>647572</v>
      </c>
      <c r="P214" t="str">
        <f t="shared" si="21"/>
        <v>45030</v>
      </c>
      <c r="Q214" t="str">
        <f t="shared" si="22"/>
        <v>242726</v>
      </c>
      <c r="R214" t="str">
        <f t="shared" si="23"/>
        <v>47367</v>
      </c>
      <c r="S214" t="str">
        <f t="shared" si="24"/>
        <v>186785</v>
      </c>
      <c r="T214" t="str">
        <f t="shared" si="25"/>
        <v>-8574</v>
      </c>
      <c r="U214" t="str">
        <f t="shared" si="26"/>
        <v>3</v>
      </c>
    </row>
    <row r="215" spans="1:21" ht="13.5" thickBot="1">
      <c r="O215" t="str">
        <f t="shared" si="27"/>
        <v/>
      </c>
      <c r="P215" t="str">
        <f t="shared" si="21"/>
        <v/>
      </c>
      <c r="Q215" t="str">
        <f t="shared" si="22"/>
        <v/>
      </c>
      <c r="R215" t="str">
        <f t="shared" si="23"/>
        <v/>
      </c>
      <c r="S215" t="str">
        <f t="shared" si="24"/>
        <v/>
      </c>
      <c r="T215" t="str">
        <f t="shared" si="25"/>
        <v/>
      </c>
      <c r="U215" t="str">
        <f t="shared" si="26"/>
        <v/>
      </c>
    </row>
    <row r="216" spans="1:21" ht="13.5" thickBot="1">
      <c r="A216" t="s">
        <v>46</v>
      </c>
      <c r="B216">
        <v>2000</v>
      </c>
      <c r="D216" s="4">
        <v>2023</v>
      </c>
      <c r="E216" s="4"/>
      <c r="F216" s="5" t="s">
        <v>1213</v>
      </c>
      <c r="G216" s="5" t="s">
        <v>1214</v>
      </c>
      <c r="H216" s="5" t="s">
        <v>1215</v>
      </c>
      <c r="I216" s="5" t="s">
        <v>1216</v>
      </c>
      <c r="J216" s="5" t="s">
        <v>1217</v>
      </c>
      <c r="K216" s="5" t="s">
        <v>1218</v>
      </c>
      <c r="L216" s="5">
        <v>6</v>
      </c>
      <c r="O216" t="str">
        <f t="shared" si="27"/>
        <v>11227740</v>
      </c>
      <c r="P216" t="str">
        <f t="shared" si="21"/>
        <v>764834</v>
      </c>
      <c r="Q216" t="str">
        <f t="shared" si="22"/>
        <v>3275425</v>
      </c>
      <c r="R216" t="str">
        <f t="shared" si="23"/>
        <v>2159508</v>
      </c>
      <c r="S216" t="str">
        <f t="shared" si="24"/>
        <v>4489053</v>
      </c>
      <c r="T216" t="str">
        <f t="shared" si="25"/>
        <v>3382553</v>
      </c>
      <c r="U216" t="str">
        <f t="shared" si="26"/>
        <v>6</v>
      </c>
    </row>
    <row r="217" spans="1:21" ht="13.5" thickBot="1">
      <c r="D217" s="6">
        <v>2022</v>
      </c>
      <c r="E217" s="6"/>
      <c r="F217" s="7" t="s">
        <v>1219</v>
      </c>
      <c r="G217" s="7" t="s">
        <v>1220</v>
      </c>
      <c r="H217" s="7" t="s">
        <v>1221</v>
      </c>
      <c r="I217" s="7" t="s">
        <v>1222</v>
      </c>
      <c r="J217" s="7" t="s">
        <v>1223</v>
      </c>
      <c r="K217" s="7" t="s">
        <v>1224</v>
      </c>
      <c r="L217" s="7">
        <v>6</v>
      </c>
      <c r="O217" t="str">
        <f t="shared" si="27"/>
        <v>10089771</v>
      </c>
      <c r="P217" t="str">
        <f t="shared" si="21"/>
        <v>656619</v>
      </c>
      <c r="Q217" t="str">
        <f t="shared" si="22"/>
        <v>2988735</v>
      </c>
      <c r="R217" t="str">
        <f t="shared" si="23"/>
        <v>1504555</v>
      </c>
      <c r="S217" t="str">
        <f t="shared" si="24"/>
        <v>4109443</v>
      </c>
      <c r="T217" t="str">
        <f t="shared" si="25"/>
        <v>2632015</v>
      </c>
      <c r="U217" t="str">
        <f t="shared" si="26"/>
        <v>6</v>
      </c>
    </row>
    <row r="218" spans="1:21" ht="13.5" thickBot="1">
      <c r="D218" s="4">
        <v>2021</v>
      </c>
      <c r="E218" s="4"/>
      <c r="F218" s="5" t="s">
        <v>1225</v>
      </c>
      <c r="G218" s="5" t="s">
        <v>1226</v>
      </c>
      <c r="H218" s="5" t="s">
        <v>1227</v>
      </c>
      <c r="I218" s="5" t="s">
        <v>1228</v>
      </c>
      <c r="J218" s="5" t="s">
        <v>1229</v>
      </c>
      <c r="K218" s="5" t="s">
        <v>1230</v>
      </c>
      <c r="L218" s="5">
        <v>6</v>
      </c>
      <c r="O218" t="str">
        <f t="shared" si="27"/>
        <v>9228782</v>
      </c>
      <c r="P218" t="str">
        <f t="shared" si="21"/>
        <v>457202</v>
      </c>
      <c r="Q218" t="str">
        <f t="shared" si="22"/>
        <v>2322068</v>
      </c>
      <c r="R218" t="str">
        <f t="shared" si="23"/>
        <v>494901</v>
      </c>
      <c r="S218" t="str">
        <f t="shared" si="24"/>
        <v>3827989</v>
      </c>
      <c r="T218" t="str">
        <f t="shared" si="25"/>
        <v>2007297</v>
      </c>
      <c r="U218" t="str">
        <f t="shared" si="26"/>
        <v>6</v>
      </c>
    </row>
    <row r="219" spans="1:21" ht="13.5" thickBot="1">
      <c r="D219" s="6">
        <v>2020</v>
      </c>
      <c r="E219" s="6"/>
      <c r="F219" s="7" t="s">
        <v>1231</v>
      </c>
      <c r="G219" s="7" t="s">
        <v>1232</v>
      </c>
      <c r="H219" s="7" t="s">
        <v>1233</v>
      </c>
      <c r="I219" s="7" t="s">
        <v>1234</v>
      </c>
      <c r="J219" s="7" t="s">
        <v>1235</v>
      </c>
      <c r="K219" s="7" t="s">
        <v>1236</v>
      </c>
      <c r="L219" s="7">
        <v>6</v>
      </c>
      <c r="O219" t="str">
        <f t="shared" si="27"/>
        <v>7810188</v>
      </c>
      <c r="P219" t="str">
        <f t="shared" si="21"/>
        <v>637715</v>
      </c>
      <c r="Q219" t="str">
        <f t="shared" si="22"/>
        <v>2140557</v>
      </c>
      <c r="R219" t="str">
        <f t="shared" si="23"/>
        <v>314113</v>
      </c>
      <c r="S219" t="str">
        <f t="shared" si="24"/>
        <v>3374505</v>
      </c>
      <c r="T219" t="str">
        <f t="shared" si="25"/>
        <v>1550095</v>
      </c>
      <c r="U219" t="str">
        <f t="shared" si="26"/>
        <v>6</v>
      </c>
    </row>
    <row r="220" spans="1:21" ht="13.5" thickBot="1">
      <c r="D220" s="4">
        <v>2019</v>
      </c>
      <c r="E220" s="4"/>
      <c r="F220" s="5" t="s">
        <v>1237</v>
      </c>
      <c r="G220" s="5" t="s">
        <v>1238</v>
      </c>
      <c r="H220" s="5" t="s">
        <v>1239</v>
      </c>
      <c r="I220" s="5" t="s">
        <v>1240</v>
      </c>
      <c r="J220" s="5" t="s">
        <v>1241</v>
      </c>
      <c r="K220" s="5" t="s">
        <v>1242</v>
      </c>
      <c r="L220" s="5">
        <v>6</v>
      </c>
      <c r="O220" t="str">
        <f t="shared" si="27"/>
        <v>6190261</v>
      </c>
      <c r="P220" t="str">
        <f t="shared" si="21"/>
        <v>258659</v>
      </c>
      <c r="Q220" t="str">
        <f t="shared" si="22"/>
        <v>1496050</v>
      </c>
      <c r="R220" t="str">
        <f t="shared" si="23"/>
        <v>292009</v>
      </c>
      <c r="S220" t="str">
        <f t="shared" si="24"/>
        <v>2102398</v>
      </c>
      <c r="T220" t="str">
        <f t="shared" si="25"/>
        <v>912380</v>
      </c>
      <c r="U220" t="str">
        <f t="shared" si="26"/>
        <v>6</v>
      </c>
    </row>
    <row r="221" spans="1:21" ht="13.5" thickBot="1">
      <c r="D221" s="6">
        <v>2018</v>
      </c>
      <c r="E221" s="6"/>
      <c r="F221" s="7" t="s">
        <v>1243</v>
      </c>
      <c r="G221" s="7" t="s">
        <v>1244</v>
      </c>
      <c r="H221" s="7" t="s">
        <v>1245</v>
      </c>
      <c r="I221" s="7" t="s">
        <v>1246</v>
      </c>
      <c r="J221" s="7" t="s">
        <v>1247</v>
      </c>
      <c r="K221" s="7" t="s">
        <v>1248</v>
      </c>
      <c r="L221" s="7">
        <v>6</v>
      </c>
      <c r="O221" t="str">
        <f t="shared" si="27"/>
        <v>6294510</v>
      </c>
      <c r="P221" t="str">
        <f t="shared" si="21"/>
        <v>305244</v>
      </c>
      <c r="Q221" t="str">
        <f t="shared" si="22"/>
        <v>1917716</v>
      </c>
      <c r="R221" t="str">
        <f t="shared" si="23"/>
        <v>130736</v>
      </c>
      <c r="S221" t="str">
        <f t="shared" si="24"/>
        <v>2434058</v>
      </c>
      <c r="T221" t="str">
        <f t="shared" si="25"/>
        <v>653721</v>
      </c>
      <c r="U221" t="str">
        <f t="shared" si="26"/>
        <v>6</v>
      </c>
    </row>
    <row r="222" spans="1:21" ht="13.5" thickBot="1">
      <c r="D222" s="4">
        <v>2017</v>
      </c>
      <c r="E222" s="4"/>
      <c r="F222" s="5" t="s">
        <v>1249</v>
      </c>
      <c r="G222" s="5" t="s">
        <v>1250</v>
      </c>
      <c r="H222" s="5" t="s">
        <v>1251</v>
      </c>
      <c r="I222" s="5" t="s">
        <v>1252</v>
      </c>
      <c r="J222" s="5" t="s">
        <v>1253</v>
      </c>
      <c r="K222" s="5" t="s">
        <v>1254</v>
      </c>
      <c r="L222" s="5">
        <v>6</v>
      </c>
      <c r="O222" t="str">
        <f t="shared" si="27"/>
        <v>6126021</v>
      </c>
      <c r="P222" t="str">
        <f t="shared" si="21"/>
        <v>207545</v>
      </c>
      <c r="Q222" t="str">
        <f t="shared" si="22"/>
        <v>1988279</v>
      </c>
      <c r="R222" t="str">
        <f t="shared" si="23"/>
        <v>171852</v>
      </c>
      <c r="S222" t="str">
        <f t="shared" si="24"/>
        <v>2164394</v>
      </c>
      <c r="T222" t="str">
        <f t="shared" si="25"/>
        <v>348477</v>
      </c>
      <c r="U222" t="str">
        <f t="shared" si="26"/>
        <v>6</v>
      </c>
    </row>
    <row r="223" spans="1:21" ht="13.5" thickBot="1">
      <c r="D223" s="6">
        <v>2016</v>
      </c>
      <c r="E223" s="6"/>
      <c r="F223" s="7" t="s">
        <v>1255</v>
      </c>
      <c r="G223" s="7" t="s">
        <v>1256</v>
      </c>
      <c r="H223" s="7" t="s">
        <v>1257</v>
      </c>
      <c r="I223" s="7" t="s">
        <v>1258</v>
      </c>
      <c r="J223" s="7" t="s">
        <v>1259</v>
      </c>
      <c r="K223" s="7" t="s">
        <v>1260</v>
      </c>
      <c r="L223" s="7">
        <v>6</v>
      </c>
      <c r="O223" t="str">
        <f t="shared" si="27"/>
        <v>5363092</v>
      </c>
      <c r="P223" t="str">
        <f t="shared" si="21"/>
        <v>320334</v>
      </c>
      <c r="Q223" t="str">
        <f t="shared" si="22"/>
        <v>1848233</v>
      </c>
      <c r="R223" t="str">
        <f t="shared" si="23"/>
        <v>10660</v>
      </c>
      <c r="S223" t="str">
        <f t="shared" si="24"/>
        <v>2298505</v>
      </c>
      <c r="T223" t="str">
        <f t="shared" si="25"/>
        <v>460932</v>
      </c>
      <c r="U223" t="str">
        <f t="shared" si="26"/>
        <v>6</v>
      </c>
    </row>
    <row r="224" spans="1:21" ht="13.5" thickBot="1">
      <c r="D224" s="4">
        <v>2015</v>
      </c>
      <c r="E224" s="4"/>
      <c r="F224" s="5" t="s">
        <v>1261</v>
      </c>
      <c r="G224" s="5" t="s">
        <v>1262</v>
      </c>
      <c r="H224" s="5" t="s">
        <v>1263</v>
      </c>
      <c r="I224" s="5" t="s">
        <v>1264</v>
      </c>
      <c r="J224" s="5" t="s">
        <v>1265</v>
      </c>
      <c r="K224" s="5" t="s">
        <v>1266</v>
      </c>
      <c r="L224" s="5">
        <v>6</v>
      </c>
      <c r="O224" t="str">
        <f t="shared" si="27"/>
        <v>3991379</v>
      </c>
      <c r="P224" t="str">
        <f t="shared" si="21"/>
        <v>356494</v>
      </c>
      <c r="Q224" t="str">
        <f t="shared" si="22"/>
        <v>1847947</v>
      </c>
      <c r="R224" t="str">
        <f t="shared" si="23"/>
        <v>1854</v>
      </c>
      <c r="S224" t="str">
        <f t="shared" si="24"/>
        <v>2093691</v>
      </c>
      <c r="T224" t="str">
        <f t="shared" si="25"/>
        <v>247598</v>
      </c>
      <c r="U224" t="str">
        <f t="shared" si="26"/>
        <v>6</v>
      </c>
    </row>
    <row r="225" spans="1:21" ht="13.5" thickBot="1">
      <c r="D225" s="6">
        <v>2014</v>
      </c>
      <c r="E225" s="6"/>
      <c r="F225" s="7" t="s">
        <v>1267</v>
      </c>
      <c r="G225" s="7" t="s">
        <v>1268</v>
      </c>
      <c r="H225" s="7" t="s">
        <v>1269</v>
      </c>
      <c r="I225" s="7" t="s">
        <v>1270</v>
      </c>
      <c r="J225" s="7" t="s">
        <v>1271</v>
      </c>
      <c r="K225" s="7" t="s">
        <v>1272</v>
      </c>
      <c r="L225" s="7">
        <v>6</v>
      </c>
      <c r="O225" t="str">
        <f t="shared" si="27"/>
        <v>3551433</v>
      </c>
      <c r="P225" t="str">
        <f t="shared" si="21"/>
        <v>88069</v>
      </c>
      <c r="Q225" t="str">
        <f t="shared" si="22"/>
        <v>1812480</v>
      </c>
      <c r="R225" t="str">
        <f t="shared" si="23"/>
        <v>10905</v>
      </c>
      <c r="S225" t="str">
        <f t="shared" si="24"/>
        <v>1692678</v>
      </c>
      <c r="T225" t="str">
        <f t="shared" si="25"/>
        <v>-108897</v>
      </c>
      <c r="U225" t="str">
        <f t="shared" si="26"/>
        <v>6</v>
      </c>
    </row>
    <row r="226" spans="1:21" ht="13.5" thickBot="1">
      <c r="D226" s="4">
        <v>2013</v>
      </c>
      <c r="E226" s="4"/>
      <c r="F226" s="5" t="s">
        <v>1273</v>
      </c>
      <c r="G226" s="5" t="s">
        <v>1274</v>
      </c>
      <c r="H226" s="5" t="s">
        <v>1275</v>
      </c>
      <c r="I226" s="5" t="s">
        <v>1276</v>
      </c>
      <c r="J226" s="5" t="s">
        <v>1277</v>
      </c>
      <c r="K226" s="5" t="s">
        <v>1278</v>
      </c>
      <c r="L226" s="5">
        <v>9</v>
      </c>
      <c r="O226" t="str">
        <f t="shared" si="27"/>
        <v>3181151</v>
      </c>
      <c r="P226" t="str">
        <f t="shared" si="21"/>
        <v>-136133</v>
      </c>
      <c r="Q226" t="str">
        <f t="shared" si="22"/>
        <v>2636418</v>
      </c>
      <c r="R226" t="str">
        <f t="shared" si="23"/>
        <v>1077693</v>
      </c>
      <c r="S226" t="str">
        <f t="shared" si="24"/>
        <v>1361759</v>
      </c>
      <c r="T226" t="str">
        <f t="shared" si="25"/>
        <v>-196966</v>
      </c>
      <c r="U226" t="str">
        <f t="shared" si="26"/>
        <v>9</v>
      </c>
    </row>
    <row r="227" spans="1:21" ht="13.5" thickBot="1">
      <c r="O227" t="str">
        <f t="shared" si="27"/>
        <v/>
      </c>
      <c r="P227" t="str">
        <f t="shared" si="21"/>
        <v/>
      </c>
      <c r="Q227" t="str">
        <f t="shared" si="22"/>
        <v/>
      </c>
      <c r="R227" t="str">
        <f t="shared" si="23"/>
        <v/>
      </c>
      <c r="S227" t="str">
        <f t="shared" si="24"/>
        <v/>
      </c>
      <c r="T227" t="str">
        <f t="shared" si="25"/>
        <v/>
      </c>
      <c r="U227" t="str">
        <f t="shared" si="26"/>
        <v/>
      </c>
    </row>
    <row r="228" spans="1:21" ht="13.5" thickBot="1">
      <c r="A228" t="s">
        <v>48</v>
      </c>
      <c r="B228">
        <v>2020</v>
      </c>
      <c r="D228" s="4">
        <v>2023</v>
      </c>
      <c r="E228" s="4"/>
      <c r="F228" s="5" t="s">
        <v>1279</v>
      </c>
      <c r="G228" s="5" t="s">
        <v>1280</v>
      </c>
      <c r="H228" s="5" t="s">
        <v>1281</v>
      </c>
      <c r="I228" s="5">
        <v>0</v>
      </c>
      <c r="J228" s="5" t="s">
        <v>1282</v>
      </c>
      <c r="K228" s="5" t="s">
        <v>1283</v>
      </c>
      <c r="L228" s="5">
        <v>2</v>
      </c>
      <c r="O228" t="str">
        <f t="shared" si="27"/>
        <v>266047</v>
      </c>
      <c r="P228" t="str">
        <f t="shared" si="21"/>
        <v>-7713</v>
      </c>
      <c r="Q228" t="str">
        <f t="shared" si="22"/>
        <v>26011</v>
      </c>
      <c r="R228" t="str">
        <f t="shared" si="23"/>
        <v>0</v>
      </c>
      <c r="S228" t="str">
        <f t="shared" si="24"/>
        <v>82353</v>
      </c>
      <c r="T228" t="str">
        <f t="shared" si="25"/>
        <v>56342</v>
      </c>
      <c r="U228" t="str">
        <f t="shared" si="26"/>
        <v>2</v>
      </c>
    </row>
    <row r="229" spans="1:21" ht="13.5" thickBot="1">
      <c r="D229" s="6">
        <v>2022</v>
      </c>
      <c r="E229" s="6"/>
      <c r="F229" s="7" t="s">
        <v>1284</v>
      </c>
      <c r="G229" s="7" t="s">
        <v>1285</v>
      </c>
      <c r="H229" s="7" t="s">
        <v>1286</v>
      </c>
      <c r="I229" s="7">
        <v>0</v>
      </c>
      <c r="J229" s="7" t="s">
        <v>1287</v>
      </c>
      <c r="K229" s="7" t="s">
        <v>1288</v>
      </c>
      <c r="L229" s="7">
        <v>2</v>
      </c>
      <c r="O229" t="str">
        <f t="shared" si="27"/>
        <v>228940</v>
      </c>
      <c r="P229" t="str">
        <f t="shared" si="21"/>
        <v>25239</v>
      </c>
      <c r="Q229" t="str">
        <f t="shared" si="22"/>
        <v>3186</v>
      </c>
      <c r="R229" t="str">
        <f t="shared" si="23"/>
        <v>0</v>
      </c>
      <c r="S229" t="str">
        <f t="shared" si="24"/>
        <v>84141</v>
      </c>
      <c r="T229" t="str">
        <f t="shared" si="25"/>
        <v>80955</v>
      </c>
      <c r="U229" t="str">
        <f t="shared" si="26"/>
        <v>2</v>
      </c>
    </row>
    <row r="230" spans="1:21" ht="13.5" thickBot="1">
      <c r="D230" s="4">
        <v>2021</v>
      </c>
      <c r="E230" s="4"/>
      <c r="F230" s="5" t="s">
        <v>1289</v>
      </c>
      <c r="G230" s="5" t="s">
        <v>1290</v>
      </c>
      <c r="H230" s="5" t="s">
        <v>1291</v>
      </c>
      <c r="I230" s="5">
        <v>0</v>
      </c>
      <c r="J230" s="5" t="s">
        <v>1292</v>
      </c>
      <c r="K230" s="5" t="s">
        <v>1293</v>
      </c>
      <c r="L230" s="5">
        <v>2</v>
      </c>
      <c r="O230" t="str">
        <f t="shared" si="27"/>
        <v>200110</v>
      </c>
      <c r="P230" t="str">
        <f t="shared" si="21"/>
        <v>56636</v>
      </c>
      <c r="Q230" t="str">
        <f t="shared" si="22"/>
        <v>3052</v>
      </c>
      <c r="R230" t="str">
        <f t="shared" si="23"/>
        <v>0</v>
      </c>
      <c r="S230" t="str">
        <f t="shared" si="24"/>
        <v>58769</v>
      </c>
      <c r="T230" t="str">
        <f t="shared" si="25"/>
        <v>55717</v>
      </c>
      <c r="U230" t="str">
        <f t="shared" si="26"/>
        <v>2</v>
      </c>
    </row>
    <row r="231" spans="1:21" ht="13.5" thickBot="1">
      <c r="D231" s="6">
        <v>2020</v>
      </c>
      <c r="E231" s="6"/>
      <c r="F231" s="7" t="s">
        <v>1294</v>
      </c>
      <c r="G231" s="7" t="s">
        <v>1295</v>
      </c>
      <c r="H231" s="7" t="s">
        <v>1296</v>
      </c>
      <c r="I231" s="7">
        <v>0</v>
      </c>
      <c r="J231" s="7" t="s">
        <v>1297</v>
      </c>
      <c r="K231" s="7">
        <v>-919</v>
      </c>
      <c r="L231" s="7">
        <v>0</v>
      </c>
      <c r="O231" t="str">
        <f t="shared" si="27"/>
        <v>26900</v>
      </c>
      <c r="P231" t="str">
        <f t="shared" si="21"/>
        <v>-1119</v>
      </c>
      <c r="Q231" t="str">
        <f t="shared" si="22"/>
        <v>16947</v>
      </c>
      <c r="R231" t="str">
        <f t="shared" si="23"/>
        <v>0</v>
      </c>
      <c r="S231" t="str">
        <f t="shared" si="24"/>
        <v>16028</v>
      </c>
      <c r="T231" t="str">
        <f t="shared" si="25"/>
        <v>-919</v>
      </c>
      <c r="U231" t="str">
        <f t="shared" si="26"/>
        <v>0</v>
      </c>
    </row>
    <row r="232" spans="1:21" ht="13.5" thickBot="1">
      <c r="O232" t="str">
        <f t="shared" si="27"/>
        <v/>
      </c>
      <c r="P232" t="str">
        <f t="shared" si="21"/>
        <v/>
      </c>
      <c r="Q232" t="str">
        <f t="shared" si="22"/>
        <v/>
      </c>
      <c r="R232" t="str">
        <f t="shared" si="23"/>
        <v/>
      </c>
      <c r="S232" t="str">
        <f t="shared" si="24"/>
        <v/>
      </c>
      <c r="T232" t="str">
        <f t="shared" si="25"/>
        <v/>
      </c>
      <c r="U232" t="str">
        <f t="shared" si="26"/>
        <v/>
      </c>
    </row>
    <row r="233" spans="1:21" ht="13.5" thickBot="1">
      <c r="A233" s="25" t="s">
        <v>1364</v>
      </c>
      <c r="B233">
        <v>2005</v>
      </c>
      <c r="D233" s="4">
        <v>2023</v>
      </c>
      <c r="E233" s="4"/>
      <c r="F233" s="5" t="s">
        <v>1298</v>
      </c>
      <c r="G233" s="5" t="s">
        <v>1299</v>
      </c>
      <c r="H233" s="5" t="s">
        <v>1300</v>
      </c>
      <c r="I233" s="5" t="s">
        <v>1301</v>
      </c>
      <c r="J233" s="5" t="s">
        <v>1302</v>
      </c>
      <c r="K233" s="5" t="s">
        <v>1303</v>
      </c>
      <c r="L233" s="5">
        <v>12</v>
      </c>
      <c r="O233" t="str">
        <f t="shared" si="27"/>
        <v>4319002</v>
      </c>
      <c r="P233" t="str">
        <f t="shared" si="21"/>
        <v>329889</v>
      </c>
      <c r="Q233" t="str">
        <f t="shared" si="22"/>
        <v>476729</v>
      </c>
      <c r="R233" t="str">
        <f t="shared" si="23"/>
        <v>1966606</v>
      </c>
      <c r="S233" t="str">
        <f t="shared" si="24"/>
        <v>926148</v>
      </c>
      <c r="T233" t="str">
        <f t="shared" si="25"/>
        <v>2416025</v>
      </c>
      <c r="U233" t="str">
        <f t="shared" si="26"/>
        <v>12</v>
      </c>
    </row>
    <row r="234" spans="1:21" ht="13.5" thickBot="1">
      <c r="D234" s="6">
        <v>2022</v>
      </c>
      <c r="E234" s="6"/>
      <c r="F234" s="7" t="s">
        <v>1304</v>
      </c>
      <c r="G234" s="7" t="s">
        <v>1305</v>
      </c>
      <c r="H234" s="7" t="s">
        <v>1306</v>
      </c>
      <c r="I234" s="7" t="s">
        <v>1307</v>
      </c>
      <c r="J234" s="7" t="s">
        <v>1308</v>
      </c>
      <c r="K234" s="7" t="s">
        <v>1309</v>
      </c>
      <c r="L234" s="7">
        <v>11</v>
      </c>
      <c r="O234" t="str">
        <f t="shared" si="27"/>
        <v>4130275</v>
      </c>
      <c r="P234" t="str">
        <f t="shared" si="21"/>
        <v>567349</v>
      </c>
      <c r="Q234" t="str">
        <f t="shared" si="22"/>
        <v>492702</v>
      </c>
      <c r="R234" t="str">
        <f t="shared" si="23"/>
        <v>1816618</v>
      </c>
      <c r="S234" t="str">
        <f t="shared" si="24"/>
        <v>794829</v>
      </c>
      <c r="T234" t="str">
        <f t="shared" si="25"/>
        <v>2118745</v>
      </c>
      <c r="U234" t="str">
        <f t="shared" si="26"/>
        <v>11</v>
      </c>
    </row>
    <row r="235" spans="1:21" ht="13.5" thickBot="1">
      <c r="D235" s="4">
        <v>2021</v>
      </c>
      <c r="E235" s="4"/>
      <c r="F235" s="5" t="s">
        <v>1310</v>
      </c>
      <c r="G235" s="5" t="s">
        <v>1311</v>
      </c>
      <c r="H235" s="5" t="s">
        <v>1312</v>
      </c>
      <c r="I235" s="5" t="s">
        <v>1313</v>
      </c>
      <c r="J235" s="5" t="s">
        <v>1314</v>
      </c>
      <c r="K235" s="5" t="s">
        <v>1315</v>
      </c>
      <c r="L235" s="5">
        <v>11</v>
      </c>
      <c r="O235" t="str">
        <f t="shared" si="27"/>
        <v>3884938</v>
      </c>
      <c r="P235" t="str">
        <f t="shared" si="21"/>
        <v>642230</v>
      </c>
      <c r="Q235" t="str">
        <f t="shared" si="22"/>
        <v>626386</v>
      </c>
      <c r="R235" t="str">
        <f t="shared" si="23"/>
        <v>1430307</v>
      </c>
      <c r="S235" t="str">
        <f t="shared" si="24"/>
        <v>779474</v>
      </c>
      <c r="T235" t="str">
        <f t="shared" si="25"/>
        <v>1583395</v>
      </c>
      <c r="U235" t="str">
        <f t="shared" si="26"/>
        <v>11</v>
      </c>
    </row>
    <row r="236" spans="1:21" ht="13.5" thickBot="1">
      <c r="D236" s="6">
        <v>2020</v>
      </c>
      <c r="E236" s="6"/>
      <c r="F236" s="7" t="s">
        <v>1316</v>
      </c>
      <c r="G236" s="7" t="s">
        <v>1317</v>
      </c>
      <c r="H236" s="7" t="s">
        <v>1318</v>
      </c>
      <c r="I236" s="7" t="s">
        <v>1319</v>
      </c>
      <c r="J236" s="7" t="s">
        <v>1320</v>
      </c>
      <c r="K236" s="7" t="s">
        <v>1321</v>
      </c>
      <c r="L236" s="7">
        <v>10</v>
      </c>
      <c r="O236" t="str">
        <f t="shared" si="27"/>
        <v>2736619</v>
      </c>
      <c r="P236" t="str">
        <f t="shared" si="21"/>
        <v>297023</v>
      </c>
      <c r="Q236" t="str">
        <f t="shared" si="22"/>
        <v>687707</v>
      </c>
      <c r="R236" t="str">
        <f t="shared" si="23"/>
        <v>820876</v>
      </c>
      <c r="S236" t="str">
        <f t="shared" si="24"/>
        <v>807996</v>
      </c>
      <c r="T236" t="str">
        <f t="shared" si="25"/>
        <v>941165</v>
      </c>
      <c r="U236" t="str">
        <f t="shared" si="26"/>
        <v>10</v>
      </c>
    </row>
    <row r="237" spans="1:21" ht="13.5" thickBot="1">
      <c r="D237" s="4">
        <v>2019</v>
      </c>
      <c r="E237" s="4"/>
      <c r="F237" s="5" t="s">
        <v>1322</v>
      </c>
      <c r="G237" s="5" t="s">
        <v>1323</v>
      </c>
      <c r="H237" s="5" t="s">
        <v>1324</v>
      </c>
      <c r="I237" s="5" t="s">
        <v>1325</v>
      </c>
      <c r="J237" s="5" t="s">
        <v>1326</v>
      </c>
      <c r="K237" s="5" t="s">
        <v>1327</v>
      </c>
      <c r="L237" s="5">
        <v>9</v>
      </c>
      <c r="O237" t="str">
        <f t="shared" si="27"/>
        <v>2601887</v>
      </c>
      <c r="P237" t="str">
        <f t="shared" si="21"/>
        <v>229869</v>
      </c>
      <c r="Q237" t="str">
        <f t="shared" si="22"/>
        <v>333210</v>
      </c>
      <c r="R237" t="str">
        <f t="shared" si="23"/>
        <v>583547</v>
      </c>
      <c r="S237" t="str">
        <f t="shared" si="24"/>
        <v>393805</v>
      </c>
      <c r="T237" t="str">
        <f t="shared" si="25"/>
        <v>644142</v>
      </c>
      <c r="U237" t="str">
        <f t="shared" si="26"/>
        <v>9</v>
      </c>
    </row>
    <row r="238" spans="1:21" ht="13.5" thickBot="1">
      <c r="D238" s="6">
        <v>2018</v>
      </c>
      <c r="E238" s="6"/>
      <c r="F238" s="7" t="s">
        <v>1328</v>
      </c>
      <c r="G238" s="7" t="s">
        <v>1329</v>
      </c>
      <c r="H238" s="7" t="s">
        <v>1330</v>
      </c>
      <c r="I238" s="7" t="s">
        <v>1331</v>
      </c>
      <c r="J238" s="7" t="s">
        <v>1332</v>
      </c>
      <c r="K238" s="7" t="s">
        <v>1333</v>
      </c>
      <c r="L238" s="7">
        <v>0</v>
      </c>
      <c r="O238" t="str">
        <f t="shared" si="27"/>
        <v>1971229</v>
      </c>
      <c r="P238" t="str">
        <f t="shared" si="21"/>
        <v>179195</v>
      </c>
      <c r="Q238" t="str">
        <f t="shared" si="22"/>
        <v>343987</v>
      </c>
      <c r="R238" t="str">
        <f t="shared" si="23"/>
        <v>374338</v>
      </c>
      <c r="S238" t="str">
        <f t="shared" si="24"/>
        <v>383922</v>
      </c>
      <c r="T238" t="str">
        <f t="shared" si="25"/>
        <v>414273</v>
      </c>
      <c r="U238" t="str">
        <f t="shared" si="26"/>
        <v>0</v>
      </c>
    </row>
    <row r="239" spans="1:21" ht="13.5" thickBot="1">
      <c r="D239" s="4">
        <v>2017</v>
      </c>
      <c r="E239" s="4"/>
      <c r="F239" s="5" t="s">
        <v>1334</v>
      </c>
      <c r="G239" s="5" t="s">
        <v>1335</v>
      </c>
      <c r="H239" s="5" t="s">
        <v>1336</v>
      </c>
      <c r="I239" s="5" t="s">
        <v>1337</v>
      </c>
      <c r="J239" s="5" t="s">
        <v>1338</v>
      </c>
      <c r="K239" s="5" t="s">
        <v>1339</v>
      </c>
      <c r="L239" s="5">
        <v>0</v>
      </c>
      <c r="O239" t="str">
        <f t="shared" si="27"/>
        <v>1364452</v>
      </c>
      <c r="P239" t="str">
        <f t="shared" si="21"/>
        <v>81462</v>
      </c>
      <c r="Q239" t="str">
        <f t="shared" si="22"/>
        <v>219004</v>
      </c>
      <c r="R239" t="str">
        <f t="shared" si="23"/>
        <v>201424</v>
      </c>
      <c r="S239" t="str">
        <f t="shared" si="24"/>
        <v>252658</v>
      </c>
      <c r="T239" t="str">
        <f t="shared" si="25"/>
        <v>235078</v>
      </c>
      <c r="U239" t="str">
        <f t="shared" si="26"/>
        <v>0</v>
      </c>
    </row>
    <row r="240" spans="1:21" ht="13.5" thickBot="1">
      <c r="D240" s="6">
        <v>2016</v>
      </c>
      <c r="E240" s="6"/>
      <c r="F240" s="7" t="s">
        <v>1340</v>
      </c>
      <c r="G240" s="7" t="s">
        <v>1341</v>
      </c>
      <c r="H240" s="7" t="s">
        <v>1342</v>
      </c>
      <c r="I240" s="7" t="s">
        <v>1343</v>
      </c>
      <c r="J240" s="7" t="s">
        <v>1344</v>
      </c>
      <c r="K240" s="7" t="s">
        <v>1345</v>
      </c>
      <c r="L240" s="7">
        <v>8</v>
      </c>
      <c r="O240" t="str">
        <f t="shared" si="27"/>
        <v>1052889</v>
      </c>
      <c r="P240" t="str">
        <f t="shared" si="21"/>
        <v>55403</v>
      </c>
      <c r="Q240" t="str">
        <f t="shared" si="22"/>
        <v>192291</v>
      </c>
      <c r="R240" t="str">
        <f t="shared" si="23"/>
        <v>217753</v>
      </c>
      <c r="S240" t="str">
        <f t="shared" si="24"/>
        <v>128154</v>
      </c>
      <c r="T240" t="str">
        <f t="shared" si="25"/>
        <v>153616</v>
      </c>
      <c r="U240" t="str">
        <f t="shared" si="26"/>
        <v>8</v>
      </c>
    </row>
    <row r="241" spans="1:21" ht="13.5" thickBot="1">
      <c r="D241" s="4">
        <v>2015</v>
      </c>
      <c r="E241" s="4"/>
      <c r="F241" s="5" t="s">
        <v>1346</v>
      </c>
      <c r="G241" s="5" t="s">
        <v>1347</v>
      </c>
      <c r="H241" s="5" t="s">
        <v>1348</v>
      </c>
      <c r="I241" s="5" t="s">
        <v>1349</v>
      </c>
      <c r="J241" s="5" t="s">
        <v>1350</v>
      </c>
      <c r="K241" s="5" t="s">
        <v>1351</v>
      </c>
      <c r="L241" s="5">
        <v>8</v>
      </c>
      <c r="O241" t="str">
        <f t="shared" si="27"/>
        <v>762005</v>
      </c>
      <c r="P241" t="str">
        <f t="shared" si="21"/>
        <v>67098</v>
      </c>
      <c r="Q241" t="str">
        <f t="shared" si="22"/>
        <v>173498</v>
      </c>
      <c r="R241" t="str">
        <f t="shared" si="23"/>
        <v>100863</v>
      </c>
      <c r="S241" t="str">
        <f t="shared" si="24"/>
        <v>170848</v>
      </c>
      <c r="T241" t="str">
        <f t="shared" si="25"/>
        <v>98213</v>
      </c>
      <c r="U241" t="str">
        <f t="shared" si="26"/>
        <v>8</v>
      </c>
    </row>
    <row r="242" spans="1:21" ht="13.5" thickBot="1">
      <c r="D242" s="6">
        <v>2014</v>
      </c>
      <c r="E242" s="6"/>
      <c r="F242" s="7" t="s">
        <v>1352</v>
      </c>
      <c r="G242" s="7" t="s">
        <v>1353</v>
      </c>
      <c r="H242" s="7" t="s">
        <v>1354</v>
      </c>
      <c r="I242" s="7" t="s">
        <v>1355</v>
      </c>
      <c r="J242" s="7" t="s">
        <v>1356</v>
      </c>
      <c r="K242" s="7" t="s">
        <v>1357</v>
      </c>
      <c r="L242" s="7">
        <v>8</v>
      </c>
      <c r="O242" t="str">
        <f t="shared" si="27"/>
        <v>541930</v>
      </c>
      <c r="P242" t="str">
        <f t="shared" si="21"/>
        <v>21150</v>
      </c>
      <c r="Q242" t="str">
        <f t="shared" si="22"/>
        <v>202601</v>
      </c>
      <c r="R242" t="str">
        <f t="shared" si="23"/>
        <v>73012</v>
      </c>
      <c r="S242" t="str">
        <f t="shared" si="24"/>
        <v>160704</v>
      </c>
      <c r="T242" t="str">
        <f t="shared" si="25"/>
        <v>31115</v>
      </c>
      <c r="U242" t="str">
        <f t="shared" si="26"/>
        <v>8</v>
      </c>
    </row>
    <row r="243" spans="1:21" ht="13.5" thickBot="1">
      <c r="D243" s="4">
        <v>2013</v>
      </c>
      <c r="E243" s="4"/>
      <c r="F243" s="5" t="s">
        <v>1358</v>
      </c>
      <c r="G243" s="5" t="s">
        <v>1359</v>
      </c>
      <c r="H243" s="5" t="s">
        <v>1360</v>
      </c>
      <c r="I243" s="5" t="s">
        <v>1361</v>
      </c>
      <c r="J243" s="5" t="s">
        <v>1362</v>
      </c>
      <c r="K243" s="5" t="s">
        <v>1363</v>
      </c>
      <c r="L243" s="5">
        <v>6</v>
      </c>
      <c r="O243" t="str">
        <f t="shared" si="27"/>
        <v>330021</v>
      </c>
      <c r="P243" t="str">
        <f t="shared" si="21"/>
        <v>7062</v>
      </c>
      <c r="Q243" t="str">
        <f t="shared" si="22"/>
        <v>159636</v>
      </c>
      <c r="R243" t="str">
        <f t="shared" si="23"/>
        <v>72448</v>
      </c>
      <c r="S243" t="str">
        <f t="shared" si="24"/>
        <v>97153</v>
      </c>
      <c r="T243" t="str">
        <f t="shared" si="25"/>
        <v>9965</v>
      </c>
      <c r="U243" t="str">
        <f t="shared" si="26"/>
        <v>6</v>
      </c>
    </row>
    <row r="244" spans="1:21" ht="13.5" thickBot="1">
      <c r="O244" t="str">
        <f t="shared" si="27"/>
        <v/>
      </c>
      <c r="P244" t="str">
        <f t="shared" si="21"/>
        <v/>
      </c>
      <c r="Q244" t="str">
        <f t="shared" si="22"/>
        <v/>
      </c>
      <c r="R244" t="str">
        <f t="shared" si="23"/>
        <v/>
      </c>
      <c r="S244" t="str">
        <f t="shared" si="24"/>
        <v/>
      </c>
      <c r="T244" t="str">
        <f t="shared" si="25"/>
        <v/>
      </c>
      <c r="U244" t="str">
        <f t="shared" si="26"/>
        <v/>
      </c>
    </row>
    <row r="245" spans="1:21" ht="13.5" thickBot="1">
      <c r="A245" t="s">
        <v>50</v>
      </c>
      <c r="B245">
        <v>2016</v>
      </c>
      <c r="D245" s="4">
        <v>2023</v>
      </c>
      <c r="E245" s="4"/>
      <c r="F245" s="5" t="s">
        <v>1365</v>
      </c>
      <c r="G245" s="5" t="s">
        <v>1366</v>
      </c>
      <c r="H245" s="5" t="s">
        <v>1367</v>
      </c>
      <c r="I245" s="5" t="s">
        <v>1368</v>
      </c>
      <c r="J245" s="5" t="s">
        <v>1369</v>
      </c>
      <c r="K245" s="5" t="s">
        <v>1370</v>
      </c>
      <c r="L245" s="5">
        <v>5</v>
      </c>
      <c r="O245" t="str">
        <f t="shared" si="27"/>
        <v>1818928</v>
      </c>
      <c r="P245" t="str">
        <f t="shared" si="21"/>
        <v>595189</v>
      </c>
      <c r="Q245" t="str">
        <f t="shared" si="22"/>
        <v>299762</v>
      </c>
      <c r="R245" t="str">
        <f t="shared" si="23"/>
        <v>480046</v>
      </c>
      <c r="S245" t="str">
        <f t="shared" si="24"/>
        <v>866082</v>
      </c>
      <c r="T245" t="str">
        <f t="shared" si="25"/>
        <v>1046366</v>
      </c>
      <c r="U245" t="str">
        <f t="shared" si="26"/>
        <v>5</v>
      </c>
    </row>
    <row r="246" spans="1:21" ht="13.5" thickBot="1">
      <c r="D246" s="6">
        <v>2022</v>
      </c>
      <c r="E246" s="6"/>
      <c r="F246" s="7" t="s">
        <v>1371</v>
      </c>
      <c r="G246" s="7" t="s">
        <v>1372</v>
      </c>
      <c r="H246" s="7" t="s">
        <v>1373</v>
      </c>
      <c r="I246" s="7" t="s">
        <v>1374</v>
      </c>
      <c r="J246" s="7" t="s">
        <v>1375</v>
      </c>
      <c r="K246" s="7" t="s">
        <v>1376</v>
      </c>
      <c r="L246" s="7">
        <v>4</v>
      </c>
      <c r="O246" t="str">
        <f t="shared" si="27"/>
        <v>957737</v>
      </c>
      <c r="P246" t="str">
        <f t="shared" si="21"/>
        <v>363177</v>
      </c>
      <c r="Q246" t="str">
        <f t="shared" si="22"/>
        <v>82293</v>
      </c>
      <c r="R246" t="str">
        <f t="shared" si="23"/>
        <v>4574</v>
      </c>
      <c r="S246" t="str">
        <f t="shared" si="24"/>
        <v>615854</v>
      </c>
      <c r="T246" t="str">
        <f t="shared" si="25"/>
        <v>538135</v>
      </c>
      <c r="U246" t="str">
        <f t="shared" si="26"/>
        <v>4</v>
      </c>
    </row>
    <row r="247" spans="1:21" ht="13.5" thickBot="1">
      <c r="D247" s="4">
        <v>2021</v>
      </c>
      <c r="E247" s="4"/>
      <c r="F247" s="5" t="s">
        <v>1377</v>
      </c>
      <c r="G247" s="5" t="s">
        <v>1378</v>
      </c>
      <c r="H247" s="5" t="s">
        <v>1379</v>
      </c>
      <c r="I247" s="5" t="s">
        <v>1380</v>
      </c>
      <c r="J247" s="5" t="s">
        <v>1381</v>
      </c>
      <c r="K247" s="5" t="s">
        <v>1382</v>
      </c>
      <c r="L247" s="5">
        <v>3</v>
      </c>
      <c r="O247" t="str">
        <f t="shared" si="27"/>
        <v>991133</v>
      </c>
      <c r="P247" t="str">
        <f t="shared" si="21"/>
        <v>595717</v>
      </c>
      <c r="Q247" t="str">
        <f t="shared" si="22"/>
        <v>102798</v>
      </c>
      <c r="R247" t="str">
        <f t="shared" si="23"/>
        <v>11782</v>
      </c>
      <c r="S247" t="str">
        <f t="shared" si="24"/>
        <v>686973</v>
      </c>
      <c r="T247" t="str">
        <f t="shared" si="25"/>
        <v>595957</v>
      </c>
      <c r="U247" t="str">
        <f t="shared" si="26"/>
        <v>3</v>
      </c>
    </row>
    <row r="248" spans="1:21" ht="13.5" thickBot="1">
      <c r="D248" s="6">
        <v>2020</v>
      </c>
      <c r="E248" s="6"/>
      <c r="F248" s="7" t="s">
        <v>1383</v>
      </c>
      <c r="G248" s="7" t="s">
        <v>1384</v>
      </c>
      <c r="H248" s="7" t="s">
        <v>1385</v>
      </c>
      <c r="I248" s="7" t="s">
        <v>1386</v>
      </c>
      <c r="J248" s="7" t="s">
        <v>1387</v>
      </c>
      <c r="K248" s="7" t="s">
        <v>1388</v>
      </c>
      <c r="L248" s="7">
        <v>3</v>
      </c>
      <c r="O248" t="str">
        <f t="shared" si="27"/>
        <v>537764</v>
      </c>
      <c r="P248" t="str">
        <f t="shared" si="21"/>
        <v>256806</v>
      </c>
      <c r="Q248" t="str">
        <f t="shared" si="22"/>
        <v>56012</v>
      </c>
      <c r="R248" t="str">
        <f t="shared" si="23"/>
        <v>3530</v>
      </c>
      <c r="S248" t="str">
        <f t="shared" si="24"/>
        <v>298697</v>
      </c>
      <c r="T248" t="str">
        <f t="shared" si="25"/>
        <v>246215</v>
      </c>
      <c r="U248" t="str">
        <f t="shared" si="26"/>
        <v>3</v>
      </c>
    </row>
    <row r="249" spans="1:21" ht="13.5" thickBot="1">
      <c r="D249" s="4">
        <v>2019</v>
      </c>
      <c r="E249" s="4"/>
      <c r="F249" s="5" t="s">
        <v>1389</v>
      </c>
      <c r="G249" s="5" t="s">
        <v>1390</v>
      </c>
      <c r="H249" s="5" t="s">
        <v>1391</v>
      </c>
      <c r="I249" s="5" t="s">
        <v>1392</v>
      </c>
      <c r="J249" s="5" t="s">
        <v>1393</v>
      </c>
      <c r="K249" s="5" t="s">
        <v>1394</v>
      </c>
      <c r="L249" s="5">
        <v>4</v>
      </c>
      <c r="O249" t="str">
        <f t="shared" si="27"/>
        <v>385779</v>
      </c>
      <c r="P249" t="str">
        <f t="shared" si="21"/>
        <v>12982</v>
      </c>
      <c r="Q249" t="str">
        <f t="shared" si="22"/>
        <v>55560</v>
      </c>
      <c r="R249" t="str">
        <f t="shared" si="23"/>
        <v>4202</v>
      </c>
      <c r="S249" t="str">
        <f t="shared" si="24"/>
        <v>44059</v>
      </c>
      <c r="T249" t="str">
        <f t="shared" si="25"/>
        <v>-7299</v>
      </c>
      <c r="U249" t="str">
        <f t="shared" si="26"/>
        <v>4</v>
      </c>
    </row>
    <row r="250" spans="1:21" ht="13.5" thickBot="1">
      <c r="D250" s="6">
        <v>2018</v>
      </c>
      <c r="E250" s="6"/>
      <c r="F250" s="7" t="s">
        <v>1395</v>
      </c>
      <c r="G250" s="7" t="s">
        <v>1396</v>
      </c>
      <c r="H250" s="7" t="s">
        <v>1397</v>
      </c>
      <c r="I250" s="7" t="s">
        <v>1398</v>
      </c>
      <c r="J250" s="7" t="s">
        <v>1399</v>
      </c>
      <c r="K250" s="7" t="s">
        <v>1400</v>
      </c>
      <c r="L250" s="7">
        <v>3</v>
      </c>
      <c r="O250" t="str">
        <f t="shared" si="27"/>
        <v>217942</v>
      </c>
      <c r="P250" t="str">
        <f t="shared" si="21"/>
        <v>-20521</v>
      </c>
      <c r="Q250" t="str">
        <f t="shared" si="22"/>
        <v>53566</v>
      </c>
      <c r="R250" t="str">
        <f t="shared" si="23"/>
        <v>5124</v>
      </c>
      <c r="S250" t="str">
        <f t="shared" si="24"/>
        <v>28161</v>
      </c>
      <c r="T250" t="str">
        <f t="shared" si="25"/>
        <v>-20281</v>
      </c>
      <c r="U250" t="str">
        <f t="shared" si="26"/>
        <v>3</v>
      </c>
    </row>
    <row r="251" spans="1:21" ht="13.5" thickBot="1">
      <c r="D251" s="4">
        <v>2017</v>
      </c>
      <c r="E251" s="4"/>
      <c r="F251" s="5" t="s">
        <v>1401</v>
      </c>
      <c r="G251" s="5" t="s">
        <v>1402</v>
      </c>
      <c r="H251" s="5" t="s">
        <v>1403</v>
      </c>
      <c r="I251" s="5" t="s">
        <v>1404</v>
      </c>
      <c r="J251" s="5" t="s">
        <v>1405</v>
      </c>
      <c r="K251" s="5" t="s">
        <v>1406</v>
      </c>
      <c r="L251" s="5">
        <v>1</v>
      </c>
      <c r="O251" t="str">
        <f t="shared" si="27"/>
        <v>136316</v>
      </c>
      <c r="P251" t="str">
        <f t="shared" si="21"/>
        <v>25956</v>
      </c>
      <c r="Q251" t="str">
        <f t="shared" si="22"/>
        <v>28144</v>
      </c>
      <c r="R251" t="str">
        <f t="shared" si="23"/>
        <v>8296</v>
      </c>
      <c r="S251" t="str">
        <f t="shared" si="24"/>
        <v>46044</v>
      </c>
      <c r="T251" t="str">
        <f t="shared" si="25"/>
        <v>26196</v>
      </c>
      <c r="U251" t="str">
        <f t="shared" si="26"/>
        <v>1</v>
      </c>
    </row>
    <row r="252" spans="1:21" ht="13.5" thickBot="1">
      <c r="D252" s="6">
        <v>2016</v>
      </c>
      <c r="E252" s="6"/>
      <c r="F252" s="7" t="s">
        <v>1407</v>
      </c>
      <c r="G252" s="7" t="s">
        <v>1408</v>
      </c>
      <c r="H252" s="7">
        <v>358</v>
      </c>
      <c r="I252" s="7" t="s">
        <v>1409</v>
      </c>
      <c r="J252" s="7" t="s">
        <v>1410</v>
      </c>
      <c r="K252" s="7" t="s">
        <v>1411</v>
      </c>
      <c r="L252" s="7">
        <v>0</v>
      </c>
      <c r="O252" t="str">
        <f t="shared" si="27"/>
        <v>12230</v>
      </c>
      <c r="P252" t="str">
        <f t="shared" si="21"/>
        <v>9110</v>
      </c>
      <c r="Q252" t="str">
        <f t="shared" si="22"/>
        <v>358</v>
      </c>
      <c r="R252" t="str">
        <f t="shared" si="23"/>
        <v>3972</v>
      </c>
      <c r="S252" t="str">
        <f t="shared" si="24"/>
        <v>5696</v>
      </c>
      <c r="T252" t="str">
        <f t="shared" si="25"/>
        <v>9310</v>
      </c>
      <c r="U252" t="str">
        <f t="shared" si="26"/>
        <v>0</v>
      </c>
    </row>
    <row r="253" spans="1:21" ht="13.5" thickBot="1">
      <c r="O253" t="str">
        <f t="shared" si="27"/>
        <v/>
      </c>
      <c r="P253" t="str">
        <f t="shared" si="21"/>
        <v/>
      </c>
      <c r="Q253" t="str">
        <f t="shared" si="22"/>
        <v/>
      </c>
      <c r="R253" t="str">
        <f t="shared" si="23"/>
        <v/>
      </c>
      <c r="S253" t="str">
        <f t="shared" si="24"/>
        <v/>
      </c>
      <c r="T253" t="str">
        <f t="shared" si="25"/>
        <v/>
      </c>
      <c r="U253" t="str">
        <f t="shared" si="26"/>
        <v/>
      </c>
    </row>
    <row r="254" spans="1:21" ht="13.5" thickBot="1">
      <c r="A254" s="22">
        <v>47127427</v>
      </c>
      <c r="B254">
        <v>2022</v>
      </c>
      <c r="D254" s="4">
        <v>2023</v>
      </c>
      <c r="E254" s="4"/>
      <c r="F254" s="5" t="s">
        <v>1412</v>
      </c>
      <c r="G254" s="5" t="s">
        <v>1413</v>
      </c>
      <c r="H254" s="5" t="s">
        <v>1414</v>
      </c>
      <c r="I254" s="5">
        <v>0</v>
      </c>
      <c r="J254" s="5" t="s">
        <v>1415</v>
      </c>
      <c r="K254" s="5" t="s">
        <v>1416</v>
      </c>
      <c r="L254" s="5">
        <v>1</v>
      </c>
      <c r="O254" t="str">
        <f t="shared" si="27"/>
        <v>190350</v>
      </c>
      <c r="P254" t="str">
        <f t="shared" si="21"/>
        <v>-14584</v>
      </c>
      <c r="Q254" t="str">
        <f t="shared" si="22"/>
        <v>82511</v>
      </c>
      <c r="R254" t="str">
        <f t="shared" si="23"/>
        <v>0</v>
      </c>
      <c r="S254" t="str">
        <f t="shared" si="24"/>
        <v>79153</v>
      </c>
      <c r="T254" t="str">
        <f t="shared" si="25"/>
        <v>-3363</v>
      </c>
      <c r="U254" t="str">
        <f t="shared" si="26"/>
        <v>1</v>
      </c>
    </row>
    <row r="255" spans="1:21" ht="13.5" thickBot="1">
      <c r="D255" s="6">
        <v>2022</v>
      </c>
      <c r="E255" s="6"/>
      <c r="F255" s="7" t="s">
        <v>1417</v>
      </c>
      <c r="G255" s="7" t="s">
        <v>1418</v>
      </c>
      <c r="H255" s="7" t="s">
        <v>1419</v>
      </c>
      <c r="I255" s="7">
        <v>112</v>
      </c>
      <c r="J255" s="7" t="s">
        <v>1420</v>
      </c>
      <c r="K255" s="7" t="s">
        <v>1421</v>
      </c>
      <c r="L255" s="7">
        <v>1</v>
      </c>
      <c r="O255" t="str">
        <f t="shared" si="27"/>
        <v>24113</v>
      </c>
      <c r="P255" t="str">
        <f t="shared" si="21"/>
        <v>11021</v>
      </c>
      <c r="Q255" t="str">
        <f t="shared" si="22"/>
        <v>5996</v>
      </c>
      <c r="R255" t="str">
        <f t="shared" si="23"/>
        <v>112</v>
      </c>
      <c r="S255" t="str">
        <f t="shared" si="24"/>
        <v>16448</v>
      </c>
      <c r="T255" t="str">
        <f t="shared" si="25"/>
        <v>11221</v>
      </c>
      <c r="U255" t="str">
        <f t="shared" si="26"/>
        <v>1</v>
      </c>
    </row>
    <row r="256" spans="1:21" ht="13.5" thickBot="1">
      <c r="O256" t="str">
        <f t="shared" si="27"/>
        <v/>
      </c>
      <c r="P256" t="str">
        <f t="shared" si="21"/>
        <v/>
      </c>
      <c r="Q256" t="str">
        <f t="shared" si="22"/>
        <v/>
      </c>
      <c r="R256" t="str">
        <f t="shared" si="23"/>
        <v/>
      </c>
      <c r="S256" t="str">
        <f t="shared" si="24"/>
        <v/>
      </c>
      <c r="T256" t="str">
        <f t="shared" si="25"/>
        <v/>
      </c>
      <c r="U256" t="str">
        <f t="shared" si="26"/>
        <v/>
      </c>
    </row>
    <row r="257" spans="1:21" ht="13.5" thickBot="1">
      <c r="A257" t="s">
        <v>52</v>
      </c>
      <c r="B257">
        <v>2015</v>
      </c>
      <c r="D257" s="4">
        <v>2023</v>
      </c>
      <c r="E257" s="4"/>
      <c r="F257" s="5" t="s">
        <v>1422</v>
      </c>
      <c r="G257" s="5" t="s">
        <v>1423</v>
      </c>
      <c r="H257" s="5" t="s">
        <v>1424</v>
      </c>
      <c r="I257" s="5">
        <v>0</v>
      </c>
      <c r="J257" s="5" t="s">
        <v>1425</v>
      </c>
      <c r="K257" s="5" t="s">
        <v>1426</v>
      </c>
      <c r="L257" s="5">
        <v>1</v>
      </c>
      <c r="O257" t="str">
        <f t="shared" si="27"/>
        <v>226118</v>
      </c>
      <c r="P257" t="str">
        <f t="shared" si="21"/>
        <v>2654</v>
      </c>
      <c r="Q257" t="str">
        <f t="shared" si="22"/>
        <v>49143</v>
      </c>
      <c r="R257" t="str">
        <f t="shared" si="23"/>
        <v>0</v>
      </c>
      <c r="S257" t="str">
        <f t="shared" si="24"/>
        <v>177160</v>
      </c>
      <c r="T257" t="str">
        <f t="shared" si="25"/>
        <v>149660</v>
      </c>
      <c r="U257" t="str">
        <f t="shared" si="26"/>
        <v>1</v>
      </c>
    </row>
    <row r="258" spans="1:21" ht="13.5" thickBot="1">
      <c r="D258" s="6">
        <v>2022</v>
      </c>
      <c r="E258" s="6"/>
      <c r="F258" s="7" t="s">
        <v>1427</v>
      </c>
      <c r="G258" s="7" t="s">
        <v>1428</v>
      </c>
      <c r="H258" s="7" t="s">
        <v>1429</v>
      </c>
      <c r="I258" s="7">
        <v>335</v>
      </c>
      <c r="J258" s="7" t="s">
        <v>1430</v>
      </c>
      <c r="K258" s="7" t="s">
        <v>1431</v>
      </c>
      <c r="L258" s="7">
        <v>1</v>
      </c>
      <c r="O258" t="str">
        <f t="shared" si="27"/>
        <v>473217</v>
      </c>
      <c r="P258" t="str">
        <f t="shared" ref="P258:P321" si="28">SUBSTITUTE(G258," ","")</f>
        <v>143261</v>
      </c>
      <c r="Q258" t="str">
        <f t="shared" ref="Q258:Q321" si="29">SUBSTITUTE(H258," ","")</f>
        <v>25703</v>
      </c>
      <c r="R258" t="str">
        <f t="shared" ref="R258:R321" si="30">SUBSTITUTE(I258," ","")</f>
        <v>335</v>
      </c>
      <c r="S258" t="str">
        <f t="shared" ref="S258:S321" si="31">SUBSTITUTE(J258," ","")</f>
        <v>174328</v>
      </c>
      <c r="T258" t="str">
        <f t="shared" ref="T258:T321" si="32">SUBSTITUTE(K258," ","")</f>
        <v>147006</v>
      </c>
      <c r="U258" t="str">
        <f t="shared" ref="U258:U321" si="33">SUBSTITUTE(L258," ","")</f>
        <v>1</v>
      </c>
    </row>
    <row r="259" spans="1:21" ht="13.5" thickBot="1">
      <c r="D259" s="4">
        <v>2021</v>
      </c>
      <c r="E259" s="4"/>
      <c r="F259" s="5" t="s">
        <v>1432</v>
      </c>
      <c r="G259" s="5" t="s">
        <v>1433</v>
      </c>
      <c r="H259" s="5" t="s">
        <v>1434</v>
      </c>
      <c r="I259" s="5" t="s">
        <v>1435</v>
      </c>
      <c r="J259" s="5" t="s">
        <v>1436</v>
      </c>
      <c r="K259" s="5" t="s">
        <v>1437</v>
      </c>
      <c r="L259" s="5">
        <v>1</v>
      </c>
      <c r="O259" t="str">
        <f t="shared" ref="O259:O322" si="34">SUBSTITUTE(F259," ","")</f>
        <v>393551</v>
      </c>
      <c r="P259" t="str">
        <f t="shared" si="28"/>
        <v>134558</v>
      </c>
      <c r="Q259" t="str">
        <f t="shared" si="29"/>
        <v>13469</v>
      </c>
      <c r="R259" t="str">
        <f t="shared" si="30"/>
        <v>4364</v>
      </c>
      <c r="S259" t="str">
        <f t="shared" si="31"/>
        <v>149886</v>
      </c>
      <c r="T259" t="str">
        <f t="shared" si="32"/>
        <v>134798</v>
      </c>
      <c r="U259" t="str">
        <f t="shared" si="33"/>
        <v>1</v>
      </c>
    </row>
    <row r="260" spans="1:21" ht="13.5" thickBot="1">
      <c r="D260" s="6">
        <v>2020</v>
      </c>
      <c r="E260" s="6"/>
      <c r="F260" s="7" t="s">
        <v>1438</v>
      </c>
      <c r="G260" s="7" t="s">
        <v>1439</v>
      </c>
      <c r="H260" s="7" t="s">
        <v>1440</v>
      </c>
      <c r="I260" s="7">
        <v>0</v>
      </c>
      <c r="J260" s="7" t="s">
        <v>1441</v>
      </c>
      <c r="K260" s="7" t="s">
        <v>1442</v>
      </c>
      <c r="L260" s="7">
        <v>1</v>
      </c>
      <c r="O260" t="str">
        <f t="shared" si="34"/>
        <v>255339</v>
      </c>
      <c r="P260" t="str">
        <f t="shared" si="28"/>
        <v>82184</v>
      </c>
      <c r="Q260" t="str">
        <f t="shared" si="29"/>
        <v>7835</v>
      </c>
      <c r="R260" t="str">
        <f t="shared" si="30"/>
        <v>0</v>
      </c>
      <c r="S260" t="str">
        <f t="shared" si="31"/>
        <v>99938</v>
      </c>
      <c r="T260" t="str">
        <f t="shared" si="32"/>
        <v>82424</v>
      </c>
      <c r="U260" t="str">
        <f t="shared" si="33"/>
        <v>1</v>
      </c>
    </row>
    <row r="261" spans="1:21" ht="13.5" thickBot="1">
      <c r="D261" s="4">
        <v>2019</v>
      </c>
      <c r="E261" s="4"/>
      <c r="F261" s="5" t="s">
        <v>1443</v>
      </c>
      <c r="G261" s="5" t="s">
        <v>1444</v>
      </c>
      <c r="H261" s="5" t="s">
        <v>1445</v>
      </c>
      <c r="I261" s="5">
        <v>0</v>
      </c>
      <c r="J261" s="5" t="s">
        <v>1446</v>
      </c>
      <c r="K261" s="5" t="s">
        <v>1447</v>
      </c>
      <c r="L261" s="5">
        <v>0</v>
      </c>
      <c r="O261" t="str">
        <f t="shared" si="34"/>
        <v>247041</v>
      </c>
      <c r="P261" t="str">
        <f t="shared" si="28"/>
        <v>148697</v>
      </c>
      <c r="Q261" t="str">
        <f t="shared" si="29"/>
        <v>1856</v>
      </c>
      <c r="R261" t="str">
        <f t="shared" si="30"/>
        <v>0</v>
      </c>
      <c r="S261" t="str">
        <f t="shared" si="31"/>
        <v>150793</v>
      </c>
      <c r="T261" t="str">
        <f t="shared" si="32"/>
        <v>148937</v>
      </c>
      <c r="U261" t="str">
        <f t="shared" si="33"/>
        <v>0</v>
      </c>
    </row>
    <row r="262" spans="1:21" ht="13.5" thickBot="1">
      <c r="D262" s="6">
        <v>2018</v>
      </c>
      <c r="E262" s="6"/>
      <c r="F262" s="7" t="s">
        <v>1448</v>
      </c>
      <c r="G262" s="7" t="s">
        <v>1449</v>
      </c>
      <c r="H262" s="7" t="s">
        <v>1450</v>
      </c>
      <c r="I262" s="7">
        <v>0</v>
      </c>
      <c r="J262" s="7" t="s">
        <v>1451</v>
      </c>
      <c r="K262" s="7" t="s">
        <v>1452</v>
      </c>
      <c r="L262" s="7">
        <v>0</v>
      </c>
      <c r="O262" t="str">
        <f t="shared" si="34"/>
        <v>224143</v>
      </c>
      <c r="P262" t="str">
        <f t="shared" si="28"/>
        <v>141413</v>
      </c>
      <c r="Q262" t="str">
        <f t="shared" si="29"/>
        <v>2640</v>
      </c>
      <c r="R262" t="str">
        <f t="shared" si="30"/>
        <v>0</v>
      </c>
      <c r="S262" t="str">
        <f t="shared" si="31"/>
        <v>144293</v>
      </c>
      <c r="T262" t="str">
        <f t="shared" si="32"/>
        <v>141653</v>
      </c>
      <c r="U262" t="str">
        <f t="shared" si="33"/>
        <v>0</v>
      </c>
    </row>
    <row r="263" spans="1:21" ht="13.5" thickBot="1">
      <c r="D263" s="4">
        <v>2017</v>
      </c>
      <c r="E263" s="4"/>
      <c r="F263" s="5" t="s">
        <v>1453</v>
      </c>
      <c r="G263" s="5" t="s">
        <v>1454</v>
      </c>
      <c r="H263" s="5" t="s">
        <v>1455</v>
      </c>
      <c r="I263" s="5">
        <v>0</v>
      </c>
      <c r="J263" s="5" t="s">
        <v>1456</v>
      </c>
      <c r="K263" s="5" t="s">
        <v>1457</v>
      </c>
      <c r="L263" s="5">
        <v>0</v>
      </c>
      <c r="O263" t="str">
        <f t="shared" si="34"/>
        <v>161746</v>
      </c>
      <c r="P263" t="str">
        <f t="shared" si="28"/>
        <v>98563</v>
      </c>
      <c r="Q263" t="str">
        <f t="shared" si="29"/>
        <v>3129</v>
      </c>
      <c r="R263" t="str">
        <f t="shared" si="30"/>
        <v>0</v>
      </c>
      <c r="S263" t="str">
        <f t="shared" si="31"/>
        <v>101932</v>
      </c>
      <c r="T263" t="str">
        <f t="shared" si="32"/>
        <v>98803</v>
      </c>
      <c r="U263" t="str">
        <f t="shared" si="33"/>
        <v>0</v>
      </c>
    </row>
    <row r="264" spans="1:21" ht="13.5" thickBot="1">
      <c r="D264" s="6">
        <v>2016</v>
      </c>
      <c r="E264" s="6"/>
      <c r="F264" s="7" t="s">
        <v>1458</v>
      </c>
      <c r="G264" s="7" t="s">
        <v>1459</v>
      </c>
      <c r="H264" s="7" t="s">
        <v>1460</v>
      </c>
      <c r="I264" s="7">
        <v>0</v>
      </c>
      <c r="J264" s="7" t="s">
        <v>1461</v>
      </c>
      <c r="K264" s="7" t="s">
        <v>1462</v>
      </c>
      <c r="L264" s="7">
        <v>0</v>
      </c>
      <c r="O264" t="str">
        <f t="shared" si="34"/>
        <v>187642</v>
      </c>
      <c r="P264" t="str">
        <f t="shared" si="28"/>
        <v>112676</v>
      </c>
      <c r="Q264" t="str">
        <f t="shared" si="29"/>
        <v>2772</v>
      </c>
      <c r="R264" t="str">
        <f t="shared" si="30"/>
        <v>0</v>
      </c>
      <c r="S264" t="str">
        <f t="shared" si="31"/>
        <v>115648</v>
      </c>
      <c r="T264" t="str">
        <f t="shared" si="32"/>
        <v>112876</v>
      </c>
      <c r="U264" t="str">
        <f t="shared" si="33"/>
        <v>0</v>
      </c>
    </row>
    <row r="265" spans="1:21" ht="13.5" thickBot="1">
      <c r="D265" s="4">
        <v>2015</v>
      </c>
      <c r="E265" s="4"/>
      <c r="F265" s="5" t="s">
        <v>1463</v>
      </c>
      <c r="G265" s="5" t="s">
        <v>1464</v>
      </c>
      <c r="H265" s="5" t="s">
        <v>1465</v>
      </c>
      <c r="I265" s="5">
        <v>0</v>
      </c>
      <c r="J265" s="5" t="s">
        <v>1466</v>
      </c>
      <c r="K265" s="5" t="s">
        <v>1467</v>
      </c>
      <c r="L265" s="5">
        <v>0</v>
      </c>
      <c r="O265" t="str">
        <f t="shared" si="34"/>
        <v>103817</v>
      </c>
      <c r="P265" t="str">
        <f t="shared" si="28"/>
        <v>86918</v>
      </c>
      <c r="Q265" t="str">
        <f t="shared" si="29"/>
        <v>10466</v>
      </c>
      <c r="R265" t="str">
        <f t="shared" si="30"/>
        <v>0</v>
      </c>
      <c r="S265" t="str">
        <f t="shared" si="31"/>
        <v>97584</v>
      </c>
      <c r="T265" t="str">
        <f t="shared" si="32"/>
        <v>87118</v>
      </c>
      <c r="U265" t="str">
        <f t="shared" si="33"/>
        <v>0</v>
      </c>
    </row>
    <row r="266" spans="1:21" ht="13.5" thickBot="1">
      <c r="O266" t="str">
        <f t="shared" si="34"/>
        <v/>
      </c>
      <c r="P266" t="str">
        <f t="shared" si="28"/>
        <v/>
      </c>
      <c r="Q266" t="str">
        <f t="shared" si="29"/>
        <v/>
      </c>
      <c r="R266" t="str">
        <f t="shared" si="30"/>
        <v/>
      </c>
      <c r="S266" t="str">
        <f t="shared" si="31"/>
        <v/>
      </c>
      <c r="T266" t="str">
        <f t="shared" si="32"/>
        <v/>
      </c>
      <c r="U266" t="str">
        <f t="shared" si="33"/>
        <v/>
      </c>
    </row>
    <row r="267" spans="1:21" ht="13.5" thickBot="1">
      <c r="A267" s="22">
        <v>45365040</v>
      </c>
      <c r="B267">
        <v>2021</v>
      </c>
      <c r="D267" s="4">
        <v>2023</v>
      </c>
      <c r="E267" s="4"/>
      <c r="F267" s="5" t="s">
        <v>1468</v>
      </c>
      <c r="G267" s="5">
        <v>53</v>
      </c>
      <c r="H267" s="5" t="s">
        <v>1469</v>
      </c>
      <c r="I267" s="5">
        <v>0</v>
      </c>
      <c r="J267" s="5">
        <v>474</v>
      </c>
      <c r="K267" s="5">
        <v>-587</v>
      </c>
      <c r="L267" s="5">
        <v>0</v>
      </c>
      <c r="O267" t="str">
        <f t="shared" si="34"/>
        <v>3235</v>
      </c>
      <c r="P267" t="str">
        <f t="shared" si="28"/>
        <v>53</v>
      </c>
      <c r="Q267" t="str">
        <f t="shared" si="29"/>
        <v>1061</v>
      </c>
      <c r="R267" t="str">
        <f t="shared" si="30"/>
        <v>0</v>
      </c>
      <c r="S267" t="str">
        <f t="shared" si="31"/>
        <v>474</v>
      </c>
      <c r="T267" t="str">
        <f t="shared" si="32"/>
        <v>-587</v>
      </c>
      <c r="U267" t="str">
        <f t="shared" si="33"/>
        <v>0</v>
      </c>
    </row>
    <row r="268" spans="1:21" ht="13.5" thickBot="1">
      <c r="D268" s="6">
        <v>2022</v>
      </c>
      <c r="E268" s="6"/>
      <c r="F268" s="7" t="s">
        <v>1470</v>
      </c>
      <c r="G268" s="7">
        <v>-740</v>
      </c>
      <c r="H268" s="7" t="s">
        <v>1471</v>
      </c>
      <c r="I268" s="7">
        <v>0</v>
      </c>
      <c r="J268" s="7">
        <v>391</v>
      </c>
      <c r="K268" s="7">
        <v>-640</v>
      </c>
      <c r="L268" s="7">
        <v>0</v>
      </c>
      <c r="O268" t="str">
        <f t="shared" si="34"/>
        <v>1489</v>
      </c>
      <c r="P268" t="str">
        <f t="shared" si="28"/>
        <v>-740</v>
      </c>
      <c r="Q268" t="str">
        <f t="shared" si="29"/>
        <v>1031</v>
      </c>
      <c r="R268" t="str">
        <f t="shared" si="30"/>
        <v>0</v>
      </c>
      <c r="S268" t="str">
        <f t="shared" si="31"/>
        <v>391</v>
      </c>
      <c r="T268" t="str">
        <f t="shared" si="32"/>
        <v>-640</v>
      </c>
      <c r="U268" t="str">
        <f t="shared" si="33"/>
        <v>0</v>
      </c>
    </row>
    <row r="269" spans="1:21" ht="13.5" thickBot="1">
      <c r="D269" s="4">
        <v>2021</v>
      </c>
      <c r="E269" s="4"/>
      <c r="F269" s="5">
        <v>0</v>
      </c>
      <c r="G269" s="5">
        <v>0</v>
      </c>
      <c r="H269" s="5">
        <v>650</v>
      </c>
      <c r="I269" s="5">
        <v>682</v>
      </c>
      <c r="J269" s="5">
        <v>68</v>
      </c>
      <c r="K269" s="5">
        <v>100</v>
      </c>
      <c r="L269" s="5">
        <v>0</v>
      </c>
      <c r="O269" t="str">
        <f t="shared" si="34"/>
        <v>0</v>
      </c>
      <c r="P269" t="str">
        <f t="shared" si="28"/>
        <v>0</v>
      </c>
      <c r="Q269" t="str">
        <f t="shared" si="29"/>
        <v>650</v>
      </c>
      <c r="R269" t="str">
        <f t="shared" si="30"/>
        <v>682</v>
      </c>
      <c r="S269" t="str">
        <f t="shared" si="31"/>
        <v>68</v>
      </c>
      <c r="T269" t="str">
        <f t="shared" si="32"/>
        <v>100</v>
      </c>
      <c r="U269" t="str">
        <f t="shared" si="33"/>
        <v>0</v>
      </c>
    </row>
    <row r="270" spans="1:21">
      <c r="O270" t="str">
        <f t="shared" si="34"/>
        <v/>
      </c>
      <c r="P270" t="str">
        <f t="shared" si="28"/>
        <v/>
      </c>
      <c r="Q270" t="str">
        <f t="shared" si="29"/>
        <v/>
      </c>
      <c r="R270" t="str">
        <f t="shared" si="30"/>
        <v/>
      </c>
      <c r="S270" t="str">
        <f t="shared" si="31"/>
        <v/>
      </c>
      <c r="T270" t="str">
        <f t="shared" si="32"/>
        <v/>
      </c>
      <c r="U270" t="str">
        <f t="shared" si="33"/>
        <v/>
      </c>
    </row>
    <row r="271" spans="1:21" ht="13.5" thickBot="1">
      <c r="A271" t="s">
        <v>54</v>
      </c>
      <c r="B271">
        <v>2018</v>
      </c>
      <c r="D271" s="12">
        <v>2023</v>
      </c>
      <c r="E271" s="12"/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O271" t="str">
        <f t="shared" si="34"/>
        <v>0</v>
      </c>
      <c r="P271" t="str">
        <f t="shared" si="28"/>
        <v>0</v>
      </c>
      <c r="Q271" t="str">
        <f t="shared" si="29"/>
        <v>0</v>
      </c>
      <c r="R271" t="str">
        <f t="shared" si="30"/>
        <v>0</v>
      </c>
      <c r="S271" t="str">
        <f t="shared" si="31"/>
        <v>0</v>
      </c>
      <c r="T271" t="str">
        <f t="shared" si="32"/>
        <v>0</v>
      </c>
      <c r="U271" t="str">
        <f t="shared" si="33"/>
        <v>0</v>
      </c>
    </row>
    <row r="272" spans="1:21" ht="13.5" thickBot="1">
      <c r="D272" s="4">
        <v>2022</v>
      </c>
      <c r="E272" s="4"/>
      <c r="F272" s="5" t="s">
        <v>1472</v>
      </c>
      <c r="G272" s="5" t="s">
        <v>1473</v>
      </c>
      <c r="H272" s="5" t="s">
        <v>1474</v>
      </c>
      <c r="I272" s="5" t="s">
        <v>1475</v>
      </c>
      <c r="J272" s="5" t="s">
        <v>1476</v>
      </c>
      <c r="K272" s="5" t="s">
        <v>1477</v>
      </c>
      <c r="L272" s="5">
        <v>2</v>
      </c>
      <c r="O272" t="str">
        <f t="shared" si="34"/>
        <v>400216</v>
      </c>
      <c r="P272" t="str">
        <f t="shared" si="28"/>
        <v>-26595</v>
      </c>
      <c r="Q272" t="str">
        <f t="shared" si="29"/>
        <v>423433</v>
      </c>
      <c r="R272" t="str">
        <f t="shared" si="30"/>
        <v>22937</v>
      </c>
      <c r="S272" t="str">
        <f t="shared" si="31"/>
        <v>832383</v>
      </c>
      <c r="T272" t="str">
        <f t="shared" si="32"/>
        <v>431887</v>
      </c>
      <c r="U272" t="str">
        <f t="shared" si="33"/>
        <v>2</v>
      </c>
    </row>
    <row r="273" spans="1:21" ht="13.5" thickBot="1">
      <c r="D273" s="6">
        <v>2021</v>
      </c>
      <c r="E273" s="6"/>
      <c r="F273" s="7" t="s">
        <v>1478</v>
      </c>
      <c r="G273" s="7" t="s">
        <v>1479</v>
      </c>
      <c r="H273" s="7" t="s">
        <v>1480</v>
      </c>
      <c r="I273" s="7" t="s">
        <v>1481</v>
      </c>
      <c r="J273" s="7" t="s">
        <v>1482</v>
      </c>
      <c r="K273" s="7" t="s">
        <v>1483</v>
      </c>
      <c r="L273" s="7">
        <v>2</v>
      </c>
      <c r="O273" t="str">
        <f t="shared" si="34"/>
        <v>705608</v>
      </c>
      <c r="P273" t="str">
        <f t="shared" si="28"/>
        <v>334663</v>
      </c>
      <c r="Q273" t="str">
        <f t="shared" si="29"/>
        <v>826593</v>
      </c>
      <c r="R273" t="str">
        <f t="shared" si="30"/>
        <v>26220</v>
      </c>
      <c r="S273" t="str">
        <f t="shared" si="31"/>
        <v>1279850</v>
      </c>
      <c r="T273" t="str">
        <f t="shared" si="32"/>
        <v>458482</v>
      </c>
      <c r="U273" t="str">
        <f t="shared" si="33"/>
        <v>2</v>
      </c>
    </row>
    <row r="274" spans="1:21" ht="13.5" thickBot="1">
      <c r="D274" s="4">
        <v>2020</v>
      </c>
      <c r="E274" s="4"/>
      <c r="F274" s="5" t="s">
        <v>1484</v>
      </c>
      <c r="G274" s="5" t="s">
        <v>1485</v>
      </c>
      <c r="H274" s="5" t="s">
        <v>1486</v>
      </c>
      <c r="I274" s="5" t="s">
        <v>1487</v>
      </c>
      <c r="J274" s="5" t="s">
        <v>1488</v>
      </c>
      <c r="K274" s="5" t="s">
        <v>1489</v>
      </c>
      <c r="L274" s="5">
        <v>2</v>
      </c>
      <c r="O274" t="str">
        <f t="shared" si="34"/>
        <v>742486</v>
      </c>
      <c r="P274" t="str">
        <f t="shared" si="28"/>
        <v>83658</v>
      </c>
      <c r="Q274" t="str">
        <f t="shared" si="29"/>
        <v>1006380</v>
      </c>
      <c r="R274" t="str">
        <f t="shared" si="30"/>
        <v>74558</v>
      </c>
      <c r="S274" t="str">
        <f t="shared" si="31"/>
        <v>1055641</v>
      </c>
      <c r="T274" t="str">
        <f t="shared" si="32"/>
        <v>123819</v>
      </c>
      <c r="U274" t="str">
        <f t="shared" si="33"/>
        <v>2</v>
      </c>
    </row>
    <row r="275" spans="1:21" ht="13.5" thickBot="1">
      <c r="D275" s="6">
        <v>2019</v>
      </c>
      <c r="E275" s="6"/>
      <c r="F275" s="7" t="s">
        <v>1490</v>
      </c>
      <c r="G275" s="7" t="s">
        <v>1491</v>
      </c>
      <c r="H275" s="7" t="s">
        <v>1492</v>
      </c>
      <c r="I275" s="7" t="s">
        <v>1493</v>
      </c>
      <c r="J275" s="7" t="s">
        <v>1494</v>
      </c>
      <c r="K275" s="7" t="s">
        <v>1495</v>
      </c>
      <c r="L275" s="7">
        <v>1</v>
      </c>
      <c r="O275" t="str">
        <f t="shared" si="34"/>
        <v>693914</v>
      </c>
      <c r="P275" t="str">
        <f t="shared" si="28"/>
        <v>141807</v>
      </c>
      <c r="Q275" t="str">
        <f t="shared" si="29"/>
        <v>790820</v>
      </c>
      <c r="R275" t="str">
        <f t="shared" si="30"/>
        <v>119238</v>
      </c>
      <c r="S275" t="str">
        <f t="shared" si="31"/>
        <v>711743</v>
      </c>
      <c r="T275" t="str">
        <f t="shared" si="32"/>
        <v>40161</v>
      </c>
      <c r="U275" t="str">
        <f t="shared" si="33"/>
        <v>1</v>
      </c>
    </row>
    <row r="276" spans="1:21" ht="13.5" thickBot="1">
      <c r="D276" s="4">
        <v>2018</v>
      </c>
      <c r="E276" s="4"/>
      <c r="F276" s="5" t="s">
        <v>1496</v>
      </c>
      <c r="G276" s="5" t="s">
        <v>1497</v>
      </c>
      <c r="H276" s="5" t="s">
        <v>1498</v>
      </c>
      <c r="I276" s="5" t="s">
        <v>1499</v>
      </c>
      <c r="J276" s="5" t="s">
        <v>1500</v>
      </c>
      <c r="K276" s="5" t="s">
        <v>1501</v>
      </c>
      <c r="L276" s="5">
        <v>1</v>
      </c>
      <c r="O276" t="str">
        <f t="shared" si="34"/>
        <v>395254</v>
      </c>
      <c r="P276" t="str">
        <f t="shared" si="28"/>
        <v>-101846</v>
      </c>
      <c r="Q276" t="str">
        <f t="shared" si="29"/>
        <v>664638</v>
      </c>
      <c r="R276" t="str">
        <f t="shared" si="30"/>
        <v>166931</v>
      </c>
      <c r="S276" t="str">
        <f t="shared" si="31"/>
        <v>396061</v>
      </c>
      <c r="T276" t="str">
        <f t="shared" si="32"/>
        <v>-101646</v>
      </c>
      <c r="U276" t="str">
        <f t="shared" si="33"/>
        <v>1</v>
      </c>
    </row>
    <row r="277" spans="1:21" ht="13.5" thickBot="1">
      <c r="O277" t="str">
        <f t="shared" si="34"/>
        <v/>
      </c>
      <c r="P277" t="str">
        <f t="shared" si="28"/>
        <v/>
      </c>
      <c r="Q277" t="str">
        <f t="shared" si="29"/>
        <v/>
      </c>
      <c r="R277" t="str">
        <f t="shared" si="30"/>
        <v/>
      </c>
      <c r="S277" t="str">
        <f t="shared" si="31"/>
        <v/>
      </c>
      <c r="T277" t="str">
        <f t="shared" si="32"/>
        <v/>
      </c>
      <c r="U277" t="str">
        <f t="shared" si="33"/>
        <v/>
      </c>
    </row>
    <row r="278" spans="1:21" ht="13.5" thickBot="1">
      <c r="A278" s="22">
        <v>46096233</v>
      </c>
      <c r="B278">
        <v>2022</v>
      </c>
      <c r="D278" s="4">
        <v>2023</v>
      </c>
      <c r="E278" s="4"/>
      <c r="F278" s="5" t="s">
        <v>1502</v>
      </c>
      <c r="G278" s="5" t="s">
        <v>1503</v>
      </c>
      <c r="H278" s="5" t="s">
        <v>1504</v>
      </c>
      <c r="I278" s="5" t="s">
        <v>1392</v>
      </c>
      <c r="J278" s="5" t="s">
        <v>1505</v>
      </c>
      <c r="K278" s="5" t="s">
        <v>1506</v>
      </c>
      <c r="L278" s="5">
        <v>1</v>
      </c>
      <c r="O278" t="str">
        <f t="shared" si="34"/>
        <v>959949</v>
      </c>
      <c r="P278" t="str">
        <f t="shared" si="28"/>
        <v>236975</v>
      </c>
      <c r="Q278" t="str">
        <f t="shared" si="29"/>
        <v>30954</v>
      </c>
      <c r="R278" t="str">
        <f t="shared" si="30"/>
        <v>4202</v>
      </c>
      <c r="S278" t="str">
        <f t="shared" si="31"/>
        <v>335304</v>
      </c>
      <c r="T278" t="str">
        <f t="shared" si="32"/>
        <v>308552</v>
      </c>
      <c r="U278" t="str">
        <f t="shared" si="33"/>
        <v>1</v>
      </c>
    </row>
    <row r="279" spans="1:21" ht="13.5" thickBot="1">
      <c r="D279" s="6">
        <v>2022</v>
      </c>
      <c r="E279" s="6"/>
      <c r="F279" s="7" t="s">
        <v>1507</v>
      </c>
      <c r="G279" s="7" t="s">
        <v>1508</v>
      </c>
      <c r="H279" s="7" t="s">
        <v>1509</v>
      </c>
      <c r="I279" s="7">
        <v>0</v>
      </c>
      <c r="J279" s="7" t="s">
        <v>1510</v>
      </c>
      <c r="K279" s="7" t="s">
        <v>1511</v>
      </c>
      <c r="L279" s="7">
        <v>1</v>
      </c>
      <c r="O279" t="str">
        <f t="shared" si="34"/>
        <v>459311</v>
      </c>
      <c r="P279" t="str">
        <f t="shared" si="28"/>
        <v>71377</v>
      </c>
      <c r="Q279" t="str">
        <f t="shared" si="29"/>
        <v>26680</v>
      </c>
      <c r="R279" t="str">
        <f t="shared" si="30"/>
        <v>0</v>
      </c>
      <c r="S279" t="str">
        <f t="shared" si="31"/>
        <v>98257</v>
      </c>
      <c r="T279" t="str">
        <f t="shared" si="32"/>
        <v>71577</v>
      </c>
      <c r="U279" t="str">
        <f t="shared" si="33"/>
        <v>1</v>
      </c>
    </row>
    <row r="280" spans="1:21" ht="13.5" thickBot="1">
      <c r="O280" t="str">
        <f t="shared" si="34"/>
        <v/>
      </c>
      <c r="P280" t="str">
        <f t="shared" si="28"/>
        <v/>
      </c>
      <c r="Q280" t="str">
        <f t="shared" si="29"/>
        <v/>
      </c>
      <c r="R280" t="str">
        <f t="shared" si="30"/>
        <v/>
      </c>
      <c r="S280" t="str">
        <f t="shared" si="31"/>
        <v/>
      </c>
      <c r="T280" t="str">
        <f t="shared" si="32"/>
        <v/>
      </c>
      <c r="U280" t="str">
        <f t="shared" si="33"/>
        <v/>
      </c>
    </row>
    <row r="281" spans="1:21" ht="13.5" thickBot="1">
      <c r="A281" t="s">
        <v>55</v>
      </c>
      <c r="B281">
        <v>2007</v>
      </c>
      <c r="D281" s="4">
        <v>2023</v>
      </c>
      <c r="E281" s="4"/>
      <c r="F281" s="5" t="s">
        <v>1512</v>
      </c>
      <c r="G281" s="5" t="s">
        <v>1513</v>
      </c>
      <c r="H281" s="5" t="s">
        <v>1514</v>
      </c>
      <c r="I281" s="5" t="s">
        <v>1515</v>
      </c>
      <c r="J281" s="5" t="s">
        <v>1516</v>
      </c>
      <c r="K281" s="5" t="s">
        <v>1517</v>
      </c>
      <c r="L281" s="5">
        <v>13</v>
      </c>
      <c r="O281" t="str">
        <f t="shared" si="34"/>
        <v>8629946</v>
      </c>
      <c r="P281" t="str">
        <f t="shared" si="28"/>
        <v>159564</v>
      </c>
      <c r="Q281" t="str">
        <f t="shared" si="29"/>
        <v>2793895</v>
      </c>
      <c r="R281" t="str">
        <f t="shared" si="30"/>
        <v>1211072</v>
      </c>
      <c r="S281" t="str">
        <f t="shared" si="31"/>
        <v>2019708</v>
      </c>
      <c r="T281" t="str">
        <f t="shared" si="32"/>
        <v>436885</v>
      </c>
      <c r="U281" t="str">
        <f t="shared" si="33"/>
        <v>13</v>
      </c>
    </row>
    <row r="282" spans="1:21" ht="13.5" thickBot="1">
      <c r="D282" s="6">
        <v>2022</v>
      </c>
      <c r="E282" s="6"/>
      <c r="F282" s="7" t="s">
        <v>1518</v>
      </c>
      <c r="G282" s="7" t="s">
        <v>1519</v>
      </c>
      <c r="H282" s="7" t="s">
        <v>1520</v>
      </c>
      <c r="I282" s="7" t="s">
        <v>1521</v>
      </c>
      <c r="J282" s="7" t="s">
        <v>1522</v>
      </c>
      <c r="K282" s="7" t="s">
        <v>1523</v>
      </c>
      <c r="L282" s="7">
        <v>8</v>
      </c>
      <c r="O282" t="str">
        <f t="shared" si="34"/>
        <v>5827043</v>
      </c>
      <c r="P282" t="str">
        <f t="shared" si="28"/>
        <v>125848</v>
      </c>
      <c r="Q282" t="str">
        <f t="shared" si="29"/>
        <v>2403639</v>
      </c>
      <c r="R282" t="str">
        <f t="shared" si="30"/>
        <v>1475072</v>
      </c>
      <c r="S282" t="str">
        <f t="shared" si="31"/>
        <v>1205888</v>
      </c>
      <c r="T282" t="str">
        <f t="shared" si="32"/>
        <v>277321</v>
      </c>
      <c r="U282" t="str">
        <f t="shared" si="33"/>
        <v>8</v>
      </c>
    </row>
    <row r="283" spans="1:21" ht="13.5" thickBot="1">
      <c r="D283" s="4">
        <v>2021</v>
      </c>
      <c r="E283" s="4"/>
      <c r="F283" s="5" t="s">
        <v>1524</v>
      </c>
      <c r="G283" s="5" t="s">
        <v>1525</v>
      </c>
      <c r="H283" s="5" t="s">
        <v>1526</v>
      </c>
      <c r="I283" s="5" t="s">
        <v>1527</v>
      </c>
      <c r="J283" s="5" t="s">
        <v>1528</v>
      </c>
      <c r="K283" s="5" t="s">
        <v>1529</v>
      </c>
      <c r="L283" s="5">
        <v>8</v>
      </c>
      <c r="O283" t="str">
        <f t="shared" si="34"/>
        <v>3304202</v>
      </c>
      <c r="P283" t="str">
        <f t="shared" si="28"/>
        <v>143237</v>
      </c>
      <c r="Q283" t="str">
        <f t="shared" si="29"/>
        <v>1861398</v>
      </c>
      <c r="R283" t="str">
        <f t="shared" si="30"/>
        <v>1173423</v>
      </c>
      <c r="S283" t="str">
        <f t="shared" si="31"/>
        <v>741948</v>
      </c>
      <c r="T283" t="str">
        <f t="shared" si="32"/>
        <v>151473</v>
      </c>
      <c r="U283" t="str">
        <f t="shared" si="33"/>
        <v>8</v>
      </c>
    </row>
    <row r="284" spans="1:21" ht="13.5" thickBot="1">
      <c r="D284" s="6">
        <v>2020</v>
      </c>
      <c r="E284" s="6"/>
      <c r="F284" s="7" t="s">
        <v>1530</v>
      </c>
      <c r="G284" s="7" t="s">
        <v>1531</v>
      </c>
      <c r="H284" s="7" t="s">
        <v>1532</v>
      </c>
      <c r="I284" s="7" t="s">
        <v>1533</v>
      </c>
      <c r="J284" s="7" t="s">
        <v>1534</v>
      </c>
      <c r="K284" s="7" t="s">
        <v>1535</v>
      </c>
      <c r="L284" s="7">
        <v>7</v>
      </c>
      <c r="O284" t="str">
        <f t="shared" si="34"/>
        <v>2394711</v>
      </c>
      <c r="P284" t="str">
        <f t="shared" si="28"/>
        <v>157632</v>
      </c>
      <c r="Q284" t="str">
        <f t="shared" si="29"/>
        <v>1809426</v>
      </c>
      <c r="R284" t="str">
        <f t="shared" si="30"/>
        <v>1141265</v>
      </c>
      <c r="S284" t="str">
        <f t="shared" si="31"/>
        <v>578897</v>
      </c>
      <c r="T284" t="str">
        <f t="shared" si="32"/>
        <v>8236</v>
      </c>
      <c r="U284" t="str">
        <f t="shared" si="33"/>
        <v>7</v>
      </c>
    </row>
    <row r="285" spans="1:21" ht="13.5" thickBot="1">
      <c r="D285" s="4">
        <v>2019</v>
      </c>
      <c r="E285" s="4"/>
      <c r="F285" s="5" t="s">
        <v>1536</v>
      </c>
      <c r="G285" s="5" t="s">
        <v>1537</v>
      </c>
      <c r="H285" s="5" t="s">
        <v>1538</v>
      </c>
      <c r="I285" s="5" t="s">
        <v>1539</v>
      </c>
      <c r="J285" s="5" t="s">
        <v>1540</v>
      </c>
      <c r="K285" s="5" t="s">
        <v>1541</v>
      </c>
      <c r="L285" s="5">
        <v>6</v>
      </c>
      <c r="O285" t="str">
        <f t="shared" si="34"/>
        <v>1527864</v>
      </c>
      <c r="P285" t="str">
        <f t="shared" si="28"/>
        <v>44429</v>
      </c>
      <c r="Q285" t="str">
        <f t="shared" si="29"/>
        <v>1300571</v>
      </c>
      <c r="R285" t="str">
        <f t="shared" si="30"/>
        <v>700653</v>
      </c>
      <c r="S285" t="str">
        <f t="shared" si="31"/>
        <v>283022</v>
      </c>
      <c r="T285" t="str">
        <f t="shared" si="32"/>
        <v>-249396</v>
      </c>
      <c r="U285" t="str">
        <f t="shared" si="33"/>
        <v>6</v>
      </c>
    </row>
    <row r="286" spans="1:21" ht="13.5" thickBot="1">
      <c r="D286" s="6">
        <v>2018</v>
      </c>
      <c r="E286" s="6"/>
      <c r="F286" s="7" t="s">
        <v>1542</v>
      </c>
      <c r="G286" s="7" t="s">
        <v>1543</v>
      </c>
      <c r="H286" s="7" t="s">
        <v>1544</v>
      </c>
      <c r="I286" s="7" t="s">
        <v>1545</v>
      </c>
      <c r="J286" s="7" t="s">
        <v>1546</v>
      </c>
      <c r="K286" s="7" t="s">
        <v>1547</v>
      </c>
      <c r="L286" s="7">
        <v>5</v>
      </c>
      <c r="O286" t="str">
        <f t="shared" si="34"/>
        <v>1205125</v>
      </c>
      <c r="P286" t="str">
        <f t="shared" si="28"/>
        <v>75734</v>
      </c>
      <c r="Q286" t="str">
        <f t="shared" si="29"/>
        <v>858520</v>
      </c>
      <c r="R286" t="str">
        <f t="shared" si="30"/>
        <v>399231</v>
      </c>
      <c r="S286" t="str">
        <f t="shared" si="31"/>
        <v>165464</v>
      </c>
      <c r="T286" t="str">
        <f t="shared" si="32"/>
        <v>-293825</v>
      </c>
      <c r="U286" t="str">
        <f t="shared" si="33"/>
        <v>5</v>
      </c>
    </row>
    <row r="287" spans="1:21" ht="13.5" thickBot="1">
      <c r="D287" s="4">
        <v>2017</v>
      </c>
      <c r="E287" s="4"/>
      <c r="F287" s="5" t="s">
        <v>1548</v>
      </c>
      <c r="G287" s="5" t="s">
        <v>1549</v>
      </c>
      <c r="H287" s="5" t="s">
        <v>1550</v>
      </c>
      <c r="I287" s="5" t="s">
        <v>1551</v>
      </c>
      <c r="J287" s="5" t="s">
        <v>1552</v>
      </c>
      <c r="K287" s="5" t="s">
        <v>1553</v>
      </c>
      <c r="L287" s="5">
        <v>4</v>
      </c>
      <c r="O287" t="str">
        <f t="shared" si="34"/>
        <v>1154970</v>
      </c>
      <c r="P287" t="str">
        <f t="shared" si="28"/>
        <v>114042</v>
      </c>
      <c r="Q287" t="str">
        <f t="shared" si="29"/>
        <v>1019593</v>
      </c>
      <c r="R287" t="str">
        <f t="shared" si="30"/>
        <v>341139</v>
      </c>
      <c r="S287" t="str">
        <f t="shared" si="31"/>
        <v>258895</v>
      </c>
      <c r="T287" t="str">
        <f t="shared" si="32"/>
        <v>-419559</v>
      </c>
      <c r="U287" t="str">
        <f t="shared" si="33"/>
        <v>4</v>
      </c>
    </row>
    <row r="288" spans="1:21" ht="13.5" thickBot="1">
      <c r="D288" s="6">
        <v>2016</v>
      </c>
      <c r="E288" s="6"/>
      <c r="F288" s="7" t="s">
        <v>1554</v>
      </c>
      <c r="G288" s="7" t="s">
        <v>1555</v>
      </c>
      <c r="H288" s="7" t="s">
        <v>1556</v>
      </c>
      <c r="I288" s="7" t="s">
        <v>1557</v>
      </c>
      <c r="J288" s="7" t="s">
        <v>1558</v>
      </c>
      <c r="K288" s="7" t="s">
        <v>1559</v>
      </c>
      <c r="L288" s="7">
        <v>4</v>
      </c>
      <c r="O288" t="str">
        <f t="shared" si="34"/>
        <v>989847</v>
      </c>
      <c r="P288" t="str">
        <f t="shared" si="28"/>
        <v>1059</v>
      </c>
      <c r="Q288" t="str">
        <f t="shared" si="29"/>
        <v>910885</v>
      </c>
      <c r="R288" t="str">
        <f t="shared" si="30"/>
        <v>215697</v>
      </c>
      <c r="S288" t="str">
        <f t="shared" si="31"/>
        <v>161587</v>
      </c>
      <c r="T288" t="str">
        <f t="shared" si="32"/>
        <v>-533601</v>
      </c>
      <c r="U288" t="str">
        <f t="shared" si="33"/>
        <v>4</v>
      </c>
    </row>
    <row r="289" spans="1:21" ht="13.5" thickBot="1">
      <c r="D289" s="4">
        <v>2015</v>
      </c>
      <c r="E289" s="4"/>
      <c r="F289" s="5" t="s">
        <v>1560</v>
      </c>
      <c r="G289" s="5" t="s">
        <v>1561</v>
      </c>
      <c r="H289" s="5" t="s">
        <v>1562</v>
      </c>
      <c r="I289" s="5" t="s">
        <v>1563</v>
      </c>
      <c r="J289" s="5" t="s">
        <v>1564</v>
      </c>
      <c r="K289" s="5" t="s">
        <v>1565</v>
      </c>
      <c r="L289" s="5">
        <v>3</v>
      </c>
      <c r="O289" t="str">
        <f t="shared" si="34"/>
        <v>878591</v>
      </c>
      <c r="P289" t="str">
        <f t="shared" si="28"/>
        <v>23321</v>
      </c>
      <c r="Q289" t="str">
        <f t="shared" si="29"/>
        <v>1048273</v>
      </c>
      <c r="R289" t="str">
        <f t="shared" si="30"/>
        <v>145332</v>
      </c>
      <c r="S289" t="str">
        <f t="shared" si="31"/>
        <v>368281</v>
      </c>
      <c r="T289" t="str">
        <f t="shared" si="32"/>
        <v>-534660</v>
      </c>
      <c r="U289" t="str">
        <f t="shared" si="33"/>
        <v>3</v>
      </c>
    </row>
    <row r="290" spans="1:21" ht="13.5" thickBot="1">
      <c r="D290" s="6">
        <v>2014</v>
      </c>
      <c r="E290" s="6"/>
      <c r="F290" s="7" t="s">
        <v>1566</v>
      </c>
      <c r="G290" s="7" t="s">
        <v>1567</v>
      </c>
      <c r="H290" s="7" t="s">
        <v>1568</v>
      </c>
      <c r="I290" s="7" t="s">
        <v>1569</v>
      </c>
      <c r="J290" s="7" t="s">
        <v>1570</v>
      </c>
      <c r="K290" s="7" t="s">
        <v>1571</v>
      </c>
      <c r="L290" s="7">
        <v>3</v>
      </c>
      <c r="O290" t="str">
        <f t="shared" si="34"/>
        <v>607240</v>
      </c>
      <c r="P290" t="str">
        <f t="shared" si="28"/>
        <v>-126816</v>
      </c>
      <c r="Q290" t="str">
        <f t="shared" si="29"/>
        <v>829055</v>
      </c>
      <c r="R290" t="str">
        <f t="shared" si="30"/>
        <v>115018</v>
      </c>
      <c r="S290" t="str">
        <f t="shared" si="31"/>
        <v>155653</v>
      </c>
      <c r="T290" t="str">
        <f t="shared" si="32"/>
        <v>-557981</v>
      </c>
      <c r="U290" t="str">
        <f t="shared" si="33"/>
        <v>3</v>
      </c>
    </row>
    <row r="291" spans="1:21" ht="13.5" thickBot="1">
      <c r="D291" s="4">
        <v>2013</v>
      </c>
      <c r="E291" s="4"/>
      <c r="F291" s="5" t="s">
        <v>1572</v>
      </c>
      <c r="G291" s="5" t="s">
        <v>1573</v>
      </c>
      <c r="H291" s="5" t="s">
        <v>1574</v>
      </c>
      <c r="I291" s="5" t="s">
        <v>1575</v>
      </c>
      <c r="J291" s="5" t="s">
        <v>1576</v>
      </c>
      <c r="K291" s="5" t="s">
        <v>1577</v>
      </c>
      <c r="L291" s="5">
        <v>4</v>
      </c>
      <c r="O291" t="str">
        <f t="shared" si="34"/>
        <v>762044</v>
      </c>
      <c r="P291" t="str">
        <f t="shared" si="28"/>
        <v>-80875</v>
      </c>
      <c r="Q291" t="str">
        <f t="shared" si="29"/>
        <v>578423</v>
      </c>
      <c r="R291" t="str">
        <f t="shared" si="30"/>
        <v>21461</v>
      </c>
      <c r="S291" t="str">
        <f t="shared" si="31"/>
        <v>125394</v>
      </c>
      <c r="T291" t="str">
        <f t="shared" si="32"/>
        <v>-431165</v>
      </c>
      <c r="U291" t="str">
        <f t="shared" si="33"/>
        <v>4</v>
      </c>
    </row>
    <row r="292" spans="1:21" ht="13.5" thickBot="1">
      <c r="O292" t="str">
        <f t="shared" si="34"/>
        <v/>
      </c>
      <c r="P292" t="str">
        <f t="shared" si="28"/>
        <v/>
      </c>
      <c r="Q292" t="str">
        <f t="shared" si="29"/>
        <v/>
      </c>
      <c r="R292" t="str">
        <f t="shared" si="30"/>
        <v/>
      </c>
      <c r="S292" t="str">
        <f t="shared" si="31"/>
        <v/>
      </c>
      <c r="T292" t="str">
        <f t="shared" si="32"/>
        <v/>
      </c>
      <c r="U292" t="str">
        <f t="shared" si="33"/>
        <v/>
      </c>
    </row>
    <row r="293" spans="1:21" ht="13.5" thickBot="1">
      <c r="A293" t="s">
        <v>56</v>
      </c>
      <c r="B293">
        <v>2010</v>
      </c>
      <c r="D293" s="4">
        <v>2023</v>
      </c>
      <c r="E293" s="4"/>
      <c r="F293" s="5" t="s">
        <v>1578</v>
      </c>
      <c r="G293" s="5" t="s">
        <v>1579</v>
      </c>
      <c r="H293" s="5" t="s">
        <v>1580</v>
      </c>
      <c r="I293" s="5" t="s">
        <v>1581</v>
      </c>
      <c r="J293" s="5" t="s">
        <v>1582</v>
      </c>
      <c r="K293" s="5" t="s">
        <v>1583</v>
      </c>
      <c r="L293" s="5">
        <v>8</v>
      </c>
      <c r="O293" t="str">
        <f t="shared" si="34"/>
        <v>2355735</v>
      </c>
      <c r="P293" t="str">
        <f t="shared" si="28"/>
        <v>28656</v>
      </c>
      <c r="Q293" t="str">
        <f t="shared" si="29"/>
        <v>292235</v>
      </c>
      <c r="R293" t="str">
        <f t="shared" si="30"/>
        <v>584801</v>
      </c>
      <c r="S293" t="str">
        <f t="shared" si="31"/>
        <v>1023750</v>
      </c>
      <c r="T293" t="str">
        <f t="shared" si="32"/>
        <v>1368295</v>
      </c>
      <c r="U293" t="str">
        <f t="shared" si="33"/>
        <v>8</v>
      </c>
    </row>
    <row r="294" spans="1:21" ht="13.5" thickBot="1">
      <c r="D294" s="6">
        <v>2022</v>
      </c>
      <c r="E294" s="6"/>
      <c r="F294" s="7" t="s">
        <v>1584</v>
      </c>
      <c r="G294" s="7" t="s">
        <v>1585</v>
      </c>
      <c r="H294" s="7" t="s">
        <v>1586</v>
      </c>
      <c r="I294" s="7" t="s">
        <v>1587</v>
      </c>
      <c r="J294" s="7" t="s">
        <v>1588</v>
      </c>
      <c r="K294" s="7" t="s">
        <v>1589</v>
      </c>
      <c r="L294" s="7">
        <v>10</v>
      </c>
      <c r="O294" t="str">
        <f t="shared" si="34"/>
        <v>2742832</v>
      </c>
      <c r="P294" t="str">
        <f t="shared" si="28"/>
        <v>104994</v>
      </c>
      <c r="Q294" t="str">
        <f t="shared" si="29"/>
        <v>269025</v>
      </c>
      <c r="R294" t="str">
        <f t="shared" si="30"/>
        <v>586011</v>
      </c>
      <c r="S294" t="str">
        <f t="shared" si="31"/>
        <v>1087792</v>
      </c>
      <c r="T294" t="str">
        <f t="shared" si="32"/>
        <v>1339639</v>
      </c>
      <c r="U294" t="str">
        <f t="shared" si="33"/>
        <v>10</v>
      </c>
    </row>
    <row r="295" spans="1:21" ht="13.5" thickBot="1">
      <c r="D295" s="4">
        <v>2021</v>
      </c>
      <c r="E295" s="4"/>
      <c r="F295" s="5" t="s">
        <v>1590</v>
      </c>
      <c r="G295" s="5" t="s">
        <v>1591</v>
      </c>
      <c r="H295" s="5" t="s">
        <v>1592</v>
      </c>
      <c r="I295" s="5" t="s">
        <v>1593</v>
      </c>
      <c r="J295" s="5" t="s">
        <v>1594</v>
      </c>
      <c r="K295" s="5" t="s">
        <v>1595</v>
      </c>
      <c r="L295" s="5">
        <v>9</v>
      </c>
      <c r="O295" t="str">
        <f t="shared" si="34"/>
        <v>1701639</v>
      </c>
      <c r="P295" t="str">
        <f t="shared" si="28"/>
        <v>228695</v>
      </c>
      <c r="Q295" t="str">
        <f t="shared" si="29"/>
        <v>436848</v>
      </c>
      <c r="R295" t="str">
        <f t="shared" si="30"/>
        <v>549164</v>
      </c>
      <c r="S295" t="str">
        <f t="shared" si="31"/>
        <v>1122330</v>
      </c>
      <c r="T295" t="str">
        <f t="shared" si="32"/>
        <v>1234646</v>
      </c>
      <c r="U295" t="str">
        <f t="shared" si="33"/>
        <v>9</v>
      </c>
    </row>
    <row r="296" spans="1:21" ht="13.5" thickBot="1">
      <c r="D296" s="6">
        <v>2020</v>
      </c>
      <c r="E296" s="6"/>
      <c r="F296" s="7" t="s">
        <v>1596</v>
      </c>
      <c r="G296" s="7" t="s">
        <v>1597</v>
      </c>
      <c r="H296" s="7" t="s">
        <v>1598</v>
      </c>
      <c r="I296" s="7" t="s">
        <v>1599</v>
      </c>
      <c r="J296" s="7" t="s">
        <v>1600</v>
      </c>
      <c r="K296" s="7" t="s">
        <v>1601</v>
      </c>
      <c r="L296" s="7">
        <v>8</v>
      </c>
      <c r="O296" t="str">
        <f t="shared" si="34"/>
        <v>1737297</v>
      </c>
      <c r="P296" t="str">
        <f t="shared" si="28"/>
        <v>16574</v>
      </c>
      <c r="Q296" t="str">
        <f t="shared" si="29"/>
        <v>330239</v>
      </c>
      <c r="R296" t="str">
        <f t="shared" si="30"/>
        <v>600393</v>
      </c>
      <c r="S296" t="str">
        <f t="shared" si="31"/>
        <v>771259</v>
      </c>
      <c r="T296" t="str">
        <f t="shared" si="32"/>
        <v>1005951</v>
      </c>
      <c r="U296" t="str">
        <f t="shared" si="33"/>
        <v>8</v>
      </c>
    </row>
    <row r="297" spans="1:21" ht="13.5" thickBot="1">
      <c r="D297" s="4">
        <v>2019</v>
      </c>
      <c r="E297" s="4"/>
      <c r="F297" s="5" t="s">
        <v>1602</v>
      </c>
      <c r="G297" s="5" t="s">
        <v>1603</v>
      </c>
      <c r="H297" s="5" t="s">
        <v>1604</v>
      </c>
      <c r="I297" s="5" t="s">
        <v>1605</v>
      </c>
      <c r="J297" s="5" t="s">
        <v>1606</v>
      </c>
      <c r="K297" s="5" t="s">
        <v>1607</v>
      </c>
      <c r="L297" s="5">
        <v>8</v>
      </c>
      <c r="O297" t="str">
        <f t="shared" si="34"/>
        <v>1848642</v>
      </c>
      <c r="P297" t="str">
        <f t="shared" si="28"/>
        <v>260624</v>
      </c>
      <c r="Q297" t="str">
        <f t="shared" si="29"/>
        <v>168762</v>
      </c>
      <c r="R297" t="str">
        <f t="shared" si="30"/>
        <v>674857</v>
      </c>
      <c r="S297" t="str">
        <f t="shared" si="31"/>
        <v>518744</v>
      </c>
      <c r="T297" t="str">
        <f t="shared" si="32"/>
        <v>989377</v>
      </c>
      <c r="U297" t="str">
        <f t="shared" si="33"/>
        <v>8</v>
      </c>
    </row>
    <row r="298" spans="1:21" ht="13.5" thickBot="1">
      <c r="D298" s="6">
        <v>2018</v>
      </c>
      <c r="E298" s="6"/>
      <c r="F298" s="7" t="s">
        <v>1608</v>
      </c>
      <c r="G298" s="7" t="s">
        <v>1609</v>
      </c>
      <c r="H298" s="7" t="s">
        <v>1610</v>
      </c>
      <c r="I298" s="7" t="s">
        <v>1611</v>
      </c>
      <c r="J298" s="7" t="s">
        <v>1612</v>
      </c>
      <c r="K298" s="7" t="s">
        <v>1613</v>
      </c>
      <c r="L298" s="7">
        <v>7</v>
      </c>
      <c r="O298" t="str">
        <f t="shared" si="34"/>
        <v>1984929</v>
      </c>
      <c r="P298" t="str">
        <f t="shared" si="28"/>
        <v>478336</v>
      </c>
      <c r="Q298" t="str">
        <f t="shared" si="29"/>
        <v>533043</v>
      </c>
      <c r="R298" t="str">
        <f t="shared" si="30"/>
        <v>774244</v>
      </c>
      <c r="S298" t="str">
        <f t="shared" si="31"/>
        <v>523014</v>
      </c>
      <c r="T298" t="str">
        <f t="shared" si="32"/>
        <v>728753</v>
      </c>
      <c r="U298" t="str">
        <f t="shared" si="33"/>
        <v>7</v>
      </c>
    </row>
    <row r="299" spans="1:21" ht="13.5" thickBot="1">
      <c r="D299" s="4">
        <v>2017</v>
      </c>
      <c r="E299" s="4"/>
      <c r="F299" s="5" t="s">
        <v>1614</v>
      </c>
      <c r="G299" s="5" t="s">
        <v>1615</v>
      </c>
      <c r="H299" s="5" t="s">
        <v>1616</v>
      </c>
      <c r="I299" s="5" t="s">
        <v>1617</v>
      </c>
      <c r="J299" s="5" t="s">
        <v>1618</v>
      </c>
      <c r="K299" s="5" t="s">
        <v>1619</v>
      </c>
      <c r="L299" s="5">
        <v>7</v>
      </c>
      <c r="O299" t="str">
        <f t="shared" si="34"/>
        <v>1582239</v>
      </c>
      <c r="P299" t="str">
        <f t="shared" si="28"/>
        <v>215538</v>
      </c>
      <c r="Q299" t="str">
        <f t="shared" si="29"/>
        <v>583174</v>
      </c>
      <c r="R299" t="str">
        <f t="shared" si="30"/>
        <v>584521</v>
      </c>
      <c r="S299" t="str">
        <f t="shared" si="31"/>
        <v>239527</v>
      </c>
      <c r="T299" t="str">
        <f t="shared" si="32"/>
        <v>250417</v>
      </c>
      <c r="U299" t="str">
        <f t="shared" si="33"/>
        <v>7</v>
      </c>
    </row>
    <row r="300" spans="1:21" ht="13.5" thickBot="1">
      <c r="D300" s="6">
        <v>2016</v>
      </c>
      <c r="E300" s="6"/>
      <c r="F300" s="7" t="s">
        <v>1620</v>
      </c>
      <c r="G300" s="7" t="s">
        <v>1621</v>
      </c>
      <c r="H300" s="7" t="s">
        <v>1622</v>
      </c>
      <c r="I300" s="7" t="s">
        <v>1623</v>
      </c>
      <c r="J300" s="7" t="s">
        <v>1624</v>
      </c>
      <c r="K300" s="7" t="s">
        <v>1625</v>
      </c>
      <c r="L300" s="7">
        <v>6</v>
      </c>
      <c r="O300" t="str">
        <f t="shared" si="34"/>
        <v>859371</v>
      </c>
      <c r="P300" t="str">
        <f t="shared" si="28"/>
        <v>10032</v>
      </c>
      <c r="Q300" t="str">
        <f t="shared" si="29"/>
        <v>498817</v>
      </c>
      <c r="R300" t="str">
        <f t="shared" si="30"/>
        <v>268973</v>
      </c>
      <c r="S300" t="str">
        <f t="shared" si="31"/>
        <v>259380</v>
      </c>
      <c r="T300" t="str">
        <f t="shared" si="32"/>
        <v>35220</v>
      </c>
      <c r="U300" t="str">
        <f t="shared" si="33"/>
        <v>6</v>
      </c>
    </row>
    <row r="301" spans="1:21" ht="13.5" thickBot="1">
      <c r="D301" s="4">
        <v>2015</v>
      </c>
      <c r="E301" s="4"/>
      <c r="F301" s="5" t="s">
        <v>1626</v>
      </c>
      <c r="G301" s="5" t="s">
        <v>1627</v>
      </c>
      <c r="H301" s="5" t="s">
        <v>1628</v>
      </c>
      <c r="I301" s="5" t="s">
        <v>1629</v>
      </c>
      <c r="J301" s="5" t="s">
        <v>1630</v>
      </c>
      <c r="K301" s="5" t="s">
        <v>1631</v>
      </c>
      <c r="L301" s="5">
        <v>5</v>
      </c>
      <c r="O301" t="str">
        <f t="shared" si="34"/>
        <v>490600</v>
      </c>
      <c r="P301" t="str">
        <f t="shared" si="28"/>
        <v>18375</v>
      </c>
      <c r="Q301" t="str">
        <f t="shared" si="29"/>
        <v>319358</v>
      </c>
      <c r="R301" t="str">
        <f t="shared" si="30"/>
        <v>189847</v>
      </c>
      <c r="S301" t="str">
        <f t="shared" si="31"/>
        <v>154698</v>
      </c>
      <c r="T301" t="str">
        <f t="shared" si="32"/>
        <v>25187</v>
      </c>
      <c r="U301" t="str">
        <f t="shared" si="33"/>
        <v>5</v>
      </c>
    </row>
    <row r="302" spans="1:21" ht="13.5" thickBot="1">
      <c r="D302" s="6">
        <v>2014</v>
      </c>
      <c r="E302" s="6"/>
      <c r="F302" s="7" t="s">
        <v>1632</v>
      </c>
      <c r="G302" s="7" t="s">
        <v>1633</v>
      </c>
      <c r="H302" s="7" t="s">
        <v>1634</v>
      </c>
      <c r="I302" s="7" t="s">
        <v>1635</v>
      </c>
      <c r="J302" s="7" t="s">
        <v>1636</v>
      </c>
      <c r="K302" s="7" t="s">
        <v>1637</v>
      </c>
      <c r="L302" s="7">
        <v>4</v>
      </c>
      <c r="O302" t="str">
        <f t="shared" si="34"/>
        <v>202606</v>
      </c>
      <c r="P302" t="str">
        <f t="shared" si="28"/>
        <v>4179</v>
      </c>
      <c r="Q302" t="str">
        <f t="shared" si="29"/>
        <v>326146</v>
      </c>
      <c r="R302" t="str">
        <f t="shared" si="30"/>
        <v>229345</v>
      </c>
      <c r="S302" t="str">
        <f t="shared" si="31"/>
        <v>103331</v>
      </c>
      <c r="T302" t="str">
        <f t="shared" si="32"/>
        <v>6813</v>
      </c>
      <c r="U302" t="str">
        <f t="shared" si="33"/>
        <v>4</v>
      </c>
    </row>
    <row r="303" spans="1:21" ht="13.5" thickBot="1">
      <c r="D303" s="4">
        <v>2013</v>
      </c>
      <c r="E303" s="4"/>
      <c r="F303" s="5" t="s">
        <v>1638</v>
      </c>
      <c r="G303" s="5">
        <v>207</v>
      </c>
      <c r="H303" s="5" t="s">
        <v>1639</v>
      </c>
      <c r="I303" s="5">
        <v>397</v>
      </c>
      <c r="J303" s="5" t="s">
        <v>1640</v>
      </c>
      <c r="K303" s="5" t="s">
        <v>1641</v>
      </c>
      <c r="L303" s="5">
        <v>2</v>
      </c>
      <c r="O303" t="str">
        <f t="shared" si="34"/>
        <v>25266</v>
      </c>
      <c r="P303" t="str">
        <f t="shared" si="28"/>
        <v>207</v>
      </c>
      <c r="Q303" t="str">
        <f t="shared" si="29"/>
        <v>16311</v>
      </c>
      <c r="R303" t="str">
        <f t="shared" si="30"/>
        <v>397</v>
      </c>
      <c r="S303" t="str">
        <f t="shared" si="31"/>
        <v>18548</v>
      </c>
      <c r="T303" t="str">
        <f t="shared" si="32"/>
        <v>2634</v>
      </c>
      <c r="U303" t="str">
        <f t="shared" si="33"/>
        <v>2</v>
      </c>
    </row>
    <row r="304" spans="1:21" ht="13.5" thickBot="1">
      <c r="O304" t="str">
        <f t="shared" si="34"/>
        <v/>
      </c>
      <c r="P304" t="str">
        <f t="shared" si="28"/>
        <v/>
      </c>
      <c r="Q304" t="str">
        <f t="shared" si="29"/>
        <v/>
      </c>
      <c r="R304" t="str">
        <f t="shared" si="30"/>
        <v/>
      </c>
      <c r="S304" t="str">
        <f t="shared" si="31"/>
        <v/>
      </c>
      <c r="T304" t="str">
        <f t="shared" si="32"/>
        <v/>
      </c>
      <c r="U304" t="str">
        <f t="shared" si="33"/>
        <v/>
      </c>
    </row>
    <row r="305" spans="1:21" ht="13.5" thickBot="1">
      <c r="A305" t="s">
        <v>58</v>
      </c>
      <c r="B305">
        <v>2007</v>
      </c>
      <c r="D305" s="4">
        <v>2023</v>
      </c>
      <c r="E305" s="4"/>
      <c r="F305" s="5" t="s">
        <v>1642</v>
      </c>
      <c r="G305" s="5" t="s">
        <v>1643</v>
      </c>
      <c r="H305" s="5" t="s">
        <v>1644</v>
      </c>
      <c r="I305" s="5" t="s">
        <v>1645</v>
      </c>
      <c r="J305" s="5" t="s">
        <v>1646</v>
      </c>
      <c r="K305" s="5" t="s">
        <v>1647</v>
      </c>
      <c r="L305" s="5">
        <v>45</v>
      </c>
      <c r="O305" t="str">
        <f t="shared" si="34"/>
        <v>25277032</v>
      </c>
      <c r="P305" t="str">
        <f t="shared" si="28"/>
        <v>7249217</v>
      </c>
      <c r="Q305" t="str">
        <f t="shared" si="29"/>
        <v>26152843</v>
      </c>
      <c r="R305" t="str">
        <f t="shared" si="30"/>
        <v>5420913</v>
      </c>
      <c r="S305" t="str">
        <f t="shared" si="31"/>
        <v>28755355</v>
      </c>
      <c r="T305" t="str">
        <f t="shared" si="32"/>
        <v>7249817</v>
      </c>
      <c r="U305" t="str">
        <f t="shared" si="33"/>
        <v>45</v>
      </c>
    </row>
    <row r="306" spans="1:21" ht="13.5" thickBot="1">
      <c r="D306" s="6">
        <v>2022</v>
      </c>
      <c r="E306" s="6"/>
      <c r="F306" s="7" t="s">
        <v>1648</v>
      </c>
      <c r="G306" s="7" t="s">
        <v>1649</v>
      </c>
      <c r="H306" s="7" t="s">
        <v>1650</v>
      </c>
      <c r="I306" s="7" t="s">
        <v>1651</v>
      </c>
      <c r="J306" s="7" t="s">
        <v>1652</v>
      </c>
      <c r="K306" s="7" t="s">
        <v>1653</v>
      </c>
      <c r="L306" s="7">
        <v>46</v>
      </c>
      <c r="O306" t="str">
        <f t="shared" si="34"/>
        <v>21179290</v>
      </c>
      <c r="P306" t="str">
        <f t="shared" si="28"/>
        <v>980814</v>
      </c>
      <c r="Q306" t="str">
        <f t="shared" si="29"/>
        <v>13326947</v>
      </c>
      <c r="R306" t="str">
        <f t="shared" si="30"/>
        <v>6100013</v>
      </c>
      <c r="S306" t="str">
        <f t="shared" si="31"/>
        <v>8544665</v>
      </c>
      <c r="T306" t="str">
        <f t="shared" si="32"/>
        <v>981414</v>
      </c>
      <c r="U306" t="str">
        <f t="shared" si="33"/>
        <v>46</v>
      </c>
    </row>
    <row r="307" spans="1:21" ht="13.5" thickBot="1">
      <c r="D307" s="4">
        <v>2021</v>
      </c>
      <c r="E307" s="4"/>
      <c r="F307" s="5" t="s">
        <v>1654</v>
      </c>
      <c r="G307" s="5" t="s">
        <v>1655</v>
      </c>
      <c r="H307" s="5" t="s">
        <v>1656</v>
      </c>
      <c r="I307" s="5" t="s">
        <v>1657</v>
      </c>
      <c r="J307" s="5" t="s">
        <v>1658</v>
      </c>
      <c r="K307" s="5" t="s">
        <v>1659</v>
      </c>
      <c r="L307" s="5">
        <v>46</v>
      </c>
      <c r="O307" t="str">
        <f t="shared" si="34"/>
        <v>13108178</v>
      </c>
      <c r="P307" t="str">
        <f t="shared" si="28"/>
        <v>1068836</v>
      </c>
      <c r="Q307" t="str">
        <f t="shared" si="29"/>
        <v>8989131</v>
      </c>
      <c r="R307" t="str">
        <f t="shared" si="30"/>
        <v>1661993</v>
      </c>
      <c r="S307" t="str">
        <f t="shared" si="31"/>
        <v>9200079</v>
      </c>
      <c r="T307" t="str">
        <f t="shared" si="32"/>
        <v>2003018</v>
      </c>
      <c r="U307" t="str">
        <f t="shared" si="33"/>
        <v>46</v>
      </c>
    </row>
    <row r="308" spans="1:21" ht="13.5" thickBot="1">
      <c r="D308" s="6">
        <v>2020</v>
      </c>
      <c r="E308" s="6"/>
      <c r="F308" s="7" t="s">
        <v>1660</v>
      </c>
      <c r="G308" s="7" t="s">
        <v>1661</v>
      </c>
      <c r="H308" s="7" t="s">
        <v>1662</v>
      </c>
      <c r="I308" s="7" t="s">
        <v>1663</v>
      </c>
      <c r="J308" s="7" t="s">
        <v>1664</v>
      </c>
      <c r="K308" s="7" t="s">
        <v>1665</v>
      </c>
      <c r="L308" s="7">
        <v>43</v>
      </c>
      <c r="O308" t="str">
        <f t="shared" si="34"/>
        <v>13969137</v>
      </c>
      <c r="P308" t="str">
        <f t="shared" si="28"/>
        <v>1028238</v>
      </c>
      <c r="Q308" t="str">
        <f t="shared" si="29"/>
        <v>9452281</v>
      </c>
      <c r="R308" t="str">
        <f t="shared" si="30"/>
        <v>347818</v>
      </c>
      <c r="S308" t="str">
        <f t="shared" si="31"/>
        <v>10104894</v>
      </c>
      <c r="T308" t="str">
        <f t="shared" si="32"/>
        <v>1040183</v>
      </c>
      <c r="U308" t="str">
        <f t="shared" si="33"/>
        <v>43</v>
      </c>
    </row>
    <row r="309" spans="1:21" ht="13.5" thickBot="1">
      <c r="D309" s="4">
        <v>2019</v>
      </c>
      <c r="E309" s="4"/>
      <c r="F309" s="5" t="s">
        <v>1666</v>
      </c>
      <c r="G309" s="5" t="s">
        <v>1667</v>
      </c>
      <c r="H309" s="5" t="s">
        <v>1668</v>
      </c>
      <c r="I309" s="5" t="s">
        <v>1669</v>
      </c>
      <c r="J309" s="5" t="s">
        <v>1670</v>
      </c>
      <c r="K309" s="5" t="s">
        <v>1671</v>
      </c>
      <c r="L309" s="5">
        <v>41</v>
      </c>
      <c r="O309" t="str">
        <f t="shared" si="34"/>
        <v>12064112</v>
      </c>
      <c r="P309" t="str">
        <f t="shared" si="28"/>
        <v>184110</v>
      </c>
      <c r="Q309" t="str">
        <f t="shared" si="29"/>
        <v>7566961</v>
      </c>
      <c r="R309" t="str">
        <f t="shared" si="30"/>
        <v>424305</v>
      </c>
      <c r="S309" t="str">
        <f t="shared" si="31"/>
        <v>8072717</v>
      </c>
      <c r="T309" t="str">
        <f t="shared" si="32"/>
        <v>865945</v>
      </c>
      <c r="U309" t="str">
        <f t="shared" si="33"/>
        <v>41</v>
      </c>
    </row>
    <row r="310" spans="1:21" ht="13.5" thickBot="1">
      <c r="D310" s="6">
        <v>2018</v>
      </c>
      <c r="E310" s="6"/>
      <c r="F310" s="7" t="s">
        <v>1672</v>
      </c>
      <c r="G310" s="7" t="s">
        <v>1673</v>
      </c>
      <c r="H310" s="7" t="s">
        <v>1674</v>
      </c>
      <c r="I310" s="7" t="s">
        <v>1675</v>
      </c>
      <c r="J310" s="7" t="s">
        <v>1676</v>
      </c>
      <c r="K310" s="7" t="s">
        <v>1677</v>
      </c>
      <c r="L310" s="7">
        <v>45</v>
      </c>
      <c r="O310" t="str">
        <f t="shared" si="34"/>
        <v>7182988</v>
      </c>
      <c r="P310" t="str">
        <f t="shared" si="28"/>
        <v>12132</v>
      </c>
      <c r="Q310" t="str">
        <f t="shared" si="29"/>
        <v>4795383</v>
      </c>
      <c r="R310" t="str">
        <f t="shared" si="30"/>
        <v>788799</v>
      </c>
      <c r="S310" t="str">
        <f t="shared" si="31"/>
        <v>4399695</v>
      </c>
      <c r="T310" t="str">
        <f t="shared" si="32"/>
        <v>759652</v>
      </c>
      <c r="U310" t="str">
        <f t="shared" si="33"/>
        <v>45</v>
      </c>
    </row>
    <row r="311" spans="1:21" ht="13.5" thickBot="1">
      <c r="D311" s="4">
        <v>2017</v>
      </c>
      <c r="E311" s="4"/>
      <c r="F311" s="5" t="s">
        <v>1678</v>
      </c>
      <c r="G311" s="5" t="s">
        <v>1679</v>
      </c>
      <c r="H311" s="5" t="s">
        <v>1680</v>
      </c>
      <c r="I311" s="5" t="s">
        <v>1681</v>
      </c>
      <c r="J311" s="5" t="s">
        <v>1682</v>
      </c>
      <c r="K311" s="5" t="s">
        <v>1683</v>
      </c>
      <c r="L311" s="5">
        <v>28</v>
      </c>
      <c r="O311" t="str">
        <f t="shared" si="34"/>
        <v>5270311</v>
      </c>
      <c r="P311" t="str">
        <f t="shared" si="28"/>
        <v>10158</v>
      </c>
      <c r="Q311" t="str">
        <f t="shared" si="29"/>
        <v>3678234</v>
      </c>
      <c r="R311" t="str">
        <f t="shared" si="30"/>
        <v>999518</v>
      </c>
      <c r="S311" t="str">
        <f t="shared" si="31"/>
        <v>3369892</v>
      </c>
      <c r="T311" t="str">
        <f t="shared" si="32"/>
        <v>747519</v>
      </c>
      <c r="U311" t="str">
        <f t="shared" si="33"/>
        <v>28</v>
      </c>
    </row>
    <row r="312" spans="1:21" ht="13.5" thickBot="1">
      <c r="D312" s="6">
        <v>2016</v>
      </c>
      <c r="E312" s="6"/>
      <c r="F312" s="7" t="s">
        <v>1684</v>
      </c>
      <c r="G312" s="7" t="s">
        <v>1685</v>
      </c>
      <c r="H312" s="7" t="s">
        <v>1686</v>
      </c>
      <c r="I312" s="7" t="s">
        <v>1687</v>
      </c>
      <c r="J312" s="7" t="s">
        <v>1688</v>
      </c>
      <c r="K312" s="7" t="s">
        <v>1689</v>
      </c>
      <c r="L312" s="7">
        <v>32</v>
      </c>
      <c r="O312" t="str">
        <f t="shared" si="34"/>
        <v>7140789</v>
      </c>
      <c r="P312" t="str">
        <f t="shared" si="28"/>
        <v>150896</v>
      </c>
      <c r="Q312" t="str">
        <f t="shared" si="29"/>
        <v>3792352</v>
      </c>
      <c r="R312" t="str">
        <f t="shared" si="30"/>
        <v>1493501</v>
      </c>
      <c r="S312" t="str">
        <f t="shared" si="31"/>
        <v>2981313</v>
      </c>
      <c r="T312" t="str">
        <f t="shared" si="32"/>
        <v>737361</v>
      </c>
      <c r="U312" t="str">
        <f t="shared" si="33"/>
        <v>32</v>
      </c>
    </row>
    <row r="313" spans="1:21" ht="13.5" thickBot="1">
      <c r="D313" s="4">
        <v>2015</v>
      </c>
      <c r="E313" s="4"/>
      <c r="F313" s="5" t="s">
        <v>1690</v>
      </c>
      <c r="G313" s="5" t="s">
        <v>1691</v>
      </c>
      <c r="H313" s="5" t="s">
        <v>1692</v>
      </c>
      <c r="I313" s="5" t="s">
        <v>1693</v>
      </c>
      <c r="J313" s="5" t="s">
        <v>1694</v>
      </c>
      <c r="K313" s="5" t="s">
        <v>1695</v>
      </c>
      <c r="L313" s="5">
        <v>61</v>
      </c>
      <c r="O313" t="str">
        <f t="shared" si="34"/>
        <v>11594143</v>
      </c>
      <c r="P313" t="str">
        <f t="shared" si="28"/>
        <v>199648</v>
      </c>
      <c r="Q313" t="str">
        <f t="shared" si="29"/>
        <v>4154993</v>
      </c>
      <c r="R313" t="str">
        <f t="shared" si="30"/>
        <v>1799316</v>
      </c>
      <c r="S313" t="str">
        <f t="shared" si="31"/>
        <v>3333723</v>
      </c>
      <c r="T313" t="str">
        <f t="shared" si="32"/>
        <v>781466</v>
      </c>
      <c r="U313" t="str">
        <f t="shared" si="33"/>
        <v>61</v>
      </c>
    </row>
    <row r="314" spans="1:21" ht="13.5" thickBot="1">
      <c r="D314" s="6">
        <v>2014</v>
      </c>
      <c r="E314" s="6"/>
      <c r="F314" s="7" t="s">
        <v>1696</v>
      </c>
      <c r="G314" s="7" t="s">
        <v>1697</v>
      </c>
      <c r="H314" s="7" t="s">
        <v>1698</v>
      </c>
      <c r="I314" s="7" t="s">
        <v>1699</v>
      </c>
      <c r="J314" s="7" t="s">
        <v>1700</v>
      </c>
      <c r="K314" s="7" t="s">
        <v>1701</v>
      </c>
      <c r="L314" s="7">
        <v>51</v>
      </c>
      <c r="O314" t="str">
        <f t="shared" si="34"/>
        <v>10204920</v>
      </c>
      <c r="P314" t="str">
        <f t="shared" si="28"/>
        <v>100197</v>
      </c>
      <c r="Q314" t="str">
        <f t="shared" si="29"/>
        <v>3096485</v>
      </c>
      <c r="R314" t="str">
        <f t="shared" si="30"/>
        <v>957485</v>
      </c>
      <c r="S314" t="str">
        <f t="shared" si="31"/>
        <v>2993330</v>
      </c>
      <c r="T314" t="str">
        <f t="shared" si="32"/>
        <v>581818</v>
      </c>
      <c r="U314" t="str">
        <f t="shared" si="33"/>
        <v>51</v>
      </c>
    </row>
    <row r="315" spans="1:21" ht="13.5" thickBot="1">
      <c r="D315" s="4">
        <v>2013</v>
      </c>
      <c r="E315" s="4"/>
      <c r="F315" s="5" t="s">
        <v>1702</v>
      </c>
      <c r="G315" s="5" t="s">
        <v>1703</v>
      </c>
      <c r="H315" s="5" t="s">
        <v>1704</v>
      </c>
      <c r="I315" s="5" t="s">
        <v>1705</v>
      </c>
      <c r="J315" s="5" t="s">
        <v>1706</v>
      </c>
      <c r="K315" s="5" t="s">
        <v>1707</v>
      </c>
      <c r="L315" s="5">
        <v>31</v>
      </c>
      <c r="O315" t="str">
        <f t="shared" si="34"/>
        <v>4487250</v>
      </c>
      <c r="P315" t="str">
        <f t="shared" si="28"/>
        <v>2457</v>
      </c>
      <c r="Q315" t="str">
        <f t="shared" si="29"/>
        <v>1533973</v>
      </c>
      <c r="R315" t="str">
        <f t="shared" si="30"/>
        <v>328868</v>
      </c>
      <c r="S315" t="str">
        <f t="shared" si="31"/>
        <v>1686726</v>
      </c>
      <c r="T315" t="str">
        <f t="shared" si="32"/>
        <v>481621</v>
      </c>
      <c r="U315" t="str">
        <f t="shared" si="33"/>
        <v>31</v>
      </c>
    </row>
    <row r="316" spans="1:21" ht="13.5" thickBot="1">
      <c r="O316" t="str">
        <f t="shared" si="34"/>
        <v/>
      </c>
      <c r="P316" t="str">
        <f t="shared" si="28"/>
        <v/>
      </c>
      <c r="Q316" t="str">
        <f t="shared" si="29"/>
        <v/>
      </c>
      <c r="R316" t="str">
        <f t="shared" si="30"/>
        <v/>
      </c>
      <c r="S316" t="str">
        <f t="shared" si="31"/>
        <v/>
      </c>
      <c r="T316" t="str">
        <f t="shared" si="32"/>
        <v/>
      </c>
      <c r="U316" t="str">
        <f t="shared" si="33"/>
        <v/>
      </c>
    </row>
    <row r="317" spans="1:21" ht="13.5" thickBot="1">
      <c r="A317" t="s">
        <v>60</v>
      </c>
      <c r="B317">
        <v>2021</v>
      </c>
      <c r="D317" s="4">
        <v>2023</v>
      </c>
      <c r="E317" s="4"/>
      <c r="F317" s="5" t="s">
        <v>1708</v>
      </c>
      <c r="G317" s="5" t="s">
        <v>1709</v>
      </c>
      <c r="H317" s="5" t="s">
        <v>1710</v>
      </c>
      <c r="I317" s="5">
        <v>0</v>
      </c>
      <c r="J317" s="5" t="s">
        <v>1711</v>
      </c>
      <c r="K317" s="5" t="s">
        <v>1712</v>
      </c>
      <c r="L317" s="5">
        <v>1</v>
      </c>
      <c r="O317" t="str">
        <f t="shared" si="34"/>
        <v>228465</v>
      </c>
      <c r="P317" t="str">
        <f t="shared" si="28"/>
        <v>37635</v>
      </c>
      <c r="Q317" t="str">
        <f t="shared" si="29"/>
        <v>29976</v>
      </c>
      <c r="R317" t="str">
        <f t="shared" si="30"/>
        <v>0</v>
      </c>
      <c r="S317" t="str">
        <f t="shared" si="31"/>
        <v>77360</v>
      </c>
      <c r="T317" t="str">
        <f t="shared" si="32"/>
        <v>47527</v>
      </c>
      <c r="U317" t="str">
        <f t="shared" si="33"/>
        <v>1</v>
      </c>
    </row>
    <row r="318" spans="1:21" ht="13.5" thickBot="1">
      <c r="D318" s="6">
        <v>2022</v>
      </c>
      <c r="E318" s="6"/>
      <c r="F318" s="7" t="s">
        <v>1713</v>
      </c>
      <c r="G318" s="7">
        <v>237</v>
      </c>
      <c r="H318" s="7" t="s">
        <v>1714</v>
      </c>
      <c r="I318" s="7">
        <v>83</v>
      </c>
      <c r="J318" s="7" t="s">
        <v>1715</v>
      </c>
      <c r="K318" s="7" t="s">
        <v>1716</v>
      </c>
      <c r="L318" s="7">
        <v>1</v>
      </c>
      <c r="O318" t="str">
        <f t="shared" si="34"/>
        <v>16828</v>
      </c>
      <c r="P318" t="str">
        <f t="shared" si="28"/>
        <v>237</v>
      </c>
      <c r="Q318" t="str">
        <f t="shared" si="29"/>
        <v>5381</v>
      </c>
      <c r="R318" t="str">
        <f t="shared" si="30"/>
        <v>83</v>
      </c>
      <c r="S318" t="str">
        <f t="shared" si="31"/>
        <v>15190</v>
      </c>
      <c r="T318" t="str">
        <f t="shared" si="32"/>
        <v>9892</v>
      </c>
      <c r="U318" t="str">
        <f t="shared" si="33"/>
        <v>1</v>
      </c>
    </row>
    <row r="319" spans="1:21" ht="13.5" thickBot="1">
      <c r="D319" s="4">
        <v>2021</v>
      </c>
      <c r="E319" s="4"/>
      <c r="F319" s="5" t="s">
        <v>1717</v>
      </c>
      <c r="G319" s="5" t="s">
        <v>1718</v>
      </c>
      <c r="H319" s="5">
        <v>539</v>
      </c>
      <c r="I319" s="5">
        <v>333</v>
      </c>
      <c r="J319" s="5" t="s">
        <v>1719</v>
      </c>
      <c r="K319" s="5" t="s">
        <v>1720</v>
      </c>
      <c r="L319" s="5">
        <v>0</v>
      </c>
      <c r="O319" t="str">
        <f t="shared" si="34"/>
        <v>34828</v>
      </c>
      <c r="P319" t="str">
        <f t="shared" si="28"/>
        <v>23455</v>
      </c>
      <c r="Q319" t="str">
        <f t="shared" si="29"/>
        <v>539</v>
      </c>
      <c r="R319" t="str">
        <f t="shared" si="30"/>
        <v>333</v>
      </c>
      <c r="S319" t="str">
        <f t="shared" si="31"/>
        <v>23861</v>
      </c>
      <c r="T319" t="str">
        <f t="shared" si="32"/>
        <v>23655</v>
      </c>
      <c r="U319" t="str">
        <f t="shared" si="33"/>
        <v>0</v>
      </c>
    </row>
    <row r="320" spans="1:21" ht="13.5" thickBot="1">
      <c r="O320" t="str">
        <f t="shared" si="34"/>
        <v/>
      </c>
      <c r="P320" t="str">
        <f t="shared" si="28"/>
        <v/>
      </c>
      <c r="Q320" t="str">
        <f t="shared" si="29"/>
        <v/>
      </c>
      <c r="R320" t="str">
        <f t="shared" si="30"/>
        <v/>
      </c>
      <c r="S320" t="str">
        <f t="shared" si="31"/>
        <v/>
      </c>
      <c r="T320" t="str">
        <f t="shared" si="32"/>
        <v/>
      </c>
      <c r="U320" t="str">
        <f t="shared" si="33"/>
        <v/>
      </c>
    </row>
    <row r="321" spans="1:21" ht="13.5" thickBot="1">
      <c r="A321" t="s">
        <v>61</v>
      </c>
      <c r="B321">
        <v>2006</v>
      </c>
      <c r="D321" s="4">
        <v>2023</v>
      </c>
      <c r="E321" s="4"/>
      <c r="F321" s="5" t="s">
        <v>1721</v>
      </c>
      <c r="G321" s="5" t="s">
        <v>1722</v>
      </c>
      <c r="H321" s="5" t="s">
        <v>1723</v>
      </c>
      <c r="I321" s="5" t="s">
        <v>1724</v>
      </c>
      <c r="J321" s="5" t="s">
        <v>1725</v>
      </c>
      <c r="K321" s="5" t="s">
        <v>1726</v>
      </c>
      <c r="L321" s="5">
        <v>14</v>
      </c>
      <c r="O321" t="str">
        <f t="shared" si="34"/>
        <v>5592611</v>
      </c>
      <c r="P321" t="str">
        <f t="shared" si="28"/>
        <v>303160</v>
      </c>
      <c r="Q321" t="str">
        <f t="shared" si="29"/>
        <v>2821761</v>
      </c>
      <c r="R321" t="str">
        <f t="shared" si="30"/>
        <v>3340032</v>
      </c>
      <c r="S321" t="str">
        <f t="shared" si="31"/>
        <v>902011</v>
      </c>
      <c r="T321" t="str">
        <f t="shared" si="32"/>
        <v>1218514</v>
      </c>
      <c r="U321" t="str">
        <f t="shared" si="33"/>
        <v>14</v>
      </c>
    </row>
    <row r="322" spans="1:21" ht="13.5" thickBot="1">
      <c r="D322" s="6">
        <v>2022</v>
      </c>
      <c r="E322" s="6"/>
      <c r="F322" s="7" t="s">
        <v>1727</v>
      </c>
      <c r="G322" s="7" t="s">
        <v>1728</v>
      </c>
      <c r="H322" s="7" t="s">
        <v>1729</v>
      </c>
      <c r="I322" s="7" t="s">
        <v>1730</v>
      </c>
      <c r="J322" s="7" t="s">
        <v>1731</v>
      </c>
      <c r="K322" s="7" t="s">
        <v>1732</v>
      </c>
      <c r="L322" s="7">
        <v>13</v>
      </c>
      <c r="O322" t="str">
        <f t="shared" si="34"/>
        <v>5638029</v>
      </c>
      <c r="P322" t="str">
        <f t="shared" ref="P322:P385" si="35">SUBSTITUTE(G322," ","")</f>
        <v>263584</v>
      </c>
      <c r="Q322" t="str">
        <f t="shared" ref="Q322:Q385" si="36">SUBSTITUTE(H322," ","")</f>
        <v>2569556</v>
      </c>
      <c r="R322" t="str">
        <f t="shared" ref="R322:R385" si="37">SUBSTITUTE(I322," ","")</f>
        <v>2803722</v>
      </c>
      <c r="S322" t="str">
        <f t="shared" ref="S322:S385" si="38">SUBSTITUTE(J322," ","")</f>
        <v>1561139</v>
      </c>
      <c r="T322" t="str">
        <f t="shared" ref="T322:T385" si="39">SUBSTITUTE(K322," ","")</f>
        <v>1335722</v>
      </c>
      <c r="U322" t="str">
        <f t="shared" ref="U322:U385" si="40">SUBSTITUTE(L322," ","")</f>
        <v>13</v>
      </c>
    </row>
    <row r="323" spans="1:21" ht="13.5" thickBot="1">
      <c r="D323" s="4">
        <v>2021</v>
      </c>
      <c r="E323" s="4"/>
      <c r="F323" s="5" t="s">
        <v>1733</v>
      </c>
      <c r="G323" s="5" t="s">
        <v>1734</v>
      </c>
      <c r="H323" s="5" t="s">
        <v>1735</v>
      </c>
      <c r="I323" s="5" t="s">
        <v>1736</v>
      </c>
      <c r="J323" s="5" t="s">
        <v>1737</v>
      </c>
      <c r="K323" s="5" t="s">
        <v>1738</v>
      </c>
      <c r="L323" s="5">
        <v>12</v>
      </c>
      <c r="O323" t="str">
        <f t="shared" ref="O323:O386" si="41">SUBSTITUTE(F323," ","")</f>
        <v>3853634</v>
      </c>
      <c r="P323" t="str">
        <f t="shared" si="35"/>
        <v>150665</v>
      </c>
      <c r="Q323" t="str">
        <f t="shared" si="36"/>
        <v>1679787</v>
      </c>
      <c r="R323" t="str">
        <f t="shared" si="37"/>
        <v>2316792</v>
      </c>
      <c r="S323" t="str">
        <f t="shared" si="38"/>
        <v>668371</v>
      </c>
      <c r="T323" t="str">
        <f t="shared" si="39"/>
        <v>1293193</v>
      </c>
      <c r="U323" t="str">
        <f t="shared" si="40"/>
        <v>12</v>
      </c>
    </row>
    <row r="324" spans="1:21" ht="13.5" thickBot="1">
      <c r="D324" s="6">
        <v>2020</v>
      </c>
      <c r="E324" s="6"/>
      <c r="F324" s="7" t="s">
        <v>1739</v>
      </c>
      <c r="G324" s="7" t="s">
        <v>1740</v>
      </c>
      <c r="H324" s="7" t="s">
        <v>1741</v>
      </c>
      <c r="I324" s="7" t="s">
        <v>1742</v>
      </c>
      <c r="J324" s="7" t="s">
        <v>1743</v>
      </c>
      <c r="K324" s="7" t="s">
        <v>1744</v>
      </c>
      <c r="L324" s="7">
        <v>11</v>
      </c>
      <c r="O324" t="str">
        <f t="shared" si="41"/>
        <v>3727989</v>
      </c>
      <c r="P324" t="str">
        <f t="shared" si="35"/>
        <v>588737</v>
      </c>
      <c r="Q324" t="str">
        <f t="shared" si="36"/>
        <v>1553934</v>
      </c>
      <c r="R324" t="str">
        <f t="shared" si="37"/>
        <v>2109715</v>
      </c>
      <c r="S324" t="str">
        <f t="shared" si="38"/>
        <v>718542</v>
      </c>
      <c r="T324" t="str">
        <f t="shared" si="39"/>
        <v>1237265</v>
      </c>
      <c r="U324" t="str">
        <f t="shared" si="40"/>
        <v>11</v>
      </c>
    </row>
    <row r="325" spans="1:21" ht="13.5" thickBot="1">
      <c r="D325" s="4">
        <v>2019</v>
      </c>
      <c r="E325" s="4"/>
      <c r="F325" s="5" t="s">
        <v>1745</v>
      </c>
      <c r="G325" s="5" t="s">
        <v>1746</v>
      </c>
      <c r="H325" s="5" t="s">
        <v>1747</v>
      </c>
      <c r="I325" s="5" t="s">
        <v>1748</v>
      </c>
      <c r="J325" s="5" t="s">
        <v>1749</v>
      </c>
      <c r="K325" s="5" t="s">
        <v>1750</v>
      </c>
      <c r="L325" s="5">
        <v>11</v>
      </c>
      <c r="O325" t="str">
        <f t="shared" si="41"/>
        <v>3672195</v>
      </c>
      <c r="P325" t="str">
        <f t="shared" si="35"/>
        <v>418101</v>
      </c>
      <c r="Q325" t="str">
        <f t="shared" si="36"/>
        <v>1858420</v>
      </c>
      <c r="R325" t="str">
        <f t="shared" si="37"/>
        <v>2052647</v>
      </c>
      <c r="S325" t="str">
        <f t="shared" si="38"/>
        <v>462631</v>
      </c>
      <c r="T325" t="str">
        <f t="shared" si="39"/>
        <v>711684</v>
      </c>
      <c r="U325" t="str">
        <f t="shared" si="40"/>
        <v>11</v>
      </c>
    </row>
    <row r="326" spans="1:21" ht="13.5" thickBot="1">
      <c r="D326" s="6">
        <v>2018</v>
      </c>
      <c r="E326" s="6"/>
      <c r="F326" s="7" t="s">
        <v>1751</v>
      </c>
      <c r="G326" s="7" t="s">
        <v>1752</v>
      </c>
      <c r="H326" s="7" t="s">
        <v>1753</v>
      </c>
      <c r="I326" s="7" t="s">
        <v>1754</v>
      </c>
      <c r="J326" s="7" t="s">
        <v>1755</v>
      </c>
      <c r="K326" s="7" t="s">
        <v>1756</v>
      </c>
      <c r="L326" s="7">
        <v>11</v>
      </c>
      <c r="O326" t="str">
        <f t="shared" si="41"/>
        <v>2583280</v>
      </c>
      <c r="P326" t="str">
        <f t="shared" si="35"/>
        <v>33666</v>
      </c>
      <c r="Q326" t="str">
        <f t="shared" si="36"/>
        <v>988258</v>
      </c>
      <c r="R326" t="str">
        <f t="shared" si="37"/>
        <v>893339</v>
      </c>
      <c r="S326" t="str">
        <f t="shared" si="38"/>
        <v>364185</v>
      </c>
      <c r="T326" t="str">
        <f t="shared" si="39"/>
        <v>293583</v>
      </c>
      <c r="U326" t="str">
        <f t="shared" si="40"/>
        <v>11</v>
      </c>
    </row>
    <row r="327" spans="1:21" ht="13.5" thickBot="1">
      <c r="D327" s="4">
        <v>2017</v>
      </c>
      <c r="E327" s="4"/>
      <c r="F327" s="5" t="s">
        <v>1757</v>
      </c>
      <c r="G327" s="5" t="s">
        <v>1758</v>
      </c>
      <c r="H327" s="5" t="s">
        <v>1759</v>
      </c>
      <c r="I327" s="5" t="s">
        <v>1760</v>
      </c>
      <c r="J327" s="5" t="s">
        <v>1761</v>
      </c>
      <c r="K327" s="5" t="s">
        <v>1762</v>
      </c>
      <c r="L327" s="5">
        <v>8</v>
      </c>
      <c r="O327" t="str">
        <f t="shared" si="41"/>
        <v>2051290</v>
      </c>
      <c r="P327" t="str">
        <f t="shared" si="35"/>
        <v>278390</v>
      </c>
      <c r="Q327" t="str">
        <f t="shared" si="36"/>
        <v>715098</v>
      </c>
      <c r="R327" t="str">
        <f t="shared" si="37"/>
        <v>728144</v>
      </c>
      <c r="S327" t="str">
        <f t="shared" si="38"/>
        <v>230113</v>
      </c>
      <c r="T327" t="str">
        <f t="shared" si="39"/>
        <v>260833</v>
      </c>
      <c r="U327" t="str">
        <f t="shared" si="40"/>
        <v>8</v>
      </c>
    </row>
    <row r="328" spans="1:21" ht="13.5" thickBot="1">
      <c r="D328" s="6">
        <v>2016</v>
      </c>
      <c r="E328" s="6"/>
      <c r="F328" s="7" t="s">
        <v>1763</v>
      </c>
      <c r="G328" s="7" t="s">
        <v>1764</v>
      </c>
      <c r="H328" s="7" t="s">
        <v>1765</v>
      </c>
      <c r="I328" s="7" t="s">
        <v>1766</v>
      </c>
      <c r="J328" s="7" t="s">
        <v>1767</v>
      </c>
      <c r="K328" s="7" t="s">
        <v>1768</v>
      </c>
      <c r="L328" s="7">
        <v>7</v>
      </c>
      <c r="O328" t="str">
        <f t="shared" si="41"/>
        <v>1467093</v>
      </c>
      <c r="P328" t="str">
        <f t="shared" si="35"/>
        <v>18721</v>
      </c>
      <c r="Q328" t="str">
        <f t="shared" si="36"/>
        <v>575336</v>
      </c>
      <c r="R328" t="str">
        <f t="shared" si="37"/>
        <v>324249</v>
      </c>
      <c r="S328" t="str">
        <f t="shared" si="38"/>
        <v>218247</v>
      </c>
      <c r="T328" t="str">
        <f t="shared" si="39"/>
        <v>-17557</v>
      </c>
      <c r="U328" t="str">
        <f t="shared" si="40"/>
        <v>7</v>
      </c>
    </row>
    <row r="329" spans="1:21" ht="13.5" thickBot="1">
      <c r="D329" s="4">
        <v>2015</v>
      </c>
      <c r="E329" s="4"/>
      <c r="F329" s="5" t="s">
        <v>1769</v>
      </c>
      <c r="G329" s="5" t="s">
        <v>1770</v>
      </c>
      <c r="H329" s="5" t="s">
        <v>1771</v>
      </c>
      <c r="I329" s="5" t="s">
        <v>1772</v>
      </c>
      <c r="J329" s="5" t="s">
        <v>1773</v>
      </c>
      <c r="K329" s="5" t="s">
        <v>1774</v>
      </c>
      <c r="L329" s="5">
        <v>6</v>
      </c>
      <c r="O329" t="str">
        <f t="shared" si="41"/>
        <v>1141878</v>
      </c>
      <c r="P329" t="str">
        <f t="shared" si="35"/>
        <v>16287</v>
      </c>
      <c r="Q329" t="str">
        <f t="shared" si="36"/>
        <v>474729</v>
      </c>
      <c r="R329" t="str">
        <f t="shared" si="37"/>
        <v>256954</v>
      </c>
      <c r="S329" t="str">
        <f t="shared" si="38"/>
        <v>171974</v>
      </c>
      <c r="T329" t="str">
        <f t="shared" si="39"/>
        <v>-36278</v>
      </c>
      <c r="U329" t="str">
        <f t="shared" si="40"/>
        <v>6</v>
      </c>
    </row>
    <row r="330" spans="1:21" ht="13.5" thickBot="1">
      <c r="D330" s="6">
        <v>2014</v>
      </c>
      <c r="E330" s="6"/>
      <c r="F330" s="7" t="s">
        <v>1775</v>
      </c>
      <c r="G330" s="7" t="s">
        <v>1776</v>
      </c>
      <c r="H330" s="7" t="s">
        <v>1777</v>
      </c>
      <c r="I330" s="7" t="s">
        <v>1778</v>
      </c>
      <c r="J330" s="7" t="s">
        <v>1779</v>
      </c>
      <c r="K330" s="7" t="s">
        <v>1780</v>
      </c>
      <c r="L330" s="7">
        <v>3</v>
      </c>
      <c r="O330" t="str">
        <f t="shared" si="41"/>
        <v>558325</v>
      </c>
      <c r="P330" t="str">
        <f t="shared" si="35"/>
        <v>16683</v>
      </c>
      <c r="Q330" t="str">
        <f t="shared" si="36"/>
        <v>288827</v>
      </c>
      <c r="R330" t="str">
        <f t="shared" si="37"/>
        <v>127766</v>
      </c>
      <c r="S330" t="str">
        <f t="shared" si="38"/>
        <v>104232</v>
      </c>
      <c r="T330" t="str">
        <f t="shared" si="39"/>
        <v>-52565</v>
      </c>
      <c r="U330" t="str">
        <f t="shared" si="40"/>
        <v>3</v>
      </c>
    </row>
    <row r="331" spans="1:21" ht="13.5" thickBot="1">
      <c r="D331" s="4">
        <v>2013</v>
      </c>
      <c r="E331" s="4"/>
      <c r="F331" s="5" t="s">
        <v>1781</v>
      </c>
      <c r="G331" s="5" t="s">
        <v>1782</v>
      </c>
      <c r="H331" s="5" t="s">
        <v>1783</v>
      </c>
      <c r="I331" s="5" t="s">
        <v>1784</v>
      </c>
      <c r="J331" s="5" t="s">
        <v>1785</v>
      </c>
      <c r="K331" s="5" t="s">
        <v>1786</v>
      </c>
      <c r="L331" s="5">
        <v>1</v>
      </c>
      <c r="O331" t="str">
        <f t="shared" si="41"/>
        <v>421707</v>
      </c>
      <c r="P331" t="str">
        <f t="shared" si="35"/>
        <v>11881</v>
      </c>
      <c r="Q331" t="str">
        <f t="shared" si="36"/>
        <v>269867</v>
      </c>
      <c r="R331" t="str">
        <f t="shared" si="37"/>
        <v>120364</v>
      </c>
      <c r="S331" t="str">
        <f t="shared" si="38"/>
        <v>80255</v>
      </c>
      <c r="T331" t="str">
        <f t="shared" si="39"/>
        <v>-69248</v>
      </c>
      <c r="U331" t="str">
        <f t="shared" si="40"/>
        <v>1</v>
      </c>
    </row>
    <row r="332" spans="1:21" ht="13.5" thickBot="1">
      <c r="O332" t="str">
        <f t="shared" si="41"/>
        <v/>
      </c>
      <c r="P332" t="str">
        <f t="shared" si="35"/>
        <v/>
      </c>
      <c r="Q332" t="str">
        <f t="shared" si="36"/>
        <v/>
      </c>
      <c r="R332" t="str">
        <f t="shared" si="37"/>
        <v/>
      </c>
      <c r="S332" t="str">
        <f t="shared" si="38"/>
        <v/>
      </c>
      <c r="T332" t="str">
        <f t="shared" si="39"/>
        <v/>
      </c>
      <c r="U332" t="str">
        <f t="shared" si="40"/>
        <v/>
      </c>
    </row>
    <row r="333" spans="1:21" ht="13.5" thickBot="1">
      <c r="A333" t="s">
        <v>63</v>
      </c>
      <c r="B333">
        <v>2019</v>
      </c>
      <c r="D333" s="4">
        <v>2023</v>
      </c>
      <c r="E333" s="4"/>
      <c r="F333" s="5" t="s">
        <v>1787</v>
      </c>
      <c r="G333" s="5" t="s">
        <v>1788</v>
      </c>
      <c r="H333" s="5" t="s">
        <v>1789</v>
      </c>
      <c r="I333" s="5" t="s">
        <v>1790</v>
      </c>
      <c r="J333" s="5" t="s">
        <v>1791</v>
      </c>
      <c r="K333" s="5" t="s">
        <v>1792</v>
      </c>
      <c r="L333" s="5">
        <v>2</v>
      </c>
      <c r="O333" t="str">
        <f t="shared" si="41"/>
        <v>274569</v>
      </c>
      <c r="P333" t="str">
        <f t="shared" si="35"/>
        <v>6623</v>
      </c>
      <c r="Q333" t="str">
        <f t="shared" si="36"/>
        <v>424442</v>
      </c>
      <c r="R333" t="str">
        <f t="shared" si="37"/>
        <v>250989</v>
      </c>
      <c r="S333" t="str">
        <f t="shared" si="38"/>
        <v>232781</v>
      </c>
      <c r="T333" t="str">
        <f t="shared" si="39"/>
        <v>59328</v>
      </c>
      <c r="U333" t="str">
        <f t="shared" si="40"/>
        <v>2</v>
      </c>
    </row>
    <row r="334" spans="1:21" ht="13.5" thickBot="1">
      <c r="D334" s="6">
        <v>2022</v>
      </c>
      <c r="E334" s="6"/>
      <c r="F334" s="7" t="s">
        <v>1793</v>
      </c>
      <c r="G334" s="7" t="s">
        <v>1794</v>
      </c>
      <c r="H334" s="7" t="s">
        <v>1795</v>
      </c>
      <c r="I334" s="7" t="s">
        <v>1790</v>
      </c>
      <c r="J334" s="7" t="s">
        <v>1796</v>
      </c>
      <c r="K334" s="7" t="s">
        <v>1797</v>
      </c>
      <c r="L334" s="7">
        <v>4</v>
      </c>
      <c r="O334" t="str">
        <f t="shared" si="41"/>
        <v>515200</v>
      </c>
      <c r="P334" t="str">
        <f t="shared" si="35"/>
        <v>52504</v>
      </c>
      <c r="Q334" t="str">
        <f t="shared" si="36"/>
        <v>397910</v>
      </c>
      <c r="R334" t="str">
        <f t="shared" si="37"/>
        <v>250989</v>
      </c>
      <c r="S334" t="str">
        <f t="shared" si="38"/>
        <v>199626</v>
      </c>
      <c r="T334" t="str">
        <f t="shared" si="39"/>
        <v>52705</v>
      </c>
      <c r="U334" t="str">
        <f t="shared" si="40"/>
        <v>4</v>
      </c>
    </row>
    <row r="335" spans="1:21" ht="13.5" thickBot="1">
      <c r="D335" s="4">
        <v>2021</v>
      </c>
      <c r="E335" s="4"/>
      <c r="F335" s="5" t="s">
        <v>1798</v>
      </c>
      <c r="G335" s="5" t="s">
        <v>1799</v>
      </c>
      <c r="H335" s="5" t="s">
        <v>1800</v>
      </c>
      <c r="I335" s="5">
        <v>0</v>
      </c>
      <c r="J335" s="5" t="s">
        <v>1801</v>
      </c>
      <c r="K335" s="5" t="s">
        <v>1802</v>
      </c>
      <c r="L335" s="5">
        <v>3</v>
      </c>
      <c r="O335" t="str">
        <f t="shared" si="41"/>
        <v>554242</v>
      </c>
      <c r="P335" t="str">
        <f t="shared" si="35"/>
        <v>51563</v>
      </c>
      <c r="Q335" t="str">
        <f t="shared" si="36"/>
        <v>161820</v>
      </c>
      <c r="R335" t="str">
        <f t="shared" si="37"/>
        <v>0</v>
      </c>
      <c r="S335" t="str">
        <f t="shared" si="38"/>
        <v>304021</v>
      </c>
      <c r="T335" t="str">
        <f t="shared" si="39"/>
        <v>142201</v>
      </c>
      <c r="U335" t="str">
        <f t="shared" si="40"/>
        <v>3</v>
      </c>
    </row>
    <row r="336" spans="1:21" ht="13.5" thickBot="1">
      <c r="D336" s="6">
        <v>2020</v>
      </c>
      <c r="E336" s="6"/>
      <c r="F336" s="7" t="s">
        <v>1803</v>
      </c>
      <c r="G336" s="7" t="s">
        <v>1804</v>
      </c>
      <c r="H336" s="7" t="s">
        <v>1805</v>
      </c>
      <c r="I336" s="7">
        <v>0</v>
      </c>
      <c r="J336" s="7" t="s">
        <v>1806</v>
      </c>
      <c r="K336" s="7" t="s">
        <v>1807</v>
      </c>
      <c r="L336" s="7">
        <v>3</v>
      </c>
      <c r="O336" t="str">
        <f t="shared" si="41"/>
        <v>662993</v>
      </c>
      <c r="P336" t="str">
        <f t="shared" si="35"/>
        <v>50182</v>
      </c>
      <c r="Q336" t="str">
        <f t="shared" si="36"/>
        <v>139424</v>
      </c>
      <c r="R336" t="str">
        <f t="shared" si="37"/>
        <v>0</v>
      </c>
      <c r="S336" t="str">
        <f t="shared" si="38"/>
        <v>230063</v>
      </c>
      <c r="T336" t="str">
        <f t="shared" si="39"/>
        <v>90639</v>
      </c>
      <c r="U336" t="str">
        <f t="shared" si="40"/>
        <v>3</v>
      </c>
    </row>
    <row r="337" spans="1:21" ht="13.5" thickBot="1">
      <c r="D337" s="4">
        <v>2019</v>
      </c>
      <c r="E337" s="4"/>
      <c r="F337" s="5" t="s">
        <v>1808</v>
      </c>
      <c r="G337" s="5" t="s">
        <v>1809</v>
      </c>
      <c r="H337" s="5" t="s">
        <v>1810</v>
      </c>
      <c r="I337" s="5">
        <v>0</v>
      </c>
      <c r="J337" s="5" t="s">
        <v>1811</v>
      </c>
      <c r="K337" s="5" t="s">
        <v>1812</v>
      </c>
      <c r="L337" s="5">
        <v>2</v>
      </c>
      <c r="O337" t="str">
        <f t="shared" si="41"/>
        <v>247263</v>
      </c>
      <c r="P337" t="str">
        <f t="shared" si="35"/>
        <v>40257</v>
      </c>
      <c r="Q337" t="str">
        <f t="shared" si="36"/>
        <v>95832</v>
      </c>
      <c r="R337" t="str">
        <f t="shared" si="37"/>
        <v>0</v>
      </c>
      <c r="S337" t="str">
        <f t="shared" si="38"/>
        <v>136289</v>
      </c>
      <c r="T337" t="str">
        <f t="shared" si="39"/>
        <v>40457</v>
      </c>
      <c r="U337" t="str">
        <f t="shared" si="40"/>
        <v>2</v>
      </c>
    </row>
    <row r="338" spans="1:21" ht="13.5" thickBot="1">
      <c r="O338" t="str">
        <f t="shared" si="41"/>
        <v/>
      </c>
      <c r="P338" t="str">
        <f t="shared" si="35"/>
        <v/>
      </c>
      <c r="Q338" t="str">
        <f t="shared" si="36"/>
        <v/>
      </c>
      <c r="R338" t="str">
        <f t="shared" si="37"/>
        <v/>
      </c>
      <c r="S338" t="str">
        <f t="shared" si="38"/>
        <v/>
      </c>
      <c r="T338" t="str">
        <f t="shared" si="39"/>
        <v/>
      </c>
      <c r="U338" t="str">
        <f t="shared" si="40"/>
        <v/>
      </c>
    </row>
    <row r="339" spans="1:21" ht="13.5" thickBot="1">
      <c r="A339" s="24" t="s">
        <v>1813</v>
      </c>
      <c r="B339">
        <v>2009</v>
      </c>
      <c r="D339" s="4">
        <v>2023</v>
      </c>
      <c r="E339" s="4"/>
      <c r="F339" s="5" t="s">
        <v>1814</v>
      </c>
      <c r="G339" s="5" t="s">
        <v>1815</v>
      </c>
      <c r="H339" s="5" t="s">
        <v>1816</v>
      </c>
      <c r="I339" s="5" t="s">
        <v>1817</v>
      </c>
      <c r="J339" s="5" t="s">
        <v>1818</v>
      </c>
      <c r="K339" s="5" t="s">
        <v>1819</v>
      </c>
      <c r="L339" s="5">
        <v>20</v>
      </c>
      <c r="O339" t="str">
        <f t="shared" si="41"/>
        <v>4819108</v>
      </c>
      <c r="P339" t="str">
        <f t="shared" si="35"/>
        <v>1119389</v>
      </c>
      <c r="Q339" t="str">
        <f t="shared" si="36"/>
        <v>1519906</v>
      </c>
      <c r="R339" t="str">
        <f t="shared" si="37"/>
        <v>3542610</v>
      </c>
      <c r="S339" t="str">
        <f t="shared" si="38"/>
        <v>276987</v>
      </c>
      <c r="T339" t="str">
        <f t="shared" si="39"/>
        <v>2299691</v>
      </c>
      <c r="U339" t="str">
        <f t="shared" si="40"/>
        <v>20</v>
      </c>
    </row>
    <row r="340" spans="1:21" ht="13.5" thickBot="1">
      <c r="D340" s="6">
        <v>2022</v>
      </c>
      <c r="E340" s="6"/>
      <c r="F340" s="7" t="s">
        <v>1820</v>
      </c>
      <c r="G340" s="7" t="s">
        <v>1821</v>
      </c>
      <c r="H340" s="7" t="s">
        <v>1822</v>
      </c>
      <c r="I340" s="7" t="s">
        <v>1823</v>
      </c>
      <c r="J340" s="7" t="s">
        <v>1824</v>
      </c>
      <c r="K340" s="7" t="s">
        <v>1825</v>
      </c>
      <c r="L340" s="7">
        <v>15</v>
      </c>
      <c r="O340" t="str">
        <f t="shared" si="41"/>
        <v>3895519</v>
      </c>
      <c r="P340" t="str">
        <f t="shared" si="35"/>
        <v>974656</v>
      </c>
      <c r="Q340" t="str">
        <f t="shared" si="36"/>
        <v>1000569</v>
      </c>
      <c r="R340" t="str">
        <f t="shared" si="37"/>
        <v>1596292</v>
      </c>
      <c r="S340" t="str">
        <f t="shared" si="38"/>
        <v>584643</v>
      </c>
      <c r="T340" t="str">
        <f t="shared" si="39"/>
        <v>1180366</v>
      </c>
      <c r="U340" t="str">
        <f t="shared" si="40"/>
        <v>15</v>
      </c>
    </row>
    <row r="341" spans="1:21" ht="13.5" thickBot="1">
      <c r="D341" s="4">
        <v>2021</v>
      </c>
      <c r="E341" s="4"/>
      <c r="F341" s="5" t="s">
        <v>1826</v>
      </c>
      <c r="G341" s="5" t="s">
        <v>1827</v>
      </c>
      <c r="H341" s="5" t="s">
        <v>1828</v>
      </c>
      <c r="I341" s="5" t="s">
        <v>1829</v>
      </c>
      <c r="J341" s="5" t="s">
        <v>1830</v>
      </c>
      <c r="K341" s="5" t="s">
        <v>1831</v>
      </c>
      <c r="L341" s="5">
        <v>14</v>
      </c>
      <c r="O341" t="str">
        <f t="shared" si="41"/>
        <v>1821797</v>
      </c>
      <c r="P341" t="str">
        <f t="shared" si="35"/>
        <v>503758</v>
      </c>
      <c r="Q341" t="str">
        <f t="shared" si="36"/>
        <v>443331</v>
      </c>
      <c r="R341" t="str">
        <f t="shared" si="37"/>
        <v>1252456</v>
      </c>
      <c r="S341" t="str">
        <f t="shared" si="38"/>
        <v>322901</v>
      </c>
      <c r="T341" t="str">
        <f t="shared" si="39"/>
        <v>1132026</v>
      </c>
      <c r="U341" t="str">
        <f t="shared" si="40"/>
        <v>14</v>
      </c>
    </row>
    <row r="342" spans="1:21" ht="13.5" thickBot="1">
      <c r="D342" s="6">
        <v>2020</v>
      </c>
      <c r="E342" s="6"/>
      <c r="F342" s="7" t="s">
        <v>1832</v>
      </c>
      <c r="G342" s="7" t="s">
        <v>1833</v>
      </c>
      <c r="H342" s="7" t="s">
        <v>1834</v>
      </c>
      <c r="I342" s="7" t="s">
        <v>1835</v>
      </c>
      <c r="J342" s="7" t="s">
        <v>1836</v>
      </c>
      <c r="K342" s="7" t="s">
        <v>1837</v>
      </c>
      <c r="L342" s="7">
        <v>12</v>
      </c>
      <c r="O342" t="str">
        <f t="shared" si="41"/>
        <v>1133404</v>
      </c>
      <c r="P342" t="str">
        <f t="shared" si="35"/>
        <v>-142704</v>
      </c>
      <c r="Q342" t="str">
        <f t="shared" si="36"/>
        <v>244693</v>
      </c>
      <c r="R342" t="str">
        <f t="shared" si="37"/>
        <v>1557088</v>
      </c>
      <c r="S342" t="str">
        <f t="shared" si="38"/>
        <v>57520</v>
      </c>
      <c r="T342" t="str">
        <f t="shared" si="39"/>
        <v>1557177</v>
      </c>
      <c r="U342" t="str">
        <f t="shared" si="40"/>
        <v>12</v>
      </c>
    </row>
    <row r="343" spans="1:21" ht="13.5" thickBot="1">
      <c r="D343" s="4">
        <v>2019</v>
      </c>
      <c r="E343" s="4"/>
      <c r="F343" s="5" t="s">
        <v>1838</v>
      </c>
      <c r="G343" s="5" t="s">
        <v>1839</v>
      </c>
      <c r="H343" s="5" t="s">
        <v>1840</v>
      </c>
      <c r="I343" s="5" t="s">
        <v>1841</v>
      </c>
      <c r="J343" s="5" t="s">
        <v>1842</v>
      </c>
      <c r="K343" s="5" t="s">
        <v>1843</v>
      </c>
      <c r="L343" s="5">
        <v>20</v>
      </c>
      <c r="O343" t="str">
        <f t="shared" si="41"/>
        <v>3705807</v>
      </c>
      <c r="P343" t="str">
        <f t="shared" si="35"/>
        <v>631446</v>
      </c>
      <c r="Q343" t="str">
        <f t="shared" si="36"/>
        <v>425369</v>
      </c>
      <c r="R343" t="str">
        <f t="shared" si="37"/>
        <v>1807902</v>
      </c>
      <c r="S343" t="str">
        <f t="shared" si="38"/>
        <v>318373</v>
      </c>
      <c r="T343" t="str">
        <f t="shared" si="39"/>
        <v>1700906</v>
      </c>
      <c r="U343" t="str">
        <f t="shared" si="40"/>
        <v>20</v>
      </c>
    </row>
    <row r="344" spans="1:21" ht="13.5" thickBot="1">
      <c r="D344" s="6">
        <v>2018</v>
      </c>
      <c r="E344" s="6"/>
      <c r="F344" s="7" t="s">
        <v>1844</v>
      </c>
      <c r="G344" s="7" t="s">
        <v>1845</v>
      </c>
      <c r="H344" s="7" t="s">
        <v>556</v>
      </c>
      <c r="I344" s="7" t="s">
        <v>1846</v>
      </c>
      <c r="J344" s="7" t="s">
        <v>1847</v>
      </c>
      <c r="K344" s="7" t="s">
        <v>1848</v>
      </c>
      <c r="L344" s="7">
        <v>19</v>
      </c>
      <c r="O344" t="str">
        <f t="shared" si="41"/>
        <v>3310063</v>
      </c>
      <c r="P344" t="str">
        <f t="shared" si="35"/>
        <v>289264</v>
      </c>
      <c r="Q344" t="str">
        <f t="shared" si="36"/>
        <v>361401</v>
      </c>
      <c r="R344" t="str">
        <f t="shared" si="37"/>
        <v>1244140</v>
      </c>
      <c r="S344" t="str">
        <f t="shared" si="38"/>
        <v>186721</v>
      </c>
      <c r="T344" t="str">
        <f t="shared" si="39"/>
        <v>1069460</v>
      </c>
      <c r="U344" t="str">
        <f t="shared" si="40"/>
        <v>19</v>
      </c>
    </row>
    <row r="345" spans="1:21" ht="13.5" thickBot="1">
      <c r="D345" s="4">
        <v>2017</v>
      </c>
      <c r="E345" s="4"/>
      <c r="F345" s="5" t="s">
        <v>1849</v>
      </c>
      <c r="G345" s="5" t="s">
        <v>1850</v>
      </c>
      <c r="H345" s="5" t="s">
        <v>1851</v>
      </c>
      <c r="I345" s="5" t="s">
        <v>1852</v>
      </c>
      <c r="J345" s="5" t="s">
        <v>1853</v>
      </c>
      <c r="K345" s="5" t="s">
        <v>1854</v>
      </c>
      <c r="L345" s="5">
        <v>17</v>
      </c>
      <c r="O345" t="str">
        <f t="shared" si="41"/>
        <v>2708505</v>
      </c>
      <c r="P345" t="str">
        <f t="shared" si="35"/>
        <v>234057</v>
      </c>
      <c r="Q345" t="str">
        <f t="shared" si="36"/>
        <v>647023</v>
      </c>
      <c r="R345" t="str">
        <f t="shared" si="37"/>
        <v>1173386</v>
      </c>
      <c r="S345" t="str">
        <f t="shared" si="38"/>
        <v>253834</v>
      </c>
      <c r="T345" t="str">
        <f t="shared" si="39"/>
        <v>780197</v>
      </c>
      <c r="U345" t="str">
        <f t="shared" si="40"/>
        <v>17</v>
      </c>
    </row>
    <row r="346" spans="1:21" ht="13.5" thickBot="1">
      <c r="D346" s="6">
        <v>2016</v>
      </c>
      <c r="E346" s="6"/>
      <c r="F346" s="7" t="s">
        <v>1855</v>
      </c>
      <c r="G346" s="7" t="s">
        <v>1856</v>
      </c>
      <c r="H346" s="7" t="s">
        <v>1857</v>
      </c>
      <c r="I346" s="7" t="s">
        <v>1858</v>
      </c>
      <c r="J346" s="7" t="s">
        <v>1859</v>
      </c>
      <c r="K346" s="7" t="s">
        <v>1860</v>
      </c>
      <c r="L346" s="7">
        <v>15</v>
      </c>
      <c r="O346" t="str">
        <f t="shared" si="41"/>
        <v>2305767</v>
      </c>
      <c r="P346" t="str">
        <f t="shared" si="35"/>
        <v>189585</v>
      </c>
      <c r="Q346" t="str">
        <f t="shared" si="36"/>
        <v>713894</v>
      </c>
      <c r="R346" t="str">
        <f t="shared" si="37"/>
        <v>1207974</v>
      </c>
      <c r="S346" t="str">
        <f t="shared" si="38"/>
        <v>152059</v>
      </c>
      <c r="T346" t="str">
        <f t="shared" si="39"/>
        <v>646139</v>
      </c>
      <c r="U346" t="str">
        <f t="shared" si="40"/>
        <v>15</v>
      </c>
    </row>
    <row r="347" spans="1:21" ht="13.5" thickBot="1">
      <c r="D347" s="4">
        <v>2015</v>
      </c>
      <c r="E347" s="4"/>
      <c r="F347" s="5" t="s">
        <v>1861</v>
      </c>
      <c r="G347" s="5" t="s">
        <v>1862</v>
      </c>
      <c r="H347" s="5" t="s">
        <v>1863</v>
      </c>
      <c r="I347" s="5" t="s">
        <v>1864</v>
      </c>
      <c r="J347" s="5" t="s">
        <v>1865</v>
      </c>
      <c r="K347" s="5" t="s">
        <v>1866</v>
      </c>
      <c r="L347" s="5">
        <v>13</v>
      </c>
      <c r="O347" t="str">
        <f t="shared" si="41"/>
        <v>2081274</v>
      </c>
      <c r="P347" t="str">
        <f t="shared" si="35"/>
        <v>121226</v>
      </c>
      <c r="Q347" t="str">
        <f t="shared" si="36"/>
        <v>604795</v>
      </c>
      <c r="R347" t="str">
        <f t="shared" si="37"/>
        <v>989192</v>
      </c>
      <c r="S347" t="str">
        <f t="shared" si="38"/>
        <v>106701</v>
      </c>
      <c r="T347" t="str">
        <f t="shared" si="39"/>
        <v>491098</v>
      </c>
      <c r="U347" t="str">
        <f t="shared" si="40"/>
        <v>13</v>
      </c>
    </row>
    <row r="348" spans="1:21" ht="13.5" thickBot="1">
      <c r="D348" s="6">
        <v>2014</v>
      </c>
      <c r="E348" s="6"/>
      <c r="F348" s="7" t="s">
        <v>1867</v>
      </c>
      <c r="G348" s="7" t="s">
        <v>1868</v>
      </c>
      <c r="H348" s="7" t="s">
        <v>1869</v>
      </c>
      <c r="I348" s="7" t="s">
        <v>1870</v>
      </c>
      <c r="J348" s="7" t="s">
        <v>1871</v>
      </c>
      <c r="K348" s="7" t="s">
        <v>1872</v>
      </c>
      <c r="L348" s="7">
        <v>10</v>
      </c>
      <c r="O348" t="str">
        <f t="shared" si="41"/>
        <v>1983416</v>
      </c>
      <c r="P348" t="str">
        <f t="shared" si="35"/>
        <v>92029</v>
      </c>
      <c r="Q348" t="str">
        <f t="shared" si="36"/>
        <v>725451</v>
      </c>
      <c r="R348" t="str">
        <f t="shared" si="37"/>
        <v>990978</v>
      </c>
      <c r="S348" t="str">
        <f t="shared" si="38"/>
        <v>116250</v>
      </c>
      <c r="T348" t="str">
        <f t="shared" si="39"/>
        <v>381777</v>
      </c>
      <c r="U348" t="str">
        <f t="shared" si="40"/>
        <v>10</v>
      </c>
    </row>
    <row r="349" spans="1:21" ht="13.5" thickBot="1">
      <c r="D349" s="4">
        <v>2013</v>
      </c>
      <c r="E349" s="4"/>
      <c r="F349" s="5" t="s">
        <v>1873</v>
      </c>
      <c r="G349" s="5" t="s">
        <v>1874</v>
      </c>
      <c r="H349" s="5" t="s">
        <v>1875</v>
      </c>
      <c r="I349" s="5" t="s">
        <v>1876</v>
      </c>
      <c r="J349" s="5" t="s">
        <v>1877</v>
      </c>
      <c r="K349" s="5" t="s">
        <v>1878</v>
      </c>
      <c r="L349" s="5">
        <v>10</v>
      </c>
      <c r="O349" t="str">
        <f t="shared" si="41"/>
        <v>1644278</v>
      </c>
      <c r="P349" t="str">
        <f t="shared" si="35"/>
        <v>50324</v>
      </c>
      <c r="Q349" t="str">
        <f t="shared" si="36"/>
        <v>482192</v>
      </c>
      <c r="R349" t="str">
        <f t="shared" si="37"/>
        <v>572823</v>
      </c>
      <c r="S349" t="str">
        <f t="shared" si="38"/>
        <v>84651</v>
      </c>
      <c r="T349" t="str">
        <f t="shared" si="39"/>
        <v>175282</v>
      </c>
      <c r="U349" t="str">
        <f t="shared" si="40"/>
        <v>10</v>
      </c>
    </row>
    <row r="350" spans="1:21" ht="13.5" thickBot="1">
      <c r="O350" t="str">
        <f t="shared" si="41"/>
        <v/>
      </c>
      <c r="P350" t="str">
        <f t="shared" si="35"/>
        <v/>
      </c>
      <c r="Q350" t="str">
        <f t="shared" si="36"/>
        <v/>
      </c>
      <c r="R350" t="str">
        <f t="shared" si="37"/>
        <v/>
      </c>
      <c r="S350" t="str">
        <f t="shared" si="38"/>
        <v/>
      </c>
      <c r="T350" t="str">
        <f t="shared" si="39"/>
        <v/>
      </c>
      <c r="U350" t="str">
        <f t="shared" si="40"/>
        <v/>
      </c>
    </row>
    <row r="351" spans="1:21" ht="13.5" thickBot="1">
      <c r="A351" t="s">
        <v>64</v>
      </c>
      <c r="B351">
        <v>2011</v>
      </c>
      <c r="D351" s="4">
        <v>2023</v>
      </c>
      <c r="E351" s="4"/>
      <c r="F351" s="5" t="s">
        <v>1879</v>
      </c>
      <c r="G351" s="5">
        <v>335</v>
      </c>
      <c r="H351" s="5" t="s">
        <v>1880</v>
      </c>
      <c r="I351" s="5">
        <v>108</v>
      </c>
      <c r="J351" s="5" t="s">
        <v>1881</v>
      </c>
      <c r="K351" s="5" t="s">
        <v>1882</v>
      </c>
      <c r="L351" s="5">
        <v>2</v>
      </c>
      <c r="O351" t="str">
        <f t="shared" si="41"/>
        <v>166941</v>
      </c>
      <c r="P351" t="str">
        <f t="shared" si="35"/>
        <v>335</v>
      </c>
      <c r="Q351" t="str">
        <f t="shared" si="36"/>
        <v>29374</v>
      </c>
      <c r="R351" t="str">
        <f t="shared" si="37"/>
        <v>108</v>
      </c>
      <c r="S351" t="str">
        <f t="shared" si="38"/>
        <v>35280</v>
      </c>
      <c r="T351" t="str">
        <f t="shared" si="39"/>
        <v>6014</v>
      </c>
      <c r="U351" t="str">
        <f t="shared" si="40"/>
        <v>2</v>
      </c>
    </row>
    <row r="352" spans="1:21" ht="13.5" thickBot="1">
      <c r="D352" s="6">
        <v>2022</v>
      </c>
      <c r="E352" s="6"/>
      <c r="F352" s="7" t="s">
        <v>1883</v>
      </c>
      <c r="G352" s="7" t="s">
        <v>1884</v>
      </c>
      <c r="H352" s="7" t="s">
        <v>1885</v>
      </c>
      <c r="I352" s="7" t="s">
        <v>1886</v>
      </c>
      <c r="J352" s="7" t="s">
        <v>1887</v>
      </c>
      <c r="K352" s="7" t="s">
        <v>1888</v>
      </c>
      <c r="L352" s="7">
        <v>2</v>
      </c>
      <c r="O352" t="str">
        <f t="shared" si="41"/>
        <v>158618</v>
      </c>
      <c r="P352" t="str">
        <f t="shared" si="35"/>
        <v>10874</v>
      </c>
      <c r="Q352" t="str">
        <f t="shared" si="36"/>
        <v>72939</v>
      </c>
      <c r="R352" t="str">
        <f t="shared" si="37"/>
        <v>2910</v>
      </c>
      <c r="S352" t="str">
        <f t="shared" si="38"/>
        <v>81143</v>
      </c>
      <c r="T352" t="str">
        <f t="shared" si="39"/>
        <v>11114</v>
      </c>
      <c r="U352" t="str">
        <f t="shared" si="40"/>
        <v>2</v>
      </c>
    </row>
    <row r="353" spans="1:21" ht="13.5" thickBot="1">
      <c r="D353" s="4">
        <v>2021</v>
      </c>
      <c r="E353" s="4"/>
      <c r="F353" s="5" t="s">
        <v>1889</v>
      </c>
      <c r="G353" s="5" t="s">
        <v>1890</v>
      </c>
      <c r="H353" s="5" t="s">
        <v>1891</v>
      </c>
      <c r="I353" s="5" t="s">
        <v>1892</v>
      </c>
      <c r="J353" s="5" t="s">
        <v>1893</v>
      </c>
      <c r="K353" s="5" t="s">
        <v>1894</v>
      </c>
      <c r="L353" s="5">
        <v>2</v>
      </c>
      <c r="O353" t="str">
        <f t="shared" si="41"/>
        <v>162213</v>
      </c>
      <c r="P353" t="str">
        <f t="shared" si="35"/>
        <v>18556</v>
      </c>
      <c r="Q353" t="str">
        <f t="shared" si="36"/>
        <v>4562</v>
      </c>
      <c r="R353" t="str">
        <f t="shared" si="37"/>
        <v>3141</v>
      </c>
      <c r="S353" t="str">
        <f t="shared" si="38"/>
        <v>66968</v>
      </c>
      <c r="T353" t="str">
        <f t="shared" si="39"/>
        <v>65547</v>
      </c>
      <c r="U353" t="str">
        <f t="shared" si="40"/>
        <v>2</v>
      </c>
    </row>
    <row r="354" spans="1:21" ht="13.5" thickBot="1">
      <c r="D354" s="6">
        <v>2020</v>
      </c>
      <c r="E354" s="6"/>
      <c r="F354" s="7" t="s">
        <v>1895</v>
      </c>
      <c r="G354" s="7" t="s">
        <v>1896</v>
      </c>
      <c r="H354" s="7" t="s">
        <v>1897</v>
      </c>
      <c r="I354" s="7">
        <v>0</v>
      </c>
      <c r="J354" s="7" t="s">
        <v>1898</v>
      </c>
      <c r="K354" s="7" t="s">
        <v>1899</v>
      </c>
      <c r="L354" s="7">
        <v>2</v>
      </c>
      <c r="O354" t="str">
        <f t="shared" si="41"/>
        <v>127692</v>
      </c>
      <c r="P354" t="str">
        <f t="shared" si="35"/>
        <v>30193</v>
      </c>
      <c r="Q354" t="str">
        <f t="shared" si="36"/>
        <v>6307</v>
      </c>
      <c r="R354" t="str">
        <f t="shared" si="37"/>
        <v>0</v>
      </c>
      <c r="S354" t="str">
        <f t="shared" si="38"/>
        <v>53298</v>
      </c>
      <c r="T354" t="str">
        <f t="shared" si="39"/>
        <v>46991</v>
      </c>
      <c r="U354" t="str">
        <f t="shared" si="40"/>
        <v>2</v>
      </c>
    </row>
    <row r="355" spans="1:21" ht="13.5" thickBot="1">
      <c r="D355" s="4">
        <v>2019</v>
      </c>
      <c r="E355" s="4"/>
      <c r="F355" s="5" t="s">
        <v>1900</v>
      </c>
      <c r="G355" s="5" t="s">
        <v>1901</v>
      </c>
      <c r="H355" s="5" t="s">
        <v>1902</v>
      </c>
      <c r="I355" s="5">
        <v>237</v>
      </c>
      <c r="J355" s="5" t="s">
        <v>1903</v>
      </c>
      <c r="K355" s="5" t="s">
        <v>1904</v>
      </c>
      <c r="L355" s="5">
        <v>3</v>
      </c>
      <c r="O355" t="str">
        <f t="shared" si="41"/>
        <v>123378</v>
      </c>
      <c r="P355" t="str">
        <f t="shared" si="35"/>
        <v>2228</v>
      </c>
      <c r="Q355" t="str">
        <f t="shared" si="36"/>
        <v>40682</v>
      </c>
      <c r="R355" t="str">
        <f t="shared" si="37"/>
        <v>237</v>
      </c>
      <c r="S355" t="str">
        <f t="shared" si="38"/>
        <v>57243</v>
      </c>
      <c r="T355" t="str">
        <f t="shared" si="39"/>
        <v>16798</v>
      </c>
      <c r="U355" t="str">
        <f t="shared" si="40"/>
        <v>3</v>
      </c>
    </row>
    <row r="356" spans="1:21" ht="13.5" thickBot="1">
      <c r="D356" s="6">
        <v>2018</v>
      </c>
      <c r="E356" s="6"/>
      <c r="F356" s="7" t="s">
        <v>1905</v>
      </c>
      <c r="G356" s="7" t="s">
        <v>1906</v>
      </c>
      <c r="H356" s="7" t="s">
        <v>1907</v>
      </c>
      <c r="I356" s="7">
        <v>711</v>
      </c>
      <c r="J356" s="7" t="s">
        <v>1908</v>
      </c>
      <c r="K356" s="7" t="s">
        <v>1909</v>
      </c>
      <c r="L356" s="7">
        <v>3</v>
      </c>
      <c r="O356" t="str">
        <f t="shared" si="41"/>
        <v>116555</v>
      </c>
      <c r="P356" t="str">
        <f t="shared" si="35"/>
        <v>-4235</v>
      </c>
      <c r="Q356" t="str">
        <f t="shared" si="36"/>
        <v>27725</v>
      </c>
      <c r="R356" t="str">
        <f t="shared" si="37"/>
        <v>711</v>
      </c>
      <c r="S356" t="str">
        <f t="shared" si="38"/>
        <v>41584</v>
      </c>
      <c r="T356" t="str">
        <f t="shared" si="39"/>
        <v>14570</v>
      </c>
      <c r="U356" t="str">
        <f t="shared" si="40"/>
        <v>3</v>
      </c>
    </row>
    <row r="357" spans="1:21" ht="13.5" thickBot="1">
      <c r="D357" s="4">
        <v>2017</v>
      </c>
      <c r="E357" s="4"/>
      <c r="F357" s="5" t="s">
        <v>1910</v>
      </c>
      <c r="G357" s="5" t="s">
        <v>1911</v>
      </c>
      <c r="H357" s="5" t="s">
        <v>1912</v>
      </c>
      <c r="I357" s="5">
        <v>0</v>
      </c>
      <c r="J357" s="5" t="s">
        <v>1913</v>
      </c>
      <c r="K357" s="5" t="s">
        <v>1914</v>
      </c>
      <c r="L357" s="5">
        <v>2</v>
      </c>
      <c r="O357" t="str">
        <f t="shared" si="41"/>
        <v>131660</v>
      </c>
      <c r="P357" t="str">
        <f t="shared" si="35"/>
        <v>18565</v>
      </c>
      <c r="Q357" t="str">
        <f t="shared" si="36"/>
        <v>29984</v>
      </c>
      <c r="R357" t="str">
        <f t="shared" si="37"/>
        <v>0</v>
      </c>
      <c r="S357" t="str">
        <f t="shared" si="38"/>
        <v>48789</v>
      </c>
      <c r="T357" t="str">
        <f t="shared" si="39"/>
        <v>18805</v>
      </c>
      <c r="U357" t="str">
        <f t="shared" si="40"/>
        <v>2</v>
      </c>
    </row>
    <row r="358" spans="1:21" ht="13.5" thickBot="1">
      <c r="D358" s="6">
        <v>2016</v>
      </c>
      <c r="E358" s="6"/>
      <c r="F358" s="7" t="s">
        <v>1915</v>
      </c>
      <c r="G358" s="7" t="s">
        <v>1916</v>
      </c>
      <c r="H358" s="7" t="s">
        <v>1917</v>
      </c>
      <c r="I358" s="7">
        <v>0</v>
      </c>
      <c r="J358" s="7" t="s">
        <v>1918</v>
      </c>
      <c r="K358" s="7" t="s">
        <v>1919</v>
      </c>
      <c r="L358" s="7">
        <v>2</v>
      </c>
      <c r="O358" t="str">
        <f t="shared" si="41"/>
        <v>113174</v>
      </c>
      <c r="P358" t="str">
        <f t="shared" si="35"/>
        <v>31073</v>
      </c>
      <c r="Q358" t="str">
        <f t="shared" si="36"/>
        <v>19026</v>
      </c>
      <c r="R358" t="str">
        <f t="shared" si="37"/>
        <v>0</v>
      </c>
      <c r="S358" t="str">
        <f t="shared" si="38"/>
        <v>117559</v>
      </c>
      <c r="T358" t="str">
        <f t="shared" si="39"/>
        <v>98533</v>
      </c>
      <c r="U358" t="str">
        <f t="shared" si="40"/>
        <v>2</v>
      </c>
    </row>
    <row r="359" spans="1:21" ht="13.5" thickBot="1">
      <c r="D359" s="4">
        <v>2015</v>
      </c>
      <c r="E359" s="4"/>
      <c r="F359" s="5" t="s">
        <v>1920</v>
      </c>
      <c r="G359" s="5" t="s">
        <v>1921</v>
      </c>
      <c r="H359" s="5" t="s">
        <v>1922</v>
      </c>
      <c r="I359" s="5">
        <v>0</v>
      </c>
      <c r="J359" s="5" t="s">
        <v>1923</v>
      </c>
      <c r="K359" s="5" t="s">
        <v>1924</v>
      </c>
      <c r="L359" s="5">
        <v>3</v>
      </c>
      <c r="O359" t="str">
        <f t="shared" si="41"/>
        <v>97102</v>
      </c>
      <c r="P359" t="str">
        <f t="shared" si="35"/>
        <v>25561</v>
      </c>
      <c r="Q359" t="str">
        <f t="shared" si="36"/>
        <v>17854</v>
      </c>
      <c r="R359" t="str">
        <f t="shared" si="37"/>
        <v>0</v>
      </c>
      <c r="S359" t="str">
        <f t="shared" si="38"/>
        <v>85314</v>
      </c>
      <c r="T359" t="str">
        <f t="shared" si="39"/>
        <v>67460</v>
      </c>
      <c r="U359" t="str">
        <f t="shared" si="40"/>
        <v>3</v>
      </c>
    </row>
    <row r="360" spans="1:21" ht="13.5" thickBot="1">
      <c r="D360" s="6">
        <v>2014</v>
      </c>
      <c r="E360" s="6"/>
      <c r="F360" s="7" t="s">
        <v>1925</v>
      </c>
      <c r="G360" s="7" t="s">
        <v>1926</v>
      </c>
      <c r="H360" s="7" t="s">
        <v>1927</v>
      </c>
      <c r="I360" s="7">
        <v>0</v>
      </c>
      <c r="J360" s="7" t="s">
        <v>1928</v>
      </c>
      <c r="K360" s="7" t="s">
        <v>1929</v>
      </c>
      <c r="L360" s="7">
        <v>3</v>
      </c>
      <c r="O360" t="str">
        <f t="shared" si="41"/>
        <v>76765</v>
      </c>
      <c r="P360" t="str">
        <f t="shared" si="35"/>
        <v>20982</v>
      </c>
      <c r="Q360" t="str">
        <f t="shared" si="36"/>
        <v>16024</v>
      </c>
      <c r="R360" t="str">
        <f t="shared" si="37"/>
        <v>0</v>
      </c>
      <c r="S360" t="str">
        <f t="shared" si="38"/>
        <v>57923</v>
      </c>
      <c r="T360" t="str">
        <f t="shared" si="39"/>
        <v>41899</v>
      </c>
      <c r="U360" t="str">
        <f t="shared" si="40"/>
        <v>3</v>
      </c>
    </row>
    <row r="361" spans="1:21" ht="13.5" thickBot="1">
      <c r="D361" s="4">
        <v>2013</v>
      </c>
      <c r="E361" s="4"/>
      <c r="F361" s="5" t="s">
        <v>1930</v>
      </c>
      <c r="G361" s="5" t="s">
        <v>1931</v>
      </c>
      <c r="H361" s="5" t="s">
        <v>1932</v>
      </c>
      <c r="I361" s="5">
        <v>0</v>
      </c>
      <c r="J361" s="5" t="s">
        <v>1933</v>
      </c>
      <c r="K361" s="5" t="s">
        <v>1934</v>
      </c>
      <c r="L361" s="5">
        <v>3</v>
      </c>
      <c r="O361" t="str">
        <f t="shared" si="41"/>
        <v>78767</v>
      </c>
      <c r="P361" t="str">
        <f t="shared" si="35"/>
        <v>20370</v>
      </c>
      <c r="Q361" t="str">
        <f t="shared" si="36"/>
        <v>30120</v>
      </c>
      <c r="R361" t="str">
        <f t="shared" si="37"/>
        <v>0</v>
      </c>
      <c r="S361" t="str">
        <f t="shared" si="38"/>
        <v>51037</v>
      </c>
      <c r="T361" t="str">
        <f t="shared" si="39"/>
        <v>20917</v>
      </c>
      <c r="U361" t="str">
        <f t="shared" si="40"/>
        <v>3</v>
      </c>
    </row>
    <row r="362" spans="1:21" ht="13.5" thickBot="1">
      <c r="O362" t="str">
        <f t="shared" si="41"/>
        <v/>
      </c>
      <c r="P362" t="str">
        <f t="shared" si="35"/>
        <v/>
      </c>
      <c r="Q362" t="str">
        <f t="shared" si="36"/>
        <v/>
      </c>
      <c r="R362" t="str">
        <f t="shared" si="37"/>
        <v/>
      </c>
      <c r="S362" t="str">
        <f t="shared" si="38"/>
        <v/>
      </c>
      <c r="T362" t="str">
        <f t="shared" si="39"/>
        <v/>
      </c>
      <c r="U362" t="str">
        <f t="shared" si="40"/>
        <v/>
      </c>
    </row>
    <row r="363" spans="1:21" ht="13.5" thickBot="1">
      <c r="A363" t="s">
        <v>66</v>
      </c>
      <c r="B363">
        <v>1992</v>
      </c>
      <c r="D363" s="4">
        <v>2023</v>
      </c>
      <c r="E363" s="4"/>
      <c r="F363" s="5" t="s">
        <v>1935</v>
      </c>
      <c r="G363" s="5" t="s">
        <v>1936</v>
      </c>
      <c r="H363" s="5" t="s">
        <v>1937</v>
      </c>
      <c r="I363" s="5" t="s">
        <v>1938</v>
      </c>
      <c r="J363" s="5" t="s">
        <v>1939</v>
      </c>
      <c r="K363" s="5" t="s">
        <v>1940</v>
      </c>
      <c r="L363" s="5">
        <v>10</v>
      </c>
      <c r="O363" t="str">
        <f t="shared" si="41"/>
        <v>5784227</v>
      </c>
      <c r="P363" t="str">
        <f t="shared" si="35"/>
        <v>497487</v>
      </c>
      <c r="Q363" t="str">
        <f t="shared" si="36"/>
        <v>522035</v>
      </c>
      <c r="R363" t="str">
        <f t="shared" si="37"/>
        <v>722014</v>
      </c>
      <c r="S363" t="str">
        <f t="shared" si="38"/>
        <v>2759030</v>
      </c>
      <c r="T363" t="str">
        <f t="shared" si="39"/>
        <v>2959009</v>
      </c>
      <c r="U363" t="str">
        <f t="shared" si="40"/>
        <v>10</v>
      </c>
    </row>
    <row r="364" spans="1:21" ht="13.5" thickBot="1">
      <c r="D364" s="6">
        <v>2022</v>
      </c>
      <c r="E364" s="6"/>
      <c r="F364" s="7" t="s">
        <v>1941</v>
      </c>
      <c r="G364" s="7" t="s">
        <v>1942</v>
      </c>
      <c r="H364" s="7" t="s">
        <v>1943</v>
      </c>
      <c r="I364" s="7" t="s">
        <v>1944</v>
      </c>
      <c r="J364" s="7" t="s">
        <v>1945</v>
      </c>
      <c r="K364" s="7" t="s">
        <v>1946</v>
      </c>
      <c r="L364" s="7">
        <v>10</v>
      </c>
      <c r="O364" t="str">
        <f t="shared" si="41"/>
        <v>6118232</v>
      </c>
      <c r="P364" t="str">
        <f t="shared" si="35"/>
        <v>1162672</v>
      </c>
      <c r="Q364" t="str">
        <f t="shared" si="36"/>
        <v>726739</v>
      </c>
      <c r="R364" t="str">
        <f t="shared" si="37"/>
        <v>902722</v>
      </c>
      <c r="S364" t="str">
        <f t="shared" si="38"/>
        <v>2285538</v>
      </c>
      <c r="T364" t="str">
        <f t="shared" si="39"/>
        <v>2461521</v>
      </c>
      <c r="U364" t="str">
        <f t="shared" si="40"/>
        <v>10</v>
      </c>
    </row>
    <row r="365" spans="1:21" ht="13.5" thickBot="1">
      <c r="D365" s="4">
        <v>2021</v>
      </c>
      <c r="E365" s="4"/>
      <c r="F365" s="5" t="s">
        <v>1947</v>
      </c>
      <c r="G365" s="5" t="s">
        <v>1948</v>
      </c>
      <c r="H365" s="5" t="s">
        <v>1949</v>
      </c>
      <c r="I365" s="5" t="s">
        <v>1950</v>
      </c>
      <c r="J365" s="5" t="s">
        <v>1951</v>
      </c>
      <c r="K365" s="5" t="s">
        <v>1952</v>
      </c>
      <c r="L365" s="5">
        <v>8</v>
      </c>
      <c r="O365" t="str">
        <f t="shared" si="41"/>
        <v>3786279</v>
      </c>
      <c r="P365" t="str">
        <f t="shared" si="35"/>
        <v>692804</v>
      </c>
      <c r="Q365" t="str">
        <f t="shared" si="36"/>
        <v>1234895</v>
      </c>
      <c r="R365" t="str">
        <f t="shared" si="37"/>
        <v>578253</v>
      </c>
      <c r="S365" t="str">
        <f t="shared" si="38"/>
        <v>1955492</v>
      </c>
      <c r="T365" t="str">
        <f t="shared" si="39"/>
        <v>1298850</v>
      </c>
      <c r="U365" t="str">
        <f t="shared" si="40"/>
        <v>8</v>
      </c>
    </row>
    <row r="366" spans="1:21" ht="13.5" thickBot="1">
      <c r="D366" s="6">
        <v>2020</v>
      </c>
      <c r="E366" s="6"/>
      <c r="F366" s="7" t="s">
        <v>1953</v>
      </c>
      <c r="G366" s="7" t="s">
        <v>1954</v>
      </c>
      <c r="H366" s="7" t="s">
        <v>1955</v>
      </c>
      <c r="I366" s="7" t="s">
        <v>1956</v>
      </c>
      <c r="J366" s="7" t="s">
        <v>1957</v>
      </c>
      <c r="K366" s="7" t="s">
        <v>1958</v>
      </c>
      <c r="L366" s="7">
        <v>8</v>
      </c>
      <c r="O366" t="str">
        <f t="shared" si="41"/>
        <v>2507125</v>
      </c>
      <c r="P366" t="str">
        <f t="shared" si="35"/>
        <v>266028</v>
      </c>
      <c r="Q366" t="str">
        <f t="shared" si="36"/>
        <v>977118</v>
      </c>
      <c r="R366" t="str">
        <f t="shared" si="37"/>
        <v>555192</v>
      </c>
      <c r="S366" t="str">
        <f t="shared" si="38"/>
        <v>1027972</v>
      </c>
      <c r="T366" t="str">
        <f t="shared" si="39"/>
        <v>606046</v>
      </c>
      <c r="U366" t="str">
        <f t="shared" si="40"/>
        <v>8</v>
      </c>
    </row>
    <row r="367" spans="1:21" ht="13.5" thickBot="1">
      <c r="D367" s="4">
        <v>2019</v>
      </c>
      <c r="E367" s="4"/>
      <c r="F367" s="5" t="s">
        <v>1959</v>
      </c>
      <c r="G367" s="5" t="s">
        <v>1960</v>
      </c>
      <c r="H367" s="5" t="s">
        <v>1961</v>
      </c>
      <c r="I367" s="5" t="s">
        <v>1962</v>
      </c>
      <c r="J367" s="5" t="s">
        <v>1963</v>
      </c>
      <c r="K367" s="5" t="s">
        <v>1964</v>
      </c>
      <c r="L367" s="5">
        <v>7</v>
      </c>
      <c r="O367" t="str">
        <f t="shared" si="41"/>
        <v>1869802</v>
      </c>
      <c r="P367" t="str">
        <f t="shared" si="35"/>
        <v>23891</v>
      </c>
      <c r="Q367" t="str">
        <f t="shared" si="36"/>
        <v>760650</v>
      </c>
      <c r="R367" t="str">
        <f t="shared" si="37"/>
        <v>345468</v>
      </c>
      <c r="S367" t="str">
        <f t="shared" si="38"/>
        <v>755199</v>
      </c>
      <c r="T367" t="str">
        <f t="shared" si="39"/>
        <v>340017</v>
      </c>
      <c r="U367" t="str">
        <f t="shared" si="40"/>
        <v>7</v>
      </c>
    </row>
    <row r="368" spans="1:21" ht="13.5" thickBot="1">
      <c r="D368" s="6">
        <v>2018</v>
      </c>
      <c r="E368" s="6"/>
      <c r="F368" s="7" t="s">
        <v>1965</v>
      </c>
      <c r="G368" s="7" t="s">
        <v>1966</v>
      </c>
      <c r="H368" s="7" t="s">
        <v>1967</v>
      </c>
      <c r="I368" s="7" t="s">
        <v>1968</v>
      </c>
      <c r="J368" s="7" t="s">
        <v>1969</v>
      </c>
      <c r="K368" s="7" t="s">
        <v>1970</v>
      </c>
      <c r="L368" s="7">
        <v>7</v>
      </c>
      <c r="O368" t="str">
        <f t="shared" si="41"/>
        <v>1940157</v>
      </c>
      <c r="P368" t="str">
        <f t="shared" si="35"/>
        <v>173190</v>
      </c>
      <c r="Q368" t="str">
        <f t="shared" si="36"/>
        <v>630462</v>
      </c>
      <c r="R368" t="str">
        <f t="shared" si="37"/>
        <v>295526</v>
      </c>
      <c r="S368" t="str">
        <f t="shared" si="38"/>
        <v>651063</v>
      </c>
      <c r="T368" t="str">
        <f t="shared" si="39"/>
        <v>316127</v>
      </c>
      <c r="U368" t="str">
        <f t="shared" si="40"/>
        <v>7</v>
      </c>
    </row>
    <row r="369" spans="1:21" ht="13.5" thickBot="1">
      <c r="D369" s="4">
        <v>2017</v>
      </c>
      <c r="E369" s="4"/>
      <c r="F369" s="5" t="s">
        <v>1971</v>
      </c>
      <c r="G369" s="5" t="s">
        <v>1972</v>
      </c>
      <c r="H369" s="5" t="s">
        <v>1973</v>
      </c>
      <c r="I369" s="5" t="s">
        <v>1974</v>
      </c>
      <c r="J369" s="5" t="s">
        <v>1975</v>
      </c>
      <c r="K369" s="5" t="s">
        <v>1976</v>
      </c>
      <c r="L369" s="5">
        <v>5</v>
      </c>
      <c r="O369" t="str">
        <f t="shared" si="41"/>
        <v>1335205</v>
      </c>
      <c r="P369" t="str">
        <f t="shared" si="35"/>
        <v>176158</v>
      </c>
      <c r="Q369" t="str">
        <f t="shared" si="36"/>
        <v>955182</v>
      </c>
      <c r="R369" t="str">
        <f t="shared" si="37"/>
        <v>268343</v>
      </c>
      <c r="S369" t="str">
        <f t="shared" si="38"/>
        <v>829775</v>
      </c>
      <c r="T369" t="str">
        <f t="shared" si="39"/>
        <v>142936</v>
      </c>
      <c r="U369" t="str">
        <f t="shared" si="40"/>
        <v>5</v>
      </c>
    </row>
    <row r="370" spans="1:21" ht="13.5" thickBot="1">
      <c r="D370" s="6">
        <v>2016</v>
      </c>
      <c r="E370" s="6"/>
      <c r="F370" s="7" t="s">
        <v>1977</v>
      </c>
      <c r="G370" s="7" t="s">
        <v>1978</v>
      </c>
      <c r="H370" s="7" t="s">
        <v>1979</v>
      </c>
      <c r="I370" s="7" t="s">
        <v>1980</v>
      </c>
      <c r="J370" s="7" t="s">
        <v>1981</v>
      </c>
      <c r="K370" s="7" t="s">
        <v>1982</v>
      </c>
      <c r="L370" s="7">
        <v>4</v>
      </c>
      <c r="O370" t="str">
        <f t="shared" si="41"/>
        <v>806685</v>
      </c>
      <c r="P370" t="str">
        <f t="shared" si="35"/>
        <v>81048</v>
      </c>
      <c r="Q370" t="str">
        <f t="shared" si="36"/>
        <v>541181</v>
      </c>
      <c r="R370" t="str">
        <f t="shared" si="37"/>
        <v>170212</v>
      </c>
      <c r="S370" t="str">
        <f t="shared" si="38"/>
        <v>413379</v>
      </c>
      <c r="T370" t="str">
        <f t="shared" si="39"/>
        <v>42410</v>
      </c>
      <c r="U370" t="str">
        <f t="shared" si="40"/>
        <v>4</v>
      </c>
    </row>
    <row r="371" spans="1:21" ht="13.5" thickBot="1">
      <c r="D371" s="4">
        <v>2015</v>
      </c>
      <c r="E371" s="4"/>
      <c r="F371" s="5" t="s">
        <v>1983</v>
      </c>
      <c r="G371" s="5" t="s">
        <v>1984</v>
      </c>
      <c r="H371" s="5" t="s">
        <v>1985</v>
      </c>
      <c r="I371" s="5" t="s">
        <v>1986</v>
      </c>
      <c r="J371" s="5" t="s">
        <v>1987</v>
      </c>
      <c r="K371" s="5" t="s">
        <v>1988</v>
      </c>
      <c r="L371" s="5">
        <v>4</v>
      </c>
      <c r="O371" t="str">
        <f t="shared" si="41"/>
        <v>676470</v>
      </c>
      <c r="P371" t="str">
        <f t="shared" si="35"/>
        <v>4438</v>
      </c>
      <c r="Q371" t="str">
        <f t="shared" si="36"/>
        <v>700048</v>
      </c>
      <c r="R371" t="str">
        <f t="shared" si="37"/>
        <v>214093</v>
      </c>
      <c r="S371" t="str">
        <f t="shared" si="38"/>
        <v>447317</v>
      </c>
      <c r="T371" t="str">
        <f t="shared" si="39"/>
        <v>-38638</v>
      </c>
      <c r="U371" t="str">
        <f t="shared" si="40"/>
        <v>4</v>
      </c>
    </row>
    <row r="372" spans="1:21" ht="13.5" thickBot="1">
      <c r="D372" s="6">
        <v>2014</v>
      </c>
      <c r="E372" s="6"/>
      <c r="F372" s="7" t="s">
        <v>1989</v>
      </c>
      <c r="G372" s="7" t="s">
        <v>1990</v>
      </c>
      <c r="H372" s="7" t="s">
        <v>1991</v>
      </c>
      <c r="I372" s="7" t="s">
        <v>1992</v>
      </c>
      <c r="J372" s="7" t="s">
        <v>1993</v>
      </c>
      <c r="K372" s="7" t="s">
        <v>1994</v>
      </c>
      <c r="L372" s="7">
        <v>4</v>
      </c>
      <c r="O372" t="str">
        <f t="shared" si="41"/>
        <v>868472</v>
      </c>
      <c r="P372" t="str">
        <f t="shared" si="35"/>
        <v>3195</v>
      </c>
      <c r="Q372" t="str">
        <f t="shared" si="36"/>
        <v>587040</v>
      </c>
      <c r="R372" t="str">
        <f t="shared" si="37"/>
        <v>144759</v>
      </c>
      <c r="S372" t="str">
        <f t="shared" si="38"/>
        <v>399205</v>
      </c>
      <c r="T372" t="str">
        <f t="shared" si="39"/>
        <v>-43076</v>
      </c>
      <c r="U372" t="str">
        <f t="shared" si="40"/>
        <v>4</v>
      </c>
    </row>
    <row r="373" spans="1:21" ht="13.5" thickBot="1">
      <c r="D373" s="4">
        <v>2013</v>
      </c>
      <c r="E373" s="4"/>
      <c r="F373" s="5" t="s">
        <v>1995</v>
      </c>
      <c r="G373" s="5" t="s">
        <v>1996</v>
      </c>
      <c r="H373" s="5" t="s">
        <v>1997</v>
      </c>
      <c r="I373" s="5" t="s">
        <v>1998</v>
      </c>
      <c r="J373" s="5" t="s">
        <v>1999</v>
      </c>
      <c r="K373" s="5" t="s">
        <v>2000</v>
      </c>
      <c r="L373" s="5">
        <v>3</v>
      </c>
      <c r="O373" t="str">
        <f t="shared" si="41"/>
        <v>802733</v>
      </c>
      <c r="P373" t="str">
        <f t="shared" si="35"/>
        <v>6439</v>
      </c>
      <c r="Q373" t="str">
        <f t="shared" si="36"/>
        <v>608583</v>
      </c>
      <c r="R373" t="str">
        <f t="shared" si="37"/>
        <v>139738</v>
      </c>
      <c r="S373" t="str">
        <f t="shared" si="38"/>
        <v>422573</v>
      </c>
      <c r="T373" t="str">
        <f t="shared" si="39"/>
        <v>-46272</v>
      </c>
      <c r="U373" t="str">
        <f t="shared" si="40"/>
        <v>3</v>
      </c>
    </row>
    <row r="374" spans="1:21" ht="13.5" thickBot="1">
      <c r="O374" t="str">
        <f t="shared" si="41"/>
        <v/>
      </c>
      <c r="P374" t="str">
        <f t="shared" si="35"/>
        <v/>
      </c>
      <c r="Q374" t="str">
        <f t="shared" si="36"/>
        <v/>
      </c>
      <c r="R374" t="str">
        <f t="shared" si="37"/>
        <v/>
      </c>
      <c r="S374" t="str">
        <f t="shared" si="38"/>
        <v/>
      </c>
      <c r="T374" t="str">
        <f t="shared" si="39"/>
        <v/>
      </c>
      <c r="U374" t="str">
        <f t="shared" si="40"/>
        <v/>
      </c>
    </row>
    <row r="375" spans="1:21" ht="13.5" thickBot="1">
      <c r="A375" t="s">
        <v>67</v>
      </c>
      <c r="B375">
        <v>2022</v>
      </c>
      <c r="D375" s="4">
        <v>2023</v>
      </c>
      <c r="E375" s="4"/>
      <c r="F375" s="5" t="s">
        <v>2001</v>
      </c>
      <c r="G375" s="5" t="s">
        <v>2002</v>
      </c>
      <c r="H375" s="5" t="s">
        <v>2003</v>
      </c>
      <c r="I375" s="5" t="s">
        <v>2004</v>
      </c>
      <c r="J375" s="5" t="s">
        <v>2005</v>
      </c>
      <c r="K375" s="5" t="s">
        <v>2006</v>
      </c>
      <c r="L375" s="5">
        <v>1</v>
      </c>
      <c r="O375" t="str">
        <f t="shared" si="41"/>
        <v>275292</v>
      </c>
      <c r="P375" t="str">
        <f t="shared" si="35"/>
        <v>25831</v>
      </c>
      <c r="Q375" t="str">
        <f t="shared" si="36"/>
        <v>52291</v>
      </c>
      <c r="R375" t="str">
        <f t="shared" si="37"/>
        <v>2839</v>
      </c>
      <c r="S375" t="str">
        <f t="shared" si="38"/>
        <v>123762</v>
      </c>
      <c r="T375" t="str">
        <f t="shared" si="39"/>
        <v>74310</v>
      </c>
      <c r="U375" t="str">
        <f t="shared" si="40"/>
        <v>1</v>
      </c>
    </row>
    <row r="376" spans="1:21" ht="13.5" thickBot="1">
      <c r="D376" s="6">
        <v>2022</v>
      </c>
      <c r="E376" s="6"/>
      <c r="F376" s="7" t="s">
        <v>2007</v>
      </c>
      <c r="G376" s="7" t="s">
        <v>2008</v>
      </c>
      <c r="H376" s="7" t="s">
        <v>2009</v>
      </c>
      <c r="I376" s="7">
        <v>0</v>
      </c>
      <c r="J376" s="7" t="s">
        <v>2010</v>
      </c>
      <c r="K376" s="7" t="s">
        <v>2008</v>
      </c>
      <c r="L376" s="7">
        <v>1</v>
      </c>
      <c r="O376" t="str">
        <f t="shared" si="41"/>
        <v>73801</v>
      </c>
      <c r="P376" t="str">
        <f t="shared" si="35"/>
        <v>48479</v>
      </c>
      <c r="Q376" t="str">
        <f t="shared" si="36"/>
        <v>18235</v>
      </c>
      <c r="R376" t="str">
        <f t="shared" si="37"/>
        <v>0</v>
      </c>
      <c r="S376" t="str">
        <f t="shared" si="38"/>
        <v>66714</v>
      </c>
      <c r="T376" t="str">
        <f t="shared" si="39"/>
        <v>48479</v>
      </c>
      <c r="U376" t="str">
        <f t="shared" si="40"/>
        <v>1</v>
      </c>
    </row>
    <row r="377" spans="1:21" ht="13.5" thickBot="1">
      <c r="O377" t="str">
        <f t="shared" si="41"/>
        <v/>
      </c>
      <c r="P377" t="str">
        <f t="shared" si="35"/>
        <v/>
      </c>
      <c r="Q377" t="str">
        <f t="shared" si="36"/>
        <v/>
      </c>
      <c r="R377" t="str">
        <f t="shared" si="37"/>
        <v/>
      </c>
      <c r="S377" t="str">
        <f t="shared" si="38"/>
        <v/>
      </c>
      <c r="T377" t="str">
        <f t="shared" si="39"/>
        <v/>
      </c>
      <c r="U377" t="str">
        <f t="shared" si="40"/>
        <v/>
      </c>
    </row>
    <row r="378" spans="1:21" ht="13.5" thickBot="1">
      <c r="A378" s="8" t="s">
        <v>2011</v>
      </c>
      <c r="B378">
        <v>2013</v>
      </c>
      <c r="D378" s="4">
        <v>2023</v>
      </c>
      <c r="E378" s="4"/>
      <c r="F378" s="5" t="s">
        <v>2012</v>
      </c>
      <c r="G378" s="5" t="s">
        <v>2013</v>
      </c>
      <c r="H378" s="5" t="s">
        <v>2014</v>
      </c>
      <c r="I378" s="5" t="s">
        <v>2015</v>
      </c>
      <c r="J378" s="5" t="s">
        <v>2016</v>
      </c>
      <c r="K378" s="5" t="s">
        <v>2017</v>
      </c>
      <c r="L378" s="5">
        <v>15</v>
      </c>
      <c r="O378" t="str">
        <f t="shared" si="41"/>
        <v>10280689</v>
      </c>
      <c r="P378" t="str">
        <f t="shared" si="35"/>
        <v>2812054</v>
      </c>
      <c r="Q378" t="str">
        <f t="shared" si="36"/>
        <v>995838</v>
      </c>
      <c r="R378" t="str">
        <f t="shared" si="37"/>
        <v>229464</v>
      </c>
      <c r="S378" t="str">
        <f t="shared" si="38"/>
        <v>3872091</v>
      </c>
      <c r="T378" t="str">
        <f t="shared" si="39"/>
        <v>3013654</v>
      </c>
      <c r="U378" t="str">
        <f t="shared" si="40"/>
        <v>15</v>
      </c>
    </row>
    <row r="379" spans="1:21" ht="13.5" thickBot="1">
      <c r="D379" s="6">
        <v>2022</v>
      </c>
      <c r="E379" s="6"/>
      <c r="F379" s="7" t="s">
        <v>2018</v>
      </c>
      <c r="G379" s="7" t="s">
        <v>2019</v>
      </c>
      <c r="H379" s="7" t="s">
        <v>2020</v>
      </c>
      <c r="I379" s="7" t="s">
        <v>2021</v>
      </c>
      <c r="J379" s="7" t="s">
        <v>2022</v>
      </c>
      <c r="K379" s="7" t="s">
        <v>2023</v>
      </c>
      <c r="L379" s="7">
        <v>15</v>
      </c>
      <c r="O379" t="str">
        <f t="shared" si="41"/>
        <v>12079110</v>
      </c>
      <c r="P379" t="str">
        <f t="shared" si="35"/>
        <v>4416520</v>
      </c>
      <c r="Q379" t="str">
        <f t="shared" si="36"/>
        <v>4518350</v>
      </c>
      <c r="R379" t="str">
        <f t="shared" si="37"/>
        <v>236879</v>
      </c>
      <c r="S379" t="str">
        <f t="shared" si="38"/>
        <v>8851567</v>
      </c>
      <c r="T379" t="str">
        <f t="shared" si="39"/>
        <v>4618120</v>
      </c>
      <c r="U379" t="str">
        <f t="shared" si="40"/>
        <v>15</v>
      </c>
    </row>
    <row r="380" spans="1:21" ht="13.5" thickBot="1">
      <c r="D380" s="4">
        <v>2021</v>
      </c>
      <c r="E380" s="4"/>
      <c r="F380" s="5" t="s">
        <v>2024</v>
      </c>
      <c r="G380" s="5" t="s">
        <v>2025</v>
      </c>
      <c r="H380" s="5" t="s">
        <v>2026</v>
      </c>
      <c r="I380" s="5" t="s">
        <v>2027</v>
      </c>
      <c r="J380" s="5" t="s">
        <v>2028</v>
      </c>
      <c r="K380" s="5" t="s">
        <v>2029</v>
      </c>
      <c r="L380" s="5">
        <v>17</v>
      </c>
      <c r="O380" t="str">
        <f t="shared" si="41"/>
        <v>8139773</v>
      </c>
      <c r="P380" t="str">
        <f t="shared" si="35"/>
        <v>2043665</v>
      </c>
      <c r="Q380" t="str">
        <f t="shared" si="36"/>
        <v>1021330</v>
      </c>
      <c r="R380" t="str">
        <f t="shared" si="37"/>
        <v>229320</v>
      </c>
      <c r="S380" t="str">
        <f t="shared" si="38"/>
        <v>2997315</v>
      </c>
      <c r="T380" t="str">
        <f t="shared" si="39"/>
        <v>2245265</v>
      </c>
      <c r="U380" t="str">
        <f t="shared" si="40"/>
        <v>17</v>
      </c>
    </row>
    <row r="381" spans="1:21" ht="13.5" thickBot="1">
      <c r="D381" s="6">
        <v>2020</v>
      </c>
      <c r="E381" s="6"/>
      <c r="F381" s="7" t="s">
        <v>2030</v>
      </c>
      <c r="G381" s="7" t="s">
        <v>2031</v>
      </c>
      <c r="H381" s="7" t="s">
        <v>2032</v>
      </c>
      <c r="I381" s="7" t="s">
        <v>2033</v>
      </c>
      <c r="J381" s="7" t="s">
        <v>2034</v>
      </c>
      <c r="K381" s="7" t="s">
        <v>2035</v>
      </c>
      <c r="L381" s="7">
        <v>19</v>
      </c>
      <c r="O381" t="str">
        <f t="shared" si="41"/>
        <v>8575738</v>
      </c>
      <c r="P381" t="str">
        <f t="shared" si="35"/>
        <v>2550169</v>
      </c>
      <c r="Q381" t="str">
        <f t="shared" si="36"/>
        <v>1204200</v>
      </c>
      <c r="R381" t="str">
        <f t="shared" si="37"/>
        <v>441069</v>
      </c>
      <c r="S381" t="str">
        <f t="shared" si="38"/>
        <v>3470250</v>
      </c>
      <c r="T381" t="str">
        <f t="shared" si="39"/>
        <v>2751769</v>
      </c>
      <c r="U381" t="str">
        <f t="shared" si="40"/>
        <v>19</v>
      </c>
    </row>
    <row r="382" spans="1:21" ht="13.5" thickBot="1">
      <c r="D382" s="4">
        <v>2019</v>
      </c>
      <c r="E382" s="4"/>
      <c r="F382" s="5" t="s">
        <v>2036</v>
      </c>
      <c r="G382" s="5" t="s">
        <v>2037</v>
      </c>
      <c r="H382" s="5" t="s">
        <v>2038</v>
      </c>
      <c r="I382" s="5" t="s">
        <v>2039</v>
      </c>
      <c r="J382" s="5" t="s">
        <v>2040</v>
      </c>
      <c r="K382" s="5" t="s">
        <v>2041</v>
      </c>
      <c r="L382" s="5">
        <v>19</v>
      </c>
      <c r="O382" t="str">
        <f t="shared" si="41"/>
        <v>9317950</v>
      </c>
      <c r="P382" t="str">
        <f t="shared" si="35"/>
        <v>2095508</v>
      </c>
      <c r="Q382" t="str">
        <f t="shared" si="36"/>
        <v>1965712</v>
      </c>
      <c r="R382" t="str">
        <f t="shared" si="37"/>
        <v>767406</v>
      </c>
      <c r="S382" t="str">
        <f t="shared" si="38"/>
        <v>4137240</v>
      </c>
      <c r="T382" t="str">
        <f t="shared" si="39"/>
        <v>2989902</v>
      </c>
      <c r="U382" t="str">
        <f t="shared" si="40"/>
        <v>19</v>
      </c>
    </row>
    <row r="383" spans="1:21" ht="13.5" thickBot="1">
      <c r="D383" s="6">
        <v>2018</v>
      </c>
      <c r="E383" s="6"/>
      <c r="F383" s="7" t="s">
        <v>2042</v>
      </c>
      <c r="G383" s="7" t="s">
        <v>2043</v>
      </c>
      <c r="H383" s="7" t="s">
        <v>2044</v>
      </c>
      <c r="I383" s="7" t="s">
        <v>2045</v>
      </c>
      <c r="J383" s="7" t="s">
        <v>2046</v>
      </c>
      <c r="K383" s="7" t="s">
        <v>2047</v>
      </c>
      <c r="L383" s="7">
        <v>16</v>
      </c>
      <c r="O383" t="str">
        <f t="shared" si="41"/>
        <v>6987422</v>
      </c>
      <c r="P383" t="str">
        <f t="shared" si="35"/>
        <v>1385589</v>
      </c>
      <c r="Q383" t="str">
        <f t="shared" si="36"/>
        <v>1187010</v>
      </c>
      <c r="R383" t="str">
        <f t="shared" si="37"/>
        <v>296595</v>
      </c>
      <c r="S383" t="str">
        <f t="shared" si="38"/>
        <v>2443486</v>
      </c>
      <c r="T383" t="str">
        <f t="shared" si="39"/>
        <v>1587189</v>
      </c>
      <c r="U383" t="str">
        <f t="shared" si="40"/>
        <v>16</v>
      </c>
    </row>
    <row r="384" spans="1:21" ht="13.5" thickBot="1">
      <c r="D384" s="4">
        <v>2017</v>
      </c>
      <c r="E384" s="4"/>
      <c r="F384" s="5" t="s">
        <v>2048</v>
      </c>
      <c r="G384" s="5" t="s">
        <v>2049</v>
      </c>
      <c r="H384" s="5" t="s">
        <v>2050</v>
      </c>
      <c r="I384" s="5" t="s">
        <v>2051</v>
      </c>
      <c r="J384" s="5" t="s">
        <v>2052</v>
      </c>
      <c r="K384" s="5" t="s">
        <v>2053</v>
      </c>
      <c r="L384" s="5">
        <v>17</v>
      </c>
      <c r="O384" t="str">
        <f t="shared" si="41"/>
        <v>6059564</v>
      </c>
      <c r="P384" t="str">
        <f t="shared" si="35"/>
        <v>1104537</v>
      </c>
      <c r="Q384" t="str">
        <f t="shared" si="36"/>
        <v>1281104</v>
      </c>
      <c r="R384" t="str">
        <f t="shared" si="37"/>
        <v>319424</v>
      </c>
      <c r="S384" t="str">
        <f t="shared" si="38"/>
        <v>2026656</v>
      </c>
      <c r="T384" t="str">
        <f t="shared" si="39"/>
        <v>1102106</v>
      </c>
      <c r="U384" t="str">
        <f t="shared" si="40"/>
        <v>17</v>
      </c>
    </row>
    <row r="385" spans="1:21" ht="13.5" thickBot="1">
      <c r="D385" s="6">
        <v>2016</v>
      </c>
      <c r="E385" s="6"/>
      <c r="F385" s="7" t="s">
        <v>2054</v>
      </c>
      <c r="G385" s="7" t="s">
        <v>2055</v>
      </c>
      <c r="H385" s="7" t="s">
        <v>2056</v>
      </c>
      <c r="I385" s="7" t="s">
        <v>2057</v>
      </c>
      <c r="J385" s="7" t="s">
        <v>2058</v>
      </c>
      <c r="K385" s="7" t="s">
        <v>2059</v>
      </c>
      <c r="L385" s="7">
        <v>14</v>
      </c>
      <c r="O385" t="str">
        <f t="shared" si="41"/>
        <v>3711473</v>
      </c>
      <c r="P385" t="str">
        <f t="shared" si="35"/>
        <v>214556</v>
      </c>
      <c r="Q385" t="str">
        <f t="shared" si="36"/>
        <v>1220120</v>
      </c>
      <c r="R385" t="str">
        <f t="shared" si="37"/>
        <v>9637</v>
      </c>
      <c r="S385" t="str">
        <f t="shared" si="38"/>
        <v>1206099</v>
      </c>
      <c r="T385" t="str">
        <f t="shared" si="39"/>
        <v>-2430</v>
      </c>
      <c r="U385" t="str">
        <f t="shared" si="40"/>
        <v>14</v>
      </c>
    </row>
    <row r="386" spans="1:21" ht="13.5" thickBot="1">
      <c r="D386" s="4">
        <v>2015</v>
      </c>
      <c r="E386" s="4"/>
      <c r="F386" s="5" t="s">
        <v>2060</v>
      </c>
      <c r="G386" s="5" t="s">
        <v>2061</v>
      </c>
      <c r="H386" s="5" t="s">
        <v>2062</v>
      </c>
      <c r="I386" s="5" t="s">
        <v>2063</v>
      </c>
      <c r="J386" s="5" t="s">
        <v>2064</v>
      </c>
      <c r="K386" s="5" t="s">
        <v>2065</v>
      </c>
      <c r="L386" s="5">
        <v>8</v>
      </c>
      <c r="O386" t="str">
        <f t="shared" si="41"/>
        <v>2712440</v>
      </c>
      <c r="P386" t="str">
        <f t="shared" ref="P386:P449" si="42">SUBSTITUTE(G386," ","")</f>
        <v>66371</v>
      </c>
      <c r="Q386" t="str">
        <f t="shared" ref="Q386:Q449" si="43">SUBSTITUTE(H386," ","")</f>
        <v>1473753</v>
      </c>
      <c r="R386" t="str">
        <f t="shared" ref="R386:R449" si="44">SUBSTITUTE(I386," ","")</f>
        <v>19321</v>
      </c>
      <c r="S386" t="str">
        <f t="shared" ref="S386:S449" si="45">SUBSTITUTE(J386," ","")</f>
        <v>1118856</v>
      </c>
      <c r="T386" t="str">
        <f t="shared" ref="T386:T449" si="46">SUBSTITUTE(K386," ","")</f>
        <v>-334987</v>
      </c>
      <c r="U386" t="str">
        <f t="shared" ref="U386:U449" si="47">SUBSTITUTE(L386," ","")</f>
        <v>8</v>
      </c>
    </row>
    <row r="387" spans="1:21" ht="13.5" thickBot="1">
      <c r="D387" s="6">
        <v>2014</v>
      </c>
      <c r="E387" s="6"/>
      <c r="F387" s="7" t="s">
        <v>2066</v>
      </c>
      <c r="G387" s="7" t="s">
        <v>2067</v>
      </c>
      <c r="H387" s="7" t="s">
        <v>2068</v>
      </c>
      <c r="I387" s="7" t="s">
        <v>2069</v>
      </c>
      <c r="J387" s="7" t="s">
        <v>2070</v>
      </c>
      <c r="K387" s="7" t="s">
        <v>2071</v>
      </c>
      <c r="L387" s="7">
        <v>5</v>
      </c>
      <c r="O387" t="str">
        <f t="shared" ref="O387:O450" si="48">SUBSTITUTE(F387," ","")</f>
        <v>2122753</v>
      </c>
      <c r="P387" t="str">
        <f t="shared" si="42"/>
        <v>-234479</v>
      </c>
      <c r="Q387" t="str">
        <f t="shared" si="43"/>
        <v>1168822</v>
      </c>
      <c r="R387" t="str">
        <f t="shared" si="44"/>
        <v>26010</v>
      </c>
      <c r="S387" t="str">
        <f t="shared" si="45"/>
        <v>730880</v>
      </c>
      <c r="T387" t="str">
        <f t="shared" si="46"/>
        <v>-411358</v>
      </c>
      <c r="U387" t="str">
        <f t="shared" si="47"/>
        <v>5</v>
      </c>
    </row>
    <row r="388" spans="1:21" ht="13.5" thickBot="1">
      <c r="D388" s="4">
        <v>2013</v>
      </c>
      <c r="E388" s="4"/>
      <c r="F388" s="5" t="s">
        <v>2072</v>
      </c>
      <c r="G388" s="5" t="s">
        <v>2073</v>
      </c>
      <c r="H388" s="5" t="s">
        <v>2074</v>
      </c>
      <c r="I388" s="5" t="s">
        <v>2075</v>
      </c>
      <c r="J388" s="5" t="s">
        <v>2076</v>
      </c>
      <c r="K388" s="5" t="s">
        <v>2077</v>
      </c>
      <c r="L388" s="5">
        <v>0</v>
      </c>
      <c r="O388" t="str">
        <f t="shared" si="48"/>
        <v>839418</v>
      </c>
      <c r="P388" t="str">
        <f t="shared" si="42"/>
        <v>-216879</v>
      </c>
      <c r="Q388" t="str">
        <f t="shared" si="43"/>
        <v>957504</v>
      </c>
      <c r="R388" t="str">
        <f t="shared" si="44"/>
        <v>29115</v>
      </c>
      <c r="S388" t="str">
        <f t="shared" si="45"/>
        <v>751103</v>
      </c>
      <c r="T388" t="str">
        <f t="shared" si="46"/>
        <v>-176879</v>
      </c>
      <c r="U388" t="str">
        <f t="shared" si="47"/>
        <v>0</v>
      </c>
    </row>
    <row r="389" spans="1:21" ht="13.5" thickBot="1">
      <c r="O389" t="str">
        <f t="shared" si="48"/>
        <v/>
      </c>
      <c r="P389" t="str">
        <f t="shared" si="42"/>
        <v/>
      </c>
      <c r="Q389" t="str">
        <f t="shared" si="43"/>
        <v/>
      </c>
      <c r="R389" t="str">
        <f t="shared" si="44"/>
        <v/>
      </c>
      <c r="S389" t="str">
        <f t="shared" si="45"/>
        <v/>
      </c>
      <c r="T389" t="str">
        <f t="shared" si="46"/>
        <v/>
      </c>
      <c r="U389" t="str">
        <f t="shared" si="47"/>
        <v/>
      </c>
    </row>
    <row r="390" spans="1:21" ht="13.5" thickBot="1">
      <c r="A390" s="3" t="s">
        <v>2078</v>
      </c>
      <c r="B390">
        <v>2004</v>
      </c>
      <c r="D390" s="4">
        <v>2023</v>
      </c>
      <c r="E390" s="4"/>
      <c r="F390" s="5">
        <v>0</v>
      </c>
      <c r="G390" s="5" t="s">
        <v>2079</v>
      </c>
      <c r="H390" s="5" t="s">
        <v>2080</v>
      </c>
      <c r="I390" s="5" t="s">
        <v>2081</v>
      </c>
      <c r="J390" s="5" t="s">
        <v>2082</v>
      </c>
      <c r="K390" s="5" t="s">
        <v>2083</v>
      </c>
      <c r="L390" s="5">
        <v>0</v>
      </c>
      <c r="O390" t="str">
        <f t="shared" si="48"/>
        <v>0</v>
      </c>
      <c r="P390" t="str">
        <f t="shared" si="42"/>
        <v>-51575</v>
      </c>
      <c r="Q390" t="str">
        <f t="shared" si="43"/>
        <v>202212</v>
      </c>
      <c r="R390" t="str">
        <f t="shared" si="44"/>
        <v>26704</v>
      </c>
      <c r="S390" t="str">
        <f t="shared" si="45"/>
        <v>94468</v>
      </c>
      <c r="T390" t="str">
        <f t="shared" si="46"/>
        <v>-80603</v>
      </c>
      <c r="U390" t="str">
        <f t="shared" si="47"/>
        <v>0</v>
      </c>
    </row>
    <row r="391" spans="1:21" ht="13.5" thickBot="1">
      <c r="D391" s="6">
        <v>2022</v>
      </c>
      <c r="E391" s="6"/>
      <c r="F391" s="7" t="s">
        <v>2084</v>
      </c>
      <c r="G391" s="7" t="s">
        <v>2085</v>
      </c>
      <c r="H391" s="7" t="s">
        <v>2086</v>
      </c>
      <c r="I391" s="7" t="s">
        <v>2087</v>
      </c>
      <c r="J391" s="7" t="s">
        <v>2088</v>
      </c>
      <c r="K391" s="7" t="s">
        <v>2089</v>
      </c>
      <c r="L391" s="7">
        <v>0</v>
      </c>
      <c r="O391" t="str">
        <f t="shared" si="48"/>
        <v>152454</v>
      </c>
      <c r="P391" t="str">
        <f t="shared" si="42"/>
        <v>-490714</v>
      </c>
      <c r="Q391" t="str">
        <f t="shared" si="43"/>
        <v>183933</v>
      </c>
      <c r="R391" t="str">
        <f t="shared" si="44"/>
        <v>58946</v>
      </c>
      <c r="S391" t="str">
        <f t="shared" si="45"/>
        <v>95959</v>
      </c>
      <c r="T391" t="str">
        <f t="shared" si="46"/>
        <v>-29028</v>
      </c>
      <c r="U391" t="str">
        <f t="shared" si="47"/>
        <v>0</v>
      </c>
    </row>
    <row r="392" spans="1:21" ht="13.5" thickBot="1">
      <c r="D392" s="4">
        <v>2021</v>
      </c>
      <c r="E392" s="4"/>
      <c r="F392" s="5">
        <v>922</v>
      </c>
      <c r="G392" s="5" t="s">
        <v>2090</v>
      </c>
      <c r="H392" s="5" t="s">
        <v>2091</v>
      </c>
      <c r="I392" s="5" t="s">
        <v>2092</v>
      </c>
      <c r="J392" s="5" t="s">
        <v>2093</v>
      </c>
      <c r="K392" s="5" t="s">
        <v>2094</v>
      </c>
      <c r="L392" s="5">
        <v>0</v>
      </c>
      <c r="O392" t="str">
        <f t="shared" si="48"/>
        <v>922</v>
      </c>
      <c r="P392" t="str">
        <f t="shared" si="42"/>
        <v>-68220</v>
      </c>
      <c r="Q392" t="str">
        <f t="shared" si="43"/>
        <v>368768</v>
      </c>
      <c r="R392" t="str">
        <f t="shared" si="44"/>
        <v>100313</v>
      </c>
      <c r="S392" t="str">
        <f t="shared" si="45"/>
        <v>1342141</v>
      </c>
      <c r="T392" t="str">
        <f t="shared" si="46"/>
        <v>1073686</v>
      </c>
      <c r="U392" t="str">
        <f t="shared" si="47"/>
        <v>0</v>
      </c>
    </row>
    <row r="393" spans="1:21" ht="13.5" thickBot="1">
      <c r="D393" s="6">
        <v>2020</v>
      </c>
      <c r="E393" s="6"/>
      <c r="F393" s="7">
        <v>0</v>
      </c>
      <c r="G393" s="7" t="s">
        <v>2095</v>
      </c>
      <c r="H393" s="7" t="s">
        <v>2096</v>
      </c>
      <c r="I393" s="7" t="s">
        <v>2097</v>
      </c>
      <c r="J393" s="7" t="s">
        <v>2098</v>
      </c>
      <c r="K393" s="7" t="s">
        <v>2099</v>
      </c>
      <c r="L393" s="7">
        <v>0</v>
      </c>
      <c r="O393" t="str">
        <f t="shared" si="48"/>
        <v>0</v>
      </c>
      <c r="P393" t="str">
        <f t="shared" si="42"/>
        <v>-24107</v>
      </c>
      <c r="Q393" t="str">
        <f t="shared" si="43"/>
        <v>253078</v>
      </c>
      <c r="R393" t="str">
        <f t="shared" si="44"/>
        <v>156338</v>
      </c>
      <c r="S393" t="str">
        <f t="shared" si="45"/>
        <v>1238646</v>
      </c>
      <c r="T393" t="str">
        <f t="shared" si="46"/>
        <v>1141906</v>
      </c>
      <c r="U393" t="str">
        <f t="shared" si="47"/>
        <v>0</v>
      </c>
    </row>
    <row r="394" spans="1:21" ht="13.5" thickBot="1">
      <c r="D394" s="4">
        <v>2019</v>
      </c>
      <c r="E394" s="4"/>
      <c r="F394" s="5">
        <v>0</v>
      </c>
      <c r="G394" s="5" t="s">
        <v>2100</v>
      </c>
      <c r="H394" s="5" t="s">
        <v>2101</v>
      </c>
      <c r="I394" s="5" t="s">
        <v>2102</v>
      </c>
      <c r="J394" s="5" t="s">
        <v>2103</v>
      </c>
      <c r="K394" s="5" t="s">
        <v>2104</v>
      </c>
      <c r="L394" s="5">
        <v>0</v>
      </c>
      <c r="O394" t="str">
        <f t="shared" si="48"/>
        <v>0</v>
      </c>
      <c r="P394" t="str">
        <f t="shared" si="42"/>
        <v>-6158</v>
      </c>
      <c r="Q394" t="str">
        <f t="shared" si="43"/>
        <v>137392</v>
      </c>
      <c r="R394" t="str">
        <f t="shared" si="44"/>
        <v>48183</v>
      </c>
      <c r="S394" t="str">
        <f t="shared" si="45"/>
        <v>1255222</v>
      </c>
      <c r="T394" t="str">
        <f t="shared" si="46"/>
        <v>1166013</v>
      </c>
      <c r="U394" t="str">
        <f t="shared" si="47"/>
        <v>0</v>
      </c>
    </row>
    <row r="395" spans="1:21" ht="13.5" thickBot="1">
      <c r="D395" s="6">
        <v>2018</v>
      </c>
      <c r="E395" s="6"/>
      <c r="F395" s="7">
        <v>0</v>
      </c>
      <c r="G395" s="7" t="s">
        <v>2105</v>
      </c>
      <c r="H395" s="7" t="s">
        <v>2106</v>
      </c>
      <c r="I395" s="7" t="s">
        <v>2107</v>
      </c>
      <c r="J395" s="7" t="s">
        <v>2108</v>
      </c>
      <c r="K395" s="7" t="s">
        <v>2109</v>
      </c>
      <c r="L395" s="7">
        <v>1</v>
      </c>
      <c r="O395" t="str">
        <f t="shared" si="48"/>
        <v>0</v>
      </c>
      <c r="P395" t="str">
        <f t="shared" si="42"/>
        <v>-56364</v>
      </c>
      <c r="Q395" t="str">
        <f t="shared" si="43"/>
        <v>168587</v>
      </c>
      <c r="R395" t="str">
        <f t="shared" si="44"/>
        <v>48241</v>
      </c>
      <c r="S395" t="str">
        <f t="shared" si="45"/>
        <v>1292516</v>
      </c>
      <c r="T395" t="str">
        <f t="shared" si="46"/>
        <v>1172170</v>
      </c>
      <c r="U395" t="str">
        <f t="shared" si="47"/>
        <v>1</v>
      </c>
    </row>
    <row r="396" spans="1:21" ht="13.5" thickBot="1">
      <c r="D396" s="4">
        <v>2017</v>
      </c>
      <c r="E396" s="4"/>
      <c r="F396" s="5" t="s">
        <v>2110</v>
      </c>
      <c r="G396" s="5" t="s">
        <v>2111</v>
      </c>
      <c r="H396" s="5" t="s">
        <v>2112</v>
      </c>
      <c r="I396" s="5" t="s">
        <v>2113</v>
      </c>
      <c r="J396" s="5" t="s">
        <v>2114</v>
      </c>
      <c r="K396" s="5" t="s">
        <v>2115</v>
      </c>
      <c r="L396" s="5">
        <v>1</v>
      </c>
      <c r="O396" t="str">
        <f t="shared" si="48"/>
        <v>244800</v>
      </c>
      <c r="P396" t="str">
        <f t="shared" si="42"/>
        <v>1228097</v>
      </c>
      <c r="Q396" t="str">
        <f t="shared" si="43"/>
        <v>146348</v>
      </c>
      <c r="R396" t="str">
        <f t="shared" si="44"/>
        <v>62643</v>
      </c>
      <c r="S396" t="str">
        <f t="shared" si="45"/>
        <v>1310076</v>
      </c>
      <c r="T396" t="str">
        <f t="shared" si="46"/>
        <v>1228524</v>
      </c>
      <c r="U396" t="str">
        <f t="shared" si="47"/>
        <v>1</v>
      </c>
    </row>
    <row r="397" spans="1:21" ht="13.5" thickBot="1">
      <c r="D397" s="6">
        <v>2016</v>
      </c>
      <c r="E397" s="6"/>
      <c r="F397" s="7" t="s">
        <v>2116</v>
      </c>
      <c r="G397" s="7" t="s">
        <v>2117</v>
      </c>
      <c r="H397" s="7" t="s">
        <v>2118</v>
      </c>
      <c r="I397" s="7" t="s">
        <v>2119</v>
      </c>
      <c r="J397" s="7" t="s">
        <v>2120</v>
      </c>
      <c r="K397" s="7" t="s">
        <v>2121</v>
      </c>
      <c r="L397" s="7">
        <v>1</v>
      </c>
      <c r="O397" t="str">
        <f t="shared" si="48"/>
        <v>248400</v>
      </c>
      <c r="P397" t="str">
        <f t="shared" si="42"/>
        <v>242439</v>
      </c>
      <c r="Q397" t="str">
        <f t="shared" si="43"/>
        <v>2847905</v>
      </c>
      <c r="R397" t="str">
        <f t="shared" si="44"/>
        <v>76911</v>
      </c>
      <c r="S397" t="str">
        <f t="shared" si="45"/>
        <v>3010451</v>
      </c>
      <c r="T397" t="str">
        <f t="shared" si="46"/>
        <v>243118</v>
      </c>
      <c r="U397" t="str">
        <f t="shared" si="47"/>
        <v>1</v>
      </c>
    </row>
    <row r="398" spans="1:21" ht="13.5" thickBot="1">
      <c r="D398" s="4">
        <v>2015</v>
      </c>
      <c r="E398" s="4"/>
      <c r="F398" s="5" t="s">
        <v>2122</v>
      </c>
      <c r="G398" s="5" t="s">
        <v>2123</v>
      </c>
      <c r="H398" s="5" t="s">
        <v>2124</v>
      </c>
      <c r="I398" s="5" t="s">
        <v>2125</v>
      </c>
      <c r="J398" s="5" t="s">
        <v>2126</v>
      </c>
      <c r="K398" s="5" t="s">
        <v>2127</v>
      </c>
      <c r="L398" s="5">
        <v>2</v>
      </c>
      <c r="O398" t="str">
        <f t="shared" si="48"/>
        <v>266794</v>
      </c>
      <c r="P398" t="str">
        <f t="shared" si="42"/>
        <v>46798</v>
      </c>
      <c r="Q398" t="str">
        <f t="shared" si="43"/>
        <v>2624656</v>
      </c>
      <c r="R398" t="str">
        <f t="shared" si="44"/>
        <v>121924</v>
      </c>
      <c r="S398" t="str">
        <f t="shared" si="45"/>
        <v>3363290</v>
      </c>
      <c r="T398" t="str">
        <f t="shared" si="46"/>
        <v>860579</v>
      </c>
      <c r="U398" t="str">
        <f t="shared" si="47"/>
        <v>2</v>
      </c>
    </row>
    <row r="399" spans="1:21" ht="13.5" thickBot="1">
      <c r="D399" s="6">
        <v>2014</v>
      </c>
      <c r="E399" s="6"/>
      <c r="F399" s="7" t="s">
        <v>2128</v>
      </c>
      <c r="G399" s="7" t="s">
        <v>2129</v>
      </c>
      <c r="H399" s="7" t="s">
        <v>2130</v>
      </c>
      <c r="I399" s="7" t="s">
        <v>2131</v>
      </c>
      <c r="J399" s="7" t="s">
        <v>2132</v>
      </c>
      <c r="K399" s="7" t="s">
        <v>2133</v>
      </c>
      <c r="L399" s="7">
        <v>2</v>
      </c>
      <c r="O399" t="str">
        <f t="shared" si="48"/>
        <v>1269642</v>
      </c>
      <c r="P399" t="str">
        <f t="shared" si="42"/>
        <v>595794</v>
      </c>
      <c r="Q399" t="str">
        <f t="shared" si="43"/>
        <v>2481730</v>
      </c>
      <c r="R399" t="str">
        <f t="shared" si="44"/>
        <v>238475</v>
      </c>
      <c r="S399" t="str">
        <f t="shared" si="45"/>
        <v>3055378</v>
      </c>
      <c r="T399" t="str">
        <f t="shared" si="46"/>
        <v>813781</v>
      </c>
      <c r="U399" t="str">
        <f t="shared" si="47"/>
        <v>2</v>
      </c>
    </row>
    <row r="400" spans="1:21" ht="13.5" thickBot="1">
      <c r="D400" s="4">
        <v>2013</v>
      </c>
      <c r="E400" s="4"/>
      <c r="F400" s="5" t="s">
        <v>2134</v>
      </c>
      <c r="G400" s="5" t="s">
        <v>2135</v>
      </c>
      <c r="H400" s="5" t="s">
        <v>2136</v>
      </c>
      <c r="I400" s="5" t="s">
        <v>2137</v>
      </c>
      <c r="J400" s="5" t="s">
        <v>2138</v>
      </c>
      <c r="K400" s="5" t="s">
        <v>2139</v>
      </c>
      <c r="L400" s="5">
        <v>2</v>
      </c>
      <c r="O400" t="str">
        <f t="shared" si="48"/>
        <v>1353369</v>
      </c>
      <c r="P400" t="str">
        <f t="shared" si="42"/>
        <v>217701</v>
      </c>
      <c r="Q400" t="str">
        <f t="shared" si="43"/>
        <v>2430623</v>
      </c>
      <c r="R400" t="str">
        <f t="shared" si="44"/>
        <v>255136</v>
      </c>
      <c r="S400" t="str">
        <f t="shared" si="45"/>
        <v>2391364</v>
      </c>
      <c r="T400" t="str">
        <f t="shared" si="46"/>
        <v>217987</v>
      </c>
      <c r="U400" t="str">
        <f t="shared" si="47"/>
        <v>2</v>
      </c>
    </row>
    <row r="401" spans="1:21" ht="13.5" thickBot="1">
      <c r="O401" t="str">
        <f t="shared" si="48"/>
        <v/>
      </c>
      <c r="P401" t="str">
        <f t="shared" si="42"/>
        <v/>
      </c>
      <c r="Q401" t="str">
        <f t="shared" si="43"/>
        <v/>
      </c>
      <c r="R401" t="str">
        <f t="shared" si="44"/>
        <v/>
      </c>
      <c r="S401" t="str">
        <f t="shared" si="45"/>
        <v/>
      </c>
      <c r="T401" t="str">
        <f t="shared" si="46"/>
        <v/>
      </c>
      <c r="U401" t="str">
        <f t="shared" si="47"/>
        <v/>
      </c>
    </row>
    <row r="402" spans="1:21" ht="13.5" thickBot="1">
      <c r="A402" t="s">
        <v>71</v>
      </c>
      <c r="B402">
        <v>2016</v>
      </c>
      <c r="D402" s="4">
        <v>2023</v>
      </c>
      <c r="E402" s="4"/>
      <c r="F402" s="5" t="s">
        <v>2140</v>
      </c>
      <c r="G402" s="5" t="s">
        <v>2141</v>
      </c>
      <c r="H402" s="5" t="s">
        <v>2142</v>
      </c>
      <c r="I402" s="5" t="s">
        <v>2143</v>
      </c>
      <c r="J402" s="5" t="s">
        <v>2144</v>
      </c>
      <c r="K402" s="5" t="s">
        <v>2145</v>
      </c>
      <c r="L402" s="5">
        <v>4</v>
      </c>
      <c r="O402" t="str">
        <f t="shared" si="48"/>
        <v>274003</v>
      </c>
      <c r="P402" t="str">
        <f t="shared" si="42"/>
        <v>27227</v>
      </c>
      <c r="Q402" t="str">
        <f t="shared" si="43"/>
        <v>19789</v>
      </c>
      <c r="R402" t="str">
        <f t="shared" si="44"/>
        <v>81965</v>
      </c>
      <c r="S402" t="str">
        <f t="shared" si="45"/>
        <v>70848</v>
      </c>
      <c r="T402" t="str">
        <f t="shared" si="46"/>
        <v>133024</v>
      </c>
      <c r="U402" t="str">
        <f t="shared" si="47"/>
        <v>4</v>
      </c>
    </row>
    <row r="403" spans="1:21" ht="13.5" thickBot="1">
      <c r="D403" s="6">
        <v>2022</v>
      </c>
      <c r="E403" s="6"/>
      <c r="F403" s="7" t="s">
        <v>2146</v>
      </c>
      <c r="G403" s="7">
        <v>281</v>
      </c>
      <c r="H403" s="7" t="s">
        <v>2147</v>
      </c>
      <c r="I403" s="7" t="s">
        <v>2148</v>
      </c>
      <c r="J403" s="7" t="s">
        <v>2149</v>
      </c>
      <c r="K403" s="7" t="s">
        <v>2150</v>
      </c>
      <c r="L403" s="7">
        <v>4</v>
      </c>
      <c r="O403" t="str">
        <f t="shared" si="48"/>
        <v>235915</v>
      </c>
      <c r="P403" t="str">
        <f t="shared" si="42"/>
        <v>281</v>
      </c>
      <c r="Q403" t="str">
        <f t="shared" si="43"/>
        <v>21622</v>
      </c>
      <c r="R403" t="str">
        <f t="shared" si="44"/>
        <v>89559</v>
      </c>
      <c r="S403" t="str">
        <f t="shared" si="45"/>
        <v>43295</v>
      </c>
      <c r="T403" t="str">
        <f t="shared" si="46"/>
        <v>111232</v>
      </c>
      <c r="U403" t="str">
        <f t="shared" si="47"/>
        <v>4</v>
      </c>
    </row>
    <row r="404" spans="1:21" ht="13.5" thickBot="1">
      <c r="D404" s="4">
        <v>2021</v>
      </c>
      <c r="E404" s="4"/>
      <c r="F404" s="5" t="s">
        <v>2151</v>
      </c>
      <c r="G404" s="5" t="s">
        <v>2152</v>
      </c>
      <c r="H404" s="5" t="s">
        <v>2153</v>
      </c>
      <c r="I404" s="5" t="s">
        <v>2154</v>
      </c>
      <c r="J404" s="5" t="s">
        <v>2155</v>
      </c>
      <c r="K404" s="5" t="s">
        <v>2156</v>
      </c>
      <c r="L404" s="5">
        <v>3</v>
      </c>
      <c r="O404" t="str">
        <f t="shared" si="48"/>
        <v>243555</v>
      </c>
      <c r="P404" t="str">
        <f t="shared" si="42"/>
        <v>100043</v>
      </c>
      <c r="Q404" t="str">
        <f t="shared" si="43"/>
        <v>21047</v>
      </c>
      <c r="R404" t="str">
        <f t="shared" si="44"/>
        <v>35570</v>
      </c>
      <c r="S404" t="str">
        <f t="shared" si="45"/>
        <v>96427</v>
      </c>
      <c r="T404" t="str">
        <f t="shared" si="46"/>
        <v>110950</v>
      </c>
      <c r="U404" t="str">
        <f t="shared" si="47"/>
        <v>3</v>
      </c>
    </row>
    <row r="405" spans="1:21" ht="13.5" thickBot="1">
      <c r="D405" s="6">
        <v>2020</v>
      </c>
      <c r="E405" s="6"/>
      <c r="F405" s="7" t="s">
        <v>2157</v>
      </c>
      <c r="G405" s="7" t="s">
        <v>2158</v>
      </c>
      <c r="H405" s="7" t="s">
        <v>2159</v>
      </c>
      <c r="I405" s="7" t="s">
        <v>2160</v>
      </c>
      <c r="J405" s="7" t="s">
        <v>2161</v>
      </c>
      <c r="K405" s="7" t="s">
        <v>2162</v>
      </c>
      <c r="L405" s="7">
        <v>3</v>
      </c>
      <c r="O405" t="str">
        <f t="shared" si="48"/>
        <v>164325</v>
      </c>
      <c r="P405" t="str">
        <f t="shared" si="42"/>
        <v>1845</v>
      </c>
      <c r="Q405" t="str">
        <f t="shared" si="43"/>
        <v>27321</v>
      </c>
      <c r="R405" t="str">
        <f t="shared" si="44"/>
        <v>30424</v>
      </c>
      <c r="S405" t="str">
        <f t="shared" si="45"/>
        <v>18330</v>
      </c>
      <c r="T405" t="str">
        <f t="shared" si="46"/>
        <v>21433</v>
      </c>
      <c r="U405" t="str">
        <f t="shared" si="47"/>
        <v>3</v>
      </c>
    </row>
    <row r="406" spans="1:21" ht="13.5" thickBot="1">
      <c r="D406" s="4">
        <v>2019</v>
      </c>
      <c r="E406" s="4"/>
      <c r="F406" s="5" t="s">
        <v>2163</v>
      </c>
      <c r="G406" s="5" t="s">
        <v>2164</v>
      </c>
      <c r="H406" s="5" t="s">
        <v>340</v>
      </c>
      <c r="I406" s="5" t="s">
        <v>2165</v>
      </c>
      <c r="J406" s="5" t="s">
        <v>2166</v>
      </c>
      <c r="K406" s="5" t="s">
        <v>2167</v>
      </c>
      <c r="L406" s="5">
        <v>4</v>
      </c>
      <c r="O406" t="str">
        <f t="shared" si="48"/>
        <v>153369</v>
      </c>
      <c r="P406" t="str">
        <f t="shared" si="42"/>
        <v>13169</v>
      </c>
      <c r="Q406" t="str">
        <f t="shared" si="43"/>
        <v>16116</v>
      </c>
      <c r="R406" t="str">
        <f t="shared" si="44"/>
        <v>14563</v>
      </c>
      <c r="S406" t="str">
        <f t="shared" si="45"/>
        <v>21141</v>
      </c>
      <c r="T406" t="str">
        <f t="shared" si="46"/>
        <v>19588</v>
      </c>
      <c r="U406" t="str">
        <f t="shared" si="47"/>
        <v>4</v>
      </c>
    </row>
    <row r="407" spans="1:21" ht="13.5" thickBot="1">
      <c r="D407" s="6">
        <v>2018</v>
      </c>
      <c r="E407" s="6"/>
      <c r="F407" s="7" t="s">
        <v>2168</v>
      </c>
      <c r="G407" s="7" t="s">
        <v>2169</v>
      </c>
      <c r="H407" s="7" t="s">
        <v>2170</v>
      </c>
      <c r="I407" s="7" t="s">
        <v>2171</v>
      </c>
      <c r="J407" s="7" t="s">
        <v>2172</v>
      </c>
      <c r="K407" s="7" t="s">
        <v>2173</v>
      </c>
      <c r="L407" s="7">
        <v>4</v>
      </c>
      <c r="O407" t="str">
        <f t="shared" si="48"/>
        <v>156919</v>
      </c>
      <c r="P407" t="str">
        <f t="shared" si="42"/>
        <v>18210</v>
      </c>
      <c r="Q407" t="str">
        <f t="shared" si="43"/>
        <v>16718</v>
      </c>
      <c r="R407" t="str">
        <f t="shared" si="44"/>
        <v>15820</v>
      </c>
      <c r="S407" t="str">
        <f t="shared" si="45"/>
        <v>7317</v>
      </c>
      <c r="T407" t="str">
        <f t="shared" si="46"/>
        <v>6419</v>
      </c>
      <c r="U407" t="str">
        <f t="shared" si="47"/>
        <v>4</v>
      </c>
    </row>
    <row r="408" spans="1:21" ht="13.5" thickBot="1">
      <c r="D408" s="4">
        <v>2017</v>
      </c>
      <c r="E408" s="4"/>
      <c r="F408" s="5" t="s">
        <v>2174</v>
      </c>
      <c r="G408" s="5">
        <v>-892</v>
      </c>
      <c r="H408" s="5" t="s">
        <v>2175</v>
      </c>
      <c r="I408" s="5" t="s">
        <v>2176</v>
      </c>
      <c r="J408" s="5" t="s">
        <v>2177</v>
      </c>
      <c r="K408" s="5" t="s">
        <v>2178</v>
      </c>
      <c r="L408" s="5">
        <v>3</v>
      </c>
      <c r="O408" t="str">
        <f t="shared" si="48"/>
        <v>72835</v>
      </c>
      <c r="P408" t="str">
        <f t="shared" si="42"/>
        <v>-892</v>
      </c>
      <c r="Q408" t="str">
        <f t="shared" si="43"/>
        <v>20557</v>
      </c>
      <c r="R408" t="str">
        <f t="shared" si="44"/>
        <v>4824</v>
      </c>
      <c r="S408" t="str">
        <f t="shared" si="45"/>
        <v>3942</v>
      </c>
      <c r="T408" t="str">
        <f t="shared" si="46"/>
        <v>-11791</v>
      </c>
      <c r="U408" t="str">
        <f t="shared" si="47"/>
        <v>3</v>
      </c>
    </row>
    <row r="409" spans="1:21" ht="13.5" thickBot="1">
      <c r="D409" s="6">
        <v>2016</v>
      </c>
      <c r="E409" s="6"/>
      <c r="F409" s="7" t="s">
        <v>2179</v>
      </c>
      <c r="G409" s="7" t="s">
        <v>2180</v>
      </c>
      <c r="H409" s="7" t="s">
        <v>2181</v>
      </c>
      <c r="I409" s="7">
        <v>210</v>
      </c>
      <c r="J409" s="7" t="s">
        <v>2182</v>
      </c>
      <c r="K409" s="7" t="s">
        <v>2183</v>
      </c>
      <c r="L409" s="7">
        <v>0</v>
      </c>
      <c r="O409" t="str">
        <f t="shared" si="48"/>
        <v>26515</v>
      </c>
      <c r="P409" t="str">
        <f t="shared" si="42"/>
        <v>-11099</v>
      </c>
      <c r="Q409" t="str">
        <f t="shared" si="43"/>
        <v>12750</v>
      </c>
      <c r="R409" t="str">
        <f t="shared" si="44"/>
        <v>210</v>
      </c>
      <c r="S409" t="str">
        <f t="shared" si="45"/>
        <v>1641</v>
      </c>
      <c r="T409" t="str">
        <f t="shared" si="46"/>
        <v>-10899</v>
      </c>
      <c r="U409" t="str">
        <f t="shared" si="47"/>
        <v>0</v>
      </c>
    </row>
    <row r="410" spans="1:21" ht="13.5" thickBot="1">
      <c r="O410" t="str">
        <f t="shared" si="48"/>
        <v/>
      </c>
      <c r="P410" t="str">
        <f t="shared" si="42"/>
        <v/>
      </c>
      <c r="Q410" t="str">
        <f t="shared" si="43"/>
        <v/>
      </c>
      <c r="R410" t="str">
        <f t="shared" si="44"/>
        <v/>
      </c>
      <c r="S410" t="str">
        <f t="shared" si="45"/>
        <v/>
      </c>
      <c r="T410" t="str">
        <f t="shared" si="46"/>
        <v/>
      </c>
      <c r="U410" t="str">
        <f t="shared" si="47"/>
        <v/>
      </c>
    </row>
    <row r="411" spans="1:21" ht="13.5" thickBot="1">
      <c r="A411" s="22">
        <v>27647093</v>
      </c>
      <c r="B411">
        <v>2013</v>
      </c>
      <c r="D411" s="4">
        <v>2023</v>
      </c>
      <c r="E411" s="4"/>
      <c r="F411" s="5" t="s">
        <v>2184</v>
      </c>
      <c r="G411" s="5" t="s">
        <v>2185</v>
      </c>
      <c r="H411" s="5" t="s">
        <v>2186</v>
      </c>
      <c r="I411" s="5" t="s">
        <v>2187</v>
      </c>
      <c r="J411" s="5" t="s">
        <v>2188</v>
      </c>
      <c r="K411" s="5" t="s">
        <v>2189</v>
      </c>
      <c r="L411" s="5">
        <v>5</v>
      </c>
      <c r="O411" t="str">
        <f t="shared" si="48"/>
        <v>5136769</v>
      </c>
      <c r="P411" t="str">
        <f t="shared" si="42"/>
        <v>-1506741</v>
      </c>
      <c r="Q411" t="str">
        <f t="shared" si="43"/>
        <v>3052285</v>
      </c>
      <c r="R411" t="str">
        <f t="shared" si="44"/>
        <v>2219811</v>
      </c>
      <c r="S411" t="str">
        <f t="shared" si="45"/>
        <v>2392722</v>
      </c>
      <c r="T411" t="str">
        <f t="shared" si="46"/>
        <v>1573138</v>
      </c>
      <c r="U411" t="str">
        <f t="shared" si="47"/>
        <v>5</v>
      </c>
    </row>
    <row r="412" spans="1:21" ht="13.5" thickBot="1">
      <c r="D412" s="6">
        <v>2022</v>
      </c>
      <c r="E412" s="6"/>
      <c r="F412" s="7" t="s">
        <v>2190</v>
      </c>
      <c r="G412" s="7" t="s">
        <v>2191</v>
      </c>
      <c r="H412" s="7" t="s">
        <v>2192</v>
      </c>
      <c r="I412" s="7" t="s">
        <v>2193</v>
      </c>
      <c r="J412" s="7" t="s">
        <v>2194</v>
      </c>
      <c r="K412" s="7" t="s">
        <v>2195</v>
      </c>
      <c r="L412" s="7">
        <v>5</v>
      </c>
      <c r="O412" t="str">
        <f t="shared" si="48"/>
        <v>7576796</v>
      </c>
      <c r="P412" t="str">
        <f t="shared" si="42"/>
        <v>811854</v>
      </c>
      <c r="Q412" t="str">
        <f t="shared" si="43"/>
        <v>4660580</v>
      </c>
      <c r="R412" t="str">
        <f t="shared" si="44"/>
        <v>4706029</v>
      </c>
      <c r="S412" t="str">
        <f t="shared" si="45"/>
        <v>3858462</v>
      </c>
      <c r="T412" t="str">
        <f t="shared" si="46"/>
        <v>3908844</v>
      </c>
      <c r="U412" t="str">
        <f t="shared" si="47"/>
        <v>5</v>
      </c>
    </row>
    <row r="413" spans="1:21" ht="13.5" thickBot="1">
      <c r="D413" s="4">
        <v>2021</v>
      </c>
      <c r="E413" s="4"/>
      <c r="F413" s="5" t="s">
        <v>2196</v>
      </c>
      <c r="G413" s="5" t="s">
        <v>2197</v>
      </c>
      <c r="H413" s="5" t="s">
        <v>2198</v>
      </c>
      <c r="I413" s="5" t="s">
        <v>2199</v>
      </c>
      <c r="J413" s="5" t="s">
        <v>2200</v>
      </c>
      <c r="K413" s="5" t="s">
        <v>2201</v>
      </c>
      <c r="L413" s="5">
        <v>7</v>
      </c>
      <c r="O413" t="str">
        <f t="shared" si="48"/>
        <v>11623147</v>
      </c>
      <c r="P413" t="str">
        <f t="shared" si="42"/>
        <v>1115184</v>
      </c>
      <c r="Q413" t="str">
        <f t="shared" si="43"/>
        <v>4990322</v>
      </c>
      <c r="R413" t="str">
        <f t="shared" si="44"/>
        <v>3492666</v>
      </c>
      <c r="S413" t="str">
        <f t="shared" si="45"/>
        <v>5945466</v>
      </c>
      <c r="T413" t="str">
        <f t="shared" si="46"/>
        <v>4474717</v>
      </c>
      <c r="U413" t="str">
        <f t="shared" si="47"/>
        <v>7</v>
      </c>
    </row>
    <row r="414" spans="1:21" ht="13.5" thickBot="1">
      <c r="D414" s="6">
        <v>2020</v>
      </c>
      <c r="E414" s="6"/>
      <c r="F414" s="7" t="s">
        <v>2202</v>
      </c>
      <c r="G414" s="7" t="s">
        <v>2203</v>
      </c>
      <c r="H414" s="7" t="s">
        <v>2204</v>
      </c>
      <c r="I414" s="7" t="s">
        <v>2205</v>
      </c>
      <c r="J414" s="7" t="s">
        <v>2206</v>
      </c>
      <c r="K414" s="7" t="s">
        <v>2207</v>
      </c>
      <c r="L414" s="7">
        <v>9</v>
      </c>
      <c r="O414" t="str">
        <f t="shared" si="48"/>
        <v>13932892</v>
      </c>
      <c r="P414" t="str">
        <f t="shared" si="42"/>
        <v>3537207</v>
      </c>
      <c r="Q414" t="str">
        <f t="shared" si="43"/>
        <v>5279297</v>
      </c>
      <c r="R414" t="str">
        <f t="shared" si="44"/>
        <v>3275585</v>
      </c>
      <c r="S414" t="str">
        <f t="shared" si="45"/>
        <v>6133411</v>
      </c>
      <c r="T414" t="str">
        <f t="shared" si="46"/>
        <v>4152668</v>
      </c>
      <c r="U414" t="str">
        <f t="shared" si="47"/>
        <v>9</v>
      </c>
    </row>
    <row r="415" spans="1:21" ht="13.5" thickBot="1">
      <c r="D415" s="4">
        <v>2019</v>
      </c>
      <c r="E415" s="4"/>
      <c r="F415" s="5" t="s">
        <v>2208</v>
      </c>
      <c r="G415" s="5" t="s">
        <v>2209</v>
      </c>
      <c r="H415" s="5" t="s">
        <v>2210</v>
      </c>
      <c r="I415" s="5" t="s">
        <v>2211</v>
      </c>
      <c r="J415" s="5" t="s">
        <v>2212</v>
      </c>
      <c r="K415" s="5" t="s">
        <v>2213</v>
      </c>
      <c r="L415" s="5">
        <v>8</v>
      </c>
      <c r="O415" t="str">
        <f t="shared" si="48"/>
        <v>7162004</v>
      </c>
      <c r="P415" t="str">
        <f t="shared" si="42"/>
        <v>738778</v>
      </c>
      <c r="Q415" t="str">
        <f t="shared" si="43"/>
        <v>2212158</v>
      </c>
      <c r="R415" t="str">
        <f t="shared" si="44"/>
        <v>416638</v>
      </c>
      <c r="S415" t="str">
        <f t="shared" si="45"/>
        <v>3138717</v>
      </c>
      <c r="T415" t="str">
        <f t="shared" si="46"/>
        <v>1354094</v>
      </c>
      <c r="U415" t="str">
        <f t="shared" si="47"/>
        <v>8</v>
      </c>
    </row>
    <row r="416" spans="1:21" ht="13.5" thickBot="1">
      <c r="D416" s="6">
        <v>2018</v>
      </c>
      <c r="E416" s="6"/>
      <c r="F416" s="7" t="s">
        <v>2214</v>
      </c>
      <c r="G416" s="7" t="s">
        <v>2215</v>
      </c>
      <c r="H416" s="7" t="s">
        <v>2216</v>
      </c>
      <c r="I416" s="7" t="s">
        <v>2217</v>
      </c>
      <c r="J416" s="7" t="s">
        <v>2218</v>
      </c>
      <c r="K416" s="7" t="s">
        <v>2219</v>
      </c>
      <c r="L416" s="7">
        <v>8</v>
      </c>
      <c r="O416" t="str">
        <f t="shared" si="48"/>
        <v>6856613</v>
      </c>
      <c r="P416" t="str">
        <f t="shared" si="42"/>
        <v>912368</v>
      </c>
      <c r="Q416" t="str">
        <f t="shared" si="43"/>
        <v>2643314</v>
      </c>
      <c r="R416" t="str">
        <f t="shared" si="44"/>
        <v>115271</v>
      </c>
      <c r="S416" t="str">
        <f t="shared" si="45"/>
        <v>3725074</v>
      </c>
      <c r="T416" t="str">
        <f t="shared" si="46"/>
        <v>1201516</v>
      </c>
      <c r="U416" t="str">
        <f t="shared" si="47"/>
        <v>8</v>
      </c>
    </row>
    <row r="417" spans="1:21" ht="13.5" thickBot="1">
      <c r="D417" s="4">
        <v>2017</v>
      </c>
      <c r="E417" s="4"/>
      <c r="F417" s="5" t="s">
        <v>2220</v>
      </c>
      <c r="G417" s="5" t="s">
        <v>2221</v>
      </c>
      <c r="H417" s="5" t="s">
        <v>2222</v>
      </c>
      <c r="I417" s="5" t="s">
        <v>2223</v>
      </c>
      <c r="J417" s="5" t="s">
        <v>2224</v>
      </c>
      <c r="K417" s="5" t="s">
        <v>2225</v>
      </c>
      <c r="L417" s="5">
        <v>8</v>
      </c>
      <c r="O417" t="str">
        <f t="shared" si="48"/>
        <v>5624645</v>
      </c>
      <c r="P417" t="str">
        <f t="shared" si="42"/>
        <v>632876</v>
      </c>
      <c r="Q417" t="str">
        <f t="shared" si="43"/>
        <v>2021105</v>
      </c>
      <c r="R417" t="str">
        <f t="shared" si="44"/>
        <v>114493</v>
      </c>
      <c r="S417" t="str">
        <f t="shared" si="45"/>
        <v>2873045</v>
      </c>
      <c r="T417" t="str">
        <f t="shared" si="46"/>
        <v>981176</v>
      </c>
      <c r="U417" t="str">
        <f t="shared" si="47"/>
        <v>8</v>
      </c>
    </row>
    <row r="418" spans="1:21" ht="13.5" thickBot="1">
      <c r="D418" s="6">
        <v>2016</v>
      </c>
      <c r="E418" s="6"/>
      <c r="F418" s="7" t="s">
        <v>2226</v>
      </c>
      <c r="G418" s="7" t="s">
        <v>2227</v>
      </c>
      <c r="H418" s="7" t="s">
        <v>2228</v>
      </c>
      <c r="I418" s="7" t="s">
        <v>2229</v>
      </c>
      <c r="J418" s="7" t="s">
        <v>2230</v>
      </c>
      <c r="K418" s="7" t="s">
        <v>2231</v>
      </c>
      <c r="L418" s="7">
        <v>5</v>
      </c>
      <c r="O418" t="str">
        <f t="shared" si="48"/>
        <v>3975090</v>
      </c>
      <c r="P418" t="str">
        <f t="shared" si="42"/>
        <v>379105</v>
      </c>
      <c r="Q418" t="str">
        <f t="shared" si="43"/>
        <v>2620746</v>
      </c>
      <c r="R418" t="str">
        <f t="shared" si="44"/>
        <v>159302</v>
      </c>
      <c r="S418" t="str">
        <f t="shared" si="45"/>
        <v>3104013</v>
      </c>
      <c r="T418" t="str">
        <f t="shared" si="46"/>
        <v>648095</v>
      </c>
      <c r="U418" t="str">
        <f t="shared" si="47"/>
        <v>5</v>
      </c>
    </row>
    <row r="419" spans="1:21" ht="13.5" thickBot="1">
      <c r="D419" s="4">
        <v>2015</v>
      </c>
      <c r="E419" s="4"/>
      <c r="F419" s="5" t="s">
        <v>2232</v>
      </c>
      <c r="G419" s="5" t="s">
        <v>2233</v>
      </c>
      <c r="H419" s="5" t="s">
        <v>2234</v>
      </c>
      <c r="I419" s="5" t="s">
        <v>2235</v>
      </c>
      <c r="J419" s="5" t="s">
        <v>2236</v>
      </c>
      <c r="K419" s="5" t="s">
        <v>2237</v>
      </c>
      <c r="L419" s="5">
        <v>5</v>
      </c>
      <c r="O419" t="str">
        <f t="shared" si="48"/>
        <v>3150444</v>
      </c>
      <c r="P419" t="str">
        <f t="shared" si="42"/>
        <v>391748</v>
      </c>
      <c r="Q419" t="str">
        <f t="shared" si="43"/>
        <v>1190189</v>
      </c>
      <c r="R419" t="str">
        <f t="shared" si="44"/>
        <v>152024</v>
      </c>
      <c r="S419" t="str">
        <f t="shared" si="45"/>
        <v>1755810</v>
      </c>
      <c r="T419" t="str">
        <f t="shared" si="46"/>
        <v>721498</v>
      </c>
      <c r="U419" t="str">
        <f t="shared" si="47"/>
        <v>5</v>
      </c>
    </row>
    <row r="420" spans="1:21" ht="13.5" thickBot="1">
      <c r="D420" s="6">
        <v>2014</v>
      </c>
      <c r="E420" s="6"/>
      <c r="F420" s="7" t="s">
        <v>2238</v>
      </c>
      <c r="G420" s="7" t="s">
        <v>2239</v>
      </c>
      <c r="H420" s="7" t="s">
        <v>2240</v>
      </c>
      <c r="I420" s="7" t="s">
        <v>2241</v>
      </c>
      <c r="J420" s="7" t="s">
        <v>2242</v>
      </c>
      <c r="K420" s="7" t="s">
        <v>2243</v>
      </c>
      <c r="L420" s="7">
        <v>5</v>
      </c>
      <c r="O420" t="str">
        <f t="shared" si="48"/>
        <v>2124326</v>
      </c>
      <c r="P420" t="str">
        <f t="shared" si="42"/>
        <v>219280</v>
      </c>
      <c r="Q420" t="str">
        <f t="shared" si="43"/>
        <v>663695</v>
      </c>
      <c r="R420" t="str">
        <f t="shared" si="44"/>
        <v>111242</v>
      </c>
      <c r="S420" t="str">
        <f t="shared" si="45"/>
        <v>872348</v>
      </c>
      <c r="T420" t="str">
        <f t="shared" si="46"/>
        <v>329661</v>
      </c>
      <c r="U420" t="str">
        <f t="shared" si="47"/>
        <v>5</v>
      </c>
    </row>
    <row r="421" spans="1:21" ht="13.5" thickBot="1">
      <c r="D421" s="4">
        <v>2013</v>
      </c>
      <c r="E421" s="4"/>
      <c r="F421" s="5" t="s">
        <v>2244</v>
      </c>
      <c r="G421" s="5" t="s">
        <v>2245</v>
      </c>
      <c r="H421" s="5" t="s">
        <v>2246</v>
      </c>
      <c r="I421" s="5" t="s">
        <v>2247</v>
      </c>
      <c r="J421" s="5" t="s">
        <v>2248</v>
      </c>
      <c r="K421" s="5" t="s">
        <v>2249</v>
      </c>
      <c r="L421" s="5">
        <v>5</v>
      </c>
      <c r="O421" t="str">
        <f t="shared" si="48"/>
        <v>1510687</v>
      </c>
      <c r="P421" t="str">
        <f t="shared" si="42"/>
        <v>60919</v>
      </c>
      <c r="Q421" t="str">
        <f t="shared" si="43"/>
        <v>227415</v>
      </c>
      <c r="R421" t="str">
        <f t="shared" si="44"/>
        <v>83051</v>
      </c>
      <c r="S421" t="str">
        <f t="shared" si="45"/>
        <v>254829</v>
      </c>
      <c r="T421" t="str">
        <f t="shared" si="46"/>
        <v>110465</v>
      </c>
      <c r="U421" t="str">
        <f t="shared" si="47"/>
        <v>5</v>
      </c>
    </row>
    <row r="422" spans="1:21" ht="13.5" thickBot="1">
      <c r="O422" t="str">
        <f t="shared" si="48"/>
        <v/>
      </c>
      <c r="P422" t="str">
        <f t="shared" si="42"/>
        <v/>
      </c>
      <c r="Q422" t="str">
        <f t="shared" si="43"/>
        <v/>
      </c>
      <c r="R422" t="str">
        <f t="shared" si="44"/>
        <v/>
      </c>
      <c r="S422" t="str">
        <f t="shared" si="45"/>
        <v/>
      </c>
      <c r="T422" t="str">
        <f t="shared" si="46"/>
        <v/>
      </c>
      <c r="U422" t="str">
        <f t="shared" si="47"/>
        <v/>
      </c>
    </row>
    <row r="423" spans="1:21" ht="13.5" thickBot="1">
      <c r="A423" t="s">
        <v>73</v>
      </c>
      <c r="B423">
        <v>2011</v>
      </c>
      <c r="D423" s="4">
        <v>2023</v>
      </c>
      <c r="E423" s="4"/>
      <c r="F423" s="5" t="s">
        <v>2250</v>
      </c>
      <c r="G423" s="5" t="s">
        <v>2251</v>
      </c>
      <c r="H423" s="5" t="s">
        <v>2252</v>
      </c>
      <c r="I423" s="5" t="s">
        <v>2253</v>
      </c>
      <c r="J423" s="5" t="s">
        <v>2254</v>
      </c>
      <c r="K423" s="5" t="s">
        <v>2255</v>
      </c>
      <c r="L423" s="5">
        <v>9</v>
      </c>
      <c r="O423" t="str">
        <f t="shared" si="48"/>
        <v>3172532</v>
      </c>
      <c r="P423" t="str">
        <f t="shared" si="42"/>
        <v>590212</v>
      </c>
      <c r="Q423" t="str">
        <f t="shared" si="43"/>
        <v>3532339</v>
      </c>
      <c r="R423" t="str">
        <f t="shared" si="44"/>
        <v>5235337</v>
      </c>
      <c r="S423" t="str">
        <f t="shared" si="45"/>
        <v>202109</v>
      </c>
      <c r="T423" t="str">
        <f t="shared" si="46"/>
        <v>1919663</v>
      </c>
      <c r="U423" t="str">
        <f t="shared" si="47"/>
        <v>9</v>
      </c>
    </row>
    <row r="424" spans="1:21" ht="13.5" thickBot="1">
      <c r="D424" s="6">
        <v>2022</v>
      </c>
      <c r="E424" s="6"/>
      <c r="F424" s="7" t="s">
        <v>2256</v>
      </c>
      <c r="G424" s="7" t="s">
        <v>2257</v>
      </c>
      <c r="H424" s="7" t="s">
        <v>2258</v>
      </c>
      <c r="I424" s="7" t="s">
        <v>2259</v>
      </c>
      <c r="J424" s="7" t="s">
        <v>2260</v>
      </c>
      <c r="K424" s="7" t="s">
        <v>2261</v>
      </c>
      <c r="L424" s="7">
        <v>5</v>
      </c>
      <c r="O424" t="str">
        <f t="shared" si="48"/>
        <v>1551604</v>
      </c>
      <c r="P424" t="str">
        <f t="shared" si="42"/>
        <v>-205257</v>
      </c>
      <c r="Q424" t="str">
        <f t="shared" si="43"/>
        <v>4258033</v>
      </c>
      <c r="R424" t="str">
        <f t="shared" si="44"/>
        <v>5260481</v>
      </c>
      <c r="S424" t="str">
        <f t="shared" si="45"/>
        <v>317397</v>
      </c>
      <c r="T424" t="str">
        <f t="shared" si="46"/>
        <v>1329451</v>
      </c>
      <c r="U424" t="str">
        <f t="shared" si="47"/>
        <v>5</v>
      </c>
    </row>
    <row r="425" spans="1:21" ht="13.5" thickBot="1">
      <c r="D425" s="4">
        <v>2021</v>
      </c>
      <c r="E425" s="4"/>
      <c r="F425" s="5" t="s">
        <v>2262</v>
      </c>
      <c r="G425" s="5" t="s">
        <v>2263</v>
      </c>
      <c r="H425" s="5" t="s">
        <v>2264</v>
      </c>
      <c r="I425" s="5" t="s">
        <v>2265</v>
      </c>
      <c r="J425" s="5" t="s">
        <v>2266</v>
      </c>
      <c r="K425" s="5" t="s">
        <v>2267</v>
      </c>
      <c r="L425" s="5">
        <v>21</v>
      </c>
      <c r="O425" t="str">
        <f t="shared" si="48"/>
        <v>3142416</v>
      </c>
      <c r="P425" t="str">
        <f t="shared" si="42"/>
        <v>-368827</v>
      </c>
      <c r="Q425" t="str">
        <f t="shared" si="43"/>
        <v>4251941</v>
      </c>
      <c r="R425" t="str">
        <f t="shared" si="44"/>
        <v>5561080</v>
      </c>
      <c r="S425" t="str">
        <f t="shared" si="45"/>
        <v>225109</v>
      </c>
      <c r="T425" t="str">
        <f t="shared" si="46"/>
        <v>1534708</v>
      </c>
      <c r="U425" t="str">
        <f t="shared" si="47"/>
        <v>21</v>
      </c>
    </row>
    <row r="426" spans="1:21" ht="13.5" thickBot="1">
      <c r="D426" s="6">
        <v>2020</v>
      </c>
      <c r="E426" s="6"/>
      <c r="F426" s="7" t="s">
        <v>2268</v>
      </c>
      <c r="G426" s="7" t="s">
        <v>2269</v>
      </c>
      <c r="H426" s="7" t="s">
        <v>2270</v>
      </c>
      <c r="I426" s="7" t="s">
        <v>2271</v>
      </c>
      <c r="J426" s="7" t="s">
        <v>2272</v>
      </c>
      <c r="K426" s="7" t="s">
        <v>2273</v>
      </c>
      <c r="L426" s="7">
        <v>13</v>
      </c>
      <c r="O426" t="str">
        <f t="shared" si="48"/>
        <v>3578982</v>
      </c>
      <c r="P426" t="str">
        <f t="shared" si="42"/>
        <v>1607153</v>
      </c>
      <c r="Q426" t="str">
        <f t="shared" si="43"/>
        <v>2097369</v>
      </c>
      <c r="R426" t="str">
        <f t="shared" si="44"/>
        <v>3459787</v>
      </c>
      <c r="S426" t="str">
        <f t="shared" si="45"/>
        <v>1371058</v>
      </c>
      <c r="T426" t="str">
        <f t="shared" si="46"/>
        <v>2733476</v>
      </c>
      <c r="U426" t="str">
        <f t="shared" si="47"/>
        <v>13</v>
      </c>
    </row>
    <row r="427" spans="1:21" ht="13.5" thickBot="1">
      <c r="D427" s="4">
        <v>2019</v>
      </c>
      <c r="E427" s="4"/>
      <c r="F427" s="5" t="s">
        <v>2274</v>
      </c>
      <c r="G427" s="5" t="s">
        <v>2275</v>
      </c>
      <c r="H427" s="5" t="s">
        <v>2276</v>
      </c>
      <c r="I427" s="5" t="s">
        <v>2277</v>
      </c>
      <c r="J427" s="5" t="s">
        <v>2278</v>
      </c>
      <c r="K427" s="5" t="s">
        <v>2279</v>
      </c>
      <c r="L427" s="5">
        <v>6</v>
      </c>
      <c r="O427" t="str">
        <f t="shared" si="48"/>
        <v>2189246</v>
      </c>
      <c r="P427" t="str">
        <f t="shared" si="42"/>
        <v>1376096</v>
      </c>
      <c r="Q427" t="str">
        <f t="shared" si="43"/>
        <v>177889</v>
      </c>
      <c r="R427" t="str">
        <f t="shared" si="44"/>
        <v>676674</v>
      </c>
      <c r="S427" t="str">
        <f t="shared" si="45"/>
        <v>1357037</v>
      </c>
      <c r="T427" t="str">
        <f t="shared" si="46"/>
        <v>1855822</v>
      </c>
      <c r="U427" t="str">
        <f t="shared" si="47"/>
        <v>6</v>
      </c>
    </row>
    <row r="428" spans="1:21" ht="13.5" thickBot="1">
      <c r="D428" s="6">
        <v>2018</v>
      </c>
      <c r="E428" s="6"/>
      <c r="F428" s="7" t="s">
        <v>2280</v>
      </c>
      <c r="G428" s="7" t="s">
        <v>2281</v>
      </c>
      <c r="H428" s="7" t="s">
        <v>2282</v>
      </c>
      <c r="I428" s="7" t="s">
        <v>2283</v>
      </c>
      <c r="J428" s="7" t="s">
        <v>2284</v>
      </c>
      <c r="K428" s="7" t="s">
        <v>2285</v>
      </c>
      <c r="L428" s="7">
        <v>2</v>
      </c>
      <c r="O428" t="str">
        <f t="shared" si="48"/>
        <v>1092266</v>
      </c>
      <c r="P428" t="str">
        <f t="shared" si="42"/>
        <v>904889</v>
      </c>
      <c r="Q428" t="str">
        <f t="shared" si="43"/>
        <v>108827</v>
      </c>
      <c r="R428" t="str">
        <f t="shared" si="44"/>
        <v>216350</v>
      </c>
      <c r="S428" t="str">
        <f t="shared" si="45"/>
        <v>1157203</v>
      </c>
      <c r="T428" t="str">
        <f t="shared" si="46"/>
        <v>1264726</v>
      </c>
      <c r="U428" t="str">
        <f t="shared" si="47"/>
        <v>2</v>
      </c>
    </row>
    <row r="429" spans="1:21" ht="13.5" thickBot="1">
      <c r="D429" s="4">
        <v>2017</v>
      </c>
      <c r="E429" s="4"/>
      <c r="F429" s="5" t="s">
        <v>2286</v>
      </c>
      <c r="G429" s="5" t="s">
        <v>2287</v>
      </c>
      <c r="H429" s="5" t="s">
        <v>2288</v>
      </c>
      <c r="I429" s="5" t="s">
        <v>2289</v>
      </c>
      <c r="J429" s="5" t="s">
        <v>2290</v>
      </c>
      <c r="K429" s="5" t="s">
        <v>2291</v>
      </c>
      <c r="L429" s="5">
        <v>1</v>
      </c>
      <c r="O429" t="str">
        <f t="shared" si="48"/>
        <v>395256</v>
      </c>
      <c r="P429" t="str">
        <f t="shared" si="42"/>
        <v>359637</v>
      </c>
      <c r="Q429" t="str">
        <f t="shared" si="43"/>
        <v>58649</v>
      </c>
      <c r="R429" t="str">
        <f t="shared" si="44"/>
        <v>66121</v>
      </c>
      <c r="S429" t="str">
        <f t="shared" si="45"/>
        <v>352365</v>
      </c>
      <c r="T429" t="str">
        <f t="shared" si="46"/>
        <v>359837</v>
      </c>
      <c r="U429" t="str">
        <f t="shared" si="47"/>
        <v>1</v>
      </c>
    </row>
    <row r="430" spans="1:21" ht="13.5" thickBot="1">
      <c r="O430" t="str">
        <f t="shared" si="48"/>
        <v/>
      </c>
      <c r="P430" t="str">
        <f t="shared" si="42"/>
        <v/>
      </c>
      <c r="Q430" t="str">
        <f t="shared" si="43"/>
        <v/>
      </c>
      <c r="R430" t="str">
        <f t="shared" si="44"/>
        <v/>
      </c>
      <c r="S430" t="str">
        <f t="shared" si="45"/>
        <v/>
      </c>
      <c r="T430" t="str">
        <f t="shared" si="46"/>
        <v/>
      </c>
      <c r="U430" t="str">
        <f t="shared" si="47"/>
        <v/>
      </c>
    </row>
    <row r="431" spans="1:21" ht="13.5" thickBot="1">
      <c r="A431" t="s">
        <v>74</v>
      </c>
      <c r="B431">
        <v>2011</v>
      </c>
      <c r="D431" s="4">
        <v>2023</v>
      </c>
      <c r="E431" s="4"/>
      <c r="F431" s="5" t="s">
        <v>2292</v>
      </c>
      <c r="G431" s="5" t="s">
        <v>2293</v>
      </c>
      <c r="H431" s="5" t="s">
        <v>2294</v>
      </c>
      <c r="I431" s="5" t="s">
        <v>2295</v>
      </c>
      <c r="J431" s="5" t="s">
        <v>2296</v>
      </c>
      <c r="K431" s="5" t="s">
        <v>2297</v>
      </c>
      <c r="L431" s="5">
        <v>2</v>
      </c>
      <c r="O431" t="str">
        <f t="shared" si="48"/>
        <v>1953269</v>
      </c>
      <c r="P431" t="str">
        <f t="shared" si="42"/>
        <v>200195</v>
      </c>
      <c r="Q431" t="str">
        <f t="shared" si="43"/>
        <v>557713</v>
      </c>
      <c r="R431" t="str">
        <f t="shared" si="44"/>
        <v>355638</v>
      </c>
      <c r="S431" t="str">
        <f t="shared" si="45"/>
        <v>479160</v>
      </c>
      <c r="T431" t="str">
        <f t="shared" si="46"/>
        <v>277085</v>
      </c>
      <c r="U431" t="str">
        <f t="shared" si="47"/>
        <v>2</v>
      </c>
    </row>
    <row r="432" spans="1:21" ht="13.5" thickBot="1">
      <c r="D432" s="6">
        <v>2022</v>
      </c>
      <c r="E432" s="6"/>
      <c r="F432" s="7" t="s">
        <v>2298</v>
      </c>
      <c r="G432" s="7" t="s">
        <v>2299</v>
      </c>
      <c r="H432" s="7" t="s">
        <v>2300</v>
      </c>
      <c r="I432" s="7" t="s">
        <v>2301</v>
      </c>
      <c r="J432" s="7" t="s">
        <v>2302</v>
      </c>
      <c r="K432" s="7" t="s">
        <v>2303</v>
      </c>
      <c r="L432" s="7">
        <v>2</v>
      </c>
      <c r="O432" t="str">
        <f t="shared" si="48"/>
        <v>2032589</v>
      </c>
      <c r="P432" t="str">
        <f t="shared" si="42"/>
        <v>129745</v>
      </c>
      <c r="Q432" t="str">
        <f t="shared" si="43"/>
        <v>680412</v>
      </c>
      <c r="R432" t="str">
        <f t="shared" si="44"/>
        <v>286571</v>
      </c>
      <c r="S432" t="str">
        <f t="shared" si="45"/>
        <v>532414</v>
      </c>
      <c r="T432" t="str">
        <f t="shared" si="46"/>
        <v>138573</v>
      </c>
      <c r="U432" t="str">
        <f t="shared" si="47"/>
        <v>2</v>
      </c>
    </row>
    <row r="433" spans="1:21" ht="13.5" thickBot="1">
      <c r="D433" s="4">
        <v>2021</v>
      </c>
      <c r="E433" s="4"/>
      <c r="F433" s="5" t="s">
        <v>2304</v>
      </c>
      <c r="G433" s="5" t="s">
        <v>2305</v>
      </c>
      <c r="H433" s="5" t="s">
        <v>2306</v>
      </c>
      <c r="I433" s="5" t="s">
        <v>2307</v>
      </c>
      <c r="J433" s="5" t="s">
        <v>2308</v>
      </c>
      <c r="K433" s="5" t="s">
        <v>2309</v>
      </c>
      <c r="L433" s="5">
        <v>2</v>
      </c>
      <c r="O433" t="str">
        <f t="shared" si="48"/>
        <v>1496920</v>
      </c>
      <c r="P433" t="str">
        <f t="shared" si="42"/>
        <v>92554</v>
      </c>
      <c r="Q433" t="str">
        <f t="shared" si="43"/>
        <v>417014</v>
      </c>
      <c r="R433" t="str">
        <f t="shared" si="44"/>
        <v>16417</v>
      </c>
      <c r="S433" t="str">
        <f t="shared" si="45"/>
        <v>425633</v>
      </c>
      <c r="T433" t="str">
        <f t="shared" si="46"/>
        <v>25036</v>
      </c>
      <c r="U433" t="str">
        <f t="shared" si="47"/>
        <v>2</v>
      </c>
    </row>
    <row r="434" spans="1:21" ht="13.5" thickBot="1">
      <c r="D434" s="6">
        <v>2020</v>
      </c>
      <c r="E434" s="6"/>
      <c r="F434" s="7" t="s">
        <v>2310</v>
      </c>
      <c r="G434" s="7" t="s">
        <v>2311</v>
      </c>
      <c r="H434" s="7" t="s">
        <v>2312</v>
      </c>
      <c r="I434" s="7" t="s">
        <v>2313</v>
      </c>
      <c r="J434" s="7" t="s">
        <v>2314</v>
      </c>
      <c r="K434" s="7" t="s">
        <v>2315</v>
      </c>
      <c r="L434" s="7">
        <v>3</v>
      </c>
      <c r="O434" t="str">
        <f t="shared" si="48"/>
        <v>1689646</v>
      </c>
      <c r="P434" t="str">
        <f t="shared" si="42"/>
        <v>92337</v>
      </c>
      <c r="Q434" t="str">
        <f t="shared" si="43"/>
        <v>690094</v>
      </c>
      <c r="R434" t="str">
        <f t="shared" si="44"/>
        <v>44292</v>
      </c>
      <c r="S434" t="str">
        <f t="shared" si="45"/>
        <v>605537</v>
      </c>
      <c r="T434" t="str">
        <f t="shared" si="46"/>
        <v>-40265</v>
      </c>
      <c r="U434" t="str">
        <f t="shared" si="47"/>
        <v>3</v>
      </c>
    </row>
    <row r="435" spans="1:21" ht="13.5" thickBot="1">
      <c r="D435" s="4">
        <v>2019</v>
      </c>
      <c r="E435" s="4"/>
      <c r="F435" s="5" t="s">
        <v>2316</v>
      </c>
      <c r="G435" s="5" t="s">
        <v>2317</v>
      </c>
      <c r="H435" s="5" t="s">
        <v>2318</v>
      </c>
      <c r="I435" s="5" t="s">
        <v>2319</v>
      </c>
      <c r="J435" s="5" t="s">
        <v>2320</v>
      </c>
      <c r="K435" s="5" t="s">
        <v>2321</v>
      </c>
      <c r="L435" s="5">
        <v>4</v>
      </c>
      <c r="O435" t="str">
        <f t="shared" si="48"/>
        <v>1649298</v>
      </c>
      <c r="P435" t="str">
        <f t="shared" si="42"/>
        <v>-122271</v>
      </c>
      <c r="Q435" t="str">
        <f t="shared" si="43"/>
        <v>621412</v>
      </c>
      <c r="R435" t="str">
        <f t="shared" si="44"/>
        <v>84006</v>
      </c>
      <c r="S435" t="str">
        <f t="shared" si="45"/>
        <v>400736</v>
      </c>
      <c r="T435" t="str">
        <f t="shared" si="46"/>
        <v>-136670</v>
      </c>
      <c r="U435" t="str">
        <f t="shared" si="47"/>
        <v>4</v>
      </c>
    </row>
    <row r="436" spans="1:21" ht="13.5" thickBot="1">
      <c r="D436" s="6">
        <v>2018</v>
      </c>
      <c r="E436" s="6"/>
      <c r="F436" s="7" t="s">
        <v>2322</v>
      </c>
      <c r="G436" s="7" t="s">
        <v>2323</v>
      </c>
      <c r="H436" s="7" t="s">
        <v>2324</v>
      </c>
      <c r="I436" s="7" t="s">
        <v>2325</v>
      </c>
      <c r="J436" s="7" t="s">
        <v>2326</v>
      </c>
      <c r="K436" s="7" t="s">
        <v>2327</v>
      </c>
      <c r="L436" s="7">
        <v>4</v>
      </c>
      <c r="O436" t="str">
        <f t="shared" si="48"/>
        <v>2113848</v>
      </c>
      <c r="P436" t="str">
        <f t="shared" si="42"/>
        <v>-125537</v>
      </c>
      <c r="Q436" t="str">
        <f t="shared" si="43"/>
        <v>639950</v>
      </c>
      <c r="R436" t="str">
        <f t="shared" si="44"/>
        <v>189538</v>
      </c>
      <c r="S436" t="str">
        <f t="shared" si="45"/>
        <v>362964</v>
      </c>
      <c r="T436" t="str">
        <f t="shared" si="46"/>
        <v>-85357</v>
      </c>
      <c r="U436" t="str">
        <f t="shared" si="47"/>
        <v>4</v>
      </c>
    </row>
    <row r="437" spans="1:21" ht="13.5" thickBot="1">
      <c r="D437" s="4">
        <v>2017</v>
      </c>
      <c r="E437" s="4"/>
      <c r="F437" s="5" t="s">
        <v>2328</v>
      </c>
      <c r="G437" s="5" t="s">
        <v>2329</v>
      </c>
      <c r="H437" s="5" t="s">
        <v>2330</v>
      </c>
      <c r="I437" s="5" t="s">
        <v>2331</v>
      </c>
      <c r="J437" s="5" t="s">
        <v>2332</v>
      </c>
      <c r="K437" s="5" t="s">
        <v>2333</v>
      </c>
      <c r="L437" s="5">
        <v>6</v>
      </c>
      <c r="O437" t="str">
        <f t="shared" si="48"/>
        <v>2460386</v>
      </c>
      <c r="P437" t="str">
        <f t="shared" si="42"/>
        <v>50440</v>
      </c>
      <c r="Q437" t="str">
        <f t="shared" si="43"/>
        <v>555965</v>
      </c>
      <c r="R437" t="str">
        <f t="shared" si="44"/>
        <v>239550</v>
      </c>
      <c r="S437" t="str">
        <f t="shared" si="45"/>
        <v>351207</v>
      </c>
      <c r="T437" t="str">
        <f t="shared" si="46"/>
        <v>40180</v>
      </c>
      <c r="U437" t="str">
        <f t="shared" si="47"/>
        <v>6</v>
      </c>
    </row>
    <row r="438" spans="1:21" ht="13.5" thickBot="1">
      <c r="D438" s="6">
        <v>2016</v>
      </c>
      <c r="E438" s="6"/>
      <c r="F438" s="7" t="s">
        <v>2334</v>
      </c>
      <c r="G438" s="7" t="s">
        <v>2335</v>
      </c>
      <c r="H438" s="7" t="s">
        <v>2336</v>
      </c>
      <c r="I438" s="7" t="s">
        <v>2337</v>
      </c>
      <c r="J438" s="7" t="s">
        <v>2338</v>
      </c>
      <c r="K438" s="7" t="s">
        <v>2339</v>
      </c>
      <c r="L438" s="7">
        <v>6</v>
      </c>
      <c r="O438" t="str">
        <f t="shared" si="48"/>
        <v>2431287</v>
      </c>
      <c r="P438" t="str">
        <f t="shared" si="42"/>
        <v>-83456</v>
      </c>
      <c r="Q438" t="str">
        <f t="shared" si="43"/>
        <v>878480</v>
      </c>
      <c r="R438" t="str">
        <f t="shared" si="44"/>
        <v>382410</v>
      </c>
      <c r="S438" t="str">
        <f t="shared" si="45"/>
        <v>373721</v>
      </c>
      <c r="T438" t="str">
        <f t="shared" si="46"/>
        <v>-110260</v>
      </c>
      <c r="U438" t="str">
        <f t="shared" si="47"/>
        <v>6</v>
      </c>
    </row>
    <row r="439" spans="1:21" ht="13.5" thickBot="1">
      <c r="D439" s="4">
        <v>2015</v>
      </c>
      <c r="E439" s="4"/>
      <c r="F439" s="5" t="s">
        <v>2340</v>
      </c>
      <c r="G439" s="5" t="s">
        <v>2341</v>
      </c>
      <c r="H439" s="5" t="s">
        <v>2342</v>
      </c>
      <c r="I439" s="5" t="s">
        <v>2343</v>
      </c>
      <c r="J439" s="5" t="s">
        <v>2344</v>
      </c>
      <c r="K439" s="5" t="s">
        <v>2345</v>
      </c>
      <c r="L439" s="5">
        <v>7</v>
      </c>
      <c r="O439" t="str">
        <f t="shared" si="48"/>
        <v>2241035</v>
      </c>
      <c r="P439" t="str">
        <f t="shared" si="42"/>
        <v>16437</v>
      </c>
      <c r="Q439" t="str">
        <f t="shared" si="43"/>
        <v>753603</v>
      </c>
      <c r="R439" t="str">
        <f t="shared" si="44"/>
        <v>298390</v>
      </c>
      <c r="S439" t="str">
        <f t="shared" si="45"/>
        <v>415514</v>
      </c>
      <c r="T439" t="str">
        <f t="shared" si="46"/>
        <v>-26804</v>
      </c>
      <c r="U439" t="str">
        <f t="shared" si="47"/>
        <v>7</v>
      </c>
    </row>
    <row r="440" spans="1:21" ht="13.5" thickBot="1">
      <c r="D440" s="6">
        <v>2014</v>
      </c>
      <c r="E440" s="6"/>
      <c r="F440" s="7" t="s">
        <v>2346</v>
      </c>
      <c r="G440" s="7" t="s">
        <v>2347</v>
      </c>
      <c r="H440" s="7" t="s">
        <v>2348</v>
      </c>
      <c r="I440" s="7" t="s">
        <v>2349</v>
      </c>
      <c r="J440" s="7" t="s">
        <v>2350</v>
      </c>
      <c r="K440" s="7" t="s">
        <v>2351</v>
      </c>
      <c r="L440" s="7">
        <v>6</v>
      </c>
      <c r="O440" t="str">
        <f t="shared" si="48"/>
        <v>1847116</v>
      </c>
      <c r="P440" t="str">
        <f t="shared" si="42"/>
        <v>17458</v>
      </c>
      <c r="Q440" t="str">
        <f t="shared" si="43"/>
        <v>704376</v>
      </c>
      <c r="R440" t="str">
        <f t="shared" si="44"/>
        <v>256693</v>
      </c>
      <c r="S440" t="str">
        <f t="shared" si="45"/>
        <v>386779</v>
      </c>
      <c r="T440" t="str">
        <f t="shared" si="46"/>
        <v>-43241</v>
      </c>
      <c r="U440" t="str">
        <f t="shared" si="47"/>
        <v>6</v>
      </c>
    </row>
    <row r="441" spans="1:21" ht="13.5" thickBot="1">
      <c r="D441" s="4">
        <v>2013</v>
      </c>
      <c r="E441" s="4"/>
      <c r="F441" s="5" t="s">
        <v>2352</v>
      </c>
      <c r="G441" s="5" t="s">
        <v>2353</v>
      </c>
      <c r="H441" s="5" t="s">
        <v>2354</v>
      </c>
      <c r="I441" s="5" t="s">
        <v>2355</v>
      </c>
      <c r="J441" s="5" t="s">
        <v>2356</v>
      </c>
      <c r="K441" s="5" t="s">
        <v>2357</v>
      </c>
      <c r="L441" s="5">
        <v>5</v>
      </c>
      <c r="O441" t="str">
        <f t="shared" si="48"/>
        <v>1596748</v>
      </c>
      <c r="P441" t="str">
        <f t="shared" si="42"/>
        <v>-81580</v>
      </c>
      <c r="Q441" t="str">
        <f t="shared" si="43"/>
        <v>576140</v>
      </c>
      <c r="R441" t="str">
        <f t="shared" si="44"/>
        <v>244405</v>
      </c>
      <c r="S441" t="str">
        <f t="shared" si="45"/>
        <v>270053</v>
      </c>
      <c r="T441" t="str">
        <f t="shared" si="46"/>
        <v>-60682</v>
      </c>
      <c r="U441" t="str">
        <f t="shared" si="47"/>
        <v>5</v>
      </c>
    </row>
    <row r="442" spans="1:21" ht="13.5" thickBot="1">
      <c r="O442" t="str">
        <f t="shared" si="48"/>
        <v/>
      </c>
      <c r="P442" t="str">
        <f t="shared" si="42"/>
        <v/>
      </c>
      <c r="Q442" t="str">
        <f t="shared" si="43"/>
        <v/>
      </c>
      <c r="R442" t="str">
        <f t="shared" si="44"/>
        <v/>
      </c>
      <c r="S442" t="str">
        <f t="shared" si="45"/>
        <v/>
      </c>
      <c r="T442" t="str">
        <f t="shared" si="46"/>
        <v/>
      </c>
      <c r="U442" t="str">
        <f t="shared" si="47"/>
        <v/>
      </c>
    </row>
    <row r="443" spans="1:21" ht="13.5" thickBot="1">
      <c r="A443" t="s">
        <v>75</v>
      </c>
      <c r="B443">
        <v>2012</v>
      </c>
      <c r="D443" s="4">
        <v>2023</v>
      </c>
      <c r="E443" s="4"/>
      <c r="F443" s="5" t="s">
        <v>2358</v>
      </c>
      <c r="G443" s="5" t="s">
        <v>2359</v>
      </c>
      <c r="H443" s="5" t="s">
        <v>2360</v>
      </c>
      <c r="I443" s="5" t="s">
        <v>2361</v>
      </c>
      <c r="J443" s="5" t="s">
        <v>2362</v>
      </c>
      <c r="K443" s="5" t="s">
        <v>2363</v>
      </c>
      <c r="L443" s="5">
        <v>2</v>
      </c>
      <c r="O443" t="str">
        <f t="shared" si="48"/>
        <v>743371</v>
      </c>
      <c r="P443" t="str">
        <f t="shared" si="42"/>
        <v>140111</v>
      </c>
      <c r="Q443" t="str">
        <f t="shared" si="43"/>
        <v>6740</v>
      </c>
      <c r="R443" t="str">
        <f t="shared" si="44"/>
        <v>48260</v>
      </c>
      <c r="S443" t="str">
        <f t="shared" si="45"/>
        <v>504765</v>
      </c>
      <c r="T443" t="str">
        <f t="shared" si="46"/>
        <v>866638</v>
      </c>
      <c r="U443" t="str">
        <f t="shared" si="47"/>
        <v>2</v>
      </c>
    </row>
    <row r="444" spans="1:21" ht="13.5" thickBot="1">
      <c r="D444" s="6">
        <v>2021</v>
      </c>
      <c r="E444" s="6"/>
      <c r="F444" s="7" t="s">
        <v>2364</v>
      </c>
      <c r="G444" s="7" t="s">
        <v>2365</v>
      </c>
      <c r="H444" s="7" t="s">
        <v>2366</v>
      </c>
      <c r="I444" s="7" t="s">
        <v>2367</v>
      </c>
      <c r="J444" s="7" t="s">
        <v>2368</v>
      </c>
      <c r="K444" s="7" t="s">
        <v>2369</v>
      </c>
      <c r="L444" s="7">
        <v>0</v>
      </c>
      <c r="O444" t="str">
        <f t="shared" si="48"/>
        <v>395292</v>
      </c>
      <c r="P444" t="str">
        <f t="shared" si="42"/>
        <v>286091</v>
      </c>
      <c r="Q444" t="str">
        <f t="shared" si="43"/>
        <v>66733</v>
      </c>
      <c r="R444" t="str">
        <f t="shared" si="44"/>
        <v>122349</v>
      </c>
      <c r="S444" t="str">
        <f t="shared" si="45"/>
        <v>20556</v>
      </c>
      <c r="T444" t="str">
        <f t="shared" si="46"/>
        <v>714749</v>
      </c>
      <c r="U444" t="str">
        <f t="shared" si="47"/>
        <v>0</v>
      </c>
    </row>
    <row r="445" spans="1:21" ht="13.5" thickBot="1">
      <c r="D445" s="4">
        <v>2019</v>
      </c>
      <c r="E445" s="4"/>
      <c r="F445" s="5" t="s">
        <v>2370</v>
      </c>
      <c r="G445" s="5" t="s">
        <v>2371</v>
      </c>
      <c r="H445" s="5" t="s">
        <v>2372</v>
      </c>
      <c r="I445" s="5" t="s">
        <v>2373</v>
      </c>
      <c r="J445" s="5" t="s">
        <v>2374</v>
      </c>
      <c r="K445" s="5" t="s">
        <v>2375</v>
      </c>
      <c r="L445" s="5">
        <v>1</v>
      </c>
      <c r="O445" t="str">
        <f t="shared" si="48"/>
        <v>220805</v>
      </c>
      <c r="P445" t="str">
        <f t="shared" si="42"/>
        <v>54033</v>
      </c>
      <c r="Q445" t="str">
        <f t="shared" si="43"/>
        <v>11481</v>
      </c>
      <c r="R445" t="str">
        <f t="shared" si="44"/>
        <v>93914</v>
      </c>
      <c r="S445" t="str">
        <f t="shared" si="45"/>
        <v>253504</v>
      </c>
      <c r="T445" t="str">
        <f t="shared" si="46"/>
        <v>426250</v>
      </c>
      <c r="U445" t="str">
        <f t="shared" si="47"/>
        <v>1</v>
      </c>
    </row>
    <row r="446" spans="1:21" ht="13.5" thickBot="1">
      <c r="D446" s="6">
        <v>2017</v>
      </c>
      <c r="E446" s="6"/>
      <c r="F446" s="7" t="s">
        <v>2376</v>
      </c>
      <c r="G446" s="7" t="s">
        <v>2377</v>
      </c>
      <c r="H446" s="7" t="s">
        <v>2378</v>
      </c>
      <c r="I446" s="7" t="s">
        <v>2379</v>
      </c>
      <c r="J446" s="7" t="s">
        <v>2380</v>
      </c>
      <c r="K446" s="7" t="s">
        <v>2381</v>
      </c>
      <c r="L446" s="7">
        <v>0</v>
      </c>
      <c r="O446" t="str">
        <f t="shared" si="48"/>
        <v>192959</v>
      </c>
      <c r="P446" t="str">
        <f t="shared" si="42"/>
        <v>78685</v>
      </c>
      <c r="Q446" t="str">
        <f t="shared" si="43"/>
        <v>48920</v>
      </c>
      <c r="R446" t="str">
        <f t="shared" si="44"/>
        <v>12815</v>
      </c>
      <c r="S446" t="str">
        <f t="shared" si="45"/>
        <v>260492</v>
      </c>
      <c r="T446" t="str">
        <f t="shared" si="46"/>
        <v>372217</v>
      </c>
      <c r="U446" t="str">
        <f t="shared" si="47"/>
        <v>0</v>
      </c>
    </row>
    <row r="447" spans="1:21" ht="13.5" thickBot="1">
      <c r="D447" s="4">
        <v>2016</v>
      </c>
      <c r="E447" s="4"/>
      <c r="F447" s="5" t="s">
        <v>2382</v>
      </c>
      <c r="G447" s="5" t="s">
        <v>2383</v>
      </c>
      <c r="H447" s="5" t="s">
        <v>2384</v>
      </c>
      <c r="I447" s="5" t="s">
        <v>2385</v>
      </c>
      <c r="J447" s="5" t="s">
        <v>2386</v>
      </c>
      <c r="K447" s="5" t="s">
        <v>2387</v>
      </c>
      <c r="L447" s="5">
        <v>1</v>
      </c>
      <c r="O447" t="str">
        <f t="shared" si="48"/>
        <v>212382</v>
      </c>
      <c r="P447" t="str">
        <f t="shared" si="42"/>
        <v>121829</v>
      </c>
      <c r="Q447" t="str">
        <f t="shared" si="43"/>
        <v>12444</v>
      </c>
      <c r="R447" t="str">
        <f t="shared" si="44"/>
        <v>16031</v>
      </c>
      <c r="S447" t="str">
        <f t="shared" si="45"/>
        <v>289944</v>
      </c>
      <c r="T447" t="str">
        <f t="shared" si="46"/>
        <v>293531</v>
      </c>
      <c r="U447" t="str">
        <f t="shared" si="47"/>
        <v>1</v>
      </c>
    </row>
    <row r="448" spans="1:21" ht="13.5" thickBot="1">
      <c r="D448" s="6">
        <v>2015</v>
      </c>
      <c r="E448" s="6"/>
      <c r="F448" s="7" t="s">
        <v>2388</v>
      </c>
      <c r="G448" s="7" t="s">
        <v>2389</v>
      </c>
      <c r="H448" s="7" t="s">
        <v>2390</v>
      </c>
      <c r="I448" s="7" t="s">
        <v>2391</v>
      </c>
      <c r="J448" s="7" t="s">
        <v>2392</v>
      </c>
      <c r="K448" s="7" t="s">
        <v>2393</v>
      </c>
      <c r="L448" s="7">
        <v>0</v>
      </c>
      <c r="O448" t="str">
        <f t="shared" si="48"/>
        <v>155723</v>
      </c>
      <c r="P448" t="str">
        <f t="shared" si="42"/>
        <v>82464</v>
      </c>
      <c r="Q448" t="str">
        <f t="shared" si="43"/>
        <v>13904</v>
      </c>
      <c r="R448" t="str">
        <f t="shared" si="44"/>
        <v>8031</v>
      </c>
      <c r="S448" t="str">
        <f t="shared" si="45"/>
        <v>177573</v>
      </c>
      <c r="T448" t="str">
        <f t="shared" si="46"/>
        <v>171700</v>
      </c>
      <c r="U448" t="str">
        <f t="shared" si="47"/>
        <v>0</v>
      </c>
    </row>
    <row r="449" spans="1:21" ht="13.5" thickBot="1">
      <c r="D449" s="4">
        <v>2014</v>
      </c>
      <c r="E449" s="4"/>
      <c r="F449" s="5" t="s">
        <v>2394</v>
      </c>
      <c r="G449" s="5" t="s">
        <v>2395</v>
      </c>
      <c r="H449" s="5" t="s">
        <v>2396</v>
      </c>
      <c r="I449" s="5" t="s">
        <v>2397</v>
      </c>
      <c r="J449" s="5" t="s">
        <v>2398</v>
      </c>
      <c r="K449" s="5" t="s">
        <v>2399</v>
      </c>
      <c r="L449" s="5">
        <v>0</v>
      </c>
      <c r="O449" t="str">
        <f t="shared" si="48"/>
        <v>263600</v>
      </c>
      <c r="P449" t="str">
        <f t="shared" si="42"/>
        <v>78328</v>
      </c>
      <c r="Q449" t="str">
        <f t="shared" si="43"/>
        <v>66758</v>
      </c>
      <c r="R449" t="str">
        <f t="shared" si="44"/>
        <v>4160</v>
      </c>
      <c r="S449" t="str">
        <f t="shared" si="45"/>
        <v>151836</v>
      </c>
      <c r="T449" t="str">
        <f t="shared" si="46"/>
        <v>89238</v>
      </c>
      <c r="U449" t="str">
        <f t="shared" si="47"/>
        <v>0</v>
      </c>
    </row>
    <row r="450" spans="1:21" ht="13.5" thickBot="1">
      <c r="D450" s="6">
        <v>2013</v>
      </c>
      <c r="E450" s="6"/>
      <c r="F450" s="7" t="s">
        <v>2400</v>
      </c>
      <c r="G450" s="7" t="s">
        <v>2401</v>
      </c>
      <c r="H450" s="7" t="s">
        <v>2402</v>
      </c>
      <c r="I450" s="7" t="s">
        <v>2397</v>
      </c>
      <c r="J450" s="7" t="s">
        <v>2403</v>
      </c>
      <c r="K450" s="7" t="s">
        <v>2404</v>
      </c>
      <c r="L450" s="7">
        <v>0</v>
      </c>
      <c r="O450" t="str">
        <f t="shared" si="48"/>
        <v>196263</v>
      </c>
      <c r="P450" t="str">
        <f t="shared" ref="P450:P513" si="49">SUBSTITUTE(G450," ","")</f>
        <v>10710</v>
      </c>
      <c r="Q450" t="str">
        <f t="shared" ref="Q450:Q513" si="50">SUBSTITUTE(H450," ","")</f>
        <v>45451</v>
      </c>
      <c r="R450" t="str">
        <f t="shared" ref="R450:R513" si="51">SUBSTITUTE(I450," ","")</f>
        <v>4160</v>
      </c>
      <c r="S450" t="str">
        <f t="shared" ref="S450:S513" si="52">SUBSTITUTE(J450," ","")</f>
        <v>52201</v>
      </c>
      <c r="T450" t="str">
        <f t="shared" ref="T450:T513" si="53">SUBSTITUTE(K450," ","")</f>
        <v>10910</v>
      </c>
      <c r="U450" t="str">
        <f t="shared" ref="U450:U513" si="54">SUBSTITUTE(L450," ","")</f>
        <v>0</v>
      </c>
    </row>
    <row r="451" spans="1:21" ht="13.5" thickBot="1">
      <c r="O451" t="str">
        <f t="shared" ref="O451:O514" si="55">SUBSTITUTE(F451," ","")</f>
        <v/>
      </c>
      <c r="P451" t="str">
        <f t="shared" si="49"/>
        <v/>
      </c>
      <c r="Q451" t="str">
        <f t="shared" si="50"/>
        <v/>
      </c>
      <c r="R451" t="str">
        <f t="shared" si="51"/>
        <v/>
      </c>
      <c r="S451" t="str">
        <f t="shared" si="52"/>
        <v/>
      </c>
      <c r="T451" t="str">
        <f t="shared" si="53"/>
        <v/>
      </c>
      <c r="U451" t="str">
        <f t="shared" si="54"/>
        <v/>
      </c>
    </row>
    <row r="452" spans="1:21" ht="13.5" thickBot="1">
      <c r="A452" t="s">
        <v>76</v>
      </c>
      <c r="B452">
        <v>2005</v>
      </c>
      <c r="D452" s="4">
        <v>2023</v>
      </c>
      <c r="E452" s="4"/>
      <c r="F452" s="5" t="s">
        <v>2405</v>
      </c>
      <c r="G452" s="5" t="s">
        <v>2406</v>
      </c>
      <c r="H452" s="5" t="s">
        <v>2407</v>
      </c>
      <c r="I452" s="5" t="s">
        <v>2408</v>
      </c>
      <c r="J452" s="5" t="s">
        <v>2409</v>
      </c>
      <c r="K452" s="5" t="s">
        <v>2410</v>
      </c>
      <c r="L452" s="5">
        <v>1</v>
      </c>
      <c r="O452" t="str">
        <f t="shared" si="55"/>
        <v>125291</v>
      </c>
      <c r="P452" t="str">
        <f t="shared" si="49"/>
        <v>75275</v>
      </c>
      <c r="Q452" t="str">
        <f t="shared" si="50"/>
        <v>15282</v>
      </c>
      <c r="R452" t="str">
        <f t="shared" si="51"/>
        <v>6099</v>
      </c>
      <c r="S452" t="str">
        <f t="shared" si="52"/>
        <v>104255</v>
      </c>
      <c r="T452" t="str">
        <f t="shared" si="53"/>
        <v>95072</v>
      </c>
      <c r="U452" t="str">
        <f t="shared" si="54"/>
        <v>1</v>
      </c>
    </row>
    <row r="453" spans="1:21" ht="13.5" thickBot="1">
      <c r="D453" s="6">
        <v>2022</v>
      </c>
      <c r="E453" s="6"/>
      <c r="F453" s="7" t="s">
        <v>2411</v>
      </c>
      <c r="G453" s="7" t="s">
        <v>2412</v>
      </c>
      <c r="H453" s="7" t="s">
        <v>2413</v>
      </c>
      <c r="I453" s="7" t="s">
        <v>2414</v>
      </c>
      <c r="J453" s="7" t="s">
        <v>2415</v>
      </c>
      <c r="K453" s="7" t="s">
        <v>2416</v>
      </c>
      <c r="L453" s="7">
        <v>1</v>
      </c>
      <c r="O453" t="str">
        <f t="shared" si="55"/>
        <v>125750</v>
      </c>
      <c r="P453" t="str">
        <f t="shared" si="49"/>
        <v>79505</v>
      </c>
      <c r="Q453" t="str">
        <f t="shared" si="50"/>
        <v>73842</v>
      </c>
      <c r="R453" t="str">
        <f t="shared" si="51"/>
        <v>13303</v>
      </c>
      <c r="S453" t="str">
        <f t="shared" si="52"/>
        <v>140336</v>
      </c>
      <c r="T453" t="str">
        <f t="shared" si="53"/>
        <v>79797</v>
      </c>
      <c r="U453" t="str">
        <f t="shared" si="54"/>
        <v>1</v>
      </c>
    </row>
    <row r="454" spans="1:21" ht="13.5" thickBot="1">
      <c r="D454" s="4">
        <v>2021</v>
      </c>
      <c r="E454" s="4"/>
      <c r="F454" s="5" t="s">
        <v>2417</v>
      </c>
      <c r="G454" s="5" t="s">
        <v>2418</v>
      </c>
      <c r="H454" s="5" t="s">
        <v>2419</v>
      </c>
      <c r="I454" s="5" t="s">
        <v>2420</v>
      </c>
      <c r="J454" s="5" t="s">
        <v>2421</v>
      </c>
      <c r="K454" s="5" t="s">
        <v>2422</v>
      </c>
      <c r="L454" s="5">
        <v>0</v>
      </c>
      <c r="O454" t="str">
        <f t="shared" si="55"/>
        <v>134658</v>
      </c>
      <c r="P454" t="str">
        <f t="shared" si="49"/>
        <v>91545</v>
      </c>
      <c r="Q454" t="str">
        <f t="shared" si="50"/>
        <v>20741</v>
      </c>
      <c r="R454" t="str">
        <f t="shared" si="51"/>
        <v>23341</v>
      </c>
      <c r="S454" t="str">
        <f t="shared" si="52"/>
        <v>141092</v>
      </c>
      <c r="T454" t="str">
        <f t="shared" si="53"/>
        <v>143692</v>
      </c>
      <c r="U454" t="str">
        <f t="shared" si="54"/>
        <v>0</v>
      </c>
    </row>
    <row r="455" spans="1:21" ht="13.5" thickBot="1">
      <c r="D455" s="6">
        <v>2020</v>
      </c>
      <c r="E455" s="6"/>
      <c r="F455" s="7" t="s">
        <v>2423</v>
      </c>
      <c r="G455" s="7" t="s">
        <v>2424</v>
      </c>
      <c r="H455" s="7" t="s">
        <v>2425</v>
      </c>
      <c r="I455" s="7" t="s">
        <v>2426</v>
      </c>
      <c r="J455" s="7" t="s">
        <v>2427</v>
      </c>
      <c r="K455" s="7" t="s">
        <v>2428</v>
      </c>
      <c r="L455" s="7">
        <v>0</v>
      </c>
      <c r="O455" t="str">
        <f t="shared" si="55"/>
        <v>113671</v>
      </c>
      <c r="P455" t="str">
        <f t="shared" si="49"/>
        <v>32978</v>
      </c>
      <c r="Q455" t="str">
        <f t="shared" si="50"/>
        <v>24173</v>
      </c>
      <c r="R455" t="str">
        <f t="shared" si="51"/>
        <v>1733</v>
      </c>
      <c r="S455" t="str">
        <f t="shared" si="52"/>
        <v>74587</v>
      </c>
      <c r="T455" t="str">
        <f t="shared" si="53"/>
        <v>52147</v>
      </c>
      <c r="U455" t="str">
        <f t="shared" si="54"/>
        <v>0</v>
      </c>
    </row>
    <row r="456" spans="1:21" ht="13.5" thickBot="1">
      <c r="D456" s="4">
        <v>2019</v>
      </c>
      <c r="E456" s="4"/>
      <c r="F456" s="5" t="s">
        <v>2429</v>
      </c>
      <c r="G456" s="5" t="s">
        <v>2430</v>
      </c>
      <c r="H456" s="5" t="s">
        <v>2431</v>
      </c>
      <c r="I456" s="5" t="s">
        <v>2432</v>
      </c>
      <c r="J456" s="5" t="s">
        <v>2433</v>
      </c>
      <c r="K456" s="5" t="s">
        <v>2434</v>
      </c>
      <c r="L456" s="5">
        <v>0</v>
      </c>
      <c r="O456" t="str">
        <f t="shared" si="55"/>
        <v>93616</v>
      </c>
      <c r="P456" t="str">
        <f t="shared" si="49"/>
        <v>34691</v>
      </c>
      <c r="Q456" t="str">
        <f t="shared" si="50"/>
        <v>37733</v>
      </c>
      <c r="R456" t="str">
        <f t="shared" si="51"/>
        <v>26201</v>
      </c>
      <c r="S456" t="str">
        <f t="shared" si="52"/>
        <v>30701</v>
      </c>
      <c r="T456" t="str">
        <f t="shared" si="53"/>
        <v>19169</v>
      </c>
      <c r="U456" t="str">
        <f t="shared" si="54"/>
        <v>0</v>
      </c>
    </row>
    <row r="457" spans="1:21" ht="13.5" thickBot="1">
      <c r="D457" s="6">
        <v>2018</v>
      </c>
      <c r="E457" s="6"/>
      <c r="F457" s="7" t="s">
        <v>2435</v>
      </c>
      <c r="G457" s="7" t="s">
        <v>2436</v>
      </c>
      <c r="H457" s="7" t="s">
        <v>2437</v>
      </c>
      <c r="I457" s="7" t="s">
        <v>2438</v>
      </c>
      <c r="J457" s="7" t="s">
        <v>2439</v>
      </c>
      <c r="K457" s="7" t="s">
        <v>2440</v>
      </c>
      <c r="L457" s="7">
        <v>0</v>
      </c>
      <c r="O457" t="str">
        <f t="shared" si="55"/>
        <v>84013</v>
      </c>
      <c r="P457" t="str">
        <f t="shared" si="49"/>
        <v>15348</v>
      </c>
      <c r="Q457" t="str">
        <f t="shared" si="50"/>
        <v>87318</v>
      </c>
      <c r="R457" t="str">
        <f t="shared" si="51"/>
        <v>43436</v>
      </c>
      <c r="S457" t="str">
        <f t="shared" si="52"/>
        <v>28361</v>
      </c>
      <c r="T457" t="str">
        <f t="shared" si="53"/>
        <v>-15521</v>
      </c>
      <c r="U457" t="str">
        <f t="shared" si="54"/>
        <v>0</v>
      </c>
    </row>
    <row r="458" spans="1:21" ht="13.5" thickBot="1">
      <c r="D458" s="4">
        <v>2017</v>
      </c>
      <c r="E458" s="4"/>
      <c r="F458" s="5" t="s">
        <v>2441</v>
      </c>
      <c r="G458" s="5" t="s">
        <v>2442</v>
      </c>
      <c r="H458" s="5" t="s">
        <v>2443</v>
      </c>
      <c r="I458" s="5" t="s">
        <v>2444</v>
      </c>
      <c r="J458" s="5" t="s">
        <v>2445</v>
      </c>
      <c r="K458" s="5" t="s">
        <v>2446</v>
      </c>
      <c r="L458" s="5">
        <v>1</v>
      </c>
      <c r="O458" t="str">
        <f t="shared" si="55"/>
        <v>79119</v>
      </c>
      <c r="P458" t="str">
        <f t="shared" si="49"/>
        <v>15118</v>
      </c>
      <c r="Q458" t="str">
        <f t="shared" si="50"/>
        <v>124059</v>
      </c>
      <c r="R458" t="str">
        <f t="shared" si="51"/>
        <v>62904</v>
      </c>
      <c r="S458" t="str">
        <f t="shared" si="52"/>
        <v>30286</v>
      </c>
      <c r="T458" t="str">
        <f t="shared" si="53"/>
        <v>-30869</v>
      </c>
      <c r="U458" t="str">
        <f t="shared" si="54"/>
        <v>1</v>
      </c>
    </row>
    <row r="459" spans="1:21" ht="13.5" thickBot="1">
      <c r="D459" s="6">
        <v>2016</v>
      </c>
      <c r="E459" s="6"/>
      <c r="F459" s="7" t="s">
        <v>2447</v>
      </c>
      <c r="G459" s="7" t="s">
        <v>2448</v>
      </c>
      <c r="H459" s="7" t="s">
        <v>2449</v>
      </c>
      <c r="I459" s="7" t="s">
        <v>2450</v>
      </c>
      <c r="J459" s="7" t="s">
        <v>2451</v>
      </c>
      <c r="K459" s="7" t="s">
        <v>2452</v>
      </c>
      <c r="L459" s="7">
        <v>1</v>
      </c>
      <c r="O459" t="str">
        <f t="shared" si="55"/>
        <v>76453</v>
      </c>
      <c r="P459" t="str">
        <f t="shared" si="49"/>
        <v>37926</v>
      </c>
      <c r="Q459" t="str">
        <f t="shared" si="50"/>
        <v>165794</v>
      </c>
      <c r="R459" t="str">
        <f t="shared" si="51"/>
        <v>83172</v>
      </c>
      <c r="S459" t="str">
        <f t="shared" si="52"/>
        <v>36635</v>
      </c>
      <c r="T459" t="str">
        <f t="shared" si="53"/>
        <v>-45987</v>
      </c>
      <c r="U459" t="str">
        <f t="shared" si="54"/>
        <v>1</v>
      </c>
    </row>
    <row r="460" spans="1:21" ht="13.5" thickBot="1">
      <c r="D460" s="4">
        <v>2015</v>
      </c>
      <c r="E460" s="4"/>
      <c r="F460" s="5" t="s">
        <v>2453</v>
      </c>
      <c r="G460" s="5" t="s">
        <v>2454</v>
      </c>
      <c r="H460" s="5" t="s">
        <v>2455</v>
      </c>
      <c r="I460" s="5" t="s">
        <v>1033</v>
      </c>
      <c r="J460" s="5" t="s">
        <v>2456</v>
      </c>
      <c r="K460" s="5" t="s">
        <v>2457</v>
      </c>
      <c r="L460" s="5">
        <v>1</v>
      </c>
      <c r="O460" t="str">
        <f t="shared" si="55"/>
        <v>68549</v>
      </c>
      <c r="P460" t="str">
        <f t="shared" si="49"/>
        <v>12748</v>
      </c>
      <c r="Q460" t="str">
        <f t="shared" si="50"/>
        <v>116355</v>
      </c>
      <c r="R460" t="str">
        <f t="shared" si="51"/>
        <v>2100</v>
      </c>
      <c r="S460" t="str">
        <f t="shared" si="52"/>
        <v>30342</v>
      </c>
      <c r="T460" t="str">
        <f t="shared" si="53"/>
        <v>-83913</v>
      </c>
      <c r="U460" t="str">
        <f t="shared" si="54"/>
        <v>1</v>
      </c>
    </row>
    <row r="461" spans="1:21" ht="13.5" thickBot="1">
      <c r="D461" s="6">
        <v>2014</v>
      </c>
      <c r="E461" s="6"/>
      <c r="F461" s="7" t="s">
        <v>2458</v>
      </c>
      <c r="G461" s="7" t="s">
        <v>2459</v>
      </c>
      <c r="H461" s="7" t="s">
        <v>2460</v>
      </c>
      <c r="I461" s="7" t="s">
        <v>1033</v>
      </c>
      <c r="J461" s="7" t="s">
        <v>2461</v>
      </c>
      <c r="K461" s="7" t="s">
        <v>2462</v>
      </c>
      <c r="L461" s="7">
        <v>1</v>
      </c>
      <c r="O461" t="str">
        <f t="shared" si="55"/>
        <v>57850</v>
      </c>
      <c r="P461" t="str">
        <f t="shared" si="49"/>
        <v>-29071</v>
      </c>
      <c r="Q461" t="str">
        <f t="shared" si="50"/>
        <v>127530</v>
      </c>
      <c r="R461" t="str">
        <f t="shared" si="51"/>
        <v>2100</v>
      </c>
      <c r="S461" t="str">
        <f t="shared" si="52"/>
        <v>28768</v>
      </c>
      <c r="T461" t="str">
        <f t="shared" si="53"/>
        <v>-96662</v>
      </c>
      <c r="U461" t="str">
        <f t="shared" si="54"/>
        <v>1</v>
      </c>
    </row>
    <row r="462" spans="1:21" ht="13.5" thickBot="1">
      <c r="D462" s="4">
        <v>2013</v>
      </c>
      <c r="E462" s="4"/>
      <c r="F462" s="5" t="s">
        <v>2463</v>
      </c>
      <c r="G462" s="5" t="s">
        <v>2464</v>
      </c>
      <c r="H462" s="5" t="s">
        <v>2465</v>
      </c>
      <c r="I462" s="5" t="s">
        <v>2466</v>
      </c>
      <c r="J462" s="5" t="s">
        <v>2467</v>
      </c>
      <c r="K462" s="5" t="s">
        <v>2468</v>
      </c>
      <c r="L462" s="5">
        <v>1</v>
      </c>
      <c r="O462" t="str">
        <f t="shared" si="55"/>
        <v>118512</v>
      </c>
      <c r="P462" t="str">
        <f t="shared" si="49"/>
        <v>-24676</v>
      </c>
      <c r="Q462" t="str">
        <f t="shared" si="50"/>
        <v>110515</v>
      </c>
      <c r="R462" t="str">
        <f t="shared" si="51"/>
        <v>20853</v>
      </c>
      <c r="S462" t="str">
        <f t="shared" si="52"/>
        <v>22071</v>
      </c>
      <c r="T462" t="str">
        <f t="shared" si="53"/>
        <v>-67591</v>
      </c>
      <c r="U462" t="str">
        <f t="shared" si="54"/>
        <v>1</v>
      </c>
    </row>
    <row r="463" spans="1:21" ht="13.5" thickBot="1">
      <c r="O463" t="str">
        <f t="shared" si="55"/>
        <v/>
      </c>
      <c r="P463" t="str">
        <f t="shared" si="49"/>
        <v/>
      </c>
      <c r="Q463" t="str">
        <f t="shared" si="50"/>
        <v/>
      </c>
      <c r="R463" t="str">
        <f t="shared" si="51"/>
        <v/>
      </c>
      <c r="S463" t="str">
        <f t="shared" si="52"/>
        <v/>
      </c>
      <c r="T463" t="str">
        <f t="shared" si="53"/>
        <v/>
      </c>
      <c r="U463" t="str">
        <f t="shared" si="54"/>
        <v/>
      </c>
    </row>
    <row r="464" spans="1:21" ht="13.5" thickBot="1">
      <c r="A464" s="22">
        <v>35642020</v>
      </c>
      <c r="B464">
        <v>2016</v>
      </c>
      <c r="D464" s="4">
        <v>2023</v>
      </c>
      <c r="E464" s="4"/>
      <c r="F464" s="5" t="s">
        <v>2469</v>
      </c>
      <c r="G464" s="5" t="s">
        <v>2470</v>
      </c>
      <c r="H464" s="5" t="s">
        <v>2471</v>
      </c>
      <c r="I464" s="5" t="s">
        <v>2472</v>
      </c>
      <c r="J464" s="5" t="s">
        <v>2473</v>
      </c>
      <c r="K464" s="5" t="s">
        <v>2474</v>
      </c>
      <c r="L464" s="5">
        <v>2</v>
      </c>
      <c r="O464" t="str">
        <f t="shared" si="55"/>
        <v>630436</v>
      </c>
      <c r="P464" t="str">
        <f t="shared" si="49"/>
        <v>71703</v>
      </c>
      <c r="Q464" t="str">
        <f t="shared" si="50"/>
        <v>168071</v>
      </c>
      <c r="R464" t="str">
        <f t="shared" si="51"/>
        <v>54597</v>
      </c>
      <c r="S464" t="str">
        <f t="shared" si="52"/>
        <v>323941</v>
      </c>
      <c r="T464" t="str">
        <f t="shared" si="53"/>
        <v>210467</v>
      </c>
      <c r="U464" t="str">
        <f t="shared" si="54"/>
        <v>2</v>
      </c>
    </row>
    <row r="465" spans="1:21" ht="13.5" thickBot="1">
      <c r="D465" s="6">
        <v>2022</v>
      </c>
      <c r="E465" s="6"/>
      <c r="F465" s="7" t="s">
        <v>2475</v>
      </c>
      <c r="G465" s="7" t="s">
        <v>2476</v>
      </c>
      <c r="H465" s="7" t="s">
        <v>2477</v>
      </c>
      <c r="I465" s="7" t="s">
        <v>2478</v>
      </c>
      <c r="J465" s="7" t="s">
        <v>2479</v>
      </c>
      <c r="K465" s="7" t="s">
        <v>2480</v>
      </c>
      <c r="L465" s="7">
        <v>2</v>
      </c>
      <c r="O465" t="str">
        <f t="shared" si="55"/>
        <v>674014</v>
      </c>
      <c r="P465" t="str">
        <f t="shared" si="49"/>
        <v>124721</v>
      </c>
      <c r="Q465" t="str">
        <f t="shared" si="50"/>
        <v>99119</v>
      </c>
      <c r="R465" t="str">
        <f t="shared" si="51"/>
        <v>53220</v>
      </c>
      <c r="S465" t="str">
        <f t="shared" si="52"/>
        <v>184662</v>
      </c>
      <c r="T465" t="str">
        <f t="shared" si="53"/>
        <v>138763</v>
      </c>
      <c r="U465" t="str">
        <f t="shared" si="54"/>
        <v>2</v>
      </c>
    </row>
    <row r="466" spans="1:21" ht="13.5" thickBot="1">
      <c r="D466" s="4">
        <v>2021</v>
      </c>
      <c r="E466" s="4"/>
      <c r="F466" s="5" t="s">
        <v>2481</v>
      </c>
      <c r="G466" s="5" t="s">
        <v>2482</v>
      </c>
      <c r="H466" s="5" t="s">
        <v>2483</v>
      </c>
      <c r="I466" s="5" t="s">
        <v>2484</v>
      </c>
      <c r="J466" s="5" t="s">
        <v>2485</v>
      </c>
      <c r="K466" s="5" t="s">
        <v>2486</v>
      </c>
      <c r="L466" s="5">
        <v>2</v>
      </c>
      <c r="O466" t="str">
        <f t="shared" si="55"/>
        <v>546573</v>
      </c>
      <c r="P466" t="str">
        <f t="shared" si="49"/>
        <v>158412</v>
      </c>
      <c r="Q466" t="str">
        <f t="shared" si="50"/>
        <v>22853</v>
      </c>
      <c r="R466" t="str">
        <f t="shared" si="51"/>
        <v>92993</v>
      </c>
      <c r="S466" t="str">
        <f t="shared" si="52"/>
        <v>210233</v>
      </c>
      <c r="T466" t="str">
        <f t="shared" si="53"/>
        <v>280373</v>
      </c>
      <c r="U466" t="str">
        <f t="shared" si="54"/>
        <v>2</v>
      </c>
    </row>
    <row r="467" spans="1:21" ht="13.5" thickBot="1">
      <c r="D467" s="6">
        <v>2020</v>
      </c>
      <c r="E467" s="6"/>
      <c r="F467" s="7" t="s">
        <v>2487</v>
      </c>
      <c r="G467" s="7" t="s">
        <v>2488</v>
      </c>
      <c r="H467" s="7" t="s">
        <v>2489</v>
      </c>
      <c r="I467" s="7" t="s">
        <v>2490</v>
      </c>
      <c r="J467" s="7" t="s">
        <v>2491</v>
      </c>
      <c r="K467" s="7" t="s">
        <v>2492</v>
      </c>
      <c r="L467" s="7">
        <v>1</v>
      </c>
      <c r="O467" t="str">
        <f t="shared" si="55"/>
        <v>430608</v>
      </c>
      <c r="P467" t="str">
        <f t="shared" si="49"/>
        <v>64476</v>
      </c>
      <c r="Q467" t="str">
        <f t="shared" si="50"/>
        <v>55280</v>
      </c>
      <c r="R467" t="str">
        <f t="shared" si="51"/>
        <v>120825</v>
      </c>
      <c r="S467" t="str">
        <f t="shared" si="52"/>
        <v>120892</v>
      </c>
      <c r="T467" t="str">
        <f t="shared" si="53"/>
        <v>186437</v>
      </c>
      <c r="U467" t="str">
        <f t="shared" si="54"/>
        <v>1</v>
      </c>
    </row>
    <row r="468" spans="1:21" ht="13.5" thickBot="1">
      <c r="D468" s="4">
        <v>2019</v>
      </c>
      <c r="E468" s="4"/>
      <c r="F468" s="5" t="s">
        <v>2493</v>
      </c>
      <c r="G468" s="5" t="s">
        <v>2494</v>
      </c>
      <c r="H468" s="5" t="s">
        <v>2495</v>
      </c>
      <c r="I468" s="5" t="s">
        <v>2496</v>
      </c>
      <c r="J468" s="5" t="s">
        <v>2497</v>
      </c>
      <c r="K468" s="5" t="s">
        <v>2498</v>
      </c>
      <c r="L468" s="5">
        <v>2</v>
      </c>
      <c r="O468" t="str">
        <f t="shared" si="55"/>
        <v>472032</v>
      </c>
      <c r="P468" t="str">
        <f t="shared" si="49"/>
        <v>58325</v>
      </c>
      <c r="Q468" t="str">
        <f t="shared" si="50"/>
        <v>175758</v>
      </c>
      <c r="R468" t="str">
        <f t="shared" si="51"/>
        <v>47253</v>
      </c>
      <c r="S468" t="str">
        <f t="shared" si="52"/>
        <v>250466</v>
      </c>
      <c r="T468" t="str">
        <f t="shared" si="53"/>
        <v>121961</v>
      </c>
      <c r="U468" t="str">
        <f t="shared" si="54"/>
        <v>2</v>
      </c>
    </row>
    <row r="469" spans="1:21" ht="13.5" thickBot="1">
      <c r="D469" s="6">
        <v>2018</v>
      </c>
      <c r="E469" s="6"/>
      <c r="F469" s="7" t="s">
        <v>2499</v>
      </c>
      <c r="G469" s="7" t="s">
        <v>2500</v>
      </c>
      <c r="H469" s="7" t="s">
        <v>2501</v>
      </c>
      <c r="I469" s="7" t="s">
        <v>2502</v>
      </c>
      <c r="J469" s="7" t="s">
        <v>2503</v>
      </c>
      <c r="K469" s="7" t="s">
        <v>2504</v>
      </c>
      <c r="L469" s="7">
        <v>1</v>
      </c>
      <c r="O469" t="str">
        <f t="shared" si="55"/>
        <v>301802</v>
      </c>
      <c r="P469" t="str">
        <f t="shared" si="49"/>
        <v>8029</v>
      </c>
      <c r="Q469" t="str">
        <f t="shared" si="50"/>
        <v>110615</v>
      </c>
      <c r="R469" t="str">
        <f t="shared" si="51"/>
        <v>91583</v>
      </c>
      <c r="S469" t="str">
        <f t="shared" si="52"/>
        <v>82668</v>
      </c>
      <c r="T469" t="str">
        <f t="shared" si="53"/>
        <v>63636</v>
      </c>
      <c r="U469" t="str">
        <f t="shared" si="54"/>
        <v>1</v>
      </c>
    </row>
    <row r="470" spans="1:21" ht="13.5" thickBot="1">
      <c r="D470" s="4">
        <v>2017</v>
      </c>
      <c r="E470" s="4"/>
      <c r="F470" s="5" t="s">
        <v>2505</v>
      </c>
      <c r="G470" s="5" t="s">
        <v>2506</v>
      </c>
      <c r="H470" s="5" t="s">
        <v>2507</v>
      </c>
      <c r="I470" s="5" t="s">
        <v>2508</v>
      </c>
      <c r="J470" s="5" t="s">
        <v>2509</v>
      </c>
      <c r="K470" s="5" t="s">
        <v>2510</v>
      </c>
      <c r="L470" s="5">
        <v>1</v>
      </c>
      <c r="O470" t="str">
        <f t="shared" si="55"/>
        <v>236296</v>
      </c>
      <c r="P470" t="str">
        <f t="shared" si="49"/>
        <v>41566</v>
      </c>
      <c r="Q470" t="str">
        <f t="shared" si="50"/>
        <v>81627</v>
      </c>
      <c r="R470" t="str">
        <f t="shared" si="51"/>
        <v>68241</v>
      </c>
      <c r="S470" t="str">
        <f t="shared" si="52"/>
        <v>68993</v>
      </c>
      <c r="T470" t="str">
        <f t="shared" si="53"/>
        <v>55607</v>
      </c>
      <c r="U470" t="str">
        <f t="shared" si="54"/>
        <v>1</v>
      </c>
    </row>
    <row r="471" spans="1:21" ht="13.5" thickBot="1">
      <c r="D471" s="6">
        <v>2016</v>
      </c>
      <c r="E471" s="6"/>
      <c r="F471" s="7" t="s">
        <v>2511</v>
      </c>
      <c r="G471" s="7" t="s">
        <v>2512</v>
      </c>
      <c r="H471" s="7" t="s">
        <v>2513</v>
      </c>
      <c r="I471" s="7" t="s">
        <v>2514</v>
      </c>
      <c r="J471" s="7" t="s">
        <v>2515</v>
      </c>
      <c r="K471" s="7" t="s">
        <v>2516</v>
      </c>
      <c r="L471" s="7">
        <v>1</v>
      </c>
      <c r="O471" t="str">
        <f t="shared" si="55"/>
        <v>174166</v>
      </c>
      <c r="P471" t="str">
        <f t="shared" si="49"/>
        <v>13841</v>
      </c>
      <c r="Q471" t="str">
        <f t="shared" si="50"/>
        <v>109464</v>
      </c>
      <c r="R471" t="str">
        <f t="shared" si="51"/>
        <v>98570</v>
      </c>
      <c r="S471" t="str">
        <f t="shared" si="52"/>
        <v>24935</v>
      </c>
      <c r="T471" t="str">
        <f t="shared" si="53"/>
        <v>14041</v>
      </c>
      <c r="U471" t="str">
        <f t="shared" si="54"/>
        <v>1</v>
      </c>
    </row>
    <row r="472" spans="1:21" ht="13.5" thickBot="1">
      <c r="O472" t="str">
        <f t="shared" si="55"/>
        <v/>
      </c>
      <c r="P472" t="str">
        <f t="shared" si="49"/>
        <v/>
      </c>
      <c r="Q472" t="str">
        <f t="shared" si="50"/>
        <v/>
      </c>
      <c r="R472" t="str">
        <f t="shared" si="51"/>
        <v/>
      </c>
      <c r="S472" t="str">
        <f t="shared" si="52"/>
        <v/>
      </c>
      <c r="T472" t="str">
        <f t="shared" si="53"/>
        <v/>
      </c>
      <c r="U472" t="str">
        <f t="shared" si="54"/>
        <v/>
      </c>
    </row>
    <row r="473" spans="1:21" ht="13.5" thickBot="1">
      <c r="A473" t="s">
        <v>78</v>
      </c>
      <c r="B473">
        <v>2011</v>
      </c>
      <c r="D473" s="4">
        <v>2023</v>
      </c>
      <c r="E473" s="4"/>
      <c r="F473" s="5">
        <v>0</v>
      </c>
      <c r="G473" s="5" t="s">
        <v>2517</v>
      </c>
      <c r="H473" s="5" t="s">
        <v>2518</v>
      </c>
      <c r="I473" s="5" t="s">
        <v>2519</v>
      </c>
      <c r="J473" s="5" t="s">
        <v>2520</v>
      </c>
      <c r="K473" s="5" t="s">
        <v>2521</v>
      </c>
      <c r="L473" s="5">
        <v>1</v>
      </c>
      <c r="O473" t="str">
        <f t="shared" si="55"/>
        <v>0</v>
      </c>
      <c r="P473" t="str">
        <f t="shared" si="49"/>
        <v>-81410</v>
      </c>
      <c r="Q473" t="str">
        <f t="shared" si="50"/>
        <v>3371</v>
      </c>
      <c r="R473" t="str">
        <f t="shared" si="51"/>
        <v>1298</v>
      </c>
      <c r="S473" t="str">
        <f t="shared" si="52"/>
        <v>78425</v>
      </c>
      <c r="T473" t="str">
        <f t="shared" si="53"/>
        <v>76352</v>
      </c>
      <c r="U473" t="str">
        <f t="shared" si="54"/>
        <v>1</v>
      </c>
    </row>
    <row r="474" spans="1:21" ht="13.5" thickBot="1">
      <c r="D474" s="6">
        <v>2022</v>
      </c>
      <c r="E474" s="6"/>
      <c r="F474" s="7" t="s">
        <v>2522</v>
      </c>
      <c r="G474" s="7" t="s">
        <v>2523</v>
      </c>
      <c r="H474" s="7" t="s">
        <v>2524</v>
      </c>
      <c r="I474" s="7" t="s">
        <v>2525</v>
      </c>
      <c r="J474" s="7" t="s">
        <v>2526</v>
      </c>
      <c r="K474" s="7" t="s">
        <v>2527</v>
      </c>
      <c r="L474" s="7">
        <v>1</v>
      </c>
      <c r="O474" t="str">
        <f t="shared" si="55"/>
        <v>299388</v>
      </c>
      <c r="P474" t="str">
        <f t="shared" si="49"/>
        <v>159391</v>
      </c>
      <c r="Q474" t="str">
        <f t="shared" si="50"/>
        <v>4931</v>
      </c>
      <c r="R474" t="str">
        <f t="shared" si="51"/>
        <v>6490</v>
      </c>
      <c r="S474" t="str">
        <f t="shared" si="52"/>
        <v>156204</v>
      </c>
      <c r="T474" t="str">
        <f t="shared" si="53"/>
        <v>157763</v>
      </c>
      <c r="U474" t="str">
        <f t="shared" si="54"/>
        <v>1</v>
      </c>
    </row>
    <row r="475" spans="1:21" ht="13.5" thickBot="1">
      <c r="D475" s="4">
        <v>2021</v>
      </c>
      <c r="E475" s="4"/>
      <c r="F475" s="5" t="s">
        <v>2528</v>
      </c>
      <c r="G475" s="5" t="s">
        <v>2529</v>
      </c>
      <c r="H475" s="5" t="s">
        <v>2530</v>
      </c>
      <c r="I475" s="5" t="s">
        <v>2531</v>
      </c>
      <c r="J475" s="5" t="s">
        <v>2532</v>
      </c>
      <c r="K475" s="5" t="s">
        <v>2533</v>
      </c>
      <c r="L475" s="5">
        <v>0</v>
      </c>
      <c r="O475" t="str">
        <f t="shared" si="55"/>
        <v>185469</v>
      </c>
      <c r="P475" t="str">
        <f t="shared" si="49"/>
        <v>134973</v>
      </c>
      <c r="Q475" t="str">
        <f t="shared" si="50"/>
        <v>107744</v>
      </c>
      <c r="R475" t="str">
        <f t="shared" si="51"/>
        <v>11682</v>
      </c>
      <c r="S475" t="str">
        <f t="shared" si="52"/>
        <v>94433</v>
      </c>
      <c r="T475" t="str">
        <f t="shared" si="53"/>
        <v>-1629</v>
      </c>
      <c r="U475" t="str">
        <f t="shared" si="54"/>
        <v>0</v>
      </c>
    </row>
    <row r="476" spans="1:21" ht="13.5" thickBot="1">
      <c r="D476" s="6">
        <v>2020</v>
      </c>
      <c r="E476" s="6"/>
      <c r="F476" s="7" t="s">
        <v>2534</v>
      </c>
      <c r="G476" s="7" t="s">
        <v>2535</v>
      </c>
      <c r="H476" s="7" t="s">
        <v>2536</v>
      </c>
      <c r="I476" s="7" t="s">
        <v>2537</v>
      </c>
      <c r="J476" s="7" t="s">
        <v>2538</v>
      </c>
      <c r="K476" s="7" t="s">
        <v>2539</v>
      </c>
      <c r="L476" s="7">
        <v>1</v>
      </c>
      <c r="O476" t="str">
        <f t="shared" si="55"/>
        <v>14286</v>
      </c>
      <c r="P476" t="str">
        <f t="shared" si="49"/>
        <v>-34258</v>
      </c>
      <c r="Q476" t="str">
        <f t="shared" si="50"/>
        <v>165385</v>
      </c>
      <c r="R476" t="str">
        <f t="shared" si="51"/>
        <v>16874</v>
      </c>
      <c r="S476" t="str">
        <f t="shared" si="52"/>
        <v>11910</v>
      </c>
      <c r="T476" t="str">
        <f t="shared" si="53"/>
        <v>-136601</v>
      </c>
      <c r="U476" t="str">
        <f t="shared" si="54"/>
        <v>1</v>
      </c>
    </row>
    <row r="477" spans="1:21" ht="13.5" thickBot="1">
      <c r="D477" s="4">
        <v>2019</v>
      </c>
      <c r="E477" s="4"/>
      <c r="F477" s="5" t="s">
        <v>2540</v>
      </c>
      <c r="G477" s="5" t="s">
        <v>2541</v>
      </c>
      <c r="H477" s="5" t="s">
        <v>2542</v>
      </c>
      <c r="I477" s="5">
        <v>0</v>
      </c>
      <c r="J477" s="5" t="s">
        <v>2543</v>
      </c>
      <c r="K477" s="5" t="s">
        <v>2544</v>
      </c>
      <c r="L477" s="5">
        <v>1</v>
      </c>
      <c r="O477" t="str">
        <f t="shared" si="55"/>
        <v>4729</v>
      </c>
      <c r="P477" t="str">
        <f t="shared" si="49"/>
        <v>-172728</v>
      </c>
      <c r="Q477" t="str">
        <f t="shared" si="50"/>
        <v>113016</v>
      </c>
      <c r="R477" t="str">
        <f t="shared" si="51"/>
        <v>0</v>
      </c>
      <c r="S477" t="str">
        <f t="shared" si="52"/>
        <v>10673</v>
      </c>
      <c r="T477" t="str">
        <f t="shared" si="53"/>
        <v>-102343</v>
      </c>
      <c r="U477" t="str">
        <f t="shared" si="54"/>
        <v>1</v>
      </c>
    </row>
    <row r="478" spans="1:21" ht="13.5" thickBot="1">
      <c r="D478" s="6">
        <v>2018</v>
      </c>
      <c r="E478" s="6"/>
      <c r="F478" s="7" t="s">
        <v>2545</v>
      </c>
      <c r="G478" s="7" t="s">
        <v>2546</v>
      </c>
      <c r="H478" s="7">
        <v>0</v>
      </c>
      <c r="I478" s="7">
        <v>0</v>
      </c>
      <c r="J478" s="7" t="s">
        <v>2547</v>
      </c>
      <c r="K478" s="7" t="s">
        <v>2547</v>
      </c>
      <c r="L478" s="7">
        <v>1</v>
      </c>
      <c r="O478" t="str">
        <f t="shared" si="55"/>
        <v>68672</v>
      </c>
      <c r="P478" t="str">
        <f t="shared" si="49"/>
        <v>-1153</v>
      </c>
      <c r="Q478" t="str">
        <f t="shared" si="50"/>
        <v>0</v>
      </c>
      <c r="R478" t="str">
        <f t="shared" si="51"/>
        <v>0</v>
      </c>
      <c r="S478" t="str">
        <f t="shared" si="52"/>
        <v>70385</v>
      </c>
      <c r="T478" t="str">
        <f t="shared" si="53"/>
        <v>70385</v>
      </c>
      <c r="U478" t="str">
        <f t="shared" si="54"/>
        <v>1</v>
      </c>
    </row>
    <row r="479" spans="1:21" ht="13.5" thickBot="1">
      <c r="D479" s="4">
        <v>2017</v>
      </c>
      <c r="E479" s="4"/>
      <c r="F479" s="5" t="s">
        <v>2548</v>
      </c>
      <c r="G479" s="5" t="s">
        <v>2549</v>
      </c>
      <c r="H479" s="5" t="s">
        <v>2550</v>
      </c>
      <c r="I479" s="5">
        <v>216</v>
      </c>
      <c r="J479" s="5" t="s">
        <v>2551</v>
      </c>
      <c r="K479" s="5" t="s">
        <v>2552</v>
      </c>
      <c r="L479" s="5">
        <v>1</v>
      </c>
      <c r="O479" t="str">
        <f t="shared" si="55"/>
        <v>198170</v>
      </c>
      <c r="P479" t="str">
        <f t="shared" si="49"/>
        <v>57799</v>
      </c>
      <c r="Q479" t="str">
        <f t="shared" si="50"/>
        <v>21769</v>
      </c>
      <c r="R479" t="str">
        <f t="shared" si="51"/>
        <v>216</v>
      </c>
      <c r="S479" t="str">
        <f t="shared" si="52"/>
        <v>93090</v>
      </c>
      <c r="T479" t="str">
        <f t="shared" si="53"/>
        <v>71537</v>
      </c>
      <c r="U479" t="str">
        <f t="shared" si="54"/>
        <v>1</v>
      </c>
    </row>
    <row r="480" spans="1:21" ht="13.5" thickBot="1">
      <c r="D480" s="6">
        <v>2016</v>
      </c>
      <c r="E480" s="6"/>
      <c r="F480" s="7" t="s">
        <v>2553</v>
      </c>
      <c r="G480" s="7" t="s">
        <v>2554</v>
      </c>
      <c r="H480" s="7" t="s">
        <v>2555</v>
      </c>
      <c r="I480" s="7">
        <v>216</v>
      </c>
      <c r="J480" s="7" t="s">
        <v>2556</v>
      </c>
      <c r="K480" s="7" t="s">
        <v>2557</v>
      </c>
      <c r="L480" s="7">
        <v>2</v>
      </c>
      <c r="O480" t="str">
        <f t="shared" si="55"/>
        <v>108893</v>
      </c>
      <c r="P480" t="str">
        <f t="shared" si="49"/>
        <v>20412</v>
      </c>
      <c r="Q480" t="str">
        <f t="shared" si="50"/>
        <v>14502</v>
      </c>
      <c r="R480" t="str">
        <f t="shared" si="51"/>
        <v>216</v>
      </c>
      <c r="S480" t="str">
        <f t="shared" si="52"/>
        <v>28024</v>
      </c>
      <c r="T480" t="str">
        <f t="shared" si="53"/>
        <v>13738</v>
      </c>
      <c r="U480" t="str">
        <f t="shared" si="54"/>
        <v>2</v>
      </c>
    </row>
    <row r="481" spans="1:21" ht="13.5" thickBot="1">
      <c r="D481" s="4">
        <v>2015</v>
      </c>
      <c r="E481" s="4"/>
      <c r="F481" s="5">
        <v>953</v>
      </c>
      <c r="G481" s="5" t="s">
        <v>2558</v>
      </c>
      <c r="H481" s="5" t="s">
        <v>2559</v>
      </c>
      <c r="I481" s="5">
        <v>216</v>
      </c>
      <c r="J481" s="5" t="s">
        <v>2560</v>
      </c>
      <c r="K481" s="5" t="s">
        <v>2561</v>
      </c>
      <c r="L481" s="5">
        <v>1</v>
      </c>
      <c r="O481" t="str">
        <f t="shared" si="55"/>
        <v>953</v>
      </c>
      <c r="P481" t="str">
        <f t="shared" si="49"/>
        <v>-13288</v>
      </c>
      <c r="Q481" t="str">
        <f t="shared" si="50"/>
        <v>28015</v>
      </c>
      <c r="R481" t="str">
        <f t="shared" si="51"/>
        <v>216</v>
      </c>
      <c r="S481" t="str">
        <f t="shared" si="52"/>
        <v>21125</v>
      </c>
      <c r="T481" t="str">
        <f t="shared" si="53"/>
        <v>-6674</v>
      </c>
      <c r="U481" t="str">
        <f t="shared" si="54"/>
        <v>1</v>
      </c>
    </row>
    <row r="482" spans="1:21" ht="13.5" thickBot="1">
      <c r="D482" s="6">
        <v>2014</v>
      </c>
      <c r="E482" s="6"/>
      <c r="F482" s="7">
        <v>0</v>
      </c>
      <c r="G482" s="7" t="s">
        <v>2562</v>
      </c>
      <c r="H482" s="7" t="s">
        <v>2563</v>
      </c>
      <c r="I482" s="7">
        <v>0</v>
      </c>
      <c r="J482" s="7" t="s">
        <v>2564</v>
      </c>
      <c r="K482" s="7" t="s">
        <v>2565</v>
      </c>
      <c r="L482" s="7">
        <v>1</v>
      </c>
      <c r="O482" t="str">
        <f t="shared" si="55"/>
        <v>0</v>
      </c>
      <c r="P482" t="str">
        <f t="shared" si="49"/>
        <v>-2089</v>
      </c>
      <c r="Q482" t="str">
        <f t="shared" si="50"/>
        <v>10380</v>
      </c>
      <c r="R482" t="str">
        <f t="shared" si="51"/>
        <v>0</v>
      </c>
      <c r="S482" t="str">
        <f t="shared" si="52"/>
        <v>17307</v>
      </c>
      <c r="T482" t="str">
        <f t="shared" si="53"/>
        <v>6927</v>
      </c>
      <c r="U482" t="str">
        <f t="shared" si="54"/>
        <v>1</v>
      </c>
    </row>
    <row r="483" spans="1:21" ht="13.5" thickBot="1">
      <c r="D483" s="4">
        <v>2013</v>
      </c>
      <c r="E483" s="4"/>
      <c r="F483" s="5">
        <v>0</v>
      </c>
      <c r="G483" s="5" t="s">
        <v>2566</v>
      </c>
      <c r="H483" s="5" t="s">
        <v>2567</v>
      </c>
      <c r="I483" s="5">
        <v>0</v>
      </c>
      <c r="J483" s="5" t="s">
        <v>2568</v>
      </c>
      <c r="K483" s="5" t="s">
        <v>2569</v>
      </c>
      <c r="L483" s="5">
        <v>0</v>
      </c>
      <c r="O483" t="str">
        <f t="shared" si="55"/>
        <v>0</v>
      </c>
      <c r="P483" t="str">
        <f t="shared" si="49"/>
        <v>-1338</v>
      </c>
      <c r="Q483" t="str">
        <f t="shared" si="50"/>
        <v>7570</v>
      </c>
      <c r="R483" t="str">
        <f t="shared" si="51"/>
        <v>0</v>
      </c>
      <c r="S483" t="str">
        <f t="shared" si="52"/>
        <v>16586</v>
      </c>
      <c r="T483" t="str">
        <f t="shared" si="53"/>
        <v>9016</v>
      </c>
      <c r="U483" t="str">
        <f t="shared" si="54"/>
        <v>0</v>
      </c>
    </row>
    <row r="484" spans="1:21" ht="13.5" thickBot="1">
      <c r="O484" t="str">
        <f t="shared" si="55"/>
        <v/>
      </c>
      <c r="P484" t="str">
        <f t="shared" si="49"/>
        <v/>
      </c>
      <c r="Q484" t="str">
        <f t="shared" si="50"/>
        <v/>
      </c>
      <c r="R484" t="str">
        <f t="shared" si="51"/>
        <v/>
      </c>
      <c r="S484" t="str">
        <f t="shared" si="52"/>
        <v/>
      </c>
      <c r="T484" t="str">
        <f t="shared" si="53"/>
        <v/>
      </c>
      <c r="U484" t="str">
        <f t="shared" si="54"/>
        <v/>
      </c>
    </row>
    <row r="485" spans="1:21" ht="13.5" thickBot="1">
      <c r="A485" s="22">
        <v>30026860</v>
      </c>
      <c r="B485">
        <v>2023</v>
      </c>
      <c r="D485" s="4">
        <v>2023</v>
      </c>
      <c r="E485" s="4"/>
      <c r="F485" s="5">
        <v>0</v>
      </c>
      <c r="G485" s="5" t="s">
        <v>2570</v>
      </c>
      <c r="H485" s="5" t="s">
        <v>2571</v>
      </c>
      <c r="I485" s="5" t="s">
        <v>2572</v>
      </c>
      <c r="J485" s="5" t="s">
        <v>2573</v>
      </c>
      <c r="K485" s="5" t="s">
        <v>2574</v>
      </c>
      <c r="L485" s="5">
        <v>0</v>
      </c>
      <c r="O485" t="str">
        <f t="shared" si="55"/>
        <v>0</v>
      </c>
      <c r="P485" t="str">
        <f t="shared" si="49"/>
        <v>-18655</v>
      </c>
      <c r="Q485" t="str">
        <f t="shared" si="50"/>
        <v>119251</v>
      </c>
      <c r="R485" t="str">
        <f t="shared" si="51"/>
        <v>51084</v>
      </c>
      <c r="S485" t="str">
        <f t="shared" si="52"/>
        <v>50048</v>
      </c>
      <c r="T485" t="str">
        <f t="shared" si="53"/>
        <v>-17655</v>
      </c>
      <c r="U485" t="str">
        <f t="shared" si="54"/>
        <v>0</v>
      </c>
    </row>
    <row r="486" spans="1:21" ht="13.5" thickBot="1">
      <c r="O486" t="str">
        <f t="shared" si="55"/>
        <v/>
      </c>
      <c r="P486" t="str">
        <f t="shared" si="49"/>
        <v/>
      </c>
      <c r="Q486" t="str">
        <f t="shared" si="50"/>
        <v/>
      </c>
      <c r="R486" t="str">
        <f t="shared" si="51"/>
        <v/>
      </c>
      <c r="S486" t="str">
        <f t="shared" si="52"/>
        <v/>
      </c>
      <c r="T486" t="str">
        <f t="shared" si="53"/>
        <v/>
      </c>
      <c r="U486" t="str">
        <f t="shared" si="54"/>
        <v/>
      </c>
    </row>
    <row r="487" spans="1:21" ht="13.5" thickBot="1">
      <c r="A487" t="s">
        <v>80</v>
      </c>
      <c r="B487">
        <v>2019</v>
      </c>
      <c r="D487" s="4">
        <v>2023</v>
      </c>
      <c r="E487" s="4"/>
      <c r="F487" s="5" t="s">
        <v>2575</v>
      </c>
      <c r="G487" s="5" t="s">
        <v>2576</v>
      </c>
      <c r="H487" s="5" t="s">
        <v>2577</v>
      </c>
      <c r="I487" s="5" t="s">
        <v>2578</v>
      </c>
      <c r="J487" s="5" t="s">
        <v>2385</v>
      </c>
      <c r="K487" s="5" t="s">
        <v>2579</v>
      </c>
      <c r="L487" s="5">
        <v>3</v>
      </c>
      <c r="O487" t="str">
        <f t="shared" si="55"/>
        <v>197717</v>
      </c>
      <c r="P487" t="str">
        <f t="shared" si="49"/>
        <v>-56314</v>
      </c>
      <c r="Q487" t="str">
        <f t="shared" si="50"/>
        <v>102342</v>
      </c>
      <c r="R487" t="str">
        <f t="shared" si="51"/>
        <v>52554</v>
      </c>
      <c r="S487" t="str">
        <f t="shared" si="52"/>
        <v>16031</v>
      </c>
      <c r="T487" t="str">
        <f t="shared" si="53"/>
        <v>-33758</v>
      </c>
      <c r="U487" t="str">
        <f t="shared" si="54"/>
        <v>3</v>
      </c>
    </row>
    <row r="488" spans="1:21" ht="13.5" thickBot="1">
      <c r="D488" s="6">
        <v>2022</v>
      </c>
      <c r="E488" s="6"/>
      <c r="F488" s="7" t="s">
        <v>2580</v>
      </c>
      <c r="G488" s="7" t="s">
        <v>2581</v>
      </c>
      <c r="H488" s="7" t="s">
        <v>2582</v>
      </c>
      <c r="I488" s="7" t="s">
        <v>2583</v>
      </c>
      <c r="J488" s="7" t="s">
        <v>2584</v>
      </c>
      <c r="K488" s="7" t="s">
        <v>2585</v>
      </c>
      <c r="L488" s="7">
        <v>4</v>
      </c>
      <c r="O488" t="str">
        <f t="shared" si="55"/>
        <v>275208</v>
      </c>
      <c r="P488" t="str">
        <f t="shared" si="49"/>
        <v>-7857</v>
      </c>
      <c r="Q488" t="str">
        <f t="shared" si="50"/>
        <v>68164</v>
      </c>
      <c r="R488" t="str">
        <f t="shared" si="51"/>
        <v>48729</v>
      </c>
      <c r="S488" t="str">
        <f t="shared" si="52"/>
        <v>42116</v>
      </c>
      <c r="T488" t="str">
        <f t="shared" si="53"/>
        <v>22681</v>
      </c>
      <c r="U488" t="str">
        <f t="shared" si="54"/>
        <v>4</v>
      </c>
    </row>
    <row r="489" spans="1:21" ht="13.5" thickBot="1">
      <c r="D489" s="4">
        <v>2021</v>
      </c>
      <c r="E489" s="4"/>
      <c r="F489" s="5" t="s">
        <v>2586</v>
      </c>
      <c r="G489" s="5" t="s">
        <v>2587</v>
      </c>
      <c r="H489" s="5" t="s">
        <v>2588</v>
      </c>
      <c r="I489" s="5" t="s">
        <v>2589</v>
      </c>
      <c r="J489" s="5" t="s">
        <v>2590</v>
      </c>
      <c r="K489" s="5" t="s">
        <v>2591</v>
      </c>
      <c r="L489" s="5">
        <v>2</v>
      </c>
      <c r="O489" t="str">
        <f t="shared" si="55"/>
        <v>187888</v>
      </c>
      <c r="P489" t="str">
        <f t="shared" si="49"/>
        <v>17490</v>
      </c>
      <c r="Q489" t="str">
        <f t="shared" si="50"/>
        <v>80103</v>
      </c>
      <c r="R489" t="str">
        <f t="shared" si="51"/>
        <v>69721</v>
      </c>
      <c r="S489" t="str">
        <f t="shared" si="52"/>
        <v>40916</v>
      </c>
      <c r="T489" t="str">
        <f t="shared" si="53"/>
        <v>30534</v>
      </c>
      <c r="U489" t="str">
        <f t="shared" si="54"/>
        <v>2</v>
      </c>
    </row>
    <row r="490" spans="1:21" ht="13.5" thickBot="1">
      <c r="D490" s="6">
        <v>2020</v>
      </c>
      <c r="E490" s="6"/>
      <c r="F490" s="7" t="s">
        <v>2592</v>
      </c>
      <c r="G490" s="7" t="s">
        <v>2593</v>
      </c>
      <c r="H490" s="7" t="s">
        <v>2594</v>
      </c>
      <c r="I490" s="7" t="s">
        <v>2595</v>
      </c>
      <c r="J490" s="7" t="s">
        <v>2596</v>
      </c>
      <c r="K490" s="7" t="s">
        <v>2597</v>
      </c>
      <c r="L490" s="7">
        <v>1</v>
      </c>
      <c r="O490" t="str">
        <f t="shared" si="55"/>
        <v>93463</v>
      </c>
      <c r="P490" t="str">
        <f t="shared" si="49"/>
        <v>17127</v>
      </c>
      <c r="Q490" t="str">
        <f t="shared" si="50"/>
        <v>52843</v>
      </c>
      <c r="R490" t="str">
        <f t="shared" si="51"/>
        <v>43960</v>
      </c>
      <c r="S490" t="str">
        <f t="shared" si="52"/>
        <v>22138</v>
      </c>
      <c r="T490" t="str">
        <f t="shared" si="53"/>
        <v>13255</v>
      </c>
      <c r="U490" t="str">
        <f t="shared" si="54"/>
        <v>1</v>
      </c>
    </row>
    <row r="491" spans="1:21" ht="13.5" thickBot="1">
      <c r="D491" s="4">
        <v>2019</v>
      </c>
      <c r="E491" s="4"/>
      <c r="F491" s="5">
        <v>0</v>
      </c>
      <c r="G491" s="5" t="s">
        <v>2598</v>
      </c>
      <c r="H491" s="5" t="s">
        <v>2599</v>
      </c>
      <c r="I491" s="5" t="s">
        <v>2600</v>
      </c>
      <c r="J491" s="5" t="s">
        <v>2601</v>
      </c>
      <c r="K491" s="5" t="s">
        <v>2602</v>
      </c>
      <c r="L491" s="5">
        <v>1</v>
      </c>
      <c r="O491" t="str">
        <f t="shared" si="55"/>
        <v>0</v>
      </c>
      <c r="P491" t="str">
        <f t="shared" si="49"/>
        <v>-3987</v>
      </c>
      <c r="Q491" t="str">
        <f t="shared" si="50"/>
        <v>51699</v>
      </c>
      <c r="R491" t="str">
        <f t="shared" si="51"/>
        <v>44789</v>
      </c>
      <c r="S491" t="str">
        <f t="shared" si="52"/>
        <v>2965</v>
      </c>
      <c r="T491" t="str">
        <f t="shared" si="53"/>
        <v>-3945</v>
      </c>
      <c r="U491" t="str">
        <f t="shared" si="54"/>
        <v>1</v>
      </c>
    </row>
    <row r="492" spans="1:21" ht="13.5" thickBot="1">
      <c r="O492" t="str">
        <f t="shared" si="55"/>
        <v/>
      </c>
      <c r="P492" t="str">
        <f t="shared" si="49"/>
        <v/>
      </c>
      <c r="Q492" t="str">
        <f t="shared" si="50"/>
        <v/>
      </c>
      <c r="R492" t="str">
        <f t="shared" si="51"/>
        <v/>
      </c>
      <c r="S492" t="str">
        <f t="shared" si="52"/>
        <v/>
      </c>
      <c r="T492" t="str">
        <f t="shared" si="53"/>
        <v/>
      </c>
      <c r="U492" t="str">
        <f t="shared" si="54"/>
        <v/>
      </c>
    </row>
    <row r="493" spans="1:21" ht="13.5" thickBot="1">
      <c r="A493" s="22">
        <v>39402704</v>
      </c>
      <c r="B493">
        <v>2018</v>
      </c>
      <c r="D493" s="4">
        <v>2023</v>
      </c>
      <c r="E493" s="4"/>
      <c r="F493" s="5" t="s">
        <v>2603</v>
      </c>
      <c r="G493" s="5" t="s">
        <v>2604</v>
      </c>
      <c r="H493" s="5" t="s">
        <v>2605</v>
      </c>
      <c r="I493" s="5" t="s">
        <v>2606</v>
      </c>
      <c r="J493" s="5" t="s">
        <v>2607</v>
      </c>
      <c r="K493" s="5" t="s">
        <v>2608</v>
      </c>
      <c r="L493" s="5">
        <v>4</v>
      </c>
      <c r="O493" t="str">
        <f t="shared" si="55"/>
        <v>1418468</v>
      </c>
      <c r="P493" t="str">
        <f t="shared" si="49"/>
        <v>27701</v>
      </c>
      <c r="Q493" t="str">
        <f t="shared" si="50"/>
        <v>173345</v>
      </c>
      <c r="R493" t="str">
        <f t="shared" si="51"/>
        <v>84219</v>
      </c>
      <c r="S493" t="str">
        <f t="shared" si="52"/>
        <v>516332</v>
      </c>
      <c r="T493" t="str">
        <f t="shared" si="53"/>
        <v>427206</v>
      </c>
      <c r="U493" t="str">
        <f t="shared" si="54"/>
        <v>4</v>
      </c>
    </row>
    <row r="494" spans="1:21" ht="13.5" thickBot="1">
      <c r="D494" s="6">
        <v>2022</v>
      </c>
      <c r="E494" s="6"/>
      <c r="F494" s="7" t="s">
        <v>2609</v>
      </c>
      <c r="G494" s="7" t="s">
        <v>2610</v>
      </c>
      <c r="H494" s="7" t="s">
        <v>2611</v>
      </c>
      <c r="I494" s="7" t="s">
        <v>2612</v>
      </c>
      <c r="J494" s="7" t="s">
        <v>2613</v>
      </c>
      <c r="K494" s="7" t="s">
        <v>2614</v>
      </c>
      <c r="L494" s="7">
        <v>5</v>
      </c>
      <c r="O494" t="str">
        <f t="shared" si="55"/>
        <v>2019741</v>
      </c>
      <c r="P494" t="str">
        <f t="shared" si="49"/>
        <v>119343</v>
      </c>
      <c r="Q494" t="str">
        <f t="shared" si="50"/>
        <v>336647</v>
      </c>
      <c r="R494" t="str">
        <f t="shared" si="51"/>
        <v>115194</v>
      </c>
      <c r="S494" t="str">
        <f t="shared" si="52"/>
        <v>620958</v>
      </c>
      <c r="T494" t="str">
        <f t="shared" si="53"/>
        <v>399505</v>
      </c>
      <c r="U494" t="str">
        <f t="shared" si="54"/>
        <v>5</v>
      </c>
    </row>
    <row r="495" spans="1:21" ht="13.5" thickBot="1">
      <c r="D495" s="4">
        <v>2021</v>
      </c>
      <c r="E495" s="4"/>
      <c r="F495" s="5" t="s">
        <v>2615</v>
      </c>
      <c r="G495" s="5" t="s">
        <v>2616</v>
      </c>
      <c r="H495" s="5" t="s">
        <v>2617</v>
      </c>
      <c r="I495" s="5" t="s">
        <v>2618</v>
      </c>
      <c r="J495" s="5" t="s">
        <v>2619</v>
      </c>
      <c r="K495" s="5" t="s">
        <v>2620</v>
      </c>
      <c r="L495" s="5">
        <v>4</v>
      </c>
      <c r="O495" t="str">
        <f t="shared" si="55"/>
        <v>1271892</v>
      </c>
      <c r="P495" t="str">
        <f t="shared" si="49"/>
        <v>124610</v>
      </c>
      <c r="Q495" t="str">
        <f t="shared" si="50"/>
        <v>71589</v>
      </c>
      <c r="R495" t="str">
        <f t="shared" si="51"/>
        <v>67763</v>
      </c>
      <c r="S495" t="str">
        <f t="shared" si="52"/>
        <v>283989</v>
      </c>
      <c r="T495" t="str">
        <f t="shared" si="53"/>
        <v>280163</v>
      </c>
      <c r="U495" t="str">
        <f t="shared" si="54"/>
        <v>4</v>
      </c>
    </row>
    <row r="496" spans="1:21" ht="13.5" thickBot="1">
      <c r="D496" s="6">
        <v>2020</v>
      </c>
      <c r="E496" s="6"/>
      <c r="F496" s="7" t="s">
        <v>2621</v>
      </c>
      <c r="G496" s="7" t="s">
        <v>2622</v>
      </c>
      <c r="H496" s="7" t="s">
        <v>2623</v>
      </c>
      <c r="I496" s="7">
        <v>239</v>
      </c>
      <c r="J496" s="7" t="s">
        <v>2624</v>
      </c>
      <c r="K496" s="7" t="s">
        <v>2625</v>
      </c>
      <c r="L496" s="7">
        <v>3</v>
      </c>
      <c r="O496" t="str">
        <f t="shared" si="55"/>
        <v>836685</v>
      </c>
      <c r="P496" t="str">
        <f t="shared" si="49"/>
        <v>277154</v>
      </c>
      <c r="Q496" t="str">
        <f t="shared" si="50"/>
        <v>27256</v>
      </c>
      <c r="R496" t="str">
        <f t="shared" si="51"/>
        <v>239</v>
      </c>
      <c r="S496" t="str">
        <f t="shared" si="52"/>
        <v>342571</v>
      </c>
      <c r="T496" t="str">
        <f t="shared" si="53"/>
        <v>315554</v>
      </c>
      <c r="U496" t="str">
        <f t="shared" si="54"/>
        <v>3</v>
      </c>
    </row>
    <row r="497" spans="1:21" ht="13.5" thickBot="1">
      <c r="D497" s="4">
        <v>2019</v>
      </c>
      <c r="E497" s="4"/>
      <c r="F497" s="5" t="s">
        <v>2626</v>
      </c>
      <c r="G497" s="5" t="s">
        <v>2627</v>
      </c>
      <c r="H497" s="5" t="s">
        <v>2628</v>
      </c>
      <c r="I497" s="5">
        <v>0</v>
      </c>
      <c r="J497" s="5" t="s">
        <v>2629</v>
      </c>
      <c r="K497" s="5" t="s">
        <v>2630</v>
      </c>
      <c r="L497" s="5">
        <v>1</v>
      </c>
      <c r="O497" t="str">
        <f t="shared" si="55"/>
        <v>405099</v>
      </c>
      <c r="P497" t="str">
        <f t="shared" si="49"/>
        <v>19725</v>
      </c>
      <c r="Q497" t="str">
        <f t="shared" si="50"/>
        <v>103022</v>
      </c>
      <c r="R497" t="str">
        <f t="shared" si="51"/>
        <v>0</v>
      </c>
      <c r="S497" t="str">
        <f t="shared" si="52"/>
        <v>141422</v>
      </c>
      <c r="T497" t="str">
        <f t="shared" si="53"/>
        <v>38400</v>
      </c>
      <c r="U497" t="str">
        <f t="shared" si="54"/>
        <v>1</v>
      </c>
    </row>
    <row r="498" spans="1:21" ht="13.5" thickBot="1">
      <c r="D498" s="6">
        <v>2018</v>
      </c>
      <c r="E498" s="6"/>
      <c r="F498" s="7" t="s">
        <v>2631</v>
      </c>
      <c r="G498" s="7" t="s">
        <v>2632</v>
      </c>
      <c r="H498" s="7" t="s">
        <v>2633</v>
      </c>
      <c r="I498" s="7">
        <v>0</v>
      </c>
      <c r="J498" s="7" t="s">
        <v>2634</v>
      </c>
      <c r="K498" s="7" t="s">
        <v>2635</v>
      </c>
      <c r="L498" s="7">
        <v>1</v>
      </c>
      <c r="O498" t="str">
        <f t="shared" si="55"/>
        <v>137960</v>
      </c>
      <c r="P498" t="str">
        <f t="shared" si="49"/>
        <v>18275</v>
      </c>
      <c r="Q498" t="str">
        <f t="shared" si="50"/>
        <v>12159</v>
      </c>
      <c r="R498" t="str">
        <f t="shared" si="51"/>
        <v>0</v>
      </c>
      <c r="S498" t="str">
        <f t="shared" si="52"/>
        <v>30634</v>
      </c>
      <c r="T498" t="str">
        <f t="shared" si="53"/>
        <v>18475</v>
      </c>
      <c r="U498" t="str">
        <f t="shared" si="54"/>
        <v>1</v>
      </c>
    </row>
    <row r="499" spans="1:21" ht="13.5" thickBot="1">
      <c r="O499" t="str">
        <f t="shared" si="55"/>
        <v/>
      </c>
      <c r="P499" t="str">
        <f t="shared" si="49"/>
        <v/>
      </c>
      <c r="Q499" t="str">
        <f t="shared" si="50"/>
        <v/>
      </c>
      <c r="R499" t="str">
        <f t="shared" si="51"/>
        <v/>
      </c>
      <c r="S499" t="str">
        <f t="shared" si="52"/>
        <v/>
      </c>
      <c r="T499" t="str">
        <f t="shared" si="53"/>
        <v/>
      </c>
      <c r="U499" t="str">
        <f t="shared" si="54"/>
        <v/>
      </c>
    </row>
    <row r="500" spans="1:21" ht="13.5" thickBot="1">
      <c r="A500" s="22">
        <v>37357674</v>
      </c>
      <c r="B500">
        <v>2022</v>
      </c>
      <c r="D500" s="4">
        <v>2023</v>
      </c>
      <c r="E500" s="4"/>
      <c r="F500" s="5">
        <v>0</v>
      </c>
      <c r="G500" s="5" t="s">
        <v>2636</v>
      </c>
      <c r="H500" s="5" t="s">
        <v>1788</v>
      </c>
      <c r="I500" s="5">
        <v>0</v>
      </c>
      <c r="J500" s="5">
        <v>200</v>
      </c>
      <c r="K500" s="5" t="s">
        <v>2637</v>
      </c>
      <c r="L500" s="5">
        <v>1</v>
      </c>
      <c r="O500" t="str">
        <f t="shared" si="55"/>
        <v>0</v>
      </c>
      <c r="P500" t="str">
        <f t="shared" si="49"/>
        <v>-6501</v>
      </c>
      <c r="Q500" t="str">
        <f t="shared" si="50"/>
        <v>6623</v>
      </c>
      <c r="R500" t="str">
        <f t="shared" si="51"/>
        <v>0</v>
      </c>
      <c r="S500" t="str">
        <f t="shared" si="52"/>
        <v>200</v>
      </c>
      <c r="T500" t="str">
        <f t="shared" si="53"/>
        <v>-6423</v>
      </c>
      <c r="U500" t="str">
        <f t="shared" si="54"/>
        <v>1</v>
      </c>
    </row>
    <row r="501" spans="1:21" ht="13.5" thickBot="1">
      <c r="O501" t="str">
        <f t="shared" si="55"/>
        <v/>
      </c>
      <c r="P501" t="str">
        <f t="shared" si="49"/>
        <v/>
      </c>
      <c r="Q501" t="str">
        <f t="shared" si="50"/>
        <v/>
      </c>
      <c r="R501" t="str">
        <f t="shared" si="51"/>
        <v/>
      </c>
      <c r="S501" t="str">
        <f t="shared" si="52"/>
        <v/>
      </c>
      <c r="T501" t="str">
        <f t="shared" si="53"/>
        <v/>
      </c>
      <c r="U501" t="str">
        <f t="shared" si="54"/>
        <v/>
      </c>
    </row>
    <row r="502" spans="1:21" ht="13.5" thickBot="1">
      <c r="A502" s="22">
        <v>41635744</v>
      </c>
      <c r="B502">
        <v>2022</v>
      </c>
      <c r="D502" s="4">
        <v>2023</v>
      </c>
      <c r="E502" s="4"/>
      <c r="F502" s="5">
        <v>0</v>
      </c>
      <c r="G502" s="5" t="s">
        <v>2638</v>
      </c>
      <c r="H502" s="5" t="s">
        <v>2639</v>
      </c>
      <c r="I502" s="5" t="s">
        <v>2640</v>
      </c>
      <c r="J502" s="5">
        <v>-95</v>
      </c>
      <c r="K502" s="5" t="s">
        <v>2641</v>
      </c>
      <c r="L502" s="5">
        <v>1</v>
      </c>
      <c r="O502" t="str">
        <f t="shared" si="55"/>
        <v>0</v>
      </c>
      <c r="P502" t="str">
        <f t="shared" si="49"/>
        <v>-68083</v>
      </c>
      <c r="Q502" t="str">
        <f t="shared" si="50"/>
        <v>102228</v>
      </c>
      <c r="R502" t="str">
        <f t="shared" si="51"/>
        <v>14129</v>
      </c>
      <c r="S502" t="str">
        <f t="shared" si="52"/>
        <v>-95</v>
      </c>
      <c r="T502" t="str">
        <f t="shared" si="53"/>
        <v>-88194</v>
      </c>
      <c r="U502" t="str">
        <f t="shared" si="54"/>
        <v>1</v>
      </c>
    </row>
    <row r="503" spans="1:21" ht="13.5" thickBot="1">
      <c r="D503" s="6">
        <v>2022</v>
      </c>
      <c r="E503" s="6"/>
      <c r="F503" s="7" t="s">
        <v>2642</v>
      </c>
      <c r="G503" s="7" t="s">
        <v>2643</v>
      </c>
      <c r="H503" s="7" t="s">
        <v>2644</v>
      </c>
      <c r="I503" s="7">
        <v>0</v>
      </c>
      <c r="J503" s="7">
        <v>356</v>
      </c>
      <c r="K503" s="7" t="s">
        <v>2645</v>
      </c>
      <c r="L503" s="7">
        <v>1</v>
      </c>
      <c r="O503" t="str">
        <f t="shared" si="55"/>
        <v>20015</v>
      </c>
      <c r="P503" t="str">
        <f t="shared" si="49"/>
        <v>-20511</v>
      </c>
      <c r="Q503" t="str">
        <f t="shared" si="50"/>
        <v>20467</v>
      </c>
      <c r="R503" t="str">
        <f t="shared" si="51"/>
        <v>0</v>
      </c>
      <c r="S503" t="str">
        <f t="shared" si="52"/>
        <v>356</v>
      </c>
      <c r="T503" t="str">
        <f t="shared" si="53"/>
        <v>-20111</v>
      </c>
      <c r="U503" t="str">
        <f t="shared" si="54"/>
        <v>1</v>
      </c>
    </row>
    <row r="504" spans="1:21" ht="13.5" thickBot="1">
      <c r="O504" t="str">
        <f t="shared" si="55"/>
        <v/>
      </c>
      <c r="P504" t="str">
        <f t="shared" si="49"/>
        <v/>
      </c>
      <c r="Q504" t="str">
        <f t="shared" si="50"/>
        <v/>
      </c>
      <c r="R504" t="str">
        <f t="shared" si="51"/>
        <v/>
      </c>
      <c r="S504" t="str">
        <f t="shared" si="52"/>
        <v/>
      </c>
      <c r="T504" t="str">
        <f t="shared" si="53"/>
        <v/>
      </c>
      <c r="U504" t="str">
        <f t="shared" si="54"/>
        <v/>
      </c>
    </row>
    <row r="505" spans="1:21" ht="13.5" thickBot="1">
      <c r="A505" t="s">
        <v>83</v>
      </c>
      <c r="B505">
        <v>2007</v>
      </c>
      <c r="D505" s="4">
        <v>2023</v>
      </c>
      <c r="E505" s="4"/>
      <c r="F505" s="5" t="s">
        <v>2646</v>
      </c>
      <c r="G505" s="5" t="s">
        <v>2647</v>
      </c>
      <c r="H505" s="5" t="s">
        <v>2648</v>
      </c>
      <c r="I505" s="5" t="s">
        <v>2649</v>
      </c>
      <c r="J505" s="5" t="s">
        <v>2650</v>
      </c>
      <c r="K505" s="5" t="s">
        <v>2651</v>
      </c>
      <c r="L505" s="5">
        <v>2</v>
      </c>
      <c r="O505" t="str">
        <f t="shared" si="55"/>
        <v>100242</v>
      </c>
      <c r="P505" t="str">
        <f t="shared" si="49"/>
        <v>-21599</v>
      </c>
      <c r="Q505" t="str">
        <f t="shared" si="50"/>
        <v>950090</v>
      </c>
      <c r="R505" t="str">
        <f t="shared" si="51"/>
        <v>109198</v>
      </c>
      <c r="S505" t="str">
        <f t="shared" si="52"/>
        <v>256216</v>
      </c>
      <c r="T505" t="str">
        <f t="shared" si="53"/>
        <v>-584676</v>
      </c>
      <c r="U505" t="str">
        <f t="shared" si="54"/>
        <v>2</v>
      </c>
    </row>
    <row r="506" spans="1:21" ht="13.5" thickBot="1">
      <c r="D506" s="6">
        <v>2022</v>
      </c>
      <c r="E506" s="6"/>
      <c r="F506" s="7" t="s">
        <v>2652</v>
      </c>
      <c r="G506" s="7" t="s">
        <v>2653</v>
      </c>
      <c r="H506" s="7" t="s">
        <v>2654</v>
      </c>
      <c r="I506" s="7" t="s">
        <v>2649</v>
      </c>
      <c r="J506" s="7" t="s">
        <v>2655</v>
      </c>
      <c r="K506" s="7" t="s">
        <v>2656</v>
      </c>
      <c r="L506" s="7">
        <v>2</v>
      </c>
      <c r="O506" t="str">
        <f t="shared" si="55"/>
        <v>71500</v>
      </c>
      <c r="P506" t="str">
        <f t="shared" si="49"/>
        <v>-36141</v>
      </c>
      <c r="Q506" t="str">
        <f t="shared" si="50"/>
        <v>900183</v>
      </c>
      <c r="R506" t="str">
        <f t="shared" si="51"/>
        <v>109198</v>
      </c>
      <c r="S506" t="str">
        <f t="shared" si="52"/>
        <v>227908</v>
      </c>
      <c r="T506" t="str">
        <f t="shared" si="53"/>
        <v>-563077</v>
      </c>
      <c r="U506" t="str">
        <f t="shared" si="54"/>
        <v>2</v>
      </c>
    </row>
    <row r="507" spans="1:21" ht="13.5" thickBot="1">
      <c r="D507" s="4">
        <v>2021</v>
      </c>
      <c r="E507" s="4"/>
      <c r="F507" s="5" t="s">
        <v>2657</v>
      </c>
      <c r="G507" s="5" t="s">
        <v>2658</v>
      </c>
      <c r="H507" s="5" t="s">
        <v>2659</v>
      </c>
      <c r="I507" s="5" t="s">
        <v>2660</v>
      </c>
      <c r="J507" s="5" t="s">
        <v>2661</v>
      </c>
      <c r="K507" s="5" t="s">
        <v>2662</v>
      </c>
      <c r="L507" s="5">
        <v>2</v>
      </c>
      <c r="O507" t="str">
        <f t="shared" si="55"/>
        <v>84597</v>
      </c>
      <c r="P507" t="str">
        <f t="shared" si="49"/>
        <v>-20541</v>
      </c>
      <c r="Q507" t="str">
        <f t="shared" si="50"/>
        <v>852664</v>
      </c>
      <c r="R507" t="str">
        <f t="shared" si="51"/>
        <v>109226</v>
      </c>
      <c r="S507" t="str">
        <f t="shared" si="52"/>
        <v>216503</v>
      </c>
      <c r="T507" t="str">
        <f t="shared" si="53"/>
        <v>-526935</v>
      </c>
      <c r="U507" t="str">
        <f t="shared" si="54"/>
        <v>2</v>
      </c>
    </row>
    <row r="508" spans="1:21" ht="13.5" thickBot="1">
      <c r="D508" s="6">
        <v>2020</v>
      </c>
      <c r="E508" s="6"/>
      <c r="F508" s="7" t="s">
        <v>2663</v>
      </c>
      <c r="G508" s="7" t="s">
        <v>2664</v>
      </c>
      <c r="H508" s="7" t="s">
        <v>2665</v>
      </c>
      <c r="I508" s="7" t="s">
        <v>2666</v>
      </c>
      <c r="J508" s="7" t="s">
        <v>2667</v>
      </c>
      <c r="K508" s="7" t="s">
        <v>2668</v>
      </c>
      <c r="L508" s="7">
        <v>2</v>
      </c>
      <c r="O508" t="str">
        <f t="shared" si="55"/>
        <v>85900</v>
      </c>
      <c r="P508" t="str">
        <f t="shared" si="49"/>
        <v>-47668</v>
      </c>
      <c r="Q508" t="str">
        <f t="shared" si="50"/>
        <v>805861</v>
      </c>
      <c r="R508" t="str">
        <f t="shared" si="51"/>
        <v>109563</v>
      </c>
      <c r="S508" t="str">
        <f t="shared" si="52"/>
        <v>189904</v>
      </c>
      <c r="T508" t="str">
        <f t="shared" si="53"/>
        <v>-506394</v>
      </c>
      <c r="U508" t="str">
        <f t="shared" si="54"/>
        <v>2</v>
      </c>
    </row>
    <row r="509" spans="1:21" ht="13.5" thickBot="1">
      <c r="D509" s="4">
        <v>2019</v>
      </c>
      <c r="E509" s="4"/>
      <c r="F509" s="5" t="s">
        <v>2669</v>
      </c>
      <c r="G509" s="5" t="s">
        <v>2670</v>
      </c>
      <c r="H509" s="5" t="s">
        <v>2671</v>
      </c>
      <c r="I509" s="5" t="s">
        <v>2672</v>
      </c>
      <c r="J509" s="5" t="s">
        <v>2673</v>
      </c>
      <c r="K509" s="5" t="s">
        <v>2674</v>
      </c>
      <c r="L509" s="5">
        <v>2</v>
      </c>
      <c r="O509" t="str">
        <f t="shared" si="55"/>
        <v>142930</v>
      </c>
      <c r="P509" t="str">
        <f t="shared" si="49"/>
        <v>-32207</v>
      </c>
      <c r="Q509" t="str">
        <f t="shared" si="50"/>
        <v>726340</v>
      </c>
      <c r="R509" t="str">
        <f t="shared" si="51"/>
        <v>109900</v>
      </c>
      <c r="S509" t="str">
        <f t="shared" si="52"/>
        <v>157714</v>
      </c>
      <c r="T509" t="str">
        <f t="shared" si="53"/>
        <v>-458726</v>
      </c>
      <c r="U509" t="str">
        <f t="shared" si="54"/>
        <v>2</v>
      </c>
    </row>
    <row r="510" spans="1:21" ht="13.5" thickBot="1">
      <c r="D510" s="6">
        <v>2018</v>
      </c>
      <c r="E510" s="6"/>
      <c r="F510" s="7" t="s">
        <v>2675</v>
      </c>
      <c r="G510" s="7" t="s">
        <v>2676</v>
      </c>
      <c r="H510" s="7" t="s">
        <v>2677</v>
      </c>
      <c r="I510" s="7" t="s">
        <v>2678</v>
      </c>
      <c r="J510" s="7" t="s">
        <v>2679</v>
      </c>
      <c r="K510" s="7" t="s">
        <v>2680</v>
      </c>
      <c r="L510" s="7">
        <v>2</v>
      </c>
      <c r="O510" t="str">
        <f t="shared" si="55"/>
        <v>72041</v>
      </c>
      <c r="P510" t="str">
        <f t="shared" si="49"/>
        <v>-23899</v>
      </c>
      <c r="Q510" t="str">
        <f t="shared" si="50"/>
        <v>685846</v>
      </c>
      <c r="R510" t="str">
        <f t="shared" si="51"/>
        <v>110236</v>
      </c>
      <c r="S510" t="str">
        <f t="shared" si="52"/>
        <v>149090</v>
      </c>
      <c r="T510" t="str">
        <f t="shared" si="53"/>
        <v>-477749</v>
      </c>
      <c r="U510" t="str">
        <f t="shared" si="54"/>
        <v>2</v>
      </c>
    </row>
    <row r="511" spans="1:21" ht="13.5" thickBot="1">
      <c r="D511" s="4">
        <v>2017</v>
      </c>
      <c r="E511" s="4"/>
      <c r="F511" s="5" t="s">
        <v>2681</v>
      </c>
      <c r="G511" s="5" t="s">
        <v>2682</v>
      </c>
      <c r="H511" s="5" t="s">
        <v>2683</v>
      </c>
      <c r="I511" s="5" t="s">
        <v>2684</v>
      </c>
      <c r="J511" s="5" t="s">
        <v>2685</v>
      </c>
      <c r="K511" s="5" t="s">
        <v>2686</v>
      </c>
      <c r="L511" s="5">
        <v>3</v>
      </c>
      <c r="O511" t="str">
        <f t="shared" si="55"/>
        <v>68486</v>
      </c>
      <c r="P511" t="str">
        <f t="shared" si="49"/>
        <v>-37654</v>
      </c>
      <c r="Q511" t="str">
        <f t="shared" si="50"/>
        <v>655685</v>
      </c>
      <c r="R511" t="str">
        <f t="shared" si="51"/>
        <v>110572</v>
      </c>
      <c r="S511" t="str">
        <f t="shared" si="52"/>
        <v>142492</v>
      </c>
      <c r="T511" t="str">
        <f t="shared" si="53"/>
        <v>-453850</v>
      </c>
      <c r="U511" t="str">
        <f t="shared" si="54"/>
        <v>3</v>
      </c>
    </row>
    <row r="512" spans="1:21" ht="13.5" thickBot="1">
      <c r="D512" s="6">
        <v>2016</v>
      </c>
      <c r="E512" s="6"/>
      <c r="F512" s="7" t="s">
        <v>2687</v>
      </c>
      <c r="G512" s="7" t="s">
        <v>2688</v>
      </c>
      <c r="H512" s="7" t="s">
        <v>2689</v>
      </c>
      <c r="I512" s="7" t="s">
        <v>2690</v>
      </c>
      <c r="J512" s="7" t="s">
        <v>2691</v>
      </c>
      <c r="K512" s="7" t="s">
        <v>2692</v>
      </c>
      <c r="L512" s="7">
        <v>3</v>
      </c>
      <c r="O512" t="str">
        <f t="shared" si="55"/>
        <v>36630</v>
      </c>
      <c r="P512" t="str">
        <f t="shared" si="49"/>
        <v>-26380</v>
      </c>
      <c r="Q512" t="str">
        <f t="shared" si="50"/>
        <v>615639</v>
      </c>
      <c r="R512" t="str">
        <f t="shared" si="51"/>
        <v>110909</v>
      </c>
      <c r="S512" t="str">
        <f t="shared" si="52"/>
        <v>139763</v>
      </c>
      <c r="T512" t="str">
        <f t="shared" si="53"/>
        <v>-416196</v>
      </c>
      <c r="U512" t="str">
        <f t="shared" si="54"/>
        <v>3</v>
      </c>
    </row>
    <row r="513" spans="1:21" ht="13.5" thickBot="1">
      <c r="D513" s="4">
        <v>2015</v>
      </c>
      <c r="E513" s="4"/>
      <c r="F513" s="5" t="s">
        <v>2693</v>
      </c>
      <c r="G513" s="5" t="s">
        <v>2694</v>
      </c>
      <c r="H513" s="5" t="s">
        <v>2695</v>
      </c>
      <c r="I513" s="5" t="s">
        <v>2696</v>
      </c>
      <c r="J513" s="5" t="s">
        <v>2697</v>
      </c>
      <c r="K513" s="5" t="s">
        <v>2698</v>
      </c>
      <c r="L513" s="5">
        <v>2</v>
      </c>
      <c r="O513" t="str">
        <f t="shared" si="55"/>
        <v>49228</v>
      </c>
      <c r="P513" t="str">
        <f t="shared" si="49"/>
        <v>3445</v>
      </c>
      <c r="Q513" t="str">
        <f t="shared" si="50"/>
        <v>595870</v>
      </c>
      <c r="R513" t="str">
        <f t="shared" si="51"/>
        <v>111245</v>
      </c>
      <c r="S513" t="str">
        <f t="shared" si="52"/>
        <v>146036</v>
      </c>
      <c r="T513" t="str">
        <f t="shared" si="53"/>
        <v>-389818</v>
      </c>
      <c r="U513" t="str">
        <f t="shared" si="54"/>
        <v>2</v>
      </c>
    </row>
    <row r="514" spans="1:21" ht="13.5" thickBot="1">
      <c r="D514" s="6">
        <v>2014</v>
      </c>
      <c r="E514" s="6"/>
      <c r="F514" s="7" t="s">
        <v>2699</v>
      </c>
      <c r="G514" s="7" t="s">
        <v>2700</v>
      </c>
      <c r="H514" s="7" t="s">
        <v>2701</v>
      </c>
      <c r="I514" s="7" t="s">
        <v>2702</v>
      </c>
      <c r="J514" s="7" t="s">
        <v>2703</v>
      </c>
      <c r="K514" s="7" t="s">
        <v>2704</v>
      </c>
      <c r="L514" s="7">
        <v>2</v>
      </c>
      <c r="O514" t="str">
        <f t="shared" si="55"/>
        <v>23764</v>
      </c>
      <c r="P514" t="str">
        <f t="shared" ref="P514:P577" si="56">SUBSTITUTE(G514," ","")</f>
        <v>-24432</v>
      </c>
      <c r="Q514" t="str">
        <f t="shared" ref="Q514:Q577" si="57">SUBSTITUTE(H514," ","")</f>
        <v>559764</v>
      </c>
      <c r="R514" t="str">
        <f t="shared" ref="R514:R577" si="58">SUBSTITUTE(I514," ","")</f>
        <v>111582</v>
      </c>
      <c r="S514" t="str">
        <f t="shared" ref="S514:S577" si="59">SUBSTITUTE(J514," ","")</f>
        <v>105969</v>
      </c>
      <c r="T514" t="str">
        <f t="shared" ref="T514:T577" si="60">SUBSTITUTE(K514," ","")</f>
        <v>-393442</v>
      </c>
      <c r="U514" t="str">
        <f t="shared" ref="U514:U577" si="61">SUBSTITUTE(L514," ","")</f>
        <v>2</v>
      </c>
    </row>
    <row r="515" spans="1:21" ht="13.5" thickBot="1">
      <c r="D515" s="4">
        <v>2013</v>
      </c>
      <c r="E515" s="4"/>
      <c r="F515" s="5" t="s">
        <v>2705</v>
      </c>
      <c r="G515" s="5" t="s">
        <v>2706</v>
      </c>
      <c r="H515" s="5" t="s">
        <v>2707</v>
      </c>
      <c r="I515" s="5" t="s">
        <v>2708</v>
      </c>
      <c r="J515" s="5" t="s">
        <v>2709</v>
      </c>
      <c r="K515" s="5" t="s">
        <v>2710</v>
      </c>
      <c r="L515" s="5">
        <v>2</v>
      </c>
      <c r="O515" t="str">
        <f t="shared" ref="O515:O578" si="62">SUBSTITUTE(F515," ","")</f>
        <v>43071</v>
      </c>
      <c r="P515" t="str">
        <f t="shared" si="56"/>
        <v>-33306</v>
      </c>
      <c r="Q515" t="str">
        <f t="shared" si="57"/>
        <v>515988</v>
      </c>
      <c r="R515" t="str">
        <f t="shared" si="58"/>
        <v>111918</v>
      </c>
      <c r="S515" t="str">
        <f t="shared" si="59"/>
        <v>86289</v>
      </c>
      <c r="T515" t="str">
        <f t="shared" si="60"/>
        <v>-369010</v>
      </c>
      <c r="U515" t="str">
        <f t="shared" si="61"/>
        <v>2</v>
      </c>
    </row>
    <row r="516" spans="1:21" ht="13.5" thickBot="1">
      <c r="O516" t="str">
        <f t="shared" si="62"/>
        <v/>
      </c>
      <c r="P516" t="str">
        <f t="shared" si="56"/>
        <v/>
      </c>
      <c r="Q516" t="str">
        <f t="shared" si="57"/>
        <v/>
      </c>
      <c r="R516" t="str">
        <f t="shared" si="58"/>
        <v/>
      </c>
      <c r="S516" t="str">
        <f t="shared" si="59"/>
        <v/>
      </c>
      <c r="T516" t="str">
        <f t="shared" si="60"/>
        <v/>
      </c>
      <c r="U516" t="str">
        <f t="shared" si="61"/>
        <v/>
      </c>
    </row>
    <row r="517" spans="1:21" ht="13.5" thickBot="1">
      <c r="A517" t="s">
        <v>85</v>
      </c>
      <c r="B517">
        <v>1992</v>
      </c>
      <c r="D517" s="4">
        <v>2023</v>
      </c>
      <c r="E517" s="4"/>
      <c r="F517" s="5" t="s">
        <v>2711</v>
      </c>
      <c r="G517" s="5" t="s">
        <v>2712</v>
      </c>
      <c r="H517" s="5" t="s">
        <v>2713</v>
      </c>
      <c r="I517" s="5" t="s">
        <v>2714</v>
      </c>
      <c r="J517" s="5" t="s">
        <v>2715</v>
      </c>
      <c r="K517" s="5" t="s">
        <v>2716</v>
      </c>
      <c r="L517" s="5">
        <v>5</v>
      </c>
      <c r="O517" t="str">
        <f t="shared" si="62"/>
        <v>2742593</v>
      </c>
      <c r="P517" t="str">
        <f t="shared" si="56"/>
        <v>50784</v>
      </c>
      <c r="Q517" t="str">
        <f t="shared" si="57"/>
        <v>1776191</v>
      </c>
      <c r="R517" t="str">
        <f t="shared" si="58"/>
        <v>2293132</v>
      </c>
      <c r="S517" t="str">
        <f t="shared" si="59"/>
        <v>812201</v>
      </c>
      <c r="T517" t="str">
        <f t="shared" si="60"/>
        <v>1332276</v>
      </c>
      <c r="U517" t="str">
        <f t="shared" si="61"/>
        <v>5</v>
      </c>
    </row>
    <row r="518" spans="1:21" ht="13.5" thickBot="1">
      <c r="D518" s="6">
        <v>2022</v>
      </c>
      <c r="E518" s="6"/>
      <c r="F518" s="7" t="s">
        <v>2717</v>
      </c>
      <c r="G518" s="7" t="s">
        <v>2718</v>
      </c>
      <c r="H518" s="7" t="s">
        <v>2719</v>
      </c>
      <c r="I518" s="7" t="s">
        <v>2720</v>
      </c>
      <c r="J518" s="7" t="s">
        <v>2721</v>
      </c>
      <c r="K518" s="7" t="s">
        <v>2722</v>
      </c>
      <c r="L518" s="7">
        <v>3</v>
      </c>
      <c r="O518" t="str">
        <f t="shared" si="62"/>
        <v>2836061</v>
      </c>
      <c r="P518" t="str">
        <f t="shared" si="56"/>
        <v>45517</v>
      </c>
      <c r="Q518" t="str">
        <f t="shared" si="57"/>
        <v>1925259</v>
      </c>
      <c r="R518" t="str">
        <f t="shared" si="58"/>
        <v>2283086</v>
      </c>
      <c r="S518" t="str">
        <f t="shared" si="59"/>
        <v>923664</v>
      </c>
      <c r="T518" t="str">
        <f t="shared" si="60"/>
        <v>1281491</v>
      </c>
      <c r="U518" t="str">
        <f t="shared" si="61"/>
        <v>3</v>
      </c>
    </row>
    <row r="519" spans="1:21" ht="13.5" thickBot="1">
      <c r="D519" s="4">
        <v>2021</v>
      </c>
      <c r="E519" s="4"/>
      <c r="F519" s="5" t="s">
        <v>2723</v>
      </c>
      <c r="G519" s="5" t="s">
        <v>2724</v>
      </c>
      <c r="H519" s="5" t="s">
        <v>2725</v>
      </c>
      <c r="I519" s="5" t="s">
        <v>2726</v>
      </c>
      <c r="J519" s="5" t="s">
        <v>2727</v>
      </c>
      <c r="K519" s="5" t="s">
        <v>2728</v>
      </c>
      <c r="L519" s="5">
        <v>3</v>
      </c>
      <c r="O519" t="str">
        <f t="shared" si="62"/>
        <v>2876234</v>
      </c>
      <c r="P519" t="str">
        <f t="shared" si="56"/>
        <v>215135</v>
      </c>
      <c r="Q519" t="str">
        <f t="shared" si="57"/>
        <v>1697975</v>
      </c>
      <c r="R519" t="str">
        <f t="shared" si="58"/>
        <v>755557</v>
      </c>
      <c r="S519" t="str">
        <f t="shared" si="59"/>
        <v>2178392</v>
      </c>
      <c r="T519" t="str">
        <f t="shared" si="60"/>
        <v>1235974</v>
      </c>
      <c r="U519" t="str">
        <f t="shared" si="61"/>
        <v>3</v>
      </c>
    </row>
    <row r="520" spans="1:21" ht="13.5" thickBot="1">
      <c r="D520" s="6">
        <v>2020</v>
      </c>
      <c r="E520" s="6"/>
      <c r="F520" s="7" t="s">
        <v>2729</v>
      </c>
      <c r="G520" s="7" t="s">
        <v>2730</v>
      </c>
      <c r="H520" s="7" t="s">
        <v>2731</v>
      </c>
      <c r="I520" s="7" t="s">
        <v>2732</v>
      </c>
      <c r="J520" s="7" t="s">
        <v>2733</v>
      </c>
      <c r="K520" s="7" t="s">
        <v>2734</v>
      </c>
      <c r="L520" s="7">
        <v>3</v>
      </c>
      <c r="O520" t="str">
        <f t="shared" si="62"/>
        <v>2243408</v>
      </c>
      <c r="P520" t="str">
        <f t="shared" si="56"/>
        <v>128101</v>
      </c>
      <c r="Q520" t="str">
        <f t="shared" si="57"/>
        <v>1979585</v>
      </c>
      <c r="R520" t="str">
        <f t="shared" si="58"/>
        <v>730557</v>
      </c>
      <c r="S520" t="str">
        <f t="shared" si="59"/>
        <v>2269868</v>
      </c>
      <c r="T520" t="str">
        <f t="shared" si="60"/>
        <v>1020840</v>
      </c>
      <c r="U520" t="str">
        <f t="shared" si="61"/>
        <v>3</v>
      </c>
    </row>
    <row r="521" spans="1:21" ht="13.5" thickBot="1">
      <c r="D521" s="4">
        <v>2019</v>
      </c>
      <c r="E521" s="4"/>
      <c r="F521" s="5" t="s">
        <v>2735</v>
      </c>
      <c r="G521" s="5" t="s">
        <v>2736</v>
      </c>
      <c r="H521" s="5" t="s">
        <v>2737</v>
      </c>
      <c r="I521" s="5" t="s">
        <v>2738</v>
      </c>
      <c r="J521" s="5" t="s">
        <v>2739</v>
      </c>
      <c r="K521" s="5" t="s">
        <v>2740</v>
      </c>
      <c r="L521" s="5">
        <v>3</v>
      </c>
      <c r="O521" t="str">
        <f t="shared" si="62"/>
        <v>1695726</v>
      </c>
      <c r="P521" t="str">
        <f t="shared" si="56"/>
        <v>40510</v>
      </c>
      <c r="Q521" t="str">
        <f t="shared" si="57"/>
        <v>1834681</v>
      </c>
      <c r="R521" t="str">
        <f t="shared" si="58"/>
        <v>730533</v>
      </c>
      <c r="S521" t="str">
        <f t="shared" si="59"/>
        <v>1996882</v>
      </c>
      <c r="T521" t="str">
        <f t="shared" si="60"/>
        <v>892734</v>
      </c>
      <c r="U521" t="str">
        <f t="shared" si="61"/>
        <v>3</v>
      </c>
    </row>
    <row r="522" spans="1:21" ht="13.5" thickBot="1">
      <c r="D522" s="6">
        <v>2018</v>
      </c>
      <c r="E522" s="6"/>
      <c r="F522" s="7" t="s">
        <v>2741</v>
      </c>
      <c r="G522" s="7" t="s">
        <v>2742</v>
      </c>
      <c r="H522" s="7" t="s">
        <v>2743</v>
      </c>
      <c r="I522" s="7" t="s">
        <v>2738</v>
      </c>
      <c r="J522" s="7" t="s">
        <v>2744</v>
      </c>
      <c r="K522" s="7" t="s">
        <v>2745</v>
      </c>
      <c r="L522" s="7">
        <v>3</v>
      </c>
      <c r="O522" t="str">
        <f t="shared" si="62"/>
        <v>1852271</v>
      </c>
      <c r="P522" t="str">
        <f t="shared" si="56"/>
        <v>11273</v>
      </c>
      <c r="Q522" t="str">
        <f t="shared" si="57"/>
        <v>1849768</v>
      </c>
      <c r="R522" t="str">
        <f t="shared" si="58"/>
        <v>730533</v>
      </c>
      <c r="S522" t="str">
        <f t="shared" si="59"/>
        <v>1970057</v>
      </c>
      <c r="T522" t="str">
        <f t="shared" si="60"/>
        <v>852224</v>
      </c>
      <c r="U522" t="str">
        <f t="shared" si="61"/>
        <v>3</v>
      </c>
    </row>
    <row r="523" spans="1:21" ht="13.5" thickBot="1">
      <c r="D523" s="4">
        <v>2017</v>
      </c>
      <c r="E523" s="4"/>
      <c r="F523" s="5" t="s">
        <v>2746</v>
      </c>
      <c r="G523" s="5" t="s">
        <v>2747</v>
      </c>
      <c r="H523" s="5" t="s">
        <v>2748</v>
      </c>
      <c r="I523" s="5" t="s">
        <v>2738</v>
      </c>
      <c r="J523" s="5" t="s">
        <v>2749</v>
      </c>
      <c r="K523" s="5" t="s">
        <v>2750</v>
      </c>
      <c r="L523" s="5">
        <v>4</v>
      </c>
      <c r="O523" t="str">
        <f t="shared" si="62"/>
        <v>1986483</v>
      </c>
      <c r="P523" t="str">
        <f t="shared" si="56"/>
        <v>33113</v>
      </c>
      <c r="Q523" t="str">
        <f t="shared" si="57"/>
        <v>1720950</v>
      </c>
      <c r="R523" t="str">
        <f t="shared" si="58"/>
        <v>730533</v>
      </c>
      <c r="S523" t="str">
        <f t="shared" si="59"/>
        <v>1830044</v>
      </c>
      <c r="T523" t="str">
        <f t="shared" si="60"/>
        <v>840951</v>
      </c>
      <c r="U523" t="str">
        <f t="shared" si="61"/>
        <v>4</v>
      </c>
    </row>
    <row r="524" spans="1:21" ht="13.5" thickBot="1">
      <c r="D524" s="6">
        <v>2016</v>
      </c>
      <c r="E524" s="6"/>
      <c r="F524" s="7" t="s">
        <v>2751</v>
      </c>
      <c r="G524" s="7" t="s">
        <v>2752</v>
      </c>
      <c r="H524" s="7" t="s">
        <v>2753</v>
      </c>
      <c r="I524" s="7" t="s">
        <v>2738</v>
      </c>
      <c r="J524" s="7" t="s">
        <v>2754</v>
      </c>
      <c r="K524" s="7" t="s">
        <v>2755</v>
      </c>
      <c r="L524" s="7">
        <v>4</v>
      </c>
      <c r="O524" t="str">
        <f t="shared" si="62"/>
        <v>1735958</v>
      </c>
      <c r="P524" t="str">
        <f t="shared" si="56"/>
        <v>31580</v>
      </c>
      <c r="Q524" t="str">
        <f t="shared" si="57"/>
        <v>1912490</v>
      </c>
      <c r="R524" t="str">
        <f t="shared" si="58"/>
        <v>730533</v>
      </c>
      <c r="S524" t="str">
        <f t="shared" si="59"/>
        <v>1988854</v>
      </c>
      <c r="T524" t="str">
        <f t="shared" si="60"/>
        <v>807839</v>
      </c>
      <c r="U524" t="str">
        <f t="shared" si="61"/>
        <v>4</v>
      </c>
    </row>
    <row r="525" spans="1:21" ht="13.5" thickBot="1">
      <c r="D525" s="4">
        <v>2015</v>
      </c>
      <c r="E525" s="4"/>
      <c r="F525" s="5" t="s">
        <v>2756</v>
      </c>
      <c r="G525" s="5" t="s">
        <v>2757</v>
      </c>
      <c r="H525" s="5" t="s">
        <v>2758</v>
      </c>
      <c r="I525" s="5" t="s">
        <v>2759</v>
      </c>
      <c r="J525" s="5" t="s">
        <v>2760</v>
      </c>
      <c r="K525" s="5" t="s">
        <v>2761</v>
      </c>
      <c r="L525" s="5">
        <v>4</v>
      </c>
      <c r="O525" t="str">
        <f t="shared" si="62"/>
        <v>1984299</v>
      </c>
      <c r="P525" t="str">
        <f t="shared" si="56"/>
        <v>34370</v>
      </c>
      <c r="Q525" t="str">
        <f t="shared" si="57"/>
        <v>1358580</v>
      </c>
      <c r="R525" t="str">
        <f t="shared" si="58"/>
        <v>721476</v>
      </c>
      <c r="S525" t="str">
        <f t="shared" si="59"/>
        <v>1413362</v>
      </c>
      <c r="T525" t="str">
        <f t="shared" si="60"/>
        <v>776258</v>
      </c>
      <c r="U525" t="str">
        <f t="shared" si="61"/>
        <v>4</v>
      </c>
    </row>
    <row r="526" spans="1:21" ht="13.5" thickBot="1">
      <c r="D526" s="6">
        <v>2014</v>
      </c>
      <c r="E526" s="6"/>
      <c r="F526" s="7" t="s">
        <v>2762</v>
      </c>
      <c r="G526" s="7" t="s">
        <v>2763</v>
      </c>
      <c r="H526" s="7" t="s">
        <v>2764</v>
      </c>
      <c r="I526" s="7" t="s">
        <v>2759</v>
      </c>
      <c r="J526" s="7" t="s">
        <v>2765</v>
      </c>
      <c r="K526" s="7" t="s">
        <v>2766</v>
      </c>
      <c r="L526" s="7">
        <v>4</v>
      </c>
      <c r="O526" t="str">
        <f t="shared" si="62"/>
        <v>2177017</v>
      </c>
      <c r="P526" t="str">
        <f t="shared" si="56"/>
        <v>35903</v>
      </c>
      <c r="Q526" t="str">
        <f t="shared" si="57"/>
        <v>1677742</v>
      </c>
      <c r="R526" t="str">
        <f t="shared" si="58"/>
        <v>721476</v>
      </c>
      <c r="S526" t="str">
        <f t="shared" si="59"/>
        <v>1698154</v>
      </c>
      <c r="T526" t="str">
        <f t="shared" si="60"/>
        <v>741888</v>
      </c>
      <c r="U526" t="str">
        <f t="shared" si="61"/>
        <v>4</v>
      </c>
    </row>
    <row r="527" spans="1:21" ht="13.5" thickBot="1">
      <c r="D527" s="4">
        <v>2013</v>
      </c>
      <c r="E527" s="4"/>
      <c r="F527" s="5" t="s">
        <v>2767</v>
      </c>
      <c r="G527" s="5" t="s">
        <v>2768</v>
      </c>
      <c r="H527" s="5" t="s">
        <v>2769</v>
      </c>
      <c r="I527" s="5" t="s">
        <v>2770</v>
      </c>
      <c r="J527" s="5" t="s">
        <v>2771</v>
      </c>
      <c r="K527" s="5" t="s">
        <v>2772</v>
      </c>
      <c r="L527" s="5">
        <v>4</v>
      </c>
      <c r="O527" t="str">
        <f t="shared" si="62"/>
        <v>1626979</v>
      </c>
      <c r="P527" t="str">
        <f t="shared" si="56"/>
        <v>31866</v>
      </c>
      <c r="Q527" t="str">
        <f t="shared" si="57"/>
        <v>1783112</v>
      </c>
      <c r="R527" t="str">
        <f t="shared" si="58"/>
        <v>735328</v>
      </c>
      <c r="S527" t="str">
        <f t="shared" si="59"/>
        <v>1753769</v>
      </c>
      <c r="T527" t="str">
        <f t="shared" si="60"/>
        <v>705985</v>
      </c>
      <c r="U527" t="str">
        <f t="shared" si="61"/>
        <v>4</v>
      </c>
    </row>
    <row r="528" spans="1:21" ht="13.5" thickBot="1">
      <c r="O528" t="str">
        <f t="shared" si="62"/>
        <v/>
      </c>
      <c r="P528" t="str">
        <f t="shared" si="56"/>
        <v/>
      </c>
      <c r="Q528" t="str">
        <f t="shared" si="57"/>
        <v/>
      </c>
      <c r="R528" t="str">
        <f t="shared" si="58"/>
        <v/>
      </c>
      <c r="S528" t="str">
        <f t="shared" si="59"/>
        <v/>
      </c>
      <c r="T528" t="str">
        <f t="shared" si="60"/>
        <v/>
      </c>
      <c r="U528" t="str">
        <f t="shared" si="61"/>
        <v/>
      </c>
    </row>
    <row r="529" spans="1:21" ht="13.5" thickBot="1">
      <c r="A529" t="s">
        <v>87</v>
      </c>
      <c r="B529">
        <v>2017</v>
      </c>
      <c r="D529" s="4">
        <v>2023</v>
      </c>
      <c r="E529" s="4"/>
      <c r="F529" s="5" t="s">
        <v>2773</v>
      </c>
      <c r="G529" s="5" t="s">
        <v>2774</v>
      </c>
      <c r="H529" s="5" t="s">
        <v>2775</v>
      </c>
      <c r="I529" s="5" t="s">
        <v>2776</v>
      </c>
      <c r="J529" s="5" t="s">
        <v>2777</v>
      </c>
      <c r="K529" s="5" t="s">
        <v>2778</v>
      </c>
      <c r="L529" s="5">
        <v>1</v>
      </c>
      <c r="O529" t="str">
        <f t="shared" si="62"/>
        <v>293999</v>
      </c>
      <c r="P529" t="str">
        <f t="shared" si="56"/>
        <v>43755</v>
      </c>
      <c r="Q529" t="str">
        <f t="shared" si="57"/>
        <v>67702</v>
      </c>
      <c r="R529" t="str">
        <f t="shared" si="58"/>
        <v>18412</v>
      </c>
      <c r="S529" t="str">
        <f t="shared" si="59"/>
        <v>183257</v>
      </c>
      <c r="T529" t="str">
        <f t="shared" si="60"/>
        <v>133967</v>
      </c>
      <c r="U529" t="str">
        <f t="shared" si="61"/>
        <v>1</v>
      </c>
    </row>
    <row r="530" spans="1:21" ht="13.5" thickBot="1">
      <c r="D530" s="6">
        <v>2022</v>
      </c>
      <c r="E530" s="6"/>
      <c r="F530" s="7" t="s">
        <v>2779</v>
      </c>
      <c r="G530" s="7" t="s">
        <v>2780</v>
      </c>
      <c r="H530" s="7" t="s">
        <v>2781</v>
      </c>
      <c r="I530" s="7" t="s">
        <v>2782</v>
      </c>
      <c r="J530" s="7" t="s">
        <v>2783</v>
      </c>
      <c r="K530" s="7" t="s">
        <v>2784</v>
      </c>
      <c r="L530" s="7">
        <v>1</v>
      </c>
      <c r="O530" t="str">
        <f t="shared" si="62"/>
        <v>276796</v>
      </c>
      <c r="P530" t="str">
        <f t="shared" si="56"/>
        <v>42916</v>
      </c>
      <c r="Q530" t="str">
        <f t="shared" si="57"/>
        <v>65317</v>
      </c>
      <c r="R530" t="str">
        <f t="shared" si="58"/>
        <v>21476</v>
      </c>
      <c r="S530" t="str">
        <f t="shared" si="59"/>
        <v>134053</v>
      </c>
      <c r="T530" t="str">
        <f t="shared" si="60"/>
        <v>90212</v>
      </c>
      <c r="U530" t="str">
        <f t="shared" si="61"/>
        <v>1</v>
      </c>
    </row>
    <row r="531" spans="1:21" ht="13.5" thickBot="1">
      <c r="D531" s="4">
        <v>2021</v>
      </c>
      <c r="E531" s="4"/>
      <c r="F531" s="5" t="s">
        <v>2785</v>
      </c>
      <c r="G531" s="5" t="s">
        <v>2786</v>
      </c>
      <c r="H531" s="5" t="s">
        <v>2787</v>
      </c>
      <c r="I531" s="5" t="s">
        <v>2788</v>
      </c>
      <c r="J531" s="5" t="s">
        <v>2789</v>
      </c>
      <c r="K531" s="5" t="s">
        <v>2790</v>
      </c>
      <c r="L531" s="5">
        <v>1</v>
      </c>
      <c r="O531" t="str">
        <f t="shared" si="62"/>
        <v>164396</v>
      </c>
      <c r="P531" t="str">
        <f t="shared" si="56"/>
        <v>41029</v>
      </c>
      <c r="Q531" t="str">
        <f t="shared" si="57"/>
        <v>77603</v>
      </c>
      <c r="R531" t="str">
        <f t="shared" si="58"/>
        <v>28573</v>
      </c>
      <c r="S531" t="str">
        <f t="shared" si="59"/>
        <v>96326</v>
      </c>
      <c r="T531" t="str">
        <f t="shared" si="60"/>
        <v>47296</v>
      </c>
      <c r="U531" t="str">
        <f t="shared" si="61"/>
        <v>1</v>
      </c>
    </row>
    <row r="532" spans="1:21" ht="13.5" thickBot="1">
      <c r="D532" s="6">
        <v>2020</v>
      </c>
      <c r="E532" s="6"/>
      <c r="F532" s="7">
        <v>0</v>
      </c>
      <c r="G532" s="7" t="s">
        <v>2791</v>
      </c>
      <c r="H532" s="7">
        <v>0</v>
      </c>
      <c r="I532" s="7" t="s">
        <v>2792</v>
      </c>
      <c r="J532" s="7" t="s">
        <v>2793</v>
      </c>
      <c r="K532" s="7" t="s">
        <v>2794</v>
      </c>
      <c r="L532" s="7">
        <v>0</v>
      </c>
      <c r="O532" t="str">
        <f t="shared" si="62"/>
        <v>0</v>
      </c>
      <c r="P532" t="str">
        <f t="shared" si="56"/>
        <v>-1400</v>
      </c>
      <c r="Q532" t="str">
        <f t="shared" si="57"/>
        <v>0</v>
      </c>
      <c r="R532" t="str">
        <f t="shared" si="58"/>
        <v>2917</v>
      </c>
      <c r="S532" t="str">
        <f t="shared" si="59"/>
        <v>3350</v>
      </c>
      <c r="T532" t="str">
        <f t="shared" si="60"/>
        <v>6267</v>
      </c>
      <c r="U532" t="str">
        <f t="shared" si="61"/>
        <v>0</v>
      </c>
    </row>
    <row r="533" spans="1:21" ht="13.5" thickBot="1">
      <c r="D533" s="4">
        <v>2019</v>
      </c>
      <c r="E533" s="4"/>
      <c r="F533" s="5" t="s">
        <v>2795</v>
      </c>
      <c r="G533" s="5">
        <v>696</v>
      </c>
      <c r="H533" s="5">
        <v>0</v>
      </c>
      <c r="I533" s="5" t="s">
        <v>2796</v>
      </c>
      <c r="J533" s="5" t="s">
        <v>2793</v>
      </c>
      <c r="K533" s="5" t="s">
        <v>2797</v>
      </c>
      <c r="L533" s="5">
        <v>1</v>
      </c>
      <c r="O533" t="str">
        <f t="shared" si="62"/>
        <v>14341</v>
      </c>
      <c r="P533" t="str">
        <f t="shared" si="56"/>
        <v>696</v>
      </c>
      <c r="Q533" t="str">
        <f t="shared" si="57"/>
        <v>0</v>
      </c>
      <c r="R533" t="str">
        <f t="shared" si="58"/>
        <v>4317</v>
      </c>
      <c r="S533" t="str">
        <f t="shared" si="59"/>
        <v>3350</v>
      </c>
      <c r="T533" t="str">
        <f t="shared" si="60"/>
        <v>7667</v>
      </c>
      <c r="U533" t="str">
        <f t="shared" si="61"/>
        <v>1</v>
      </c>
    </row>
    <row r="534" spans="1:21" ht="13.5" thickBot="1">
      <c r="D534" s="6">
        <v>2018</v>
      </c>
      <c r="E534" s="6"/>
      <c r="F534" s="7" t="s">
        <v>2798</v>
      </c>
      <c r="G534" s="7" t="s">
        <v>2799</v>
      </c>
      <c r="H534" s="7" t="s">
        <v>2800</v>
      </c>
      <c r="I534" s="7" t="s">
        <v>2801</v>
      </c>
      <c r="J534" s="7" t="s">
        <v>2802</v>
      </c>
      <c r="K534" s="7" t="s">
        <v>2803</v>
      </c>
      <c r="L534" s="7">
        <v>1</v>
      </c>
      <c r="O534" t="str">
        <f t="shared" si="62"/>
        <v>21349</v>
      </c>
      <c r="P534" t="str">
        <f t="shared" si="56"/>
        <v>6771</v>
      </c>
      <c r="Q534" t="str">
        <f t="shared" si="57"/>
        <v>2521</v>
      </c>
      <c r="R534" t="str">
        <f t="shared" si="58"/>
        <v>5717</v>
      </c>
      <c r="S534" t="str">
        <f t="shared" si="59"/>
        <v>3775</v>
      </c>
      <c r="T534" t="str">
        <f t="shared" si="60"/>
        <v>6971</v>
      </c>
      <c r="U534" t="str">
        <f t="shared" si="61"/>
        <v>1</v>
      </c>
    </row>
    <row r="535" spans="1:21" ht="13.5" thickBot="1">
      <c r="O535" t="str">
        <f t="shared" si="62"/>
        <v/>
      </c>
      <c r="P535" t="str">
        <f t="shared" si="56"/>
        <v/>
      </c>
      <c r="Q535" t="str">
        <f t="shared" si="57"/>
        <v/>
      </c>
      <c r="R535" t="str">
        <f t="shared" si="58"/>
        <v/>
      </c>
      <c r="S535" t="str">
        <f t="shared" si="59"/>
        <v/>
      </c>
      <c r="T535" t="str">
        <f t="shared" si="60"/>
        <v/>
      </c>
      <c r="U535" t="str">
        <f t="shared" si="61"/>
        <v/>
      </c>
    </row>
    <row r="536" spans="1:21" ht="13.5" thickBot="1">
      <c r="A536" t="s">
        <v>89</v>
      </c>
      <c r="B536">
        <v>2017</v>
      </c>
      <c r="D536" s="4">
        <v>2023</v>
      </c>
      <c r="E536" s="4"/>
      <c r="F536" s="5" t="s">
        <v>2804</v>
      </c>
      <c r="G536" s="5" t="s">
        <v>2805</v>
      </c>
      <c r="H536" s="5" t="s">
        <v>2806</v>
      </c>
      <c r="I536" s="5" t="s">
        <v>2807</v>
      </c>
      <c r="J536" s="5" t="s">
        <v>2808</v>
      </c>
      <c r="K536" s="5" t="s">
        <v>2809</v>
      </c>
      <c r="L536" s="5">
        <v>3</v>
      </c>
      <c r="O536" t="str">
        <f t="shared" si="62"/>
        <v>967775</v>
      </c>
      <c r="P536" t="str">
        <f t="shared" si="56"/>
        <v>74939</v>
      </c>
      <c r="Q536" t="str">
        <f t="shared" si="57"/>
        <v>129071</v>
      </c>
      <c r="R536" t="str">
        <f t="shared" si="58"/>
        <v>74811</v>
      </c>
      <c r="S536" t="str">
        <f t="shared" si="59"/>
        <v>150819</v>
      </c>
      <c r="T536" t="str">
        <f t="shared" si="60"/>
        <v>108678</v>
      </c>
      <c r="U536" t="str">
        <f t="shared" si="61"/>
        <v>3</v>
      </c>
    </row>
    <row r="537" spans="1:21" ht="13.5" thickBot="1">
      <c r="D537" s="6">
        <v>2022</v>
      </c>
      <c r="E537" s="6"/>
      <c r="F537" s="7" t="s">
        <v>2810</v>
      </c>
      <c r="G537" s="7" t="s">
        <v>2811</v>
      </c>
      <c r="H537" s="7" t="s">
        <v>2812</v>
      </c>
      <c r="I537" s="7" t="s">
        <v>2813</v>
      </c>
      <c r="J537" s="7" t="s">
        <v>2814</v>
      </c>
      <c r="K537" s="7" t="s">
        <v>2815</v>
      </c>
      <c r="L537" s="7">
        <v>3</v>
      </c>
      <c r="O537" t="str">
        <f t="shared" si="62"/>
        <v>840686</v>
      </c>
      <c r="P537" t="str">
        <f t="shared" si="56"/>
        <v>128665</v>
      </c>
      <c r="Q537" t="str">
        <f t="shared" si="57"/>
        <v>174570</v>
      </c>
      <c r="R537" t="str">
        <f t="shared" si="58"/>
        <v>145537</v>
      </c>
      <c r="S537" t="str">
        <f t="shared" si="59"/>
        <v>144473</v>
      </c>
      <c r="T537" t="str">
        <f t="shared" si="60"/>
        <v>128905</v>
      </c>
      <c r="U537" t="str">
        <f t="shared" si="61"/>
        <v>3</v>
      </c>
    </row>
    <row r="538" spans="1:21" ht="13.5" thickBot="1">
      <c r="D538" s="4">
        <v>2021</v>
      </c>
      <c r="E538" s="4"/>
      <c r="F538" s="5" t="s">
        <v>2816</v>
      </c>
      <c r="G538" s="5" t="s">
        <v>2817</v>
      </c>
      <c r="H538" s="5" t="s">
        <v>2818</v>
      </c>
      <c r="I538" s="5" t="s">
        <v>2819</v>
      </c>
      <c r="J538" s="5" t="s">
        <v>2820</v>
      </c>
      <c r="K538" s="5" t="s">
        <v>2821</v>
      </c>
      <c r="L538" s="5">
        <v>3</v>
      </c>
      <c r="O538" t="str">
        <f t="shared" si="62"/>
        <v>624426</v>
      </c>
      <c r="P538" t="str">
        <f t="shared" si="56"/>
        <v>39937</v>
      </c>
      <c r="Q538" t="str">
        <f t="shared" si="57"/>
        <v>119637</v>
      </c>
      <c r="R538" t="str">
        <f t="shared" si="58"/>
        <v>105130</v>
      </c>
      <c r="S538" t="str">
        <f t="shared" si="59"/>
        <v>70045</v>
      </c>
      <c r="T538" t="str">
        <f t="shared" si="60"/>
        <v>75966</v>
      </c>
      <c r="U538" t="str">
        <f t="shared" si="61"/>
        <v>3</v>
      </c>
    </row>
    <row r="539" spans="1:21" ht="13.5" thickBot="1">
      <c r="D539" s="6">
        <v>2020</v>
      </c>
      <c r="E539" s="6"/>
      <c r="F539" s="7" t="s">
        <v>2822</v>
      </c>
      <c r="G539" s="7" t="s">
        <v>2823</v>
      </c>
      <c r="H539" s="7" t="s">
        <v>2824</v>
      </c>
      <c r="I539" s="7" t="s">
        <v>2825</v>
      </c>
      <c r="J539" s="7" t="s">
        <v>2826</v>
      </c>
      <c r="K539" s="7" t="s">
        <v>2827</v>
      </c>
      <c r="L539" s="7">
        <v>2</v>
      </c>
      <c r="O539" t="str">
        <f t="shared" si="62"/>
        <v>357718</v>
      </c>
      <c r="P539" t="str">
        <f t="shared" si="56"/>
        <v>27114</v>
      </c>
      <c r="Q539" t="str">
        <f t="shared" si="57"/>
        <v>8321</v>
      </c>
      <c r="R539" t="str">
        <f t="shared" si="58"/>
        <v>42967</v>
      </c>
      <c r="S539" t="str">
        <f t="shared" si="59"/>
        <v>87992</v>
      </c>
      <c r="T539" t="str">
        <f t="shared" si="60"/>
        <v>129186</v>
      </c>
      <c r="U539" t="str">
        <f t="shared" si="61"/>
        <v>2</v>
      </c>
    </row>
    <row r="540" spans="1:21" ht="13.5" thickBot="1">
      <c r="D540" s="4">
        <v>2019</v>
      </c>
      <c r="E540" s="4"/>
      <c r="F540" s="5" t="s">
        <v>2828</v>
      </c>
      <c r="G540" s="5" t="s">
        <v>2829</v>
      </c>
      <c r="H540" s="5" t="s">
        <v>2830</v>
      </c>
      <c r="I540" s="5" t="s">
        <v>2831</v>
      </c>
      <c r="J540" s="5" t="s">
        <v>2832</v>
      </c>
      <c r="K540" s="5" t="s">
        <v>2833</v>
      </c>
      <c r="L540" s="5">
        <v>1</v>
      </c>
      <c r="O540" t="str">
        <f t="shared" si="62"/>
        <v>531714</v>
      </c>
      <c r="P540" t="str">
        <f t="shared" si="56"/>
        <v>133302</v>
      </c>
      <c r="Q540" t="str">
        <f t="shared" si="57"/>
        <v>92511</v>
      </c>
      <c r="R540" t="str">
        <f t="shared" si="58"/>
        <v>79550</v>
      </c>
      <c r="S540" t="str">
        <f t="shared" si="59"/>
        <v>147665</v>
      </c>
      <c r="T540" t="str">
        <f t="shared" si="60"/>
        <v>134704</v>
      </c>
      <c r="U540" t="str">
        <f t="shared" si="61"/>
        <v>1</v>
      </c>
    </row>
    <row r="541" spans="1:21" ht="13.5" thickBot="1">
      <c r="D541" s="6">
        <v>2018</v>
      </c>
      <c r="E541" s="6"/>
      <c r="F541" s="7" t="s">
        <v>2834</v>
      </c>
      <c r="G541" s="7" t="s">
        <v>2835</v>
      </c>
      <c r="H541" s="7" t="s">
        <v>2836</v>
      </c>
      <c r="I541" s="7" t="s">
        <v>2837</v>
      </c>
      <c r="J541" s="7" t="s">
        <v>2838</v>
      </c>
      <c r="K541" s="7" t="s">
        <v>2839</v>
      </c>
      <c r="L541" s="7">
        <v>1</v>
      </c>
      <c r="O541" t="str">
        <f t="shared" si="62"/>
        <v>449863</v>
      </c>
      <c r="P541" t="str">
        <f t="shared" si="56"/>
        <v>126173</v>
      </c>
      <c r="Q541" t="str">
        <f t="shared" si="57"/>
        <v>78172</v>
      </c>
      <c r="R541" t="str">
        <f t="shared" si="58"/>
        <v>118132</v>
      </c>
      <c r="S541" t="str">
        <f t="shared" si="59"/>
        <v>135262</v>
      </c>
      <c r="T541" t="str">
        <f t="shared" si="60"/>
        <v>176187</v>
      </c>
      <c r="U541" t="str">
        <f t="shared" si="61"/>
        <v>1</v>
      </c>
    </row>
    <row r="542" spans="1:21" ht="13.5" thickBot="1">
      <c r="D542" s="4">
        <v>2017</v>
      </c>
      <c r="E542" s="4"/>
      <c r="F542" s="5" t="s">
        <v>2840</v>
      </c>
      <c r="G542" s="5" t="s">
        <v>2841</v>
      </c>
      <c r="H542" s="5" t="s">
        <v>2842</v>
      </c>
      <c r="I542" s="5" t="s">
        <v>2843</v>
      </c>
      <c r="J542" s="5" t="s">
        <v>2844</v>
      </c>
      <c r="K542" s="5" t="s">
        <v>2845</v>
      </c>
      <c r="L542" s="5">
        <v>1</v>
      </c>
      <c r="O542" t="str">
        <f t="shared" si="62"/>
        <v>190892</v>
      </c>
      <c r="P542" t="str">
        <f t="shared" si="56"/>
        <v>49814</v>
      </c>
      <c r="Q542" t="str">
        <f t="shared" si="57"/>
        <v>165118</v>
      </c>
      <c r="R542" t="str">
        <f t="shared" si="58"/>
        <v>163844</v>
      </c>
      <c r="S542" t="str">
        <f t="shared" si="59"/>
        <v>50177</v>
      </c>
      <c r="T542" t="str">
        <f t="shared" si="60"/>
        <v>50014</v>
      </c>
      <c r="U542" t="str">
        <f t="shared" si="61"/>
        <v>1</v>
      </c>
    </row>
    <row r="543" spans="1:21" ht="13.5" thickBot="1">
      <c r="O543" t="str">
        <f t="shared" si="62"/>
        <v/>
      </c>
      <c r="P543" t="str">
        <f t="shared" si="56"/>
        <v/>
      </c>
      <c r="Q543" t="str">
        <f t="shared" si="57"/>
        <v/>
      </c>
      <c r="R543" t="str">
        <f t="shared" si="58"/>
        <v/>
      </c>
      <c r="S543" t="str">
        <f t="shared" si="59"/>
        <v/>
      </c>
      <c r="T543" t="str">
        <f t="shared" si="60"/>
        <v/>
      </c>
      <c r="U543" t="str">
        <f t="shared" si="61"/>
        <v/>
      </c>
    </row>
    <row r="544" spans="1:21" ht="13.5" thickBot="1">
      <c r="A544" s="22">
        <v>4300019</v>
      </c>
      <c r="B544">
        <v>1993</v>
      </c>
      <c r="D544" s="4">
        <v>2023</v>
      </c>
      <c r="E544" s="4"/>
      <c r="F544" s="5" t="s">
        <v>2846</v>
      </c>
      <c r="G544" s="5" t="s">
        <v>2847</v>
      </c>
      <c r="H544" s="5" t="s">
        <v>2848</v>
      </c>
      <c r="I544" s="5" t="s">
        <v>2849</v>
      </c>
      <c r="J544" s="5" t="s">
        <v>2850</v>
      </c>
      <c r="K544" s="5" t="s">
        <v>2851</v>
      </c>
      <c r="L544" s="5">
        <v>7</v>
      </c>
      <c r="O544" t="str">
        <f t="shared" si="62"/>
        <v>906062</v>
      </c>
      <c r="P544" t="str">
        <f t="shared" si="56"/>
        <v>153940</v>
      </c>
      <c r="Q544" t="str">
        <f t="shared" si="57"/>
        <v>686947</v>
      </c>
      <c r="R544" t="str">
        <f t="shared" si="58"/>
        <v>2280</v>
      </c>
      <c r="S544" t="str">
        <f t="shared" si="59"/>
        <v>112418</v>
      </c>
      <c r="T544" t="str">
        <f t="shared" si="60"/>
        <v>-572249</v>
      </c>
      <c r="U544" t="str">
        <f t="shared" si="61"/>
        <v>7</v>
      </c>
    </row>
    <row r="545" spans="1:21" ht="13.5" thickBot="1">
      <c r="D545" s="6">
        <v>2022</v>
      </c>
      <c r="E545" s="6"/>
      <c r="F545" s="7" t="s">
        <v>2852</v>
      </c>
      <c r="G545" s="7" t="s">
        <v>2853</v>
      </c>
      <c r="H545" s="7" t="s">
        <v>2854</v>
      </c>
      <c r="I545" s="7" t="s">
        <v>2855</v>
      </c>
      <c r="J545" s="7" t="s">
        <v>2856</v>
      </c>
      <c r="K545" s="7" t="s">
        <v>2857</v>
      </c>
      <c r="L545" s="7">
        <v>5</v>
      </c>
      <c r="O545" t="str">
        <f t="shared" si="62"/>
        <v>312821</v>
      </c>
      <c r="P545" t="str">
        <f t="shared" si="56"/>
        <v>13749</v>
      </c>
      <c r="Q545" t="str">
        <f t="shared" si="57"/>
        <v>815071</v>
      </c>
      <c r="R545" t="str">
        <f t="shared" si="58"/>
        <v>2978</v>
      </c>
      <c r="S545" t="str">
        <f t="shared" si="59"/>
        <v>85904</v>
      </c>
      <c r="T545" t="str">
        <f t="shared" si="60"/>
        <v>-726189</v>
      </c>
      <c r="U545" t="str">
        <f t="shared" si="61"/>
        <v>5</v>
      </c>
    </row>
    <row r="546" spans="1:21" ht="13.5" thickBot="1">
      <c r="D546" s="4">
        <v>2021</v>
      </c>
      <c r="E546" s="4"/>
      <c r="F546" s="5">
        <v>0</v>
      </c>
      <c r="G546" s="5" t="s">
        <v>2858</v>
      </c>
      <c r="H546" s="5" t="s">
        <v>2859</v>
      </c>
      <c r="I546" s="5">
        <v>0</v>
      </c>
      <c r="J546" s="5">
        <v>14</v>
      </c>
      <c r="K546" s="5" t="s">
        <v>2860</v>
      </c>
      <c r="L546" s="5">
        <v>1</v>
      </c>
      <c r="O546" t="str">
        <f t="shared" si="62"/>
        <v>0</v>
      </c>
      <c r="P546" t="str">
        <f t="shared" si="56"/>
        <v>185696</v>
      </c>
      <c r="Q546" t="str">
        <f t="shared" si="57"/>
        <v>739952</v>
      </c>
      <c r="R546" t="str">
        <f t="shared" si="58"/>
        <v>0</v>
      </c>
      <c r="S546" t="str">
        <f t="shared" si="59"/>
        <v>14</v>
      </c>
      <c r="T546" t="str">
        <f t="shared" si="60"/>
        <v>-739938</v>
      </c>
      <c r="U546" t="str">
        <f t="shared" si="61"/>
        <v>1</v>
      </c>
    </row>
    <row r="547" spans="1:21" ht="13.5" thickBot="1">
      <c r="D547" s="6">
        <v>2020</v>
      </c>
      <c r="E547" s="6"/>
      <c r="F547" s="7">
        <v>0</v>
      </c>
      <c r="G547" s="7">
        <v>0</v>
      </c>
      <c r="H547" s="7" t="s">
        <v>2861</v>
      </c>
      <c r="I547" s="7" t="s">
        <v>2862</v>
      </c>
      <c r="J547" s="7">
        <v>202</v>
      </c>
      <c r="K547" s="7" t="s">
        <v>2863</v>
      </c>
      <c r="L547" s="7">
        <v>0</v>
      </c>
      <c r="O547" t="str">
        <f t="shared" si="62"/>
        <v>0</v>
      </c>
      <c r="P547" t="str">
        <f t="shared" si="56"/>
        <v>0</v>
      </c>
      <c r="Q547" t="str">
        <f t="shared" si="57"/>
        <v>1016662</v>
      </c>
      <c r="R547" t="str">
        <f t="shared" si="58"/>
        <v>110445</v>
      </c>
      <c r="S547" t="str">
        <f t="shared" si="59"/>
        <v>202</v>
      </c>
      <c r="T547" t="str">
        <f t="shared" si="60"/>
        <v>-906015</v>
      </c>
      <c r="U547" t="str">
        <f t="shared" si="61"/>
        <v>0</v>
      </c>
    </row>
    <row r="548" spans="1:21" ht="13.5" thickBot="1">
      <c r="D548" s="4">
        <v>2019</v>
      </c>
      <c r="E548" s="4"/>
      <c r="F548" s="5">
        <v>0</v>
      </c>
      <c r="G548" s="5">
        <v>0</v>
      </c>
      <c r="H548" s="5" t="s">
        <v>2861</v>
      </c>
      <c r="I548" s="5" t="s">
        <v>2864</v>
      </c>
      <c r="J548" s="5">
        <v>202</v>
      </c>
      <c r="K548" s="5" t="s">
        <v>2865</v>
      </c>
      <c r="L548" s="5">
        <v>0</v>
      </c>
      <c r="O548" t="str">
        <f t="shared" si="62"/>
        <v>0</v>
      </c>
      <c r="P548" t="str">
        <f t="shared" si="56"/>
        <v>0</v>
      </c>
      <c r="Q548" t="str">
        <f t="shared" si="57"/>
        <v>1016662</v>
      </c>
      <c r="R548" t="str">
        <f t="shared" si="58"/>
        <v>117557</v>
      </c>
      <c r="S548" t="str">
        <f t="shared" si="59"/>
        <v>202</v>
      </c>
      <c r="T548" t="str">
        <f t="shared" si="60"/>
        <v>-898903</v>
      </c>
      <c r="U548" t="str">
        <f t="shared" si="61"/>
        <v>0</v>
      </c>
    </row>
    <row r="549" spans="1:21" ht="13.5" thickBot="1">
      <c r="D549" s="6">
        <v>2018</v>
      </c>
      <c r="E549" s="6"/>
      <c r="F549" s="7">
        <v>0</v>
      </c>
      <c r="G549" s="7">
        <v>0</v>
      </c>
      <c r="H549" s="7" t="s">
        <v>2861</v>
      </c>
      <c r="I549" s="7" t="s">
        <v>2864</v>
      </c>
      <c r="J549" s="7">
        <v>202</v>
      </c>
      <c r="K549" s="7" t="s">
        <v>2865</v>
      </c>
      <c r="L549" s="7">
        <v>0</v>
      </c>
      <c r="O549" t="str">
        <f t="shared" si="62"/>
        <v>0</v>
      </c>
      <c r="P549" t="str">
        <f t="shared" si="56"/>
        <v>0</v>
      </c>
      <c r="Q549" t="str">
        <f t="shared" si="57"/>
        <v>1016662</v>
      </c>
      <c r="R549" t="str">
        <f t="shared" si="58"/>
        <v>117557</v>
      </c>
      <c r="S549" t="str">
        <f t="shared" si="59"/>
        <v>202</v>
      </c>
      <c r="T549" t="str">
        <f t="shared" si="60"/>
        <v>-898903</v>
      </c>
      <c r="U549" t="str">
        <f t="shared" si="61"/>
        <v>0</v>
      </c>
    </row>
    <row r="550" spans="1:21" ht="13.5" thickBot="1">
      <c r="D550" s="4">
        <v>2017</v>
      </c>
      <c r="E550" s="4"/>
      <c r="F550" s="5" t="s">
        <v>2866</v>
      </c>
      <c r="G550" s="5" t="s">
        <v>2867</v>
      </c>
      <c r="H550" s="5" t="s">
        <v>2861</v>
      </c>
      <c r="I550" s="5" t="s">
        <v>2864</v>
      </c>
      <c r="J550" s="5">
        <v>202</v>
      </c>
      <c r="K550" s="5" t="s">
        <v>2865</v>
      </c>
      <c r="L550" s="5">
        <v>3</v>
      </c>
      <c r="O550" t="str">
        <f t="shared" si="62"/>
        <v>90077</v>
      </c>
      <c r="P550" t="str">
        <f t="shared" si="56"/>
        <v>-28958</v>
      </c>
      <c r="Q550" t="str">
        <f t="shared" si="57"/>
        <v>1016662</v>
      </c>
      <c r="R550" t="str">
        <f t="shared" si="58"/>
        <v>117557</v>
      </c>
      <c r="S550" t="str">
        <f t="shared" si="59"/>
        <v>202</v>
      </c>
      <c r="T550" t="str">
        <f t="shared" si="60"/>
        <v>-898903</v>
      </c>
      <c r="U550" t="str">
        <f t="shared" si="61"/>
        <v>3</v>
      </c>
    </row>
    <row r="551" spans="1:21" ht="13.5" thickBot="1">
      <c r="D551" s="6">
        <v>2016</v>
      </c>
      <c r="E551" s="6"/>
      <c r="F551" s="7" t="s">
        <v>2868</v>
      </c>
      <c r="G551" s="7" t="s">
        <v>2869</v>
      </c>
      <c r="H551" s="7" t="s">
        <v>2870</v>
      </c>
      <c r="I551" s="7" t="s">
        <v>2871</v>
      </c>
      <c r="J551" s="7" t="s">
        <v>2872</v>
      </c>
      <c r="K551" s="7" t="s">
        <v>2873</v>
      </c>
      <c r="L551" s="7">
        <v>4</v>
      </c>
      <c r="O551" t="str">
        <f t="shared" si="62"/>
        <v>101980</v>
      </c>
      <c r="P551" t="str">
        <f t="shared" si="56"/>
        <v>-48847</v>
      </c>
      <c r="Q551" t="str">
        <f t="shared" si="57"/>
        <v>998627</v>
      </c>
      <c r="R551" t="str">
        <f t="shared" si="58"/>
        <v>123514</v>
      </c>
      <c r="S551" t="str">
        <f t="shared" si="59"/>
        <v>5168</v>
      </c>
      <c r="T551" t="str">
        <f t="shared" si="60"/>
        <v>-869945</v>
      </c>
      <c r="U551" t="str">
        <f t="shared" si="61"/>
        <v>4</v>
      </c>
    </row>
    <row r="552" spans="1:21" ht="13.5" thickBot="1">
      <c r="D552" s="4">
        <v>2015</v>
      </c>
      <c r="E552" s="4"/>
      <c r="F552" s="5" t="s">
        <v>2874</v>
      </c>
      <c r="G552" s="5" t="s">
        <v>2875</v>
      </c>
      <c r="H552" s="5" t="s">
        <v>2876</v>
      </c>
      <c r="I552" s="5" t="s">
        <v>2877</v>
      </c>
      <c r="J552" s="5" t="s">
        <v>2878</v>
      </c>
      <c r="K552" s="5" t="s">
        <v>2879</v>
      </c>
      <c r="L552" s="5">
        <v>5</v>
      </c>
      <c r="O552" t="str">
        <f t="shared" si="62"/>
        <v>152680</v>
      </c>
      <c r="P552" t="str">
        <f t="shared" si="56"/>
        <v>-23856</v>
      </c>
      <c r="Q552" t="str">
        <f t="shared" si="57"/>
        <v>954669</v>
      </c>
      <c r="R552" t="str">
        <f t="shared" si="58"/>
        <v>129749</v>
      </c>
      <c r="S552" t="str">
        <f t="shared" si="59"/>
        <v>3823</v>
      </c>
      <c r="T552" t="str">
        <f t="shared" si="60"/>
        <v>-821097</v>
      </c>
      <c r="U552" t="str">
        <f t="shared" si="61"/>
        <v>5</v>
      </c>
    </row>
    <row r="553" spans="1:21" ht="13.5" thickBot="1">
      <c r="D553" s="6">
        <v>2014</v>
      </c>
      <c r="E553" s="6"/>
      <c r="F553" s="7" t="s">
        <v>2880</v>
      </c>
      <c r="G553" s="7" t="s">
        <v>2881</v>
      </c>
      <c r="H553" s="7" t="s">
        <v>2882</v>
      </c>
      <c r="I553" s="7" t="s">
        <v>2883</v>
      </c>
      <c r="J553" s="7" t="s">
        <v>2884</v>
      </c>
      <c r="K553" s="7" t="s">
        <v>2885</v>
      </c>
      <c r="L553" s="7">
        <v>5</v>
      </c>
      <c r="O553" t="str">
        <f t="shared" si="62"/>
        <v>160716</v>
      </c>
      <c r="P553" t="str">
        <f t="shared" si="56"/>
        <v>-38395</v>
      </c>
      <c r="Q553" t="str">
        <f t="shared" si="57"/>
        <v>939314</v>
      </c>
      <c r="R553" t="str">
        <f t="shared" si="58"/>
        <v>137715</v>
      </c>
      <c r="S553" t="str">
        <f t="shared" si="59"/>
        <v>4358</v>
      </c>
      <c r="T553" t="str">
        <f t="shared" si="60"/>
        <v>-797241</v>
      </c>
      <c r="U553" t="str">
        <f t="shared" si="61"/>
        <v>5</v>
      </c>
    </row>
    <row r="554" spans="1:21" ht="13.5" thickBot="1">
      <c r="D554" s="4">
        <v>2013</v>
      </c>
      <c r="E554" s="4"/>
      <c r="F554" s="5" t="s">
        <v>2886</v>
      </c>
      <c r="G554" s="5" t="s">
        <v>2887</v>
      </c>
      <c r="H554" s="5" t="s">
        <v>2888</v>
      </c>
      <c r="I554" s="5" t="s">
        <v>2889</v>
      </c>
      <c r="J554" s="5" t="s">
        <v>2890</v>
      </c>
      <c r="K554" s="5" t="s">
        <v>2891</v>
      </c>
      <c r="L554" s="5">
        <v>6</v>
      </c>
      <c r="O554" t="str">
        <f t="shared" si="62"/>
        <v>215479</v>
      </c>
      <c r="P554" t="str">
        <f t="shared" si="56"/>
        <v>-25512</v>
      </c>
      <c r="Q554" t="str">
        <f t="shared" si="57"/>
        <v>913340</v>
      </c>
      <c r="R554" t="str">
        <f t="shared" si="58"/>
        <v>139170</v>
      </c>
      <c r="S554" t="str">
        <f t="shared" si="59"/>
        <v>6400</v>
      </c>
      <c r="T554" t="str">
        <f t="shared" si="60"/>
        <v>-767770</v>
      </c>
      <c r="U554" t="str">
        <f t="shared" si="61"/>
        <v>6</v>
      </c>
    </row>
    <row r="555" spans="1:21" ht="13.5" thickBot="1">
      <c r="O555" t="str">
        <f t="shared" si="62"/>
        <v/>
      </c>
      <c r="P555" t="str">
        <f t="shared" si="56"/>
        <v/>
      </c>
      <c r="Q555" t="str">
        <f t="shared" si="57"/>
        <v/>
      </c>
      <c r="R555" t="str">
        <f t="shared" si="58"/>
        <v/>
      </c>
      <c r="S555" t="str">
        <f t="shared" si="59"/>
        <v/>
      </c>
      <c r="T555" t="str">
        <f t="shared" si="60"/>
        <v/>
      </c>
      <c r="U555" t="str">
        <f t="shared" si="61"/>
        <v/>
      </c>
    </row>
    <row r="556" spans="1:21" ht="13.5" thickBot="1">
      <c r="A556" t="s">
        <v>90</v>
      </c>
      <c r="B556">
        <v>2021</v>
      </c>
      <c r="D556" s="4">
        <v>2023</v>
      </c>
      <c r="E556" s="4"/>
      <c r="F556" s="5" t="s">
        <v>2892</v>
      </c>
      <c r="G556" s="5" t="s">
        <v>2893</v>
      </c>
      <c r="H556" s="5" t="s">
        <v>2894</v>
      </c>
      <c r="I556" s="5" t="s">
        <v>2895</v>
      </c>
      <c r="J556" s="5" t="s">
        <v>2896</v>
      </c>
      <c r="K556" s="5" t="s">
        <v>2897</v>
      </c>
      <c r="L556" s="5">
        <v>1</v>
      </c>
      <c r="O556" t="str">
        <f t="shared" si="62"/>
        <v>71635</v>
      </c>
      <c r="P556" t="str">
        <f t="shared" si="56"/>
        <v>-42672</v>
      </c>
      <c r="Q556" t="str">
        <f t="shared" si="57"/>
        <v>135742</v>
      </c>
      <c r="R556" t="str">
        <f t="shared" si="58"/>
        <v>28164</v>
      </c>
      <c r="S556" t="str">
        <f t="shared" si="59"/>
        <v>37719</v>
      </c>
      <c r="T556" t="str">
        <f t="shared" si="60"/>
        <v>-69859</v>
      </c>
      <c r="U556" t="str">
        <f t="shared" si="61"/>
        <v>1</v>
      </c>
    </row>
    <row r="557" spans="1:21" ht="13.5" thickBot="1">
      <c r="D557" s="6">
        <v>2022</v>
      </c>
      <c r="E557" s="6"/>
      <c r="F557" s="7" t="s">
        <v>2898</v>
      </c>
      <c r="G557" s="7" t="s">
        <v>2899</v>
      </c>
      <c r="H557" s="7" t="s">
        <v>2900</v>
      </c>
      <c r="I557" s="7" t="s">
        <v>2901</v>
      </c>
      <c r="J557" s="7" t="s">
        <v>2902</v>
      </c>
      <c r="K557" s="7" t="s">
        <v>2903</v>
      </c>
      <c r="L557" s="7">
        <v>1</v>
      </c>
      <c r="O557" t="str">
        <f t="shared" si="62"/>
        <v>122682</v>
      </c>
      <c r="P557" t="str">
        <f t="shared" si="56"/>
        <v>-27313</v>
      </c>
      <c r="Q557" t="str">
        <f t="shared" si="57"/>
        <v>122031</v>
      </c>
      <c r="R557" t="str">
        <f t="shared" si="58"/>
        <v>41693</v>
      </c>
      <c r="S557" t="str">
        <f t="shared" si="59"/>
        <v>53151</v>
      </c>
      <c r="T557" t="str">
        <f t="shared" si="60"/>
        <v>-27187</v>
      </c>
      <c r="U557" t="str">
        <f t="shared" si="61"/>
        <v>1</v>
      </c>
    </row>
    <row r="558" spans="1:21" ht="13.5" thickBot="1">
      <c r="O558" t="str">
        <f t="shared" si="62"/>
        <v/>
      </c>
      <c r="P558" t="str">
        <f t="shared" si="56"/>
        <v/>
      </c>
      <c r="Q558" t="str">
        <f t="shared" si="57"/>
        <v/>
      </c>
      <c r="R558" t="str">
        <f t="shared" si="58"/>
        <v/>
      </c>
      <c r="S558" t="str">
        <f t="shared" si="59"/>
        <v/>
      </c>
      <c r="T558" t="str">
        <f t="shared" si="60"/>
        <v/>
      </c>
      <c r="U558" t="str">
        <f t="shared" si="61"/>
        <v/>
      </c>
    </row>
    <row r="559" spans="1:21" ht="13.5" thickBot="1">
      <c r="A559" t="s">
        <v>91</v>
      </c>
      <c r="B559">
        <v>2003</v>
      </c>
      <c r="D559" s="4">
        <v>2023</v>
      </c>
      <c r="E559" s="4"/>
      <c r="F559" s="5" t="s">
        <v>2904</v>
      </c>
      <c r="G559" s="5" t="s">
        <v>2905</v>
      </c>
      <c r="H559" s="5" t="s">
        <v>2906</v>
      </c>
      <c r="I559" s="5" t="s">
        <v>2907</v>
      </c>
      <c r="J559" s="5" t="s">
        <v>2908</v>
      </c>
      <c r="K559" s="5" t="s">
        <v>2909</v>
      </c>
      <c r="L559" s="5">
        <v>15</v>
      </c>
      <c r="O559" t="str">
        <f t="shared" si="62"/>
        <v>3897480</v>
      </c>
      <c r="P559" t="str">
        <f t="shared" si="56"/>
        <v>399446</v>
      </c>
      <c r="Q559" t="str">
        <f t="shared" si="57"/>
        <v>805299</v>
      </c>
      <c r="R559" t="str">
        <f t="shared" si="58"/>
        <v>695687</v>
      </c>
      <c r="S559" t="str">
        <f t="shared" si="59"/>
        <v>824853</v>
      </c>
      <c r="T559" t="str">
        <f t="shared" si="60"/>
        <v>715290</v>
      </c>
      <c r="U559" t="str">
        <f t="shared" si="61"/>
        <v>15</v>
      </c>
    </row>
    <row r="560" spans="1:21" ht="13.5" thickBot="1">
      <c r="D560" s="6">
        <v>2022</v>
      </c>
      <c r="E560" s="6"/>
      <c r="F560" s="7" t="s">
        <v>2910</v>
      </c>
      <c r="G560" s="7" t="s">
        <v>2911</v>
      </c>
      <c r="H560" s="7" t="s">
        <v>2912</v>
      </c>
      <c r="I560" s="7" t="s">
        <v>2913</v>
      </c>
      <c r="J560" s="7" t="s">
        <v>2914</v>
      </c>
      <c r="K560" s="7" t="s">
        <v>2915</v>
      </c>
      <c r="L560" s="7">
        <v>14</v>
      </c>
      <c r="O560" t="str">
        <f t="shared" si="62"/>
        <v>4802674</v>
      </c>
      <c r="P560" t="str">
        <f t="shared" si="56"/>
        <v>889945</v>
      </c>
      <c r="Q560" t="str">
        <f t="shared" si="57"/>
        <v>987394</v>
      </c>
      <c r="R560" t="str">
        <f t="shared" si="58"/>
        <v>469100</v>
      </c>
      <c r="S560" t="str">
        <f t="shared" si="59"/>
        <v>1434138</v>
      </c>
      <c r="T560" t="str">
        <f t="shared" si="60"/>
        <v>915844</v>
      </c>
      <c r="U560" t="str">
        <f t="shared" si="61"/>
        <v>14</v>
      </c>
    </row>
    <row r="561" spans="1:21" ht="13.5" thickBot="1">
      <c r="D561" s="4">
        <v>2021</v>
      </c>
      <c r="E561" s="4"/>
      <c r="F561" s="5" t="s">
        <v>2916</v>
      </c>
      <c r="G561" s="5" t="s">
        <v>2917</v>
      </c>
      <c r="H561" s="5" t="s">
        <v>2918</v>
      </c>
      <c r="I561" s="5" t="s">
        <v>2919</v>
      </c>
      <c r="J561" s="5" t="s">
        <v>2920</v>
      </c>
      <c r="K561" s="5" t="s">
        <v>2921</v>
      </c>
      <c r="L561" s="5">
        <v>13</v>
      </c>
      <c r="O561" t="str">
        <f t="shared" si="62"/>
        <v>4497177</v>
      </c>
      <c r="P561" t="str">
        <f t="shared" si="56"/>
        <v>554639</v>
      </c>
      <c r="Q561" t="str">
        <f t="shared" si="57"/>
        <v>641273</v>
      </c>
      <c r="R561" t="str">
        <f t="shared" si="58"/>
        <v>469391</v>
      </c>
      <c r="S561" t="str">
        <f t="shared" si="59"/>
        <v>1380630</v>
      </c>
      <c r="T561" t="str">
        <f t="shared" si="60"/>
        <v>1209203</v>
      </c>
      <c r="U561" t="str">
        <f t="shared" si="61"/>
        <v>13</v>
      </c>
    </row>
    <row r="562" spans="1:21" ht="13.5" thickBot="1">
      <c r="D562" s="6">
        <v>2020</v>
      </c>
      <c r="E562" s="6"/>
      <c r="F562" s="7" t="s">
        <v>2922</v>
      </c>
      <c r="G562" s="7" t="s">
        <v>2923</v>
      </c>
      <c r="H562" s="7" t="s">
        <v>2924</v>
      </c>
      <c r="I562" s="7" t="s">
        <v>2925</v>
      </c>
      <c r="J562" s="7" t="s">
        <v>2926</v>
      </c>
      <c r="K562" s="7" t="s">
        <v>2927</v>
      </c>
      <c r="L562" s="7">
        <v>15</v>
      </c>
      <c r="O562" t="str">
        <f t="shared" si="62"/>
        <v>2382742</v>
      </c>
      <c r="P562" t="str">
        <f t="shared" si="56"/>
        <v>-401764</v>
      </c>
      <c r="Q562" t="str">
        <f t="shared" si="57"/>
        <v>404785</v>
      </c>
      <c r="R562" t="str">
        <f t="shared" si="58"/>
        <v>549339</v>
      </c>
      <c r="S562" t="str">
        <f t="shared" si="59"/>
        <v>510010</v>
      </c>
      <c r="T562" t="str">
        <f t="shared" si="60"/>
        <v>654564</v>
      </c>
      <c r="U562" t="str">
        <f t="shared" si="61"/>
        <v>15</v>
      </c>
    </row>
    <row r="563" spans="1:21" ht="13.5" thickBot="1">
      <c r="D563" s="4">
        <v>2019</v>
      </c>
      <c r="E563" s="4"/>
      <c r="F563" s="5" t="s">
        <v>2928</v>
      </c>
      <c r="G563" s="5" t="s">
        <v>2929</v>
      </c>
      <c r="H563" s="5" t="s">
        <v>2930</v>
      </c>
      <c r="I563" s="5" t="s">
        <v>2931</v>
      </c>
      <c r="J563" s="5" t="s">
        <v>2932</v>
      </c>
      <c r="K563" s="5" t="s">
        <v>2933</v>
      </c>
      <c r="L563" s="5">
        <v>17</v>
      </c>
      <c r="O563" t="str">
        <f t="shared" si="62"/>
        <v>5613860</v>
      </c>
      <c r="P563" t="str">
        <f t="shared" si="56"/>
        <v>855333</v>
      </c>
      <c r="Q563" t="str">
        <f t="shared" si="57"/>
        <v>435035</v>
      </c>
      <c r="R563" t="str">
        <f t="shared" si="58"/>
        <v>641170</v>
      </c>
      <c r="S563" t="str">
        <f t="shared" si="59"/>
        <v>1150192</v>
      </c>
      <c r="T563" t="str">
        <f t="shared" si="60"/>
        <v>1356327</v>
      </c>
      <c r="U563" t="str">
        <f t="shared" si="61"/>
        <v>17</v>
      </c>
    </row>
    <row r="564" spans="1:21" ht="13.5" thickBot="1">
      <c r="D564" s="6">
        <v>2018</v>
      </c>
      <c r="E564" s="6"/>
      <c r="F564" s="7" t="s">
        <v>2934</v>
      </c>
      <c r="G564" s="7" t="s">
        <v>2935</v>
      </c>
      <c r="H564" s="7" t="s">
        <v>2936</v>
      </c>
      <c r="I564" s="7" t="s">
        <v>2937</v>
      </c>
      <c r="J564" s="7" t="s">
        <v>2938</v>
      </c>
      <c r="K564" s="7" t="s">
        <v>2939</v>
      </c>
      <c r="L564" s="7">
        <v>16</v>
      </c>
      <c r="O564" t="str">
        <f t="shared" si="62"/>
        <v>1485241</v>
      </c>
      <c r="P564" t="str">
        <f t="shared" si="56"/>
        <v>2707</v>
      </c>
      <c r="Q564" t="str">
        <f t="shared" si="57"/>
        <v>591726</v>
      </c>
      <c r="R564" t="str">
        <f t="shared" si="58"/>
        <v>632413</v>
      </c>
      <c r="S564" t="str">
        <f t="shared" si="59"/>
        <v>761854</v>
      </c>
      <c r="T564" t="str">
        <f t="shared" si="60"/>
        <v>816783</v>
      </c>
      <c r="U564" t="str">
        <f t="shared" si="61"/>
        <v>16</v>
      </c>
    </row>
    <row r="565" spans="1:21" ht="13.5" thickBot="1">
      <c r="D565" s="4">
        <v>2017</v>
      </c>
      <c r="E565" s="4"/>
      <c r="F565" s="5" t="s">
        <v>2940</v>
      </c>
      <c r="G565" s="5" t="s">
        <v>2941</v>
      </c>
      <c r="H565" s="5" t="s">
        <v>2942</v>
      </c>
      <c r="I565" s="5" t="s">
        <v>2943</v>
      </c>
      <c r="J565" s="5" t="s">
        <v>2944</v>
      </c>
      <c r="K565" s="5" t="s">
        <v>2945</v>
      </c>
      <c r="L565" s="5">
        <v>19</v>
      </c>
      <c r="O565" t="str">
        <f t="shared" si="62"/>
        <v>1479272</v>
      </c>
      <c r="P565" t="str">
        <f t="shared" si="56"/>
        <v>262196</v>
      </c>
      <c r="Q565" t="str">
        <f t="shared" si="57"/>
        <v>246086</v>
      </c>
      <c r="R565" t="str">
        <f t="shared" si="58"/>
        <v>746233</v>
      </c>
      <c r="S565" t="str">
        <f t="shared" si="59"/>
        <v>458267</v>
      </c>
      <c r="T565" t="str">
        <f t="shared" si="60"/>
        <v>972819</v>
      </c>
      <c r="U565" t="str">
        <f t="shared" si="61"/>
        <v>19</v>
      </c>
    </row>
    <row r="566" spans="1:21" ht="13.5" thickBot="1">
      <c r="D566" s="6">
        <v>2016</v>
      </c>
      <c r="E566" s="6"/>
      <c r="F566" s="7" t="s">
        <v>2946</v>
      </c>
      <c r="G566" s="7" t="s">
        <v>2947</v>
      </c>
      <c r="H566" s="7" t="s">
        <v>2948</v>
      </c>
      <c r="I566" s="7" t="s">
        <v>2949</v>
      </c>
      <c r="J566" s="7" t="s">
        <v>2950</v>
      </c>
      <c r="K566" s="7" t="s">
        <v>2951</v>
      </c>
      <c r="L566" s="7">
        <v>24</v>
      </c>
      <c r="O566" t="str">
        <f t="shared" si="62"/>
        <v>1263910</v>
      </c>
      <c r="P566" t="str">
        <f t="shared" si="56"/>
        <v>-103453</v>
      </c>
      <c r="Q566" t="str">
        <f t="shared" si="57"/>
        <v>678095</v>
      </c>
      <c r="R566" t="str">
        <f t="shared" si="58"/>
        <v>976198</v>
      </c>
      <c r="S566" t="str">
        <f t="shared" si="59"/>
        <v>367789</v>
      </c>
      <c r="T566" t="str">
        <f t="shared" si="60"/>
        <v>710623</v>
      </c>
      <c r="U566" t="str">
        <f t="shared" si="61"/>
        <v>24</v>
      </c>
    </row>
    <row r="567" spans="1:21" ht="13.5" thickBot="1">
      <c r="D567" s="4">
        <v>2015</v>
      </c>
      <c r="E567" s="4"/>
      <c r="F567" s="5" t="s">
        <v>2952</v>
      </c>
      <c r="G567" s="5" t="s">
        <v>2953</v>
      </c>
      <c r="H567" s="5" t="s">
        <v>2954</v>
      </c>
      <c r="I567" s="5" t="s">
        <v>2955</v>
      </c>
      <c r="J567" s="5" t="s">
        <v>2956</v>
      </c>
      <c r="K567" s="5" t="s">
        <v>2957</v>
      </c>
      <c r="L567" s="5">
        <v>30</v>
      </c>
      <c r="O567" t="str">
        <f t="shared" si="62"/>
        <v>3112892</v>
      </c>
      <c r="P567" t="str">
        <f t="shared" si="56"/>
        <v>524035</v>
      </c>
      <c r="Q567" t="str">
        <f t="shared" si="57"/>
        <v>967908</v>
      </c>
      <c r="R567" t="str">
        <f t="shared" si="58"/>
        <v>1317616</v>
      </c>
      <c r="S567" t="str">
        <f t="shared" si="59"/>
        <v>769038</v>
      </c>
      <c r="T567" t="str">
        <f t="shared" si="60"/>
        <v>1118953</v>
      </c>
      <c r="U567" t="str">
        <f t="shared" si="61"/>
        <v>30</v>
      </c>
    </row>
    <row r="568" spans="1:21" ht="13.5" thickBot="1">
      <c r="D568" s="6">
        <v>2014</v>
      </c>
      <c r="E568" s="6"/>
      <c r="F568" s="7" t="s">
        <v>2958</v>
      </c>
      <c r="G568" s="7" t="s">
        <v>2959</v>
      </c>
      <c r="H568" s="7" t="s">
        <v>2960</v>
      </c>
      <c r="I568" s="7" t="s">
        <v>2961</v>
      </c>
      <c r="J568" s="7" t="s">
        <v>2962</v>
      </c>
      <c r="K568" s="7" t="s">
        <v>2963</v>
      </c>
      <c r="L568" s="7">
        <v>37</v>
      </c>
      <c r="O568" t="str">
        <f t="shared" si="62"/>
        <v>2606386</v>
      </c>
      <c r="P568" t="str">
        <f t="shared" si="56"/>
        <v>56663</v>
      </c>
      <c r="Q568" t="str">
        <f t="shared" si="57"/>
        <v>1317222</v>
      </c>
      <c r="R568" t="str">
        <f t="shared" si="58"/>
        <v>1530797</v>
      </c>
      <c r="S568" t="str">
        <f t="shared" si="59"/>
        <v>377334</v>
      </c>
      <c r="T568" t="str">
        <f t="shared" si="60"/>
        <v>594918</v>
      </c>
      <c r="U568" t="str">
        <f t="shared" si="61"/>
        <v>37</v>
      </c>
    </row>
    <row r="569" spans="1:21" ht="13.5" thickBot="1">
      <c r="D569" s="4">
        <v>2013</v>
      </c>
      <c r="E569" s="4"/>
      <c r="F569" s="5" t="s">
        <v>2964</v>
      </c>
      <c r="G569" s="5" t="s">
        <v>2965</v>
      </c>
      <c r="H569" s="5" t="s">
        <v>2966</v>
      </c>
      <c r="I569" s="5" t="s">
        <v>2967</v>
      </c>
      <c r="J569" s="5" t="s">
        <v>2968</v>
      </c>
      <c r="K569" s="5" t="s">
        <v>2969</v>
      </c>
      <c r="L569" s="5">
        <v>29</v>
      </c>
      <c r="O569" t="str">
        <f t="shared" si="62"/>
        <v>2619780</v>
      </c>
      <c r="P569" t="str">
        <f t="shared" si="56"/>
        <v>-283548</v>
      </c>
      <c r="Q569" t="str">
        <f t="shared" si="57"/>
        <v>1592358</v>
      </c>
      <c r="R569" t="str">
        <f t="shared" si="58"/>
        <v>1418994</v>
      </c>
      <c r="S569" t="str">
        <f t="shared" si="59"/>
        <v>677946</v>
      </c>
      <c r="T569" t="str">
        <f t="shared" si="60"/>
        <v>504829</v>
      </c>
      <c r="U569" t="str">
        <f t="shared" si="61"/>
        <v>29</v>
      </c>
    </row>
    <row r="570" spans="1:21" ht="13.5" thickBot="1">
      <c r="O570" t="str">
        <f t="shared" si="62"/>
        <v/>
      </c>
      <c r="P570" t="str">
        <f t="shared" si="56"/>
        <v/>
      </c>
      <c r="Q570" t="str">
        <f t="shared" si="57"/>
        <v/>
      </c>
      <c r="R570" t="str">
        <f t="shared" si="58"/>
        <v/>
      </c>
      <c r="S570" t="str">
        <f t="shared" si="59"/>
        <v/>
      </c>
      <c r="T570" t="str">
        <f t="shared" si="60"/>
        <v/>
      </c>
      <c r="U570" t="str">
        <f t="shared" si="61"/>
        <v/>
      </c>
    </row>
    <row r="571" spans="1:21" ht="13.5" thickBot="1">
      <c r="A571" t="s">
        <v>93</v>
      </c>
      <c r="B571">
        <v>2020</v>
      </c>
      <c r="D571" s="4">
        <v>2023</v>
      </c>
      <c r="E571" s="4"/>
      <c r="F571" s="5" t="s">
        <v>2970</v>
      </c>
      <c r="G571" s="5" t="s">
        <v>2971</v>
      </c>
      <c r="H571" s="5" t="s">
        <v>2972</v>
      </c>
      <c r="I571" s="5">
        <v>0</v>
      </c>
      <c r="J571" s="5" t="s">
        <v>2973</v>
      </c>
      <c r="K571" s="5">
        <v>-862</v>
      </c>
      <c r="L571" s="5">
        <v>1</v>
      </c>
      <c r="O571" t="str">
        <f t="shared" si="62"/>
        <v>66522</v>
      </c>
      <c r="P571" t="str">
        <f t="shared" si="56"/>
        <v>6413</v>
      </c>
      <c r="Q571" t="str">
        <f t="shared" si="57"/>
        <v>11837</v>
      </c>
      <c r="R571" t="str">
        <f t="shared" si="58"/>
        <v>0</v>
      </c>
      <c r="S571" t="str">
        <f t="shared" si="59"/>
        <v>10518</v>
      </c>
      <c r="T571" t="str">
        <f t="shared" si="60"/>
        <v>-862</v>
      </c>
      <c r="U571" t="str">
        <f t="shared" si="61"/>
        <v>1</v>
      </c>
    </row>
    <row r="572" spans="1:21" ht="13.5" thickBot="1">
      <c r="D572" s="6">
        <v>2022</v>
      </c>
      <c r="E572" s="6"/>
      <c r="F572" s="7" t="s">
        <v>2974</v>
      </c>
      <c r="G572" s="7" t="s">
        <v>2975</v>
      </c>
      <c r="H572" s="7" t="s">
        <v>2976</v>
      </c>
      <c r="I572" s="7">
        <v>0</v>
      </c>
      <c r="J572" s="7" t="s">
        <v>2977</v>
      </c>
      <c r="K572" s="7" t="s">
        <v>2978</v>
      </c>
      <c r="L572" s="7">
        <v>1</v>
      </c>
      <c r="O572" t="str">
        <f t="shared" si="62"/>
        <v>102939</v>
      </c>
      <c r="P572" t="str">
        <f t="shared" si="56"/>
        <v>-11491</v>
      </c>
      <c r="Q572" t="str">
        <f t="shared" si="57"/>
        <v>25622</v>
      </c>
      <c r="R572" t="str">
        <f t="shared" si="58"/>
        <v>0</v>
      </c>
      <c r="S572" t="str">
        <f t="shared" si="59"/>
        <v>18804</v>
      </c>
      <c r="T572" t="str">
        <f t="shared" si="60"/>
        <v>-6818</v>
      </c>
      <c r="U572" t="str">
        <f t="shared" si="61"/>
        <v>1</v>
      </c>
    </row>
    <row r="573" spans="1:21" ht="13.5" thickBot="1">
      <c r="D573" s="4">
        <v>2021</v>
      </c>
      <c r="E573" s="4"/>
      <c r="F573" s="5" t="s">
        <v>2979</v>
      </c>
      <c r="G573" s="5">
        <v>-781</v>
      </c>
      <c r="H573" s="5" t="s">
        <v>2980</v>
      </c>
      <c r="I573" s="5">
        <v>0</v>
      </c>
      <c r="J573" s="5" t="s">
        <v>2981</v>
      </c>
      <c r="K573" s="5" t="s">
        <v>2982</v>
      </c>
      <c r="L573" s="5">
        <v>1</v>
      </c>
      <c r="O573" t="str">
        <f t="shared" si="62"/>
        <v>118024</v>
      </c>
      <c r="P573" t="str">
        <f t="shared" si="56"/>
        <v>-781</v>
      </c>
      <c r="Q573" t="str">
        <f t="shared" si="57"/>
        <v>10459</v>
      </c>
      <c r="R573" t="str">
        <f t="shared" si="58"/>
        <v>0</v>
      </c>
      <c r="S573" t="str">
        <f t="shared" si="59"/>
        <v>15131</v>
      </c>
      <c r="T573" t="str">
        <f t="shared" si="60"/>
        <v>4672</v>
      </c>
      <c r="U573" t="str">
        <f t="shared" si="61"/>
        <v>1</v>
      </c>
    </row>
    <row r="574" spans="1:21" ht="13.5" thickBot="1">
      <c r="D574" s="6">
        <v>2020</v>
      </c>
      <c r="E574" s="6"/>
      <c r="F574" s="7" t="s">
        <v>2983</v>
      </c>
      <c r="G574" s="7" t="s">
        <v>2984</v>
      </c>
      <c r="H574" s="7">
        <v>477</v>
      </c>
      <c r="I574" s="7">
        <v>0</v>
      </c>
      <c r="J574" s="7" t="s">
        <v>2985</v>
      </c>
      <c r="K574" s="7" t="s">
        <v>2986</v>
      </c>
      <c r="L574" s="7">
        <v>1</v>
      </c>
      <c r="O574" t="str">
        <f t="shared" si="62"/>
        <v>5645</v>
      </c>
      <c r="P574" t="str">
        <f t="shared" si="56"/>
        <v>4425</v>
      </c>
      <c r="Q574" t="str">
        <f t="shared" si="57"/>
        <v>477</v>
      </c>
      <c r="R574" t="str">
        <f t="shared" si="58"/>
        <v>0</v>
      </c>
      <c r="S574" t="str">
        <f t="shared" si="59"/>
        <v>5902</v>
      </c>
      <c r="T574" t="str">
        <f t="shared" si="60"/>
        <v>5425</v>
      </c>
      <c r="U574" t="str">
        <f t="shared" si="61"/>
        <v>1</v>
      </c>
    </row>
    <row r="575" spans="1:21" ht="13.5" thickBot="1">
      <c r="O575" t="str">
        <f t="shared" si="62"/>
        <v/>
      </c>
      <c r="P575" t="str">
        <f t="shared" si="56"/>
        <v/>
      </c>
      <c r="Q575" t="str">
        <f t="shared" si="57"/>
        <v/>
      </c>
      <c r="R575" t="str">
        <f t="shared" si="58"/>
        <v/>
      </c>
      <c r="S575" t="str">
        <f t="shared" si="59"/>
        <v/>
      </c>
      <c r="T575" t="str">
        <f t="shared" si="60"/>
        <v/>
      </c>
      <c r="U575" t="str">
        <f t="shared" si="61"/>
        <v/>
      </c>
    </row>
    <row r="576" spans="1:21" ht="13.5" thickBot="1">
      <c r="A576" s="22">
        <v>33557556</v>
      </c>
      <c r="B576">
        <v>2014</v>
      </c>
      <c r="D576" s="4">
        <v>2023</v>
      </c>
      <c r="E576" s="4"/>
      <c r="F576" s="5" t="s">
        <v>2987</v>
      </c>
      <c r="G576" s="5" t="s">
        <v>2988</v>
      </c>
      <c r="H576" s="5" t="s">
        <v>2989</v>
      </c>
      <c r="I576" s="5" t="s">
        <v>2990</v>
      </c>
      <c r="J576" s="5" t="s">
        <v>2991</v>
      </c>
      <c r="K576" s="5" t="s">
        <v>2992</v>
      </c>
      <c r="L576" s="5">
        <v>26</v>
      </c>
      <c r="O576" t="str">
        <f t="shared" si="62"/>
        <v>7598558</v>
      </c>
      <c r="P576" t="str">
        <f t="shared" si="56"/>
        <v>-1135853</v>
      </c>
      <c r="Q576" t="str">
        <f t="shared" si="57"/>
        <v>12389718</v>
      </c>
      <c r="R576" t="str">
        <f t="shared" si="58"/>
        <v>10499118</v>
      </c>
      <c r="S576" t="str">
        <f t="shared" si="59"/>
        <v>2461534</v>
      </c>
      <c r="T576" t="str">
        <f t="shared" si="60"/>
        <v>850030</v>
      </c>
      <c r="U576" t="str">
        <f t="shared" si="61"/>
        <v>26</v>
      </c>
    </row>
    <row r="577" spans="1:21" ht="13.5" thickBot="1">
      <c r="D577" s="6">
        <v>2022</v>
      </c>
      <c r="E577" s="6"/>
      <c r="F577" s="7" t="s">
        <v>2993</v>
      </c>
      <c r="G577" s="7" t="s">
        <v>2994</v>
      </c>
      <c r="H577" s="7" t="s">
        <v>2995</v>
      </c>
      <c r="I577" s="7" t="s">
        <v>2996</v>
      </c>
      <c r="J577" s="7" t="s">
        <v>2997</v>
      </c>
      <c r="K577" s="7" t="s">
        <v>2998</v>
      </c>
      <c r="L577" s="7">
        <v>16</v>
      </c>
      <c r="O577" t="str">
        <f t="shared" si="62"/>
        <v>10148728</v>
      </c>
      <c r="P577" t="str">
        <f t="shared" si="56"/>
        <v>2327171</v>
      </c>
      <c r="Q577" t="str">
        <f t="shared" si="57"/>
        <v>5305959</v>
      </c>
      <c r="R577" t="str">
        <f t="shared" si="58"/>
        <v>4859822</v>
      </c>
      <c r="S577" t="str">
        <f t="shared" si="59"/>
        <v>2764466</v>
      </c>
      <c r="T577" t="str">
        <f t="shared" si="60"/>
        <v>2384882</v>
      </c>
      <c r="U577" t="str">
        <f t="shared" si="61"/>
        <v>16</v>
      </c>
    </row>
    <row r="578" spans="1:21" ht="13.5" thickBot="1">
      <c r="D578" s="4">
        <v>2021</v>
      </c>
      <c r="E578" s="4"/>
      <c r="F578" s="5" t="s">
        <v>2999</v>
      </c>
      <c r="G578" s="5" t="s">
        <v>3000</v>
      </c>
      <c r="H578" s="5" t="s">
        <v>3001</v>
      </c>
      <c r="I578" s="5" t="s">
        <v>3002</v>
      </c>
      <c r="J578" s="5" t="s">
        <v>3003</v>
      </c>
      <c r="K578" s="5" t="s">
        <v>3004</v>
      </c>
      <c r="L578" s="5">
        <v>10</v>
      </c>
      <c r="O578" t="str">
        <f t="shared" si="62"/>
        <v>4788629</v>
      </c>
      <c r="P578" t="str">
        <f t="shared" ref="P578:P641" si="63">SUBSTITUTE(G578," ","")</f>
        <v>885120</v>
      </c>
      <c r="Q578" t="str">
        <f t="shared" ref="Q578:Q641" si="64">SUBSTITUTE(H578," ","")</f>
        <v>3008674</v>
      </c>
      <c r="R578" t="str">
        <f t="shared" ref="R578:R641" si="65">SUBSTITUTE(I578," ","")</f>
        <v>2106490</v>
      </c>
      <c r="S578" t="str">
        <f t="shared" ref="S578:S641" si="66">SUBSTITUTE(J578," ","")</f>
        <v>1887834</v>
      </c>
      <c r="T578" t="str">
        <f t="shared" ref="T578:T641" si="67">SUBSTITUTE(K578," ","")</f>
        <v>1004103</v>
      </c>
      <c r="U578" t="str">
        <f t="shared" ref="U578:U641" si="68">SUBSTITUTE(L578," ","")</f>
        <v>10</v>
      </c>
    </row>
    <row r="579" spans="1:21" ht="13.5" thickBot="1">
      <c r="D579" s="6">
        <v>2020</v>
      </c>
      <c r="E579" s="6"/>
      <c r="F579" s="7" t="s">
        <v>3005</v>
      </c>
      <c r="G579" s="7" t="s">
        <v>3006</v>
      </c>
      <c r="H579" s="7" t="s">
        <v>3007</v>
      </c>
      <c r="I579" s="7" t="s">
        <v>3008</v>
      </c>
      <c r="J579" s="7" t="s">
        <v>3009</v>
      </c>
      <c r="K579" s="7" t="s">
        <v>3010</v>
      </c>
      <c r="L579" s="7">
        <v>10</v>
      </c>
      <c r="O579" t="str">
        <f t="shared" ref="O579:O642" si="69">SUBSTITUTE(F579," ","")</f>
        <v>2575506</v>
      </c>
      <c r="P579" t="str">
        <f t="shared" si="63"/>
        <v>81863</v>
      </c>
      <c r="Q579" t="str">
        <f t="shared" si="64"/>
        <v>1443238</v>
      </c>
      <c r="R579" t="str">
        <f t="shared" si="65"/>
        <v>1030934</v>
      </c>
      <c r="S579" t="str">
        <f t="shared" si="66"/>
        <v>993146</v>
      </c>
      <c r="T579" t="str">
        <f t="shared" si="67"/>
        <v>328596</v>
      </c>
      <c r="U579" t="str">
        <f t="shared" si="68"/>
        <v>10</v>
      </c>
    </row>
    <row r="580" spans="1:21" ht="13.5" thickBot="1">
      <c r="D580" s="4">
        <v>2019</v>
      </c>
      <c r="E580" s="4"/>
      <c r="F580" s="5" t="s">
        <v>3011</v>
      </c>
      <c r="G580" s="5" t="s">
        <v>3012</v>
      </c>
      <c r="H580" s="5" t="s">
        <v>3013</v>
      </c>
      <c r="I580" s="5" t="s">
        <v>3014</v>
      </c>
      <c r="J580" s="5" t="s">
        <v>3015</v>
      </c>
      <c r="K580" s="5" t="s">
        <v>3016</v>
      </c>
      <c r="L580" s="5">
        <v>7</v>
      </c>
      <c r="O580" t="str">
        <f t="shared" si="69"/>
        <v>2634057</v>
      </c>
      <c r="P580" t="str">
        <f t="shared" si="63"/>
        <v>64757</v>
      </c>
      <c r="Q580" t="str">
        <f t="shared" si="64"/>
        <v>1712055</v>
      </c>
      <c r="R580" t="str">
        <f t="shared" si="65"/>
        <v>1012925</v>
      </c>
      <c r="S580" t="str">
        <f t="shared" si="66"/>
        <v>852406</v>
      </c>
      <c r="T580" t="str">
        <f t="shared" si="67"/>
        <v>153971</v>
      </c>
      <c r="U580" t="str">
        <f t="shared" si="68"/>
        <v>7</v>
      </c>
    </row>
    <row r="581" spans="1:21" ht="13.5" thickBot="1">
      <c r="D581" s="6">
        <v>2018</v>
      </c>
      <c r="E581" s="6"/>
      <c r="F581" s="7" t="s">
        <v>3017</v>
      </c>
      <c r="G581" s="7" t="s">
        <v>3018</v>
      </c>
      <c r="H581" s="7" t="s">
        <v>3019</v>
      </c>
      <c r="I581" s="7" t="s">
        <v>3020</v>
      </c>
      <c r="J581" s="7" t="s">
        <v>3021</v>
      </c>
      <c r="K581" s="7" t="s">
        <v>3022</v>
      </c>
      <c r="L581" s="7">
        <v>6</v>
      </c>
      <c r="O581" t="str">
        <f t="shared" si="69"/>
        <v>1575004</v>
      </c>
      <c r="P581" t="str">
        <f t="shared" si="63"/>
        <v>20406</v>
      </c>
      <c r="Q581" t="str">
        <f t="shared" si="64"/>
        <v>1187220</v>
      </c>
      <c r="R581" t="str">
        <f t="shared" si="65"/>
        <v>758343</v>
      </c>
      <c r="S581" t="str">
        <f t="shared" si="66"/>
        <v>532810</v>
      </c>
      <c r="T581" t="str">
        <f t="shared" si="67"/>
        <v>108940</v>
      </c>
      <c r="U581" t="str">
        <f t="shared" si="68"/>
        <v>6</v>
      </c>
    </row>
    <row r="582" spans="1:21" ht="13.5" thickBot="1">
      <c r="D582" s="4">
        <v>2017</v>
      </c>
      <c r="E582" s="4"/>
      <c r="F582" s="5" t="s">
        <v>3023</v>
      </c>
      <c r="G582" s="5" t="s">
        <v>3024</v>
      </c>
      <c r="H582" s="5" t="s">
        <v>3025</v>
      </c>
      <c r="I582" s="5" t="s">
        <v>3026</v>
      </c>
      <c r="J582" s="5" t="s">
        <v>3027</v>
      </c>
      <c r="K582" s="5" t="s">
        <v>3028</v>
      </c>
      <c r="L582" s="5">
        <v>3</v>
      </c>
      <c r="O582" t="str">
        <f t="shared" si="69"/>
        <v>1073015</v>
      </c>
      <c r="P582" t="str">
        <f t="shared" si="63"/>
        <v>106594</v>
      </c>
      <c r="Q582" t="str">
        <f t="shared" si="64"/>
        <v>548395</v>
      </c>
      <c r="R582" t="str">
        <f t="shared" si="65"/>
        <v>338795</v>
      </c>
      <c r="S582" t="str">
        <f t="shared" si="66"/>
        <v>332162</v>
      </c>
      <c r="T582" t="str">
        <f t="shared" si="67"/>
        <v>128534</v>
      </c>
      <c r="U582" t="str">
        <f t="shared" si="68"/>
        <v>3</v>
      </c>
    </row>
    <row r="583" spans="1:21" ht="13.5" thickBot="1">
      <c r="D583" s="6">
        <v>2016</v>
      </c>
      <c r="E583" s="6"/>
      <c r="F583" s="7" t="s">
        <v>3029</v>
      </c>
      <c r="G583" s="7" t="s">
        <v>3030</v>
      </c>
      <c r="H583" s="7" t="s">
        <v>3031</v>
      </c>
      <c r="I583" s="7" t="s">
        <v>3032</v>
      </c>
      <c r="J583" s="7" t="s">
        <v>3033</v>
      </c>
      <c r="K583" s="7" t="s">
        <v>3034</v>
      </c>
      <c r="L583" s="7">
        <v>2</v>
      </c>
      <c r="O583" t="str">
        <f t="shared" si="69"/>
        <v>512244</v>
      </c>
      <c r="P583" t="str">
        <f t="shared" si="63"/>
        <v>15791</v>
      </c>
      <c r="Q583" t="str">
        <f t="shared" si="64"/>
        <v>204615</v>
      </c>
      <c r="R583" t="str">
        <f t="shared" si="65"/>
        <v>61127</v>
      </c>
      <c r="S583" t="str">
        <f t="shared" si="66"/>
        <v>161516</v>
      </c>
      <c r="T583" t="str">
        <f t="shared" si="67"/>
        <v>21940</v>
      </c>
      <c r="U583" t="str">
        <f t="shared" si="68"/>
        <v>2</v>
      </c>
    </row>
    <row r="584" spans="1:21" ht="13.5" thickBot="1">
      <c r="D584" s="4">
        <v>2015</v>
      </c>
      <c r="E584" s="4"/>
      <c r="F584" s="5" t="s">
        <v>3035</v>
      </c>
      <c r="G584" s="5" t="s">
        <v>3036</v>
      </c>
      <c r="H584" s="5" t="s">
        <v>3037</v>
      </c>
      <c r="I584" s="5" t="s">
        <v>3038</v>
      </c>
      <c r="J584" s="5" t="s">
        <v>3039</v>
      </c>
      <c r="K584" s="5" t="s">
        <v>3040</v>
      </c>
      <c r="L584" s="5">
        <v>1</v>
      </c>
      <c r="O584" t="str">
        <f t="shared" si="69"/>
        <v>437961</v>
      </c>
      <c r="P584" t="str">
        <f t="shared" si="63"/>
        <v>62497</v>
      </c>
      <c r="Q584" t="str">
        <f t="shared" si="64"/>
        <v>139435</v>
      </c>
      <c r="R584" t="str">
        <f t="shared" si="65"/>
        <v>2733</v>
      </c>
      <c r="S584" t="str">
        <f t="shared" si="66"/>
        <v>205078</v>
      </c>
      <c r="T584" t="str">
        <f t="shared" si="67"/>
        <v>68646</v>
      </c>
      <c r="U584" t="str">
        <f t="shared" si="68"/>
        <v>1</v>
      </c>
    </row>
    <row r="585" spans="1:21" ht="13.5" thickBot="1">
      <c r="D585" s="6">
        <v>2014</v>
      </c>
      <c r="E585" s="6"/>
      <c r="F585" s="7" t="s">
        <v>3041</v>
      </c>
      <c r="G585" s="7" t="s">
        <v>3042</v>
      </c>
      <c r="H585" s="7" t="s">
        <v>3043</v>
      </c>
      <c r="I585" s="7" t="s">
        <v>3044</v>
      </c>
      <c r="J585" s="7" t="s">
        <v>3045</v>
      </c>
      <c r="K585" s="7" t="s">
        <v>3046</v>
      </c>
      <c r="L585" s="7">
        <v>1</v>
      </c>
      <c r="O585" t="str">
        <f t="shared" si="69"/>
        <v>10888</v>
      </c>
      <c r="P585" t="str">
        <f t="shared" si="63"/>
        <v>5949</v>
      </c>
      <c r="Q585" t="str">
        <f t="shared" si="64"/>
        <v>12370</v>
      </c>
      <c r="R585" t="str">
        <f t="shared" si="65"/>
        <v>3891</v>
      </c>
      <c r="S585" t="str">
        <f t="shared" si="66"/>
        <v>13924</v>
      </c>
      <c r="T585" t="str">
        <f t="shared" si="67"/>
        <v>6149</v>
      </c>
      <c r="U585" t="str">
        <f t="shared" si="68"/>
        <v>1</v>
      </c>
    </row>
    <row r="586" spans="1:21" ht="13.5" thickBot="1">
      <c r="O586" t="str">
        <f t="shared" si="69"/>
        <v/>
      </c>
      <c r="P586" t="str">
        <f t="shared" si="63"/>
        <v/>
      </c>
      <c r="Q586" t="str">
        <f t="shared" si="64"/>
        <v/>
      </c>
      <c r="R586" t="str">
        <f t="shared" si="65"/>
        <v/>
      </c>
      <c r="S586" t="str">
        <f t="shared" si="66"/>
        <v/>
      </c>
      <c r="T586" t="str">
        <f t="shared" si="67"/>
        <v/>
      </c>
      <c r="U586" t="str">
        <f t="shared" si="68"/>
        <v/>
      </c>
    </row>
    <row r="587" spans="1:21" ht="13.5" thickBot="1">
      <c r="A587" t="s">
        <v>95</v>
      </c>
      <c r="B587">
        <v>2020</v>
      </c>
      <c r="D587" s="4">
        <v>2023</v>
      </c>
      <c r="E587" s="4"/>
      <c r="F587" s="5" t="s">
        <v>3047</v>
      </c>
      <c r="G587" s="5" t="s">
        <v>3048</v>
      </c>
      <c r="H587" s="5" t="s">
        <v>3049</v>
      </c>
      <c r="I587" s="5" t="s">
        <v>3050</v>
      </c>
      <c r="J587" s="5" t="s">
        <v>3051</v>
      </c>
      <c r="K587" s="5" t="s">
        <v>3052</v>
      </c>
      <c r="L587" s="5">
        <v>2</v>
      </c>
      <c r="O587" t="str">
        <f t="shared" si="69"/>
        <v>3206354</v>
      </c>
      <c r="P587" t="str">
        <f t="shared" si="63"/>
        <v>305587</v>
      </c>
      <c r="Q587" t="str">
        <f t="shared" si="64"/>
        <v>2966672</v>
      </c>
      <c r="R587" t="str">
        <f t="shared" si="65"/>
        <v>537560</v>
      </c>
      <c r="S587" t="str">
        <f t="shared" si="66"/>
        <v>2737167</v>
      </c>
      <c r="T587" t="str">
        <f t="shared" si="67"/>
        <v>308055</v>
      </c>
      <c r="U587" t="str">
        <f t="shared" si="68"/>
        <v>2</v>
      </c>
    </row>
    <row r="588" spans="1:21" ht="13.5" thickBot="1">
      <c r="D588" s="6">
        <v>2022</v>
      </c>
      <c r="E588" s="6"/>
      <c r="F588" s="7" t="s">
        <v>3053</v>
      </c>
      <c r="G588" s="7" t="s">
        <v>3054</v>
      </c>
      <c r="H588" s="7" t="s">
        <v>3055</v>
      </c>
      <c r="I588" s="7" t="s">
        <v>3056</v>
      </c>
      <c r="J588" s="7" t="s">
        <v>3057</v>
      </c>
      <c r="K588" s="7" t="s">
        <v>3058</v>
      </c>
      <c r="L588" s="7">
        <v>2</v>
      </c>
      <c r="O588" t="str">
        <f t="shared" si="69"/>
        <v>738091</v>
      </c>
      <c r="P588" t="str">
        <f t="shared" si="63"/>
        <v>68968</v>
      </c>
      <c r="Q588" t="str">
        <f t="shared" si="64"/>
        <v>2296536</v>
      </c>
      <c r="R588" t="str">
        <f t="shared" si="65"/>
        <v>635947</v>
      </c>
      <c r="S588" t="str">
        <f t="shared" si="66"/>
        <v>1730557</v>
      </c>
      <c r="T588" t="str">
        <f t="shared" si="67"/>
        <v>69968</v>
      </c>
      <c r="U588" t="str">
        <f t="shared" si="68"/>
        <v>2</v>
      </c>
    </row>
    <row r="589" spans="1:21" ht="13.5" thickBot="1">
      <c r="D589" s="4">
        <v>2021</v>
      </c>
      <c r="E589" s="4"/>
      <c r="F589" s="5" t="s">
        <v>3059</v>
      </c>
      <c r="G589" s="5" t="s">
        <v>3060</v>
      </c>
      <c r="H589" s="5" t="s">
        <v>3061</v>
      </c>
      <c r="I589" s="5" t="s">
        <v>3062</v>
      </c>
      <c r="J589" s="5" t="s">
        <v>3063</v>
      </c>
      <c r="K589" s="5" t="s">
        <v>3064</v>
      </c>
      <c r="L589" s="5">
        <v>1</v>
      </c>
      <c r="O589" t="str">
        <f t="shared" si="69"/>
        <v>461061</v>
      </c>
      <c r="P589" t="str">
        <f t="shared" si="63"/>
        <v>54186</v>
      </c>
      <c r="Q589" t="str">
        <f t="shared" si="64"/>
        <v>428241</v>
      </c>
      <c r="R589" t="str">
        <f t="shared" si="65"/>
        <v>53215</v>
      </c>
      <c r="S589" t="str">
        <f t="shared" si="66"/>
        <v>431215</v>
      </c>
      <c r="T589" t="str">
        <f t="shared" si="67"/>
        <v>56189</v>
      </c>
      <c r="U589" t="str">
        <f t="shared" si="68"/>
        <v>1</v>
      </c>
    </row>
    <row r="590" spans="1:21" ht="13.5" thickBot="1">
      <c r="D590" s="6">
        <v>2020</v>
      </c>
      <c r="E590" s="6"/>
      <c r="F590" s="7" t="s">
        <v>3065</v>
      </c>
      <c r="G590" s="7" t="s">
        <v>3066</v>
      </c>
      <c r="H590" s="7" t="s">
        <v>3067</v>
      </c>
      <c r="I590" s="7">
        <v>0</v>
      </c>
      <c r="J590" s="7" t="s">
        <v>3068</v>
      </c>
      <c r="K590" s="7" t="s">
        <v>3069</v>
      </c>
      <c r="L590" s="7">
        <v>1</v>
      </c>
      <c r="O590" t="str">
        <f t="shared" si="69"/>
        <v>54437</v>
      </c>
      <c r="P590" t="str">
        <f t="shared" si="63"/>
        <v>1003</v>
      </c>
      <c r="Q590" t="str">
        <f t="shared" si="64"/>
        <v>9274</v>
      </c>
      <c r="R590" t="str">
        <f t="shared" si="65"/>
        <v>0</v>
      </c>
      <c r="S590" t="str">
        <f t="shared" si="66"/>
        <v>11277</v>
      </c>
      <c r="T590" t="str">
        <f t="shared" si="67"/>
        <v>2003</v>
      </c>
      <c r="U590" t="str">
        <f t="shared" si="68"/>
        <v>1</v>
      </c>
    </row>
    <row r="591" spans="1:21" ht="13.5" thickBot="1">
      <c r="O591" t="str">
        <f t="shared" si="69"/>
        <v/>
      </c>
      <c r="P591" t="str">
        <f t="shared" si="63"/>
        <v/>
      </c>
      <c r="Q591" t="str">
        <f t="shared" si="64"/>
        <v/>
      </c>
      <c r="R591" t="str">
        <f t="shared" si="65"/>
        <v/>
      </c>
      <c r="S591" t="str">
        <f t="shared" si="66"/>
        <v/>
      </c>
      <c r="T591" t="str">
        <f t="shared" si="67"/>
        <v/>
      </c>
      <c r="U591" t="str">
        <f t="shared" si="68"/>
        <v/>
      </c>
    </row>
    <row r="592" spans="1:21" ht="13.5" thickBot="1">
      <c r="A592" t="s">
        <v>96</v>
      </c>
      <c r="B592">
        <v>2015</v>
      </c>
      <c r="D592" s="4">
        <v>2023</v>
      </c>
      <c r="E592" s="4"/>
      <c r="F592" s="5" t="s">
        <v>1422</v>
      </c>
      <c r="G592" s="5" t="s">
        <v>1423</v>
      </c>
      <c r="H592" s="5" t="s">
        <v>1424</v>
      </c>
      <c r="I592" s="5">
        <v>0</v>
      </c>
      <c r="J592" s="5" t="s">
        <v>1425</v>
      </c>
      <c r="K592" s="5" t="s">
        <v>1426</v>
      </c>
      <c r="L592" s="5">
        <v>1</v>
      </c>
      <c r="O592" t="str">
        <f t="shared" si="69"/>
        <v>226118</v>
      </c>
      <c r="P592" t="str">
        <f t="shared" si="63"/>
        <v>2654</v>
      </c>
      <c r="Q592" t="str">
        <f t="shared" si="64"/>
        <v>49143</v>
      </c>
      <c r="R592" t="str">
        <f t="shared" si="65"/>
        <v>0</v>
      </c>
      <c r="S592" t="str">
        <f t="shared" si="66"/>
        <v>177160</v>
      </c>
      <c r="T592" t="str">
        <f t="shared" si="67"/>
        <v>149660</v>
      </c>
      <c r="U592" t="str">
        <f t="shared" si="68"/>
        <v>1</v>
      </c>
    </row>
    <row r="593" spans="1:21" ht="13.5" thickBot="1">
      <c r="D593" s="6">
        <v>2022</v>
      </c>
      <c r="E593" s="6"/>
      <c r="F593" s="7" t="s">
        <v>1427</v>
      </c>
      <c r="G593" s="7" t="s">
        <v>1428</v>
      </c>
      <c r="H593" s="7" t="s">
        <v>1429</v>
      </c>
      <c r="I593" s="7">
        <v>335</v>
      </c>
      <c r="J593" s="7" t="s">
        <v>1430</v>
      </c>
      <c r="K593" s="7" t="s">
        <v>1431</v>
      </c>
      <c r="L593" s="7">
        <v>1</v>
      </c>
      <c r="O593" t="str">
        <f t="shared" si="69"/>
        <v>473217</v>
      </c>
      <c r="P593" t="str">
        <f t="shared" si="63"/>
        <v>143261</v>
      </c>
      <c r="Q593" t="str">
        <f t="shared" si="64"/>
        <v>25703</v>
      </c>
      <c r="R593" t="str">
        <f t="shared" si="65"/>
        <v>335</v>
      </c>
      <c r="S593" t="str">
        <f t="shared" si="66"/>
        <v>174328</v>
      </c>
      <c r="T593" t="str">
        <f t="shared" si="67"/>
        <v>147006</v>
      </c>
      <c r="U593" t="str">
        <f t="shared" si="68"/>
        <v>1</v>
      </c>
    </row>
    <row r="594" spans="1:21" ht="13.5" thickBot="1">
      <c r="D594" s="4">
        <v>2021</v>
      </c>
      <c r="E594" s="4"/>
      <c r="F594" s="5" t="s">
        <v>1432</v>
      </c>
      <c r="G594" s="5" t="s">
        <v>1433</v>
      </c>
      <c r="H594" s="5" t="s">
        <v>1434</v>
      </c>
      <c r="I594" s="5" t="s">
        <v>1435</v>
      </c>
      <c r="J594" s="5" t="s">
        <v>1436</v>
      </c>
      <c r="K594" s="5" t="s">
        <v>1437</v>
      </c>
      <c r="L594" s="5">
        <v>1</v>
      </c>
      <c r="O594" t="str">
        <f t="shared" si="69"/>
        <v>393551</v>
      </c>
      <c r="P594" t="str">
        <f t="shared" si="63"/>
        <v>134558</v>
      </c>
      <c r="Q594" t="str">
        <f t="shared" si="64"/>
        <v>13469</v>
      </c>
      <c r="R594" t="str">
        <f t="shared" si="65"/>
        <v>4364</v>
      </c>
      <c r="S594" t="str">
        <f t="shared" si="66"/>
        <v>149886</v>
      </c>
      <c r="T594" t="str">
        <f t="shared" si="67"/>
        <v>134798</v>
      </c>
      <c r="U594" t="str">
        <f t="shared" si="68"/>
        <v>1</v>
      </c>
    </row>
    <row r="595" spans="1:21" ht="13.5" thickBot="1">
      <c r="D595" s="6">
        <v>2020</v>
      </c>
      <c r="E595" s="6"/>
      <c r="F595" s="7" t="s">
        <v>1438</v>
      </c>
      <c r="G595" s="7" t="s">
        <v>1439</v>
      </c>
      <c r="H595" s="7" t="s">
        <v>1440</v>
      </c>
      <c r="I595" s="7">
        <v>0</v>
      </c>
      <c r="J595" s="7" t="s">
        <v>1441</v>
      </c>
      <c r="K595" s="7" t="s">
        <v>1442</v>
      </c>
      <c r="L595" s="7">
        <v>1</v>
      </c>
      <c r="O595" t="str">
        <f t="shared" si="69"/>
        <v>255339</v>
      </c>
      <c r="P595" t="str">
        <f t="shared" si="63"/>
        <v>82184</v>
      </c>
      <c r="Q595" t="str">
        <f t="shared" si="64"/>
        <v>7835</v>
      </c>
      <c r="R595" t="str">
        <f t="shared" si="65"/>
        <v>0</v>
      </c>
      <c r="S595" t="str">
        <f t="shared" si="66"/>
        <v>99938</v>
      </c>
      <c r="T595" t="str">
        <f t="shared" si="67"/>
        <v>82424</v>
      </c>
      <c r="U595" t="str">
        <f t="shared" si="68"/>
        <v>1</v>
      </c>
    </row>
    <row r="596" spans="1:21" ht="13.5" thickBot="1">
      <c r="D596" s="4">
        <v>2019</v>
      </c>
      <c r="E596" s="4"/>
      <c r="F596" s="5" t="s">
        <v>1443</v>
      </c>
      <c r="G596" s="5" t="s">
        <v>1444</v>
      </c>
      <c r="H596" s="5" t="s">
        <v>1445</v>
      </c>
      <c r="I596" s="5">
        <v>0</v>
      </c>
      <c r="J596" s="5" t="s">
        <v>1446</v>
      </c>
      <c r="K596" s="5" t="s">
        <v>1447</v>
      </c>
      <c r="L596" s="5">
        <v>0</v>
      </c>
      <c r="O596" t="str">
        <f t="shared" si="69"/>
        <v>247041</v>
      </c>
      <c r="P596" t="str">
        <f t="shared" si="63"/>
        <v>148697</v>
      </c>
      <c r="Q596" t="str">
        <f t="shared" si="64"/>
        <v>1856</v>
      </c>
      <c r="R596" t="str">
        <f t="shared" si="65"/>
        <v>0</v>
      </c>
      <c r="S596" t="str">
        <f t="shared" si="66"/>
        <v>150793</v>
      </c>
      <c r="T596" t="str">
        <f t="shared" si="67"/>
        <v>148937</v>
      </c>
      <c r="U596" t="str">
        <f t="shared" si="68"/>
        <v>0</v>
      </c>
    </row>
    <row r="597" spans="1:21" ht="13.5" thickBot="1">
      <c r="D597" s="6">
        <v>2018</v>
      </c>
      <c r="E597" s="6"/>
      <c r="F597" s="7" t="s">
        <v>1448</v>
      </c>
      <c r="G597" s="7" t="s">
        <v>1449</v>
      </c>
      <c r="H597" s="7" t="s">
        <v>1450</v>
      </c>
      <c r="I597" s="7">
        <v>0</v>
      </c>
      <c r="J597" s="7" t="s">
        <v>1451</v>
      </c>
      <c r="K597" s="7" t="s">
        <v>1452</v>
      </c>
      <c r="L597" s="7">
        <v>0</v>
      </c>
      <c r="O597" t="str">
        <f t="shared" si="69"/>
        <v>224143</v>
      </c>
      <c r="P597" t="str">
        <f t="shared" si="63"/>
        <v>141413</v>
      </c>
      <c r="Q597" t="str">
        <f t="shared" si="64"/>
        <v>2640</v>
      </c>
      <c r="R597" t="str">
        <f t="shared" si="65"/>
        <v>0</v>
      </c>
      <c r="S597" t="str">
        <f t="shared" si="66"/>
        <v>144293</v>
      </c>
      <c r="T597" t="str">
        <f t="shared" si="67"/>
        <v>141653</v>
      </c>
      <c r="U597" t="str">
        <f t="shared" si="68"/>
        <v>0</v>
      </c>
    </row>
    <row r="598" spans="1:21" ht="13.5" thickBot="1">
      <c r="D598" s="4">
        <v>2017</v>
      </c>
      <c r="E598" s="4"/>
      <c r="F598" s="5" t="s">
        <v>1453</v>
      </c>
      <c r="G598" s="5" t="s">
        <v>1454</v>
      </c>
      <c r="H598" s="5" t="s">
        <v>1455</v>
      </c>
      <c r="I598" s="5">
        <v>0</v>
      </c>
      <c r="J598" s="5" t="s">
        <v>1456</v>
      </c>
      <c r="K598" s="5" t="s">
        <v>1457</v>
      </c>
      <c r="L598" s="5">
        <v>0</v>
      </c>
      <c r="O598" t="str">
        <f t="shared" si="69"/>
        <v>161746</v>
      </c>
      <c r="P598" t="str">
        <f t="shared" si="63"/>
        <v>98563</v>
      </c>
      <c r="Q598" t="str">
        <f t="shared" si="64"/>
        <v>3129</v>
      </c>
      <c r="R598" t="str">
        <f t="shared" si="65"/>
        <v>0</v>
      </c>
      <c r="S598" t="str">
        <f t="shared" si="66"/>
        <v>101932</v>
      </c>
      <c r="T598" t="str">
        <f t="shared" si="67"/>
        <v>98803</v>
      </c>
      <c r="U598" t="str">
        <f t="shared" si="68"/>
        <v>0</v>
      </c>
    </row>
    <row r="599" spans="1:21" ht="13.5" thickBot="1">
      <c r="D599" s="6">
        <v>2016</v>
      </c>
      <c r="E599" s="6"/>
      <c r="F599" s="7" t="s">
        <v>1458</v>
      </c>
      <c r="G599" s="7" t="s">
        <v>1459</v>
      </c>
      <c r="H599" s="7" t="s">
        <v>1460</v>
      </c>
      <c r="I599" s="7">
        <v>0</v>
      </c>
      <c r="J599" s="7" t="s">
        <v>1461</v>
      </c>
      <c r="K599" s="7" t="s">
        <v>1462</v>
      </c>
      <c r="L599" s="7">
        <v>0</v>
      </c>
      <c r="O599" t="str">
        <f t="shared" si="69"/>
        <v>187642</v>
      </c>
      <c r="P599" t="str">
        <f t="shared" si="63"/>
        <v>112676</v>
      </c>
      <c r="Q599" t="str">
        <f t="shared" si="64"/>
        <v>2772</v>
      </c>
      <c r="R599" t="str">
        <f t="shared" si="65"/>
        <v>0</v>
      </c>
      <c r="S599" t="str">
        <f t="shared" si="66"/>
        <v>115648</v>
      </c>
      <c r="T599" t="str">
        <f t="shared" si="67"/>
        <v>112876</v>
      </c>
      <c r="U599" t="str">
        <f t="shared" si="68"/>
        <v>0</v>
      </c>
    </row>
    <row r="600" spans="1:21" ht="13.5" thickBot="1">
      <c r="D600" s="4">
        <v>2015</v>
      </c>
      <c r="E600" s="4"/>
      <c r="F600" s="5" t="s">
        <v>1463</v>
      </c>
      <c r="G600" s="5" t="s">
        <v>1464</v>
      </c>
      <c r="H600" s="5" t="s">
        <v>1465</v>
      </c>
      <c r="I600" s="5">
        <v>0</v>
      </c>
      <c r="J600" s="5" t="s">
        <v>1466</v>
      </c>
      <c r="K600" s="5" t="s">
        <v>1467</v>
      </c>
      <c r="L600" s="5">
        <v>0</v>
      </c>
      <c r="O600" t="str">
        <f t="shared" si="69"/>
        <v>103817</v>
      </c>
      <c r="P600" t="str">
        <f t="shared" si="63"/>
        <v>86918</v>
      </c>
      <c r="Q600" t="str">
        <f t="shared" si="64"/>
        <v>10466</v>
      </c>
      <c r="R600" t="str">
        <f t="shared" si="65"/>
        <v>0</v>
      </c>
      <c r="S600" t="str">
        <f t="shared" si="66"/>
        <v>97584</v>
      </c>
      <c r="T600" t="str">
        <f t="shared" si="67"/>
        <v>87118</v>
      </c>
      <c r="U600" t="str">
        <f t="shared" si="68"/>
        <v>0</v>
      </c>
    </row>
    <row r="601" spans="1:21" ht="13.5" thickBot="1">
      <c r="O601" t="str">
        <f t="shared" si="69"/>
        <v/>
      </c>
      <c r="P601" t="str">
        <f t="shared" si="63"/>
        <v/>
      </c>
      <c r="Q601" t="str">
        <f t="shared" si="64"/>
        <v/>
      </c>
      <c r="R601" t="str">
        <f t="shared" si="65"/>
        <v/>
      </c>
      <c r="S601" t="str">
        <f t="shared" si="66"/>
        <v/>
      </c>
      <c r="T601" t="str">
        <f t="shared" si="67"/>
        <v/>
      </c>
      <c r="U601" t="str">
        <f t="shared" si="68"/>
        <v/>
      </c>
    </row>
    <row r="602" spans="1:21" ht="13.5" thickBot="1">
      <c r="A602" t="s">
        <v>98</v>
      </c>
      <c r="B602">
        <v>2021</v>
      </c>
      <c r="D602" s="4">
        <v>2023</v>
      </c>
      <c r="E602" s="4"/>
      <c r="F602" s="5" t="s">
        <v>3070</v>
      </c>
      <c r="G602" s="5" t="s">
        <v>3071</v>
      </c>
      <c r="H602" s="5" t="s">
        <v>3072</v>
      </c>
      <c r="I602" s="5">
        <v>0</v>
      </c>
      <c r="J602" s="5" t="s">
        <v>3073</v>
      </c>
      <c r="K602" s="5" t="s">
        <v>3074</v>
      </c>
      <c r="L602" s="5">
        <v>1</v>
      </c>
      <c r="O602" t="str">
        <f t="shared" si="69"/>
        <v>192498</v>
      </c>
      <c r="P602" t="str">
        <f t="shared" si="63"/>
        <v>-98007</v>
      </c>
      <c r="Q602" t="str">
        <f t="shared" si="64"/>
        <v>103470</v>
      </c>
      <c r="R602" t="str">
        <f t="shared" si="65"/>
        <v>0</v>
      </c>
      <c r="S602" t="str">
        <f t="shared" si="66"/>
        <v>16615</v>
      </c>
      <c r="T602" t="str">
        <f t="shared" si="67"/>
        <v>-86855</v>
      </c>
      <c r="U602" t="str">
        <f t="shared" si="68"/>
        <v>1</v>
      </c>
    </row>
    <row r="603" spans="1:21" ht="13.5" thickBot="1">
      <c r="D603" s="6">
        <v>2022</v>
      </c>
      <c r="E603" s="6"/>
      <c r="F603" s="7" t="s">
        <v>3075</v>
      </c>
      <c r="G603" s="7" t="s">
        <v>3076</v>
      </c>
      <c r="H603" s="7" t="s">
        <v>3077</v>
      </c>
      <c r="I603" s="7">
        <v>0</v>
      </c>
      <c r="J603" s="7" t="s">
        <v>3078</v>
      </c>
      <c r="K603" s="7" t="s">
        <v>3079</v>
      </c>
      <c r="L603" s="7">
        <v>1</v>
      </c>
      <c r="O603" t="str">
        <f t="shared" si="69"/>
        <v>154222</v>
      </c>
      <c r="P603" t="str">
        <f t="shared" si="63"/>
        <v>10935</v>
      </c>
      <c r="Q603" t="str">
        <f t="shared" si="64"/>
        <v>10763</v>
      </c>
      <c r="R603" t="str">
        <f t="shared" si="65"/>
        <v>0</v>
      </c>
      <c r="S603" t="str">
        <f t="shared" si="66"/>
        <v>21915</v>
      </c>
      <c r="T603" t="str">
        <f t="shared" si="67"/>
        <v>11152</v>
      </c>
      <c r="U603" t="str">
        <f t="shared" si="68"/>
        <v>1</v>
      </c>
    </row>
    <row r="604" spans="1:21" ht="13.5" thickBot="1">
      <c r="D604" s="4">
        <v>2021</v>
      </c>
      <c r="E604" s="4"/>
      <c r="F604" s="5" t="s">
        <v>3080</v>
      </c>
      <c r="G604" s="5">
        <v>17</v>
      </c>
      <c r="H604" s="5" t="s">
        <v>3081</v>
      </c>
      <c r="I604" s="5">
        <v>0</v>
      </c>
      <c r="J604" s="5" t="s">
        <v>3082</v>
      </c>
      <c r="K604" s="5">
        <v>217</v>
      </c>
      <c r="L604" s="5">
        <v>0</v>
      </c>
      <c r="O604" t="str">
        <f t="shared" si="69"/>
        <v>3334</v>
      </c>
      <c r="P604" t="str">
        <f t="shared" si="63"/>
        <v>17</v>
      </c>
      <c r="Q604" t="str">
        <f t="shared" si="64"/>
        <v>3517</v>
      </c>
      <c r="R604" t="str">
        <f t="shared" si="65"/>
        <v>0</v>
      </c>
      <c r="S604" t="str">
        <f t="shared" si="66"/>
        <v>3234</v>
      </c>
      <c r="T604" t="str">
        <f t="shared" si="67"/>
        <v>217</v>
      </c>
      <c r="U604" t="str">
        <f t="shared" si="68"/>
        <v>0</v>
      </c>
    </row>
    <row r="605" spans="1:21" ht="13.5" thickBot="1">
      <c r="O605" t="str">
        <f t="shared" si="69"/>
        <v/>
      </c>
      <c r="P605" t="str">
        <f t="shared" si="63"/>
        <v/>
      </c>
      <c r="Q605" t="str">
        <f t="shared" si="64"/>
        <v/>
      </c>
      <c r="R605" t="str">
        <f t="shared" si="65"/>
        <v/>
      </c>
      <c r="S605" t="str">
        <f t="shared" si="66"/>
        <v/>
      </c>
      <c r="T605" t="str">
        <f t="shared" si="67"/>
        <v/>
      </c>
      <c r="U605" t="str">
        <f t="shared" si="68"/>
        <v/>
      </c>
    </row>
    <row r="606" spans="1:21" ht="13.5" thickBot="1">
      <c r="A606" s="22">
        <v>39195838</v>
      </c>
      <c r="B606">
        <v>1998</v>
      </c>
      <c r="D606" s="4">
        <v>2023</v>
      </c>
      <c r="E606" s="4"/>
      <c r="F606" s="5" t="s">
        <v>3083</v>
      </c>
      <c r="G606" s="5" t="s">
        <v>3084</v>
      </c>
      <c r="H606" s="5" t="s">
        <v>3085</v>
      </c>
      <c r="I606" s="5" t="s">
        <v>3086</v>
      </c>
      <c r="J606" s="5" t="s">
        <v>3087</v>
      </c>
      <c r="K606" s="5" t="s">
        <v>3088</v>
      </c>
      <c r="L606" s="5">
        <v>20</v>
      </c>
      <c r="O606" t="str">
        <f t="shared" si="69"/>
        <v>6135300</v>
      </c>
      <c r="P606" t="str">
        <f t="shared" si="63"/>
        <v>547116</v>
      </c>
      <c r="Q606" t="str">
        <f t="shared" si="64"/>
        <v>12764371</v>
      </c>
      <c r="R606" t="str">
        <f t="shared" si="65"/>
        <v>20239030</v>
      </c>
      <c r="S606" t="str">
        <f t="shared" si="66"/>
        <v>13680655</v>
      </c>
      <c r="T606" t="str">
        <f t="shared" si="67"/>
        <v>20643928</v>
      </c>
      <c r="U606" t="str">
        <f t="shared" si="68"/>
        <v>20</v>
      </c>
    </row>
    <row r="607" spans="1:21" ht="13.5" thickBot="1">
      <c r="D607" s="6">
        <v>2022</v>
      </c>
      <c r="E607" s="6"/>
      <c r="F607" s="7" t="s">
        <v>3089</v>
      </c>
      <c r="G607" s="7" t="s">
        <v>3090</v>
      </c>
      <c r="H607" s="7" t="s">
        <v>3091</v>
      </c>
      <c r="I607" s="7" t="s">
        <v>3092</v>
      </c>
      <c r="J607" s="7" t="s">
        <v>3093</v>
      </c>
      <c r="K607" s="7" t="s">
        <v>3094</v>
      </c>
      <c r="L607" s="7">
        <v>30</v>
      </c>
      <c r="O607" t="str">
        <f t="shared" si="69"/>
        <v>5913816</v>
      </c>
      <c r="P607" t="str">
        <f t="shared" si="63"/>
        <v>770678</v>
      </c>
      <c r="Q607" t="str">
        <f t="shared" si="64"/>
        <v>9713386</v>
      </c>
      <c r="R607" t="str">
        <f t="shared" si="65"/>
        <v>20471463</v>
      </c>
      <c r="S607" t="str">
        <f t="shared" si="66"/>
        <v>9747516</v>
      </c>
      <c r="T607" t="str">
        <f t="shared" si="67"/>
        <v>20084523</v>
      </c>
      <c r="U607" t="str">
        <f t="shared" si="68"/>
        <v>30</v>
      </c>
    </row>
    <row r="608" spans="1:21" ht="13.5" thickBot="1">
      <c r="D608" s="4">
        <v>2021</v>
      </c>
      <c r="E608" s="4"/>
      <c r="F608" s="5" t="s">
        <v>3095</v>
      </c>
      <c r="G608" s="5" t="s">
        <v>3096</v>
      </c>
      <c r="H608" s="5" t="s">
        <v>3097</v>
      </c>
      <c r="I608" s="5" t="s">
        <v>3098</v>
      </c>
      <c r="J608" s="5" t="s">
        <v>3099</v>
      </c>
      <c r="K608" s="5" t="s">
        <v>3100</v>
      </c>
      <c r="L608" s="5">
        <v>30</v>
      </c>
      <c r="O608" t="str">
        <f t="shared" si="69"/>
        <v>5359400</v>
      </c>
      <c r="P608" t="str">
        <f t="shared" si="63"/>
        <v>114462</v>
      </c>
      <c r="Q608" t="str">
        <f t="shared" si="64"/>
        <v>12111618</v>
      </c>
      <c r="R608" t="str">
        <f t="shared" si="65"/>
        <v>20308682</v>
      </c>
      <c r="S608" t="str">
        <f t="shared" si="66"/>
        <v>11580002</v>
      </c>
      <c r="T608" t="str">
        <f t="shared" si="67"/>
        <v>19313845</v>
      </c>
      <c r="U608" t="str">
        <f t="shared" si="68"/>
        <v>30</v>
      </c>
    </row>
    <row r="609" spans="1:21" ht="13.5" thickBot="1">
      <c r="D609" s="6">
        <v>2020</v>
      </c>
      <c r="E609" s="6"/>
      <c r="F609" s="7" t="s">
        <v>3101</v>
      </c>
      <c r="G609" s="7" t="s">
        <v>3102</v>
      </c>
      <c r="H609" s="7" t="s">
        <v>3103</v>
      </c>
      <c r="I609" s="7" t="s">
        <v>3104</v>
      </c>
      <c r="J609" s="7" t="s">
        <v>3105</v>
      </c>
      <c r="K609" s="7" t="s">
        <v>3106</v>
      </c>
      <c r="L609" s="7">
        <v>29</v>
      </c>
      <c r="O609" t="str">
        <f t="shared" si="69"/>
        <v>5130834</v>
      </c>
      <c r="P609" t="str">
        <f t="shared" si="63"/>
        <v>326831</v>
      </c>
      <c r="Q609" t="str">
        <f t="shared" si="64"/>
        <v>16882496</v>
      </c>
      <c r="R609" t="str">
        <f t="shared" si="65"/>
        <v>20869502</v>
      </c>
      <c r="S609" t="str">
        <f t="shared" si="66"/>
        <v>15510238</v>
      </c>
      <c r="T609" t="str">
        <f t="shared" si="67"/>
        <v>19199383</v>
      </c>
      <c r="U609" t="str">
        <f t="shared" si="68"/>
        <v>29</v>
      </c>
    </row>
    <row r="610" spans="1:21" ht="13.5" thickBot="1">
      <c r="D610" s="4">
        <v>2019</v>
      </c>
      <c r="E610" s="4"/>
      <c r="F610" s="5" t="s">
        <v>3107</v>
      </c>
      <c r="G610" s="5" t="s">
        <v>3108</v>
      </c>
      <c r="H610" s="5" t="s">
        <v>3109</v>
      </c>
      <c r="I610" s="5" t="s">
        <v>3110</v>
      </c>
      <c r="J610" s="5" t="s">
        <v>3111</v>
      </c>
      <c r="K610" s="5" t="s">
        <v>3112</v>
      </c>
      <c r="L610" s="5">
        <v>28</v>
      </c>
      <c r="O610" t="str">
        <f t="shared" si="69"/>
        <v>6135377</v>
      </c>
      <c r="P610" t="str">
        <f t="shared" si="63"/>
        <v>530532</v>
      </c>
      <c r="Q610" t="str">
        <f t="shared" si="64"/>
        <v>18594896</v>
      </c>
      <c r="R610" t="str">
        <f t="shared" si="65"/>
        <v>21476978</v>
      </c>
      <c r="S610" t="str">
        <f t="shared" si="66"/>
        <v>16200909</v>
      </c>
      <c r="T610" t="str">
        <f t="shared" si="67"/>
        <v>18872552</v>
      </c>
      <c r="U610" t="str">
        <f t="shared" si="68"/>
        <v>28</v>
      </c>
    </row>
    <row r="611" spans="1:21" ht="13.5" thickBot="1">
      <c r="D611" s="6">
        <v>2018</v>
      </c>
      <c r="E611" s="6"/>
      <c r="F611" s="7" t="s">
        <v>3113</v>
      </c>
      <c r="G611" s="7" t="s">
        <v>3114</v>
      </c>
      <c r="H611" s="7" t="s">
        <v>3115</v>
      </c>
      <c r="I611" s="7" t="s">
        <v>3116</v>
      </c>
      <c r="J611" s="7" t="s">
        <v>3117</v>
      </c>
      <c r="K611" s="7" t="s">
        <v>3118</v>
      </c>
      <c r="L611" s="7">
        <v>28</v>
      </c>
      <c r="O611" t="str">
        <f t="shared" si="69"/>
        <v>5370661</v>
      </c>
      <c r="P611" t="str">
        <f t="shared" si="63"/>
        <v>-797704</v>
      </c>
      <c r="Q611" t="str">
        <f t="shared" si="64"/>
        <v>21614825</v>
      </c>
      <c r="R611" t="str">
        <f t="shared" si="65"/>
        <v>22008619</v>
      </c>
      <c r="S611" t="str">
        <f t="shared" si="66"/>
        <v>18007242</v>
      </c>
      <c r="T611" t="str">
        <f t="shared" si="67"/>
        <v>18342021</v>
      </c>
      <c r="U611" t="str">
        <f t="shared" si="68"/>
        <v>28</v>
      </c>
    </row>
    <row r="612" spans="1:21" ht="13.5" thickBot="1">
      <c r="D612" s="4">
        <v>2017</v>
      </c>
      <c r="E612" s="4"/>
      <c r="F612" s="5" t="s">
        <v>3119</v>
      </c>
      <c r="G612" s="5" t="s">
        <v>3120</v>
      </c>
      <c r="H612" s="5" t="s">
        <v>3121</v>
      </c>
      <c r="I612" s="5" t="s">
        <v>3122</v>
      </c>
      <c r="J612" s="5" t="s">
        <v>3123</v>
      </c>
      <c r="K612" s="5" t="s">
        <v>3124</v>
      </c>
      <c r="L612" s="5">
        <v>28</v>
      </c>
      <c r="O612" t="str">
        <f t="shared" si="69"/>
        <v>5019458</v>
      </c>
      <c r="P612" t="str">
        <f t="shared" si="63"/>
        <v>-584622</v>
      </c>
      <c r="Q612" t="str">
        <f t="shared" si="64"/>
        <v>24002982</v>
      </c>
      <c r="R612" t="str">
        <f t="shared" si="65"/>
        <v>22454732</v>
      </c>
      <c r="S612" t="str">
        <f t="shared" si="66"/>
        <v>20541052</v>
      </c>
      <c r="T612" t="str">
        <f t="shared" si="67"/>
        <v>19139724</v>
      </c>
      <c r="U612" t="str">
        <f t="shared" si="68"/>
        <v>28</v>
      </c>
    </row>
    <row r="613" spans="1:21" ht="13.5" thickBot="1">
      <c r="D613" s="6">
        <v>2016</v>
      </c>
      <c r="E613" s="6"/>
      <c r="F613" s="7" t="s">
        <v>3125</v>
      </c>
      <c r="G613" s="7" t="s">
        <v>3126</v>
      </c>
      <c r="H613" s="7" t="s">
        <v>3127</v>
      </c>
      <c r="I613" s="7" t="s">
        <v>3128</v>
      </c>
      <c r="J613" s="7" t="s">
        <v>3129</v>
      </c>
      <c r="K613" s="7" t="s">
        <v>3130</v>
      </c>
      <c r="L613" s="7">
        <v>22</v>
      </c>
      <c r="O613" t="str">
        <f t="shared" si="69"/>
        <v>3751703</v>
      </c>
      <c r="P613" t="str">
        <f t="shared" si="63"/>
        <v>-635314</v>
      </c>
      <c r="Q613" t="str">
        <f t="shared" si="64"/>
        <v>24480318</v>
      </c>
      <c r="R613" t="str">
        <f t="shared" si="65"/>
        <v>22548051</v>
      </c>
      <c r="S613" t="str">
        <f t="shared" si="66"/>
        <v>21549225</v>
      </c>
      <c r="T613" t="str">
        <f t="shared" si="67"/>
        <v>19857019</v>
      </c>
      <c r="U613" t="str">
        <f t="shared" si="68"/>
        <v>22</v>
      </c>
    </row>
    <row r="614" spans="1:21" ht="13.5" thickBot="1">
      <c r="D614" s="4">
        <v>2015</v>
      </c>
      <c r="E614" s="4"/>
      <c r="F614" s="5" t="s">
        <v>3131</v>
      </c>
      <c r="G614" s="5" t="s">
        <v>3132</v>
      </c>
      <c r="H614" s="5" t="s">
        <v>3133</v>
      </c>
      <c r="I614" s="5" t="s">
        <v>3134</v>
      </c>
      <c r="J614" s="5" t="s">
        <v>3135</v>
      </c>
      <c r="K614" s="5" t="s">
        <v>3136</v>
      </c>
      <c r="L614" s="5">
        <v>20</v>
      </c>
      <c r="O614" t="str">
        <f t="shared" si="69"/>
        <v>1877435</v>
      </c>
      <c r="P614" t="str">
        <f t="shared" si="63"/>
        <v>-1590065</v>
      </c>
      <c r="Q614" t="str">
        <f t="shared" si="64"/>
        <v>25493590</v>
      </c>
      <c r="R614" t="str">
        <f t="shared" si="65"/>
        <v>22432535</v>
      </c>
      <c r="S614" t="str">
        <f t="shared" si="66"/>
        <v>23017752</v>
      </c>
      <c r="T614" t="str">
        <f t="shared" si="67"/>
        <v>20492332</v>
      </c>
      <c r="U614" t="str">
        <f t="shared" si="68"/>
        <v>20</v>
      </c>
    </row>
    <row r="615" spans="1:21" ht="13.5" thickBot="1">
      <c r="D615" s="6">
        <v>2014</v>
      </c>
      <c r="E615" s="6"/>
      <c r="F615" s="7" t="s">
        <v>3137</v>
      </c>
      <c r="G615" s="7" t="s">
        <v>3138</v>
      </c>
      <c r="H615" s="7" t="s">
        <v>3139</v>
      </c>
      <c r="I615" s="7" t="s">
        <v>3140</v>
      </c>
      <c r="J615" s="7" t="s">
        <v>3141</v>
      </c>
      <c r="K615" s="7" t="s">
        <v>3142</v>
      </c>
      <c r="L615" s="7">
        <v>20</v>
      </c>
      <c r="O615" t="str">
        <f t="shared" si="69"/>
        <v>3098364</v>
      </c>
      <c r="P615" t="str">
        <f t="shared" si="63"/>
        <v>-517044</v>
      </c>
      <c r="Q615" t="str">
        <f t="shared" si="64"/>
        <v>27809269</v>
      </c>
      <c r="R615" t="str">
        <f t="shared" si="65"/>
        <v>22152573</v>
      </c>
      <c r="S615" t="str">
        <f t="shared" si="66"/>
        <v>26993158</v>
      </c>
      <c r="T615" t="str">
        <f t="shared" si="67"/>
        <v>22082397</v>
      </c>
      <c r="U615" t="str">
        <f t="shared" si="68"/>
        <v>20</v>
      </c>
    </row>
    <row r="616" spans="1:21" ht="13.5" thickBot="1">
      <c r="D616" s="4">
        <v>2013</v>
      </c>
      <c r="E616" s="4"/>
      <c r="F616" s="5" t="s">
        <v>3143</v>
      </c>
      <c r="G616" s="5" t="s">
        <v>3144</v>
      </c>
      <c r="H616" s="5" t="s">
        <v>3145</v>
      </c>
      <c r="I616" s="5" t="s">
        <v>3146</v>
      </c>
      <c r="J616" s="5" t="s">
        <v>3147</v>
      </c>
      <c r="K616" s="5" t="s">
        <v>3148</v>
      </c>
      <c r="L616" s="5">
        <v>16</v>
      </c>
      <c r="O616" t="str">
        <f t="shared" si="69"/>
        <v>5974896</v>
      </c>
      <c r="P616" t="str">
        <f t="shared" si="63"/>
        <v>1721900</v>
      </c>
      <c r="Q616" t="str">
        <f t="shared" si="64"/>
        <v>27777480</v>
      </c>
      <c r="R616" t="str">
        <f t="shared" si="65"/>
        <v>22840993</v>
      </c>
      <c r="S616" t="str">
        <f t="shared" si="66"/>
        <v>23372842</v>
      </c>
      <c r="T616" t="str">
        <f t="shared" si="67"/>
        <v>17915822</v>
      </c>
      <c r="U616" t="str">
        <f t="shared" si="68"/>
        <v>16</v>
      </c>
    </row>
    <row r="617" spans="1:21" ht="13.5" thickBot="1">
      <c r="O617" t="str">
        <f t="shared" si="69"/>
        <v/>
      </c>
      <c r="P617" t="str">
        <f t="shared" si="63"/>
        <v/>
      </c>
      <c r="Q617" t="str">
        <f t="shared" si="64"/>
        <v/>
      </c>
      <c r="R617" t="str">
        <f t="shared" si="65"/>
        <v/>
      </c>
      <c r="S617" t="str">
        <f t="shared" si="66"/>
        <v/>
      </c>
      <c r="T617" t="str">
        <f t="shared" si="67"/>
        <v/>
      </c>
      <c r="U617" t="str">
        <f t="shared" si="68"/>
        <v/>
      </c>
    </row>
    <row r="618" spans="1:21" ht="13.5" thickBot="1">
      <c r="A618" t="s">
        <v>101</v>
      </c>
      <c r="B618">
        <v>2022</v>
      </c>
      <c r="D618" s="4">
        <v>2023</v>
      </c>
      <c r="E618" s="4"/>
      <c r="F618" s="5" t="s">
        <v>3150</v>
      </c>
      <c r="G618" s="5" t="s">
        <v>3151</v>
      </c>
      <c r="H618" s="5" t="s">
        <v>3152</v>
      </c>
      <c r="I618" s="5" t="s">
        <v>3153</v>
      </c>
      <c r="J618" s="5" t="s">
        <v>3154</v>
      </c>
      <c r="K618" s="5" t="s">
        <v>3155</v>
      </c>
      <c r="L618" s="5">
        <v>3</v>
      </c>
      <c r="O618" t="str">
        <f t="shared" si="69"/>
        <v>393433</v>
      </c>
      <c r="P618" t="str">
        <f t="shared" si="63"/>
        <v>68268</v>
      </c>
      <c r="Q618" t="str">
        <f t="shared" si="64"/>
        <v>26022</v>
      </c>
      <c r="R618" t="str">
        <f t="shared" si="65"/>
        <v>122414</v>
      </c>
      <c r="S618" t="str">
        <f t="shared" si="66"/>
        <v>17342</v>
      </c>
      <c r="T618" t="str">
        <f t="shared" si="67"/>
        <v>113734</v>
      </c>
      <c r="U618" t="str">
        <f t="shared" si="68"/>
        <v>3</v>
      </c>
    </row>
    <row r="619" spans="1:21" ht="13.5" thickBot="1">
      <c r="D619" s="6">
        <v>2022</v>
      </c>
      <c r="E619" s="6"/>
      <c r="F619" s="7" t="s">
        <v>3156</v>
      </c>
      <c r="G619" s="7" t="s">
        <v>3157</v>
      </c>
      <c r="H619" s="7" t="s">
        <v>3158</v>
      </c>
      <c r="I619" s="7">
        <v>0</v>
      </c>
      <c r="J619" s="7" t="s">
        <v>3159</v>
      </c>
      <c r="K619" s="7" t="s">
        <v>3160</v>
      </c>
      <c r="L619" s="7">
        <v>5</v>
      </c>
      <c r="O619" t="str">
        <f t="shared" si="69"/>
        <v>79733</v>
      </c>
      <c r="P619" t="str">
        <f t="shared" si="63"/>
        <v>45266</v>
      </c>
      <c r="Q619" t="str">
        <f t="shared" si="64"/>
        <v>13777</v>
      </c>
      <c r="R619" t="str">
        <f t="shared" si="65"/>
        <v>0</v>
      </c>
      <c r="S619" t="str">
        <f t="shared" si="66"/>
        <v>59243</v>
      </c>
      <c r="T619" t="str">
        <f t="shared" si="67"/>
        <v>45466</v>
      </c>
      <c r="U619" t="str">
        <f t="shared" si="68"/>
        <v>5</v>
      </c>
    </row>
    <row r="620" spans="1:21" ht="13.5" thickBot="1">
      <c r="O620" t="str">
        <f t="shared" si="69"/>
        <v/>
      </c>
      <c r="P620" t="str">
        <f t="shared" si="63"/>
        <v/>
      </c>
      <c r="Q620" t="str">
        <f t="shared" si="64"/>
        <v/>
      </c>
      <c r="R620" t="str">
        <f t="shared" si="65"/>
        <v/>
      </c>
      <c r="S620" t="str">
        <f t="shared" si="66"/>
        <v/>
      </c>
      <c r="T620" t="str">
        <f t="shared" si="67"/>
        <v/>
      </c>
      <c r="U620" t="str">
        <f t="shared" si="68"/>
        <v/>
      </c>
    </row>
    <row r="621" spans="1:21" ht="13.5" thickBot="1">
      <c r="A621" s="22">
        <v>35900226</v>
      </c>
      <c r="B621">
        <v>2019</v>
      </c>
      <c r="D621" s="4">
        <v>2023</v>
      </c>
      <c r="E621" s="4"/>
      <c r="F621" s="5" t="s">
        <v>3161</v>
      </c>
      <c r="G621" s="5">
        <v>962</v>
      </c>
      <c r="H621" s="5">
        <v>87</v>
      </c>
      <c r="I621" s="5" t="s">
        <v>3162</v>
      </c>
      <c r="J621" s="5" t="s">
        <v>3163</v>
      </c>
      <c r="K621" s="5" t="s">
        <v>3164</v>
      </c>
      <c r="L621" s="5">
        <v>0</v>
      </c>
      <c r="O621" t="str">
        <f t="shared" si="69"/>
        <v>1847</v>
      </c>
      <c r="P621" t="str">
        <f t="shared" si="63"/>
        <v>962</v>
      </c>
      <c r="Q621" t="str">
        <f t="shared" si="64"/>
        <v>87</v>
      </c>
      <c r="R621" t="str">
        <f t="shared" si="65"/>
        <v>5535</v>
      </c>
      <c r="S621" t="str">
        <f t="shared" si="66"/>
        <v>15050</v>
      </c>
      <c r="T621" t="str">
        <f t="shared" si="67"/>
        <v>20498</v>
      </c>
      <c r="U621" t="str">
        <f t="shared" si="68"/>
        <v>0</v>
      </c>
    </row>
    <row r="622" spans="1:21" ht="13.5" thickBot="1">
      <c r="D622" s="6">
        <v>2022</v>
      </c>
      <c r="E622" s="6"/>
      <c r="F622" s="7" t="s">
        <v>3165</v>
      </c>
      <c r="G622" s="7" t="s">
        <v>3166</v>
      </c>
      <c r="H622" s="7">
        <v>32</v>
      </c>
      <c r="I622" s="7" t="s">
        <v>3167</v>
      </c>
      <c r="J622" s="7" t="s">
        <v>3168</v>
      </c>
      <c r="K622" s="7" t="s">
        <v>3169</v>
      </c>
      <c r="L622" s="7">
        <v>0</v>
      </c>
      <c r="O622" t="str">
        <f t="shared" si="69"/>
        <v>13350</v>
      </c>
      <c r="P622" t="str">
        <f t="shared" si="63"/>
        <v>8502</v>
      </c>
      <c r="Q622" t="str">
        <f t="shared" si="64"/>
        <v>32</v>
      </c>
      <c r="R622" t="str">
        <f t="shared" si="65"/>
        <v>3694</v>
      </c>
      <c r="S622" t="str">
        <f t="shared" si="66"/>
        <v>15875</v>
      </c>
      <c r="T622" t="str">
        <f t="shared" si="67"/>
        <v>19537</v>
      </c>
      <c r="U622" t="str">
        <f t="shared" si="68"/>
        <v>0</v>
      </c>
    </row>
    <row r="623" spans="1:21" ht="13.5" thickBot="1">
      <c r="D623" s="4">
        <v>2021</v>
      </c>
      <c r="E623" s="4"/>
      <c r="F623" s="5" t="s">
        <v>3170</v>
      </c>
      <c r="G623" s="5" t="s">
        <v>3171</v>
      </c>
      <c r="H623" s="5">
        <v>319</v>
      </c>
      <c r="I623" s="5" t="s">
        <v>3172</v>
      </c>
      <c r="J623" s="5" t="s">
        <v>3173</v>
      </c>
      <c r="K623" s="5" t="s">
        <v>3174</v>
      </c>
      <c r="L623" s="5">
        <v>0</v>
      </c>
      <c r="O623" t="str">
        <f t="shared" si="69"/>
        <v>20395</v>
      </c>
      <c r="P623" t="str">
        <f t="shared" si="63"/>
        <v>10227</v>
      </c>
      <c r="Q623" t="str">
        <f t="shared" si="64"/>
        <v>319</v>
      </c>
      <c r="R623" t="str">
        <f t="shared" si="65"/>
        <v>6776</v>
      </c>
      <c r="S623" t="str">
        <f t="shared" si="66"/>
        <v>4578</v>
      </c>
      <c r="T623" t="str">
        <f t="shared" si="67"/>
        <v>11035</v>
      </c>
      <c r="U623" t="str">
        <f t="shared" si="68"/>
        <v>0</v>
      </c>
    </row>
    <row r="624" spans="1:21" ht="13.5" thickBot="1">
      <c r="D624" s="6">
        <v>2020</v>
      </c>
      <c r="E624" s="6"/>
      <c r="F624" s="7" t="s">
        <v>3175</v>
      </c>
      <c r="G624" s="7" t="s">
        <v>3176</v>
      </c>
      <c r="H624" s="7" t="s">
        <v>3177</v>
      </c>
      <c r="I624" s="7" t="s">
        <v>3178</v>
      </c>
      <c r="J624" s="7" t="s">
        <v>3179</v>
      </c>
      <c r="K624" s="7">
        <v>808</v>
      </c>
      <c r="L624" s="7">
        <v>1</v>
      </c>
      <c r="O624" t="str">
        <f t="shared" si="69"/>
        <v>21262</v>
      </c>
      <c r="P624" t="str">
        <f t="shared" si="63"/>
        <v>7987</v>
      </c>
      <c r="Q624" t="str">
        <f t="shared" si="64"/>
        <v>15516</v>
      </c>
      <c r="R624" t="str">
        <f t="shared" si="65"/>
        <v>9858</v>
      </c>
      <c r="S624" t="str">
        <f t="shared" si="66"/>
        <v>6466</v>
      </c>
      <c r="T624" t="str">
        <f t="shared" si="67"/>
        <v>808</v>
      </c>
      <c r="U624" t="str">
        <f t="shared" si="68"/>
        <v>1</v>
      </c>
    </row>
    <row r="625" spans="1:21" ht="13.5" thickBot="1">
      <c r="D625" s="4">
        <v>2019</v>
      </c>
      <c r="E625" s="4"/>
      <c r="F625" s="5" t="s">
        <v>3180</v>
      </c>
      <c r="G625" s="5" t="s">
        <v>3181</v>
      </c>
      <c r="H625" s="5" t="s">
        <v>3182</v>
      </c>
      <c r="I625" s="5" t="s">
        <v>3183</v>
      </c>
      <c r="J625" s="5" t="s">
        <v>3184</v>
      </c>
      <c r="K625" s="5" t="s">
        <v>3185</v>
      </c>
      <c r="L625" s="5">
        <v>1</v>
      </c>
      <c r="O625" t="str">
        <f t="shared" si="69"/>
        <v>5180</v>
      </c>
      <c r="P625" t="str">
        <f t="shared" si="63"/>
        <v>-7379</v>
      </c>
      <c r="Q625" t="str">
        <f t="shared" si="64"/>
        <v>22923</v>
      </c>
      <c r="R625" t="str">
        <f t="shared" si="65"/>
        <v>13172</v>
      </c>
      <c r="S625" t="str">
        <f t="shared" si="66"/>
        <v>2572</v>
      </c>
      <c r="T625" t="str">
        <f t="shared" si="67"/>
        <v>-7179</v>
      </c>
      <c r="U625" t="str">
        <f t="shared" si="68"/>
        <v>1</v>
      </c>
    </row>
    <row r="626" spans="1:21" ht="13.5" thickBot="1">
      <c r="O626" t="str">
        <f t="shared" si="69"/>
        <v/>
      </c>
      <c r="P626" t="str">
        <f t="shared" si="63"/>
        <v/>
      </c>
      <c r="Q626" t="str">
        <f t="shared" si="64"/>
        <v/>
      </c>
      <c r="R626" t="str">
        <f t="shared" si="65"/>
        <v/>
      </c>
      <c r="S626" t="str">
        <f t="shared" si="66"/>
        <v/>
      </c>
      <c r="T626" t="str">
        <f t="shared" si="67"/>
        <v/>
      </c>
      <c r="U626" t="str">
        <f t="shared" si="68"/>
        <v/>
      </c>
    </row>
    <row r="627" spans="1:21" ht="13.5" thickBot="1">
      <c r="A627" t="s">
        <v>103</v>
      </c>
      <c r="B627">
        <v>2022</v>
      </c>
      <c r="D627" s="4">
        <v>2023</v>
      </c>
      <c r="E627" s="4"/>
      <c r="F627" s="5" t="s">
        <v>3186</v>
      </c>
      <c r="G627" s="5" t="s">
        <v>3187</v>
      </c>
      <c r="H627" s="5" t="s">
        <v>3188</v>
      </c>
      <c r="I627" s="5">
        <v>0</v>
      </c>
      <c r="J627" s="5" t="s">
        <v>3189</v>
      </c>
      <c r="K627" s="5" t="s">
        <v>3190</v>
      </c>
      <c r="L627" s="5">
        <v>0</v>
      </c>
      <c r="O627" t="str">
        <f t="shared" si="69"/>
        <v>641535</v>
      </c>
      <c r="P627" t="str">
        <f t="shared" si="63"/>
        <v>121716</v>
      </c>
      <c r="Q627" t="str">
        <f t="shared" si="64"/>
        <v>114941</v>
      </c>
      <c r="R627" t="str">
        <f t="shared" si="65"/>
        <v>0</v>
      </c>
      <c r="S627" t="str">
        <f t="shared" si="66"/>
        <v>242130</v>
      </c>
      <c r="T627" t="str">
        <f t="shared" si="67"/>
        <v>127189</v>
      </c>
      <c r="U627" t="str">
        <f t="shared" si="68"/>
        <v>0</v>
      </c>
    </row>
    <row r="628" spans="1:21" ht="13.5" thickBot="1">
      <c r="D628" s="6">
        <v>2022</v>
      </c>
      <c r="E628" s="6"/>
      <c r="F628" s="7" t="s">
        <v>3191</v>
      </c>
      <c r="G628" s="7" t="s">
        <v>3192</v>
      </c>
      <c r="H628" s="7" t="s">
        <v>3193</v>
      </c>
      <c r="I628" s="7">
        <v>0</v>
      </c>
      <c r="J628" s="7" t="s">
        <v>3194</v>
      </c>
      <c r="K628" s="7" t="s">
        <v>3195</v>
      </c>
      <c r="L628" s="7">
        <v>0</v>
      </c>
      <c r="O628" t="str">
        <f t="shared" si="69"/>
        <v>41151</v>
      </c>
      <c r="P628" t="str">
        <f t="shared" si="63"/>
        <v>5273</v>
      </c>
      <c r="Q628" t="str">
        <f t="shared" si="64"/>
        <v>42949</v>
      </c>
      <c r="R628" t="str">
        <f t="shared" si="65"/>
        <v>0</v>
      </c>
      <c r="S628" t="str">
        <f t="shared" si="66"/>
        <v>48422</v>
      </c>
      <c r="T628" t="str">
        <f t="shared" si="67"/>
        <v>5473</v>
      </c>
      <c r="U628" t="str">
        <f t="shared" si="68"/>
        <v>0</v>
      </c>
    </row>
    <row r="629" spans="1:21" ht="13.5" thickBot="1">
      <c r="O629" t="str">
        <f t="shared" si="69"/>
        <v/>
      </c>
      <c r="P629" t="str">
        <f t="shared" si="63"/>
        <v/>
      </c>
      <c r="Q629" t="str">
        <f t="shared" si="64"/>
        <v/>
      </c>
      <c r="R629" t="str">
        <f t="shared" si="65"/>
        <v/>
      </c>
      <c r="S629" t="str">
        <f t="shared" si="66"/>
        <v/>
      </c>
      <c r="T629" t="str">
        <f t="shared" si="67"/>
        <v/>
      </c>
      <c r="U629" t="str">
        <f t="shared" si="68"/>
        <v/>
      </c>
    </row>
    <row r="630" spans="1:21" ht="13.5" thickBot="1">
      <c r="A630" t="s">
        <v>104</v>
      </c>
      <c r="B630">
        <v>2021</v>
      </c>
      <c r="D630" s="4">
        <v>2023</v>
      </c>
      <c r="E630" s="4"/>
      <c r="F630" s="5" t="s">
        <v>3196</v>
      </c>
      <c r="G630" s="5" t="s">
        <v>3197</v>
      </c>
      <c r="H630" s="5" t="s">
        <v>3198</v>
      </c>
      <c r="I630" s="5" t="s">
        <v>3199</v>
      </c>
      <c r="J630" s="5" t="s">
        <v>3200</v>
      </c>
      <c r="K630" s="5" t="s">
        <v>3201</v>
      </c>
      <c r="L630" s="5">
        <v>3</v>
      </c>
      <c r="O630" t="str">
        <f t="shared" si="69"/>
        <v>1455571</v>
      </c>
      <c r="P630" t="str">
        <f t="shared" si="63"/>
        <v>-13494</v>
      </c>
      <c r="Q630" t="str">
        <f t="shared" si="64"/>
        <v>433042</v>
      </c>
      <c r="R630" t="str">
        <f t="shared" si="65"/>
        <v>201984</v>
      </c>
      <c r="S630" t="str">
        <f t="shared" si="66"/>
        <v>520639</v>
      </c>
      <c r="T630" t="str">
        <f t="shared" si="67"/>
        <v>292570</v>
      </c>
      <c r="U630" t="str">
        <f t="shared" si="68"/>
        <v>3</v>
      </c>
    </row>
    <row r="631" spans="1:21" ht="13.5" thickBot="1">
      <c r="D631" s="6">
        <v>2022</v>
      </c>
      <c r="E631" s="6"/>
      <c r="F631" s="7" t="s">
        <v>3202</v>
      </c>
      <c r="G631" s="7" t="s">
        <v>3203</v>
      </c>
      <c r="H631" s="7" t="s">
        <v>3204</v>
      </c>
      <c r="I631" s="7">
        <v>0</v>
      </c>
      <c r="J631" s="7" t="s">
        <v>3205</v>
      </c>
      <c r="K631" s="7" t="s">
        <v>3206</v>
      </c>
      <c r="L631" s="7">
        <v>3</v>
      </c>
      <c r="O631" t="str">
        <f t="shared" si="69"/>
        <v>1143572</v>
      </c>
      <c r="P631" t="str">
        <f t="shared" si="63"/>
        <v>305864</v>
      </c>
      <c r="Q631" t="str">
        <f t="shared" si="64"/>
        <v>247614</v>
      </c>
      <c r="R631" t="str">
        <f t="shared" si="65"/>
        <v>0</v>
      </c>
      <c r="S631" t="str">
        <f t="shared" si="66"/>
        <v>553678</v>
      </c>
      <c r="T631" t="str">
        <f t="shared" si="67"/>
        <v>306064</v>
      </c>
      <c r="U631" t="str">
        <f t="shared" si="68"/>
        <v>3</v>
      </c>
    </row>
    <row r="632" spans="1:21" ht="13.5" thickBot="1">
      <c r="D632" s="4">
        <v>2021</v>
      </c>
      <c r="E632" s="4"/>
      <c r="F632" s="5">
        <v>0</v>
      </c>
      <c r="G632" s="5">
        <v>0</v>
      </c>
      <c r="H632" s="5" t="s">
        <v>3207</v>
      </c>
      <c r="I632" s="5">
        <v>122</v>
      </c>
      <c r="J632" s="5" t="s">
        <v>3208</v>
      </c>
      <c r="K632" s="5">
        <v>200</v>
      </c>
      <c r="L632" s="5">
        <v>0</v>
      </c>
      <c r="O632" t="str">
        <f t="shared" si="69"/>
        <v>0</v>
      </c>
      <c r="P632" t="str">
        <f t="shared" si="63"/>
        <v>0</v>
      </c>
      <c r="Q632" t="str">
        <f t="shared" si="64"/>
        <v>1000</v>
      </c>
      <c r="R632" t="str">
        <f t="shared" si="65"/>
        <v>122</v>
      </c>
      <c r="S632" t="str">
        <f t="shared" si="66"/>
        <v>1078</v>
      </c>
      <c r="T632" t="str">
        <f t="shared" si="67"/>
        <v>200</v>
      </c>
      <c r="U632" t="str">
        <f t="shared" si="68"/>
        <v>0</v>
      </c>
    </row>
    <row r="633" spans="1:21" ht="13.5" thickBot="1">
      <c r="O633" t="str">
        <f t="shared" si="69"/>
        <v/>
      </c>
      <c r="P633" t="str">
        <f t="shared" si="63"/>
        <v/>
      </c>
      <c r="Q633" t="str">
        <f t="shared" si="64"/>
        <v/>
      </c>
      <c r="R633" t="str">
        <f t="shared" si="65"/>
        <v/>
      </c>
      <c r="S633" t="str">
        <f t="shared" si="66"/>
        <v/>
      </c>
      <c r="T633" t="str">
        <f t="shared" si="67"/>
        <v/>
      </c>
      <c r="U633" t="str">
        <f t="shared" si="68"/>
        <v/>
      </c>
    </row>
    <row r="634" spans="1:21" ht="13.5" thickBot="1">
      <c r="A634" s="10" t="s">
        <v>3209</v>
      </c>
      <c r="B634">
        <v>2013</v>
      </c>
      <c r="D634" s="4">
        <v>2023</v>
      </c>
      <c r="E634" s="4"/>
      <c r="F634" s="5" t="s">
        <v>3210</v>
      </c>
      <c r="G634" s="5" t="s">
        <v>3211</v>
      </c>
      <c r="H634" s="5" t="s">
        <v>3212</v>
      </c>
      <c r="I634" s="5" t="s">
        <v>3213</v>
      </c>
      <c r="J634" s="5" t="s">
        <v>3214</v>
      </c>
      <c r="K634" s="5" t="s">
        <v>3215</v>
      </c>
      <c r="L634" s="5">
        <v>2</v>
      </c>
      <c r="O634" t="str">
        <f t="shared" si="69"/>
        <v>20688146</v>
      </c>
      <c r="P634" t="str">
        <f t="shared" si="63"/>
        <v>1646180</v>
      </c>
      <c r="Q634" t="str">
        <f t="shared" si="64"/>
        <v>1703331</v>
      </c>
      <c r="R634" t="str">
        <f t="shared" si="65"/>
        <v>72853</v>
      </c>
      <c r="S634" t="str">
        <f t="shared" si="66"/>
        <v>5375849</v>
      </c>
      <c r="T634" t="str">
        <f t="shared" si="67"/>
        <v>3745371</v>
      </c>
      <c r="U634" t="str">
        <f t="shared" si="68"/>
        <v>2</v>
      </c>
    </row>
    <row r="635" spans="1:21" ht="13.5" thickBot="1">
      <c r="D635" s="6">
        <v>2022</v>
      </c>
      <c r="E635" s="6"/>
      <c r="F635" s="7" t="s">
        <v>3216</v>
      </c>
      <c r="G635" s="7" t="s">
        <v>3217</v>
      </c>
      <c r="H635" s="7" t="s">
        <v>3218</v>
      </c>
      <c r="I635" s="7" t="s">
        <v>3219</v>
      </c>
      <c r="J635" s="7" t="s">
        <v>3220</v>
      </c>
      <c r="K635" s="7" t="s">
        <v>3221</v>
      </c>
      <c r="L635" s="7">
        <v>3</v>
      </c>
      <c r="O635" t="str">
        <f t="shared" si="69"/>
        <v>20360592</v>
      </c>
      <c r="P635" t="str">
        <f t="shared" si="63"/>
        <v>1500540</v>
      </c>
      <c r="Q635" t="str">
        <f t="shared" si="64"/>
        <v>2539063</v>
      </c>
      <c r="R635" t="str">
        <f t="shared" si="65"/>
        <v>100229</v>
      </c>
      <c r="S635" t="str">
        <f t="shared" si="66"/>
        <v>4538025</v>
      </c>
      <c r="T635" t="str">
        <f t="shared" si="67"/>
        <v>2099191</v>
      </c>
      <c r="U635" t="str">
        <f t="shared" si="68"/>
        <v>3</v>
      </c>
    </row>
    <row r="636" spans="1:21" ht="13.5" thickBot="1">
      <c r="D636" s="4">
        <v>2021</v>
      </c>
      <c r="E636" s="4"/>
      <c r="F636" s="5" t="s">
        <v>3222</v>
      </c>
      <c r="G636" s="5" t="s">
        <v>3223</v>
      </c>
      <c r="H636" s="5" t="s">
        <v>3224</v>
      </c>
      <c r="I636" s="5" t="s">
        <v>3225</v>
      </c>
      <c r="J636" s="5" t="s">
        <v>3226</v>
      </c>
      <c r="K636" s="5" t="s">
        <v>3227</v>
      </c>
      <c r="L636" s="5">
        <v>3</v>
      </c>
      <c r="O636" t="str">
        <f t="shared" si="69"/>
        <v>12462409</v>
      </c>
      <c r="P636" t="str">
        <f t="shared" si="63"/>
        <v>734041</v>
      </c>
      <c r="Q636" t="str">
        <f t="shared" si="64"/>
        <v>1102625</v>
      </c>
      <c r="R636" t="str">
        <f t="shared" si="65"/>
        <v>125072</v>
      </c>
      <c r="S636" t="str">
        <f t="shared" si="66"/>
        <v>2708177</v>
      </c>
      <c r="T636" t="str">
        <f t="shared" si="67"/>
        <v>1730624</v>
      </c>
      <c r="U636" t="str">
        <f t="shared" si="68"/>
        <v>3</v>
      </c>
    </row>
    <row r="637" spans="1:21" ht="13.5" thickBot="1">
      <c r="D637" s="6">
        <v>2020</v>
      </c>
      <c r="E637" s="6"/>
      <c r="F637" s="7" t="s">
        <v>3228</v>
      </c>
      <c r="G637" s="7" t="s">
        <v>3229</v>
      </c>
      <c r="H637" s="7" t="s">
        <v>3230</v>
      </c>
      <c r="I637" s="7" t="s">
        <v>3231</v>
      </c>
      <c r="J637" s="7" t="s">
        <v>3232</v>
      </c>
      <c r="K637" s="7" t="s">
        <v>3233</v>
      </c>
      <c r="L637" s="7">
        <v>2</v>
      </c>
      <c r="O637" t="str">
        <f t="shared" si="69"/>
        <v>8358958</v>
      </c>
      <c r="P637" t="str">
        <f t="shared" si="63"/>
        <v>517570</v>
      </c>
      <c r="Q637" t="str">
        <f t="shared" si="64"/>
        <v>917958</v>
      </c>
      <c r="R637" t="str">
        <f t="shared" si="65"/>
        <v>17678</v>
      </c>
      <c r="S637" t="str">
        <f t="shared" si="66"/>
        <v>2399847</v>
      </c>
      <c r="T637" t="str">
        <f t="shared" si="67"/>
        <v>1499567</v>
      </c>
      <c r="U637" t="str">
        <f t="shared" si="68"/>
        <v>2</v>
      </c>
    </row>
    <row r="638" spans="1:21" ht="13.5" thickBot="1">
      <c r="D638" s="4">
        <v>2019</v>
      </c>
      <c r="E638" s="4"/>
      <c r="F638" s="5" t="s">
        <v>3234</v>
      </c>
      <c r="G638" s="5" t="s">
        <v>3235</v>
      </c>
      <c r="H638" s="5" t="s">
        <v>3236</v>
      </c>
      <c r="I638" s="5" t="s">
        <v>3237</v>
      </c>
      <c r="J638" s="5" t="s">
        <v>3238</v>
      </c>
      <c r="K638" s="5" t="s">
        <v>3239</v>
      </c>
      <c r="L638" s="5">
        <v>1</v>
      </c>
      <c r="O638" t="str">
        <f t="shared" si="69"/>
        <v>6648021</v>
      </c>
      <c r="P638" t="str">
        <f t="shared" si="63"/>
        <v>241584</v>
      </c>
      <c r="Q638" t="str">
        <f t="shared" si="64"/>
        <v>950111</v>
      </c>
      <c r="R638" t="str">
        <f t="shared" si="65"/>
        <v>12029</v>
      </c>
      <c r="S638" t="str">
        <f t="shared" si="66"/>
        <v>1920080</v>
      </c>
      <c r="T638" t="str">
        <f t="shared" si="67"/>
        <v>981998</v>
      </c>
      <c r="U638" t="str">
        <f t="shared" si="68"/>
        <v>1</v>
      </c>
    </row>
    <row r="639" spans="1:21" ht="13.5" thickBot="1">
      <c r="D639" s="6">
        <v>2018</v>
      </c>
      <c r="E639" s="6"/>
      <c r="F639" s="7" t="s">
        <v>3240</v>
      </c>
      <c r="G639" s="7" t="s">
        <v>3241</v>
      </c>
      <c r="H639" s="7" t="s">
        <v>3242</v>
      </c>
      <c r="I639" s="7" t="s">
        <v>3243</v>
      </c>
      <c r="J639" s="7" t="s">
        <v>3244</v>
      </c>
      <c r="K639" s="7" t="s">
        <v>3245</v>
      </c>
      <c r="L639" s="7">
        <v>1</v>
      </c>
      <c r="O639" t="str">
        <f t="shared" si="69"/>
        <v>5120091</v>
      </c>
      <c r="P639" t="str">
        <f t="shared" si="63"/>
        <v>98928</v>
      </c>
      <c r="Q639" t="str">
        <f t="shared" si="64"/>
        <v>655319</v>
      </c>
      <c r="R639" t="str">
        <f t="shared" si="65"/>
        <v>2862</v>
      </c>
      <c r="S639" t="str">
        <f t="shared" si="66"/>
        <v>1392870</v>
      </c>
      <c r="T639" t="str">
        <f t="shared" si="67"/>
        <v>740413</v>
      </c>
      <c r="U639" t="str">
        <f t="shared" si="68"/>
        <v>1</v>
      </c>
    </row>
    <row r="640" spans="1:21" ht="13.5" thickBot="1">
      <c r="D640" s="4">
        <v>2017</v>
      </c>
      <c r="E640" s="4"/>
      <c r="F640" s="5" t="s">
        <v>3246</v>
      </c>
      <c r="G640" s="5" t="s">
        <v>3247</v>
      </c>
      <c r="H640" s="5" t="s">
        <v>3248</v>
      </c>
      <c r="I640" s="5" t="s">
        <v>3249</v>
      </c>
      <c r="J640" s="5" t="s">
        <v>3250</v>
      </c>
      <c r="K640" s="5" t="s">
        <v>3251</v>
      </c>
      <c r="L640" s="5">
        <v>1</v>
      </c>
      <c r="O640" t="str">
        <f t="shared" si="69"/>
        <v>4202447</v>
      </c>
      <c r="P640" t="str">
        <f t="shared" si="63"/>
        <v>173598</v>
      </c>
      <c r="Q640" t="str">
        <f t="shared" si="64"/>
        <v>509347</v>
      </c>
      <c r="R640" t="str">
        <f t="shared" si="65"/>
        <v>254311</v>
      </c>
      <c r="S640" t="str">
        <f t="shared" si="66"/>
        <v>896521</v>
      </c>
      <c r="T640" t="str">
        <f t="shared" si="67"/>
        <v>641485</v>
      </c>
      <c r="U640" t="str">
        <f t="shared" si="68"/>
        <v>1</v>
      </c>
    </row>
    <row r="641" spans="1:21" ht="13.5" thickBot="1">
      <c r="D641" s="6">
        <v>2016</v>
      </c>
      <c r="E641" s="6"/>
      <c r="F641" s="7" t="s">
        <v>3252</v>
      </c>
      <c r="G641" s="7" t="s">
        <v>3253</v>
      </c>
      <c r="H641" s="7" t="s">
        <v>3254</v>
      </c>
      <c r="I641" s="7" t="s">
        <v>3255</v>
      </c>
      <c r="J641" s="7" t="s">
        <v>3256</v>
      </c>
      <c r="K641" s="7" t="s">
        <v>3257</v>
      </c>
      <c r="L641" s="7">
        <v>2</v>
      </c>
      <c r="O641" t="str">
        <f t="shared" si="69"/>
        <v>4183964</v>
      </c>
      <c r="P641" t="str">
        <f t="shared" si="63"/>
        <v>136001</v>
      </c>
      <c r="Q641" t="str">
        <f t="shared" si="64"/>
        <v>569312</v>
      </c>
      <c r="R641" t="str">
        <f t="shared" si="65"/>
        <v>296091</v>
      </c>
      <c r="S641" t="str">
        <f t="shared" si="66"/>
        <v>741109</v>
      </c>
      <c r="T641" t="str">
        <f t="shared" si="67"/>
        <v>467888</v>
      </c>
      <c r="U641" t="str">
        <f t="shared" si="68"/>
        <v>2</v>
      </c>
    </row>
    <row r="642" spans="1:21" ht="13.5" thickBot="1">
      <c r="D642" s="4">
        <v>2015</v>
      </c>
      <c r="E642" s="4"/>
      <c r="F642" s="5" t="s">
        <v>3258</v>
      </c>
      <c r="G642" s="5" t="s">
        <v>3259</v>
      </c>
      <c r="H642" s="5" t="s">
        <v>3260</v>
      </c>
      <c r="I642" s="5" t="s">
        <v>3261</v>
      </c>
      <c r="J642" s="5" t="s">
        <v>3262</v>
      </c>
      <c r="K642" s="5" t="s">
        <v>3263</v>
      </c>
      <c r="L642" s="5">
        <v>1</v>
      </c>
      <c r="O642" t="str">
        <f t="shared" si="69"/>
        <v>4083777</v>
      </c>
      <c r="P642" t="str">
        <f t="shared" ref="P642:P705" si="70">SUBSTITUTE(G642," ","")</f>
        <v>139844</v>
      </c>
      <c r="Q642" t="str">
        <f t="shared" ref="Q642:Q705" si="71">SUBSTITUTE(H642," ","")</f>
        <v>747284</v>
      </c>
      <c r="R642" t="str">
        <f t="shared" ref="R642:R705" si="72">SUBSTITUTE(I642," ","")</f>
        <v>310669</v>
      </c>
      <c r="S642" t="str">
        <f t="shared" ref="S642:S705" si="73">SUBSTITUTE(J642," ","")</f>
        <v>768502</v>
      </c>
      <c r="T642" t="str">
        <f t="shared" ref="T642:T705" si="74">SUBSTITUTE(K642," ","")</f>
        <v>331887</v>
      </c>
      <c r="U642" t="str">
        <f t="shared" ref="U642:U705" si="75">SUBSTITUTE(L642," ","")</f>
        <v>1</v>
      </c>
    </row>
    <row r="643" spans="1:21" ht="13.5" thickBot="1">
      <c r="D643" s="6">
        <v>2014</v>
      </c>
      <c r="E643" s="6"/>
      <c r="F643" s="7" t="s">
        <v>3264</v>
      </c>
      <c r="G643" s="7" t="s">
        <v>3265</v>
      </c>
      <c r="H643" s="7" t="s">
        <v>3266</v>
      </c>
      <c r="I643" s="7" t="s">
        <v>3267</v>
      </c>
      <c r="J643" s="7" t="s">
        <v>3268</v>
      </c>
      <c r="K643" s="7" t="s">
        <v>3269</v>
      </c>
      <c r="L643" s="7">
        <v>1</v>
      </c>
      <c r="O643" t="str">
        <f t="shared" ref="O643:O706" si="76">SUBSTITUTE(F643," ","")</f>
        <v>3317382</v>
      </c>
      <c r="P643" t="str">
        <f t="shared" si="70"/>
        <v>193998</v>
      </c>
      <c r="Q643" t="str">
        <f t="shared" si="71"/>
        <v>512060</v>
      </c>
      <c r="R643" t="str">
        <f t="shared" si="72"/>
        <v>197454</v>
      </c>
      <c r="S643" t="str">
        <f t="shared" si="73"/>
        <v>506649</v>
      </c>
      <c r="T643" t="str">
        <f t="shared" si="74"/>
        <v>192043</v>
      </c>
      <c r="U643" t="str">
        <f t="shared" si="75"/>
        <v>1</v>
      </c>
    </row>
    <row r="644" spans="1:21" ht="13.5" thickBot="1">
      <c r="D644" s="4">
        <v>2013</v>
      </c>
      <c r="E644" s="4"/>
      <c r="F644" s="5">
        <v>0</v>
      </c>
      <c r="G644" s="5" t="s">
        <v>3270</v>
      </c>
      <c r="H644" s="5" t="s">
        <v>3271</v>
      </c>
      <c r="I644" s="5" t="s">
        <v>3272</v>
      </c>
      <c r="J644" s="5" t="s">
        <v>3273</v>
      </c>
      <c r="K644" s="5" t="s">
        <v>3274</v>
      </c>
      <c r="L644" s="5">
        <v>1</v>
      </c>
      <c r="O644" t="str">
        <f t="shared" si="76"/>
        <v>0</v>
      </c>
      <c r="P644" t="str">
        <f t="shared" si="70"/>
        <v>-2155</v>
      </c>
      <c r="Q644" t="str">
        <f t="shared" si="71"/>
        <v>12804</v>
      </c>
      <c r="R644" t="str">
        <f t="shared" si="72"/>
        <v>4570</v>
      </c>
      <c r="S644" t="str">
        <f t="shared" si="73"/>
        <v>3824</v>
      </c>
      <c r="T644" t="str">
        <f t="shared" si="74"/>
        <v>-1955</v>
      </c>
      <c r="U644" t="str">
        <f t="shared" si="75"/>
        <v>1</v>
      </c>
    </row>
    <row r="645" spans="1:21" ht="13.5" thickBot="1">
      <c r="O645" t="str">
        <f t="shared" si="76"/>
        <v/>
      </c>
      <c r="P645" t="str">
        <f t="shared" si="70"/>
        <v/>
      </c>
      <c r="Q645" t="str">
        <f t="shared" si="71"/>
        <v/>
      </c>
      <c r="R645" t="str">
        <f t="shared" si="72"/>
        <v/>
      </c>
      <c r="S645" t="str">
        <f t="shared" si="73"/>
        <v/>
      </c>
      <c r="T645" t="str">
        <f t="shared" si="74"/>
        <v/>
      </c>
      <c r="U645" t="str">
        <f t="shared" si="75"/>
        <v/>
      </c>
    </row>
    <row r="646" spans="1:21" ht="13.5" thickBot="1">
      <c r="A646" t="s">
        <v>105</v>
      </c>
      <c r="B646">
        <v>2017</v>
      </c>
      <c r="D646" s="4">
        <v>2022</v>
      </c>
      <c r="E646" s="4"/>
      <c r="F646" s="5" t="s">
        <v>3275</v>
      </c>
      <c r="G646" s="5" t="s">
        <v>3276</v>
      </c>
      <c r="H646" s="5" t="s">
        <v>3277</v>
      </c>
      <c r="I646" s="5" t="s">
        <v>3278</v>
      </c>
      <c r="J646" s="5" t="s">
        <v>3279</v>
      </c>
      <c r="K646" s="5" t="s">
        <v>3280</v>
      </c>
      <c r="L646" s="5">
        <v>7</v>
      </c>
      <c r="O646" t="str">
        <f t="shared" si="76"/>
        <v>4570926</v>
      </c>
      <c r="P646" t="str">
        <f t="shared" si="70"/>
        <v>339505</v>
      </c>
      <c r="Q646" t="str">
        <f t="shared" si="71"/>
        <v>2919034</v>
      </c>
      <c r="R646" t="str">
        <f t="shared" si="72"/>
        <v>309447</v>
      </c>
      <c r="S646" t="str">
        <f t="shared" si="73"/>
        <v>2599993</v>
      </c>
      <c r="T646" t="str">
        <f t="shared" si="74"/>
        <v>340545</v>
      </c>
      <c r="U646" t="str">
        <f t="shared" si="75"/>
        <v>7</v>
      </c>
    </row>
    <row r="647" spans="1:21" ht="13.5" thickBot="1">
      <c r="D647" s="6">
        <v>2021</v>
      </c>
      <c r="E647" s="6"/>
      <c r="F647" s="7" t="s">
        <v>3281</v>
      </c>
      <c r="G647" s="7" t="s">
        <v>3282</v>
      </c>
      <c r="H647" s="7" t="s">
        <v>3283</v>
      </c>
      <c r="I647" s="7" t="s">
        <v>3284</v>
      </c>
      <c r="J647" s="7" t="s">
        <v>3285</v>
      </c>
      <c r="K647" s="7" t="s">
        <v>3286</v>
      </c>
      <c r="L647" s="7">
        <v>5</v>
      </c>
      <c r="O647" t="str">
        <f t="shared" si="76"/>
        <v>1454623</v>
      </c>
      <c r="P647" t="str">
        <f t="shared" si="70"/>
        <v>106726</v>
      </c>
      <c r="Q647" t="str">
        <f t="shared" si="71"/>
        <v>1884616</v>
      </c>
      <c r="R647" t="str">
        <f t="shared" si="72"/>
        <v>197271</v>
      </c>
      <c r="S647" t="str">
        <f t="shared" si="73"/>
        <v>1488534</v>
      </c>
      <c r="T647" t="str">
        <f t="shared" si="74"/>
        <v>151328</v>
      </c>
      <c r="U647" t="str">
        <f t="shared" si="75"/>
        <v>5</v>
      </c>
    </row>
    <row r="648" spans="1:21" ht="13.5" thickBot="1">
      <c r="D648" s="4">
        <v>2020</v>
      </c>
      <c r="E648" s="4"/>
      <c r="F648" s="5" t="s">
        <v>3287</v>
      </c>
      <c r="G648" s="5" t="s">
        <v>3288</v>
      </c>
      <c r="H648" s="5" t="s">
        <v>3289</v>
      </c>
      <c r="I648" s="5" t="s">
        <v>3290</v>
      </c>
      <c r="J648" s="5" t="s">
        <v>3291</v>
      </c>
      <c r="K648" s="5" t="s">
        <v>3292</v>
      </c>
      <c r="L648" s="5">
        <v>5</v>
      </c>
      <c r="O648" t="str">
        <f t="shared" si="76"/>
        <v>1280950</v>
      </c>
      <c r="P648" t="str">
        <f t="shared" si="70"/>
        <v>24810</v>
      </c>
      <c r="Q648" t="str">
        <f t="shared" si="71"/>
        <v>956789</v>
      </c>
      <c r="R648" t="str">
        <f t="shared" si="72"/>
        <v>239673</v>
      </c>
      <c r="S648" t="str">
        <f t="shared" si="73"/>
        <v>411578</v>
      </c>
      <c r="T648" t="str">
        <f t="shared" si="74"/>
        <v>44601</v>
      </c>
      <c r="U648" t="str">
        <f t="shared" si="75"/>
        <v>5</v>
      </c>
    </row>
    <row r="649" spans="1:21" ht="13.5" thickBot="1">
      <c r="D649" s="6">
        <v>2019</v>
      </c>
      <c r="E649" s="6"/>
      <c r="F649" s="7" t="s">
        <v>3293</v>
      </c>
      <c r="G649" s="7" t="s">
        <v>3294</v>
      </c>
      <c r="H649" s="7" t="s">
        <v>3295</v>
      </c>
      <c r="I649" s="7" t="s">
        <v>3296</v>
      </c>
      <c r="J649" s="7" t="s">
        <v>3297</v>
      </c>
      <c r="K649" s="7" t="s">
        <v>3298</v>
      </c>
      <c r="L649" s="7">
        <v>6</v>
      </c>
      <c r="O649" t="str">
        <f t="shared" si="76"/>
        <v>758532</v>
      </c>
      <c r="P649" t="str">
        <f t="shared" si="70"/>
        <v>18088</v>
      </c>
      <c r="Q649" t="str">
        <f t="shared" si="71"/>
        <v>422294</v>
      </c>
      <c r="R649" t="str">
        <f t="shared" si="72"/>
        <v>167470</v>
      </c>
      <c r="S649" t="str">
        <f t="shared" si="73"/>
        <v>69217</v>
      </c>
      <c r="T649" t="str">
        <f t="shared" si="74"/>
        <v>19792</v>
      </c>
      <c r="U649" t="str">
        <f t="shared" si="75"/>
        <v>6</v>
      </c>
    </row>
    <row r="650" spans="1:21" ht="13.5" thickBot="1">
      <c r="D650" s="4">
        <v>2018</v>
      </c>
      <c r="E650" s="4"/>
      <c r="F650" s="5" t="s">
        <v>3299</v>
      </c>
      <c r="G650" s="5" t="s">
        <v>3300</v>
      </c>
      <c r="H650" s="5" t="s">
        <v>3301</v>
      </c>
      <c r="I650" s="5" t="s">
        <v>3302</v>
      </c>
      <c r="J650" s="5" t="s">
        <v>3303</v>
      </c>
      <c r="K650" s="5">
        <v>904</v>
      </c>
      <c r="L650" s="5">
        <v>3</v>
      </c>
      <c r="O650" t="str">
        <f t="shared" si="76"/>
        <v>767327</v>
      </c>
      <c r="P650" t="str">
        <f t="shared" si="70"/>
        <v>15053</v>
      </c>
      <c r="Q650" t="str">
        <f t="shared" si="71"/>
        <v>172140</v>
      </c>
      <c r="R650" t="str">
        <f t="shared" si="72"/>
        <v>16746</v>
      </c>
      <c r="S650" t="str">
        <f t="shared" si="73"/>
        <v>162180</v>
      </c>
      <c r="T650" t="str">
        <f t="shared" si="74"/>
        <v>904</v>
      </c>
      <c r="U650" t="str">
        <f t="shared" si="75"/>
        <v>3</v>
      </c>
    </row>
    <row r="651" spans="1:21" ht="13.5" thickBot="1">
      <c r="D651" s="6">
        <v>2017</v>
      </c>
      <c r="E651" s="6"/>
      <c r="F651" s="7" t="s">
        <v>3304</v>
      </c>
      <c r="G651" s="7" t="s">
        <v>3305</v>
      </c>
      <c r="H651" s="7" t="s">
        <v>3306</v>
      </c>
      <c r="I651" s="7">
        <v>0</v>
      </c>
      <c r="J651" s="7" t="s">
        <v>3307</v>
      </c>
      <c r="K651" s="7" t="s">
        <v>3308</v>
      </c>
      <c r="L651" s="7">
        <v>1</v>
      </c>
      <c r="O651" t="str">
        <f t="shared" si="76"/>
        <v>46732</v>
      </c>
      <c r="P651" t="str">
        <f t="shared" si="70"/>
        <v>-14349</v>
      </c>
      <c r="Q651" t="str">
        <f t="shared" si="71"/>
        <v>27979</v>
      </c>
      <c r="R651" t="str">
        <f t="shared" si="72"/>
        <v>0</v>
      </c>
      <c r="S651" t="str">
        <f t="shared" si="73"/>
        <v>13830</v>
      </c>
      <c r="T651" t="str">
        <f t="shared" si="74"/>
        <v>-14149</v>
      </c>
      <c r="U651" t="str">
        <f t="shared" si="75"/>
        <v>1</v>
      </c>
    </row>
    <row r="652" spans="1:21" ht="13.5" thickBot="1">
      <c r="O652" t="str">
        <f t="shared" si="76"/>
        <v/>
      </c>
      <c r="P652" t="str">
        <f t="shared" si="70"/>
        <v/>
      </c>
      <c r="Q652" t="str">
        <f t="shared" si="71"/>
        <v/>
      </c>
      <c r="R652" t="str">
        <f t="shared" si="72"/>
        <v/>
      </c>
      <c r="S652" t="str">
        <f t="shared" si="73"/>
        <v/>
      </c>
      <c r="T652" t="str">
        <f t="shared" si="74"/>
        <v/>
      </c>
      <c r="U652" t="str">
        <f t="shared" si="75"/>
        <v/>
      </c>
    </row>
    <row r="653" spans="1:21" ht="13.5" thickBot="1">
      <c r="A653" s="22">
        <v>46307110</v>
      </c>
      <c r="B653">
        <v>2007</v>
      </c>
      <c r="D653" s="4">
        <v>2023</v>
      </c>
      <c r="E653" s="4"/>
      <c r="F653" s="5" t="s">
        <v>3309</v>
      </c>
      <c r="G653" s="5" t="s">
        <v>3310</v>
      </c>
      <c r="H653" s="5" t="s">
        <v>3311</v>
      </c>
      <c r="I653" s="5">
        <v>0</v>
      </c>
      <c r="J653" s="5" t="s">
        <v>2679</v>
      </c>
      <c r="K653" s="5" t="s">
        <v>3312</v>
      </c>
      <c r="L653" s="5">
        <v>0</v>
      </c>
      <c r="O653" t="str">
        <f t="shared" si="76"/>
        <v>29449</v>
      </c>
      <c r="P653" t="str">
        <f t="shared" si="70"/>
        <v>24989</v>
      </c>
      <c r="Q653" t="str">
        <f t="shared" si="71"/>
        <v>30894</v>
      </c>
      <c r="R653" t="str">
        <f t="shared" si="72"/>
        <v>0</v>
      </c>
      <c r="S653" t="str">
        <f t="shared" si="73"/>
        <v>149090</v>
      </c>
      <c r="T653" t="str">
        <f t="shared" si="74"/>
        <v>115592</v>
      </c>
      <c r="U653" t="str">
        <f t="shared" si="75"/>
        <v>0</v>
      </c>
    </row>
    <row r="654" spans="1:21" ht="13.5" thickBot="1">
      <c r="D654" s="6">
        <v>2022</v>
      </c>
      <c r="E654" s="6"/>
      <c r="F654" s="7" t="s">
        <v>3313</v>
      </c>
      <c r="G654" s="7" t="s">
        <v>3314</v>
      </c>
      <c r="H654" s="7" t="s">
        <v>3315</v>
      </c>
      <c r="I654" s="7">
        <v>0</v>
      </c>
      <c r="J654" s="7" t="s">
        <v>3316</v>
      </c>
      <c r="K654" s="7" t="s">
        <v>3317</v>
      </c>
      <c r="L654" s="7">
        <v>0</v>
      </c>
      <c r="O654" t="str">
        <f t="shared" si="76"/>
        <v>30089</v>
      </c>
      <c r="P654" t="str">
        <f t="shared" si="70"/>
        <v>29016</v>
      </c>
      <c r="Q654" t="str">
        <f t="shared" si="71"/>
        <v>30469</v>
      </c>
      <c r="R654" t="str">
        <f t="shared" si="72"/>
        <v>0</v>
      </c>
      <c r="S654" t="str">
        <f t="shared" si="73"/>
        <v>123676</v>
      </c>
      <c r="T654" t="str">
        <f t="shared" si="74"/>
        <v>90603</v>
      </c>
      <c r="U654" t="str">
        <f t="shared" si="75"/>
        <v>0</v>
      </c>
    </row>
    <row r="655" spans="1:21" ht="13.5" thickBot="1">
      <c r="D655" s="4">
        <v>2021</v>
      </c>
      <c r="E655" s="4"/>
      <c r="F655" s="5" t="s">
        <v>3318</v>
      </c>
      <c r="G655" s="5" t="s">
        <v>3319</v>
      </c>
      <c r="H655" s="5" t="s">
        <v>3320</v>
      </c>
      <c r="I655" s="5">
        <v>0</v>
      </c>
      <c r="J655" s="5" t="s">
        <v>3321</v>
      </c>
      <c r="K655" s="5" t="s">
        <v>3322</v>
      </c>
      <c r="L655" s="5">
        <v>0</v>
      </c>
      <c r="O655" t="str">
        <f t="shared" si="76"/>
        <v>31952</v>
      </c>
      <c r="P655" t="str">
        <f t="shared" si="70"/>
        <v>30851</v>
      </c>
      <c r="Q655" t="str">
        <f t="shared" si="71"/>
        <v>30466</v>
      </c>
      <c r="R655" t="str">
        <f t="shared" si="72"/>
        <v>0</v>
      </c>
      <c r="S655" t="str">
        <f t="shared" si="73"/>
        <v>94658</v>
      </c>
      <c r="T655" t="str">
        <f t="shared" si="74"/>
        <v>61588</v>
      </c>
      <c r="U655" t="str">
        <f t="shared" si="75"/>
        <v>0</v>
      </c>
    </row>
    <row r="656" spans="1:21" ht="13.5" thickBot="1">
      <c r="D656" s="6">
        <v>2020</v>
      </c>
      <c r="E656" s="6"/>
      <c r="F656" s="7" t="s">
        <v>3323</v>
      </c>
      <c r="G656" s="7" t="s">
        <v>3324</v>
      </c>
      <c r="H656" s="7" t="s">
        <v>3325</v>
      </c>
      <c r="I656" s="7">
        <v>0</v>
      </c>
      <c r="J656" s="7" t="s">
        <v>3326</v>
      </c>
      <c r="K656" s="7" t="s">
        <v>3327</v>
      </c>
      <c r="L656" s="7">
        <v>0</v>
      </c>
      <c r="O656" t="str">
        <f t="shared" si="76"/>
        <v>46519</v>
      </c>
      <c r="P656" t="str">
        <f t="shared" si="70"/>
        <v>25573</v>
      </c>
      <c r="Q656" t="str">
        <f t="shared" si="71"/>
        <v>51066</v>
      </c>
      <c r="R656" t="str">
        <f t="shared" si="72"/>
        <v>0</v>
      </c>
      <c r="S656" t="str">
        <f t="shared" si="73"/>
        <v>84407</v>
      </c>
      <c r="T656" t="str">
        <f t="shared" si="74"/>
        <v>30737</v>
      </c>
      <c r="U656" t="str">
        <f t="shared" si="75"/>
        <v>0</v>
      </c>
    </row>
    <row r="657" spans="1:21" ht="13.5" thickBot="1">
      <c r="D657" s="4">
        <v>2019</v>
      </c>
      <c r="E657" s="4"/>
      <c r="F657" s="5" t="s">
        <v>3328</v>
      </c>
      <c r="G657" s="5" t="s">
        <v>3329</v>
      </c>
      <c r="H657" s="5" t="s">
        <v>3330</v>
      </c>
      <c r="I657" s="5">
        <v>0</v>
      </c>
      <c r="J657" s="5" t="s">
        <v>3331</v>
      </c>
      <c r="K657" s="5" t="s">
        <v>3332</v>
      </c>
      <c r="L657" s="5">
        <v>0</v>
      </c>
      <c r="O657" t="str">
        <f t="shared" si="76"/>
        <v>4850</v>
      </c>
      <c r="P657" t="str">
        <f t="shared" si="70"/>
        <v>2725</v>
      </c>
      <c r="Q657" t="str">
        <f t="shared" si="71"/>
        <v>30350</v>
      </c>
      <c r="R657" t="str">
        <f t="shared" si="72"/>
        <v>0</v>
      </c>
      <c r="S657" t="str">
        <f t="shared" si="73"/>
        <v>38118</v>
      </c>
      <c r="T657" t="str">
        <f t="shared" si="74"/>
        <v>5164</v>
      </c>
      <c r="U657" t="str">
        <f t="shared" si="75"/>
        <v>0</v>
      </c>
    </row>
    <row r="658" spans="1:21" ht="13.5" thickBot="1">
      <c r="D658" s="6">
        <v>2018</v>
      </c>
      <c r="E658" s="6"/>
      <c r="F658" s="7" t="s">
        <v>3333</v>
      </c>
      <c r="G658" s="7" t="s">
        <v>3334</v>
      </c>
      <c r="H658" s="7" t="s">
        <v>3335</v>
      </c>
      <c r="I658" s="7">
        <v>0</v>
      </c>
      <c r="J658" s="7" t="s">
        <v>3336</v>
      </c>
      <c r="K658" s="7" t="s">
        <v>3337</v>
      </c>
      <c r="L658" s="7">
        <v>0</v>
      </c>
      <c r="O658" t="str">
        <f t="shared" si="76"/>
        <v>10000</v>
      </c>
      <c r="P658" t="str">
        <f t="shared" si="70"/>
        <v>1723</v>
      </c>
      <c r="Q658" t="str">
        <f t="shared" si="71"/>
        <v>30674</v>
      </c>
      <c r="R658" t="str">
        <f t="shared" si="72"/>
        <v>0</v>
      </c>
      <c r="S658" t="str">
        <f t="shared" si="73"/>
        <v>35717</v>
      </c>
      <c r="T658" t="str">
        <f t="shared" si="74"/>
        <v>2439</v>
      </c>
      <c r="U658" t="str">
        <f t="shared" si="75"/>
        <v>0</v>
      </c>
    </row>
    <row r="659" spans="1:21" ht="13.5" thickBot="1">
      <c r="D659" s="4">
        <v>2017</v>
      </c>
      <c r="E659" s="4"/>
      <c r="F659" s="5" t="s">
        <v>3338</v>
      </c>
      <c r="G659" s="5" t="s">
        <v>3339</v>
      </c>
      <c r="H659" s="5" t="s">
        <v>3340</v>
      </c>
      <c r="I659" s="5">
        <v>0</v>
      </c>
      <c r="J659" s="5" t="s">
        <v>3341</v>
      </c>
      <c r="K659" s="5">
        <v>715</v>
      </c>
      <c r="L659" s="5">
        <v>1</v>
      </c>
      <c r="O659" t="str">
        <f t="shared" si="76"/>
        <v>13950</v>
      </c>
      <c r="P659" t="str">
        <f t="shared" si="70"/>
        <v>-10348</v>
      </c>
      <c r="Q659" t="str">
        <f t="shared" si="71"/>
        <v>28610</v>
      </c>
      <c r="R659" t="str">
        <f t="shared" si="72"/>
        <v>0</v>
      </c>
      <c r="S659" t="str">
        <f t="shared" si="73"/>
        <v>49289</v>
      </c>
      <c r="T659" t="str">
        <f t="shared" si="74"/>
        <v>715</v>
      </c>
      <c r="U659" t="str">
        <f t="shared" si="75"/>
        <v>1</v>
      </c>
    </row>
    <row r="660" spans="1:21" ht="13.5" thickBot="1">
      <c r="D660" s="6">
        <v>2016</v>
      </c>
      <c r="E660" s="6"/>
      <c r="F660" s="7">
        <v>0</v>
      </c>
      <c r="G660" s="7" t="s">
        <v>3342</v>
      </c>
      <c r="H660" s="7" t="s">
        <v>3343</v>
      </c>
      <c r="I660" s="7">
        <v>0</v>
      </c>
      <c r="J660" s="7" t="s">
        <v>3344</v>
      </c>
      <c r="K660" s="7" t="s">
        <v>3345</v>
      </c>
      <c r="L660" s="7">
        <v>1</v>
      </c>
      <c r="O660" t="str">
        <f t="shared" si="76"/>
        <v>0</v>
      </c>
      <c r="P660" t="str">
        <f t="shared" si="70"/>
        <v>-3294</v>
      </c>
      <c r="Q660" t="str">
        <f t="shared" si="71"/>
        <v>15163</v>
      </c>
      <c r="R660" t="str">
        <f t="shared" si="72"/>
        <v>0</v>
      </c>
      <c r="S660" t="str">
        <f t="shared" si="73"/>
        <v>46190</v>
      </c>
      <c r="T660" t="str">
        <f t="shared" si="74"/>
        <v>11063</v>
      </c>
      <c r="U660" t="str">
        <f t="shared" si="75"/>
        <v>1</v>
      </c>
    </row>
    <row r="661" spans="1:21" ht="13.5" thickBot="1">
      <c r="D661" s="4">
        <v>2015</v>
      </c>
      <c r="E661" s="4"/>
      <c r="F661" s="5" t="s">
        <v>3346</v>
      </c>
      <c r="G661" s="5" t="s">
        <v>3347</v>
      </c>
      <c r="H661" s="5" t="s">
        <v>3348</v>
      </c>
      <c r="I661" s="5">
        <v>0</v>
      </c>
      <c r="J661" s="5" t="s">
        <v>3349</v>
      </c>
      <c r="K661" s="5" t="s">
        <v>3350</v>
      </c>
      <c r="L661" s="5">
        <v>1</v>
      </c>
      <c r="O661" t="str">
        <f t="shared" si="76"/>
        <v>98679</v>
      </c>
      <c r="P661" t="str">
        <f t="shared" si="70"/>
        <v>95011</v>
      </c>
      <c r="Q661" t="str">
        <f t="shared" si="71"/>
        <v>10929</v>
      </c>
      <c r="R661" t="str">
        <f t="shared" si="72"/>
        <v>0</v>
      </c>
      <c r="S661" t="str">
        <f t="shared" si="73"/>
        <v>1495251</v>
      </c>
      <c r="T661" t="str">
        <f t="shared" si="74"/>
        <v>1464358</v>
      </c>
      <c r="U661" t="str">
        <f t="shared" si="75"/>
        <v>1</v>
      </c>
    </row>
    <row r="662" spans="1:21" ht="13.5" thickBot="1">
      <c r="D662" s="6">
        <v>2014</v>
      </c>
      <c r="E662" s="6"/>
      <c r="F662" s="7">
        <v>0</v>
      </c>
      <c r="G662" s="7" t="s">
        <v>3351</v>
      </c>
      <c r="H662" s="7" t="s">
        <v>3352</v>
      </c>
      <c r="I662" s="7">
        <v>0</v>
      </c>
      <c r="J662" s="7" t="s">
        <v>3353</v>
      </c>
      <c r="K662" s="7" t="s">
        <v>3354</v>
      </c>
      <c r="L662" s="7">
        <v>1</v>
      </c>
      <c r="O662" t="str">
        <f t="shared" si="76"/>
        <v>0</v>
      </c>
      <c r="P662" t="str">
        <f t="shared" si="70"/>
        <v>15086</v>
      </c>
      <c r="Q662" t="str">
        <f t="shared" si="71"/>
        <v>2071</v>
      </c>
      <c r="R662" t="str">
        <f t="shared" si="72"/>
        <v>0</v>
      </c>
      <c r="S662" t="str">
        <f t="shared" si="73"/>
        <v>1391382</v>
      </c>
      <c r="T662" t="str">
        <f t="shared" si="74"/>
        <v>1369347</v>
      </c>
      <c r="U662" t="str">
        <f t="shared" si="75"/>
        <v>1</v>
      </c>
    </row>
    <row r="663" spans="1:21" ht="13.5" thickBot="1">
      <c r="D663" s="4">
        <v>2013</v>
      </c>
      <c r="E663" s="4"/>
      <c r="F663" s="5" t="s">
        <v>3355</v>
      </c>
      <c r="G663" s="5" t="s">
        <v>3356</v>
      </c>
      <c r="H663" s="5" t="s">
        <v>3357</v>
      </c>
      <c r="I663" s="5">
        <v>0</v>
      </c>
      <c r="J663" s="5" t="s">
        <v>3358</v>
      </c>
      <c r="K663" s="5" t="s">
        <v>3359</v>
      </c>
      <c r="L663" s="5">
        <v>1</v>
      </c>
      <c r="O663" t="str">
        <f t="shared" si="76"/>
        <v>44057</v>
      </c>
      <c r="P663" t="str">
        <f t="shared" si="70"/>
        <v>66496</v>
      </c>
      <c r="Q663" t="str">
        <f t="shared" si="71"/>
        <v>1295</v>
      </c>
      <c r="R663" t="str">
        <f t="shared" si="72"/>
        <v>0</v>
      </c>
      <c r="S663" t="str">
        <f t="shared" si="73"/>
        <v>1375520</v>
      </c>
      <c r="T663" t="str">
        <f t="shared" si="74"/>
        <v>1354261</v>
      </c>
      <c r="U663" t="str">
        <f t="shared" si="75"/>
        <v>1</v>
      </c>
    </row>
    <row r="664" spans="1:21" ht="13.5" thickBot="1">
      <c r="O664" t="str">
        <f t="shared" si="76"/>
        <v/>
      </c>
      <c r="P664" t="str">
        <f t="shared" si="70"/>
        <v/>
      </c>
      <c r="Q664" t="str">
        <f t="shared" si="71"/>
        <v/>
      </c>
      <c r="R664" t="str">
        <f t="shared" si="72"/>
        <v/>
      </c>
      <c r="S664" t="str">
        <f t="shared" si="73"/>
        <v/>
      </c>
      <c r="T664" t="str">
        <f t="shared" si="74"/>
        <v/>
      </c>
      <c r="U664" t="str">
        <f t="shared" si="75"/>
        <v/>
      </c>
    </row>
    <row r="665" spans="1:21" ht="13.5" thickBot="1">
      <c r="A665" s="22">
        <v>48473445</v>
      </c>
      <c r="B665">
        <v>2023</v>
      </c>
      <c r="D665" s="4">
        <v>2023</v>
      </c>
      <c r="E665" s="4"/>
      <c r="F665" s="5" t="s">
        <v>3360</v>
      </c>
      <c r="G665" s="5">
        <v>683</v>
      </c>
      <c r="H665" s="5" t="s">
        <v>3361</v>
      </c>
      <c r="I665" s="5">
        <v>0</v>
      </c>
      <c r="J665" s="5" t="s">
        <v>3362</v>
      </c>
      <c r="K665" s="5">
        <v>883</v>
      </c>
      <c r="L665" s="5">
        <v>1</v>
      </c>
      <c r="O665" t="str">
        <f t="shared" si="76"/>
        <v>27400</v>
      </c>
      <c r="P665" t="str">
        <f t="shared" si="70"/>
        <v>683</v>
      </c>
      <c r="Q665" t="str">
        <f t="shared" si="71"/>
        <v>22036</v>
      </c>
      <c r="R665" t="str">
        <f t="shared" si="72"/>
        <v>0</v>
      </c>
      <c r="S665" t="str">
        <f t="shared" si="73"/>
        <v>22919</v>
      </c>
      <c r="T665" t="str">
        <f t="shared" si="74"/>
        <v>883</v>
      </c>
      <c r="U665" t="str">
        <f t="shared" si="75"/>
        <v>1</v>
      </c>
    </row>
    <row r="666" spans="1:21" ht="13.5" thickBot="1">
      <c r="O666" t="str">
        <f t="shared" si="76"/>
        <v/>
      </c>
      <c r="P666" t="str">
        <f t="shared" si="70"/>
        <v/>
      </c>
      <c r="Q666" t="str">
        <f t="shared" si="71"/>
        <v/>
      </c>
      <c r="R666" t="str">
        <f t="shared" si="72"/>
        <v/>
      </c>
      <c r="S666" t="str">
        <f t="shared" si="73"/>
        <v/>
      </c>
      <c r="T666" t="str">
        <f t="shared" si="74"/>
        <v/>
      </c>
      <c r="U666" t="str">
        <f t="shared" si="75"/>
        <v/>
      </c>
    </row>
    <row r="667" spans="1:21" ht="13.5" thickBot="1">
      <c r="A667" t="s">
        <v>107</v>
      </c>
      <c r="B667">
        <v>1995</v>
      </c>
      <c r="D667" s="4">
        <v>2023</v>
      </c>
      <c r="E667" s="4"/>
      <c r="F667" s="5" t="s">
        <v>3363</v>
      </c>
      <c r="G667" s="5">
        <v>42</v>
      </c>
      <c r="H667" s="5" t="s">
        <v>3364</v>
      </c>
      <c r="I667" s="5" t="s">
        <v>3365</v>
      </c>
      <c r="J667" s="5" t="s">
        <v>3366</v>
      </c>
      <c r="K667" s="5" t="s">
        <v>3367</v>
      </c>
      <c r="L667" s="5">
        <v>2</v>
      </c>
      <c r="O667" t="str">
        <f t="shared" si="76"/>
        <v>276015</v>
      </c>
      <c r="P667" t="str">
        <f t="shared" si="70"/>
        <v>42</v>
      </c>
      <c r="Q667" t="str">
        <f t="shared" si="71"/>
        <v>11455</v>
      </c>
      <c r="R667" t="str">
        <f t="shared" si="72"/>
        <v>16655</v>
      </c>
      <c r="S667" t="str">
        <f t="shared" si="73"/>
        <v>52519</v>
      </c>
      <c r="T667" t="str">
        <f t="shared" si="74"/>
        <v>41446</v>
      </c>
      <c r="U667" t="str">
        <f t="shared" si="75"/>
        <v>2</v>
      </c>
    </row>
    <row r="668" spans="1:21" ht="13.5" thickBot="1">
      <c r="D668" s="6">
        <v>2022</v>
      </c>
      <c r="E668" s="6"/>
      <c r="F668" s="7" t="s">
        <v>3368</v>
      </c>
      <c r="G668" s="7" t="s">
        <v>3369</v>
      </c>
      <c r="H668" s="7" t="s">
        <v>3370</v>
      </c>
      <c r="I668" s="7" t="s">
        <v>3371</v>
      </c>
      <c r="J668" s="7" t="s">
        <v>3372</v>
      </c>
      <c r="K668" s="7" t="s">
        <v>3373</v>
      </c>
      <c r="L668" s="7">
        <v>2</v>
      </c>
      <c r="O668" t="str">
        <f t="shared" si="76"/>
        <v>241444</v>
      </c>
      <c r="P668" t="str">
        <f t="shared" si="70"/>
        <v>14709</v>
      </c>
      <c r="Q668" t="str">
        <f t="shared" si="71"/>
        <v>10970</v>
      </c>
      <c r="R668" t="str">
        <f t="shared" si="72"/>
        <v>21014</v>
      </c>
      <c r="S668" t="str">
        <f t="shared" si="73"/>
        <v>49377</v>
      </c>
      <c r="T668" t="str">
        <f t="shared" si="74"/>
        <v>41404</v>
      </c>
      <c r="U668" t="str">
        <f t="shared" si="75"/>
        <v>2</v>
      </c>
    </row>
    <row r="669" spans="1:21" ht="13.5" thickBot="1">
      <c r="D669" s="4">
        <v>2021</v>
      </c>
      <c r="E669" s="4"/>
      <c r="F669" s="5" t="s">
        <v>3374</v>
      </c>
      <c r="G669" s="5" t="s">
        <v>3375</v>
      </c>
      <c r="H669" s="5" t="s">
        <v>3376</v>
      </c>
      <c r="I669" s="5" t="s">
        <v>3377</v>
      </c>
      <c r="J669" s="5" t="s">
        <v>3378</v>
      </c>
      <c r="K669" s="5" t="s">
        <v>3379</v>
      </c>
      <c r="L669" s="5">
        <v>2</v>
      </c>
      <c r="O669" t="str">
        <f t="shared" si="76"/>
        <v>247499</v>
      </c>
      <c r="P669" t="str">
        <f t="shared" si="70"/>
        <v>29247</v>
      </c>
      <c r="Q669" t="str">
        <f t="shared" si="71"/>
        <v>15922</v>
      </c>
      <c r="R669" t="str">
        <f t="shared" si="72"/>
        <v>12472</v>
      </c>
      <c r="S669" t="str">
        <f t="shared" si="73"/>
        <v>53218</v>
      </c>
      <c r="T669" t="str">
        <f t="shared" si="74"/>
        <v>26695</v>
      </c>
      <c r="U669" t="str">
        <f t="shared" si="75"/>
        <v>2</v>
      </c>
    </row>
    <row r="670" spans="1:21" ht="13.5" thickBot="1">
      <c r="D670" s="6">
        <v>2020</v>
      </c>
      <c r="E670" s="6"/>
      <c r="F670" s="7" t="s">
        <v>3380</v>
      </c>
      <c r="G670" s="7" t="s">
        <v>3381</v>
      </c>
      <c r="H670" s="7" t="s">
        <v>3382</v>
      </c>
      <c r="I670" s="7" t="s">
        <v>3383</v>
      </c>
      <c r="J670" s="7" t="s">
        <v>3384</v>
      </c>
      <c r="K670" s="7" t="s">
        <v>3385</v>
      </c>
      <c r="L670" s="7">
        <v>2</v>
      </c>
      <c r="O670" t="str">
        <f t="shared" si="76"/>
        <v>122904</v>
      </c>
      <c r="P670" t="str">
        <f t="shared" si="70"/>
        <v>-7161</v>
      </c>
      <c r="Q670" t="str">
        <f t="shared" si="71"/>
        <v>35196</v>
      </c>
      <c r="R670" t="str">
        <f t="shared" si="72"/>
        <v>16180</v>
      </c>
      <c r="S670" t="str">
        <f t="shared" si="73"/>
        <v>16465</v>
      </c>
      <c r="T670" t="str">
        <f t="shared" si="74"/>
        <v>-2551</v>
      </c>
      <c r="U670" t="str">
        <f t="shared" si="75"/>
        <v>2</v>
      </c>
    </row>
    <row r="671" spans="1:21" ht="13.5" thickBot="1">
      <c r="D671" s="4">
        <v>2019</v>
      </c>
      <c r="E671" s="4"/>
      <c r="F671" s="5" t="s">
        <v>3386</v>
      </c>
      <c r="G671" s="5" t="s">
        <v>3387</v>
      </c>
      <c r="H671" s="5" t="s">
        <v>3388</v>
      </c>
      <c r="I671" s="5" t="s">
        <v>3389</v>
      </c>
      <c r="J671" s="5" t="s">
        <v>3390</v>
      </c>
      <c r="K671" s="5" t="s">
        <v>3391</v>
      </c>
      <c r="L671" s="5">
        <v>2</v>
      </c>
      <c r="O671" t="str">
        <f t="shared" si="76"/>
        <v>238269</v>
      </c>
      <c r="P671" t="str">
        <f t="shared" si="70"/>
        <v>14897</v>
      </c>
      <c r="Q671" t="str">
        <f t="shared" si="71"/>
        <v>22097</v>
      </c>
      <c r="R671" t="str">
        <f t="shared" si="72"/>
        <v>7501</v>
      </c>
      <c r="S671" t="str">
        <f t="shared" si="73"/>
        <v>19470</v>
      </c>
      <c r="T671" t="str">
        <f t="shared" si="74"/>
        <v>4874</v>
      </c>
      <c r="U671" t="str">
        <f t="shared" si="75"/>
        <v>2</v>
      </c>
    </row>
    <row r="672" spans="1:21" ht="13.5" thickBot="1">
      <c r="D672" s="6">
        <v>2018</v>
      </c>
      <c r="E672" s="6"/>
      <c r="F672" s="7" t="s">
        <v>3392</v>
      </c>
      <c r="G672" s="7" t="s">
        <v>3393</v>
      </c>
      <c r="H672" s="7" t="s">
        <v>3394</v>
      </c>
      <c r="I672" s="7" t="s">
        <v>3395</v>
      </c>
      <c r="J672" s="7" t="s">
        <v>3396</v>
      </c>
      <c r="K672" s="7" t="s">
        <v>3397</v>
      </c>
      <c r="L672" s="7">
        <v>3</v>
      </c>
      <c r="O672" t="str">
        <f t="shared" si="76"/>
        <v>225829</v>
      </c>
      <c r="P672" t="str">
        <f t="shared" si="70"/>
        <v>13488</v>
      </c>
      <c r="Q672" t="str">
        <f t="shared" si="71"/>
        <v>39204</v>
      </c>
      <c r="R672" t="str">
        <f t="shared" si="72"/>
        <v>11209</v>
      </c>
      <c r="S672" t="str">
        <f t="shared" si="73"/>
        <v>17973</v>
      </c>
      <c r="T672" t="str">
        <f t="shared" si="74"/>
        <v>-10022</v>
      </c>
      <c r="U672" t="str">
        <f t="shared" si="75"/>
        <v>3</v>
      </c>
    </row>
    <row r="673" spans="1:21" ht="13.5" thickBot="1">
      <c r="D673" s="4">
        <v>2017</v>
      </c>
      <c r="E673" s="4"/>
      <c r="F673" s="5" t="s">
        <v>3398</v>
      </c>
      <c r="G673" s="5" t="s">
        <v>3399</v>
      </c>
      <c r="H673" s="5" t="s">
        <v>3400</v>
      </c>
      <c r="I673" s="5" t="s">
        <v>3401</v>
      </c>
      <c r="J673" s="5" t="s">
        <v>3402</v>
      </c>
      <c r="K673" s="5" t="s">
        <v>3403</v>
      </c>
      <c r="L673" s="5">
        <v>3</v>
      </c>
      <c r="O673" t="str">
        <f t="shared" si="76"/>
        <v>222461</v>
      </c>
      <c r="P673" t="str">
        <f t="shared" si="70"/>
        <v>3002</v>
      </c>
      <c r="Q673" t="str">
        <f t="shared" si="71"/>
        <v>45220</v>
      </c>
      <c r="R673" t="str">
        <f t="shared" si="72"/>
        <v>6062</v>
      </c>
      <c r="S673" t="str">
        <f t="shared" si="73"/>
        <v>15647</v>
      </c>
      <c r="T673" t="str">
        <f t="shared" si="74"/>
        <v>-23511</v>
      </c>
      <c r="U673" t="str">
        <f t="shared" si="75"/>
        <v>3</v>
      </c>
    </row>
    <row r="674" spans="1:21" ht="13.5" thickBot="1">
      <c r="D674" s="6">
        <v>2016</v>
      </c>
      <c r="E674" s="6"/>
      <c r="F674" s="7" t="s">
        <v>3404</v>
      </c>
      <c r="G674" s="7" t="s">
        <v>3405</v>
      </c>
      <c r="H674" s="7" t="s">
        <v>3406</v>
      </c>
      <c r="I674" s="7" t="s">
        <v>3407</v>
      </c>
      <c r="J674" s="7" t="s">
        <v>3408</v>
      </c>
      <c r="K674" s="7" t="s">
        <v>3409</v>
      </c>
      <c r="L674" s="7">
        <v>3</v>
      </c>
      <c r="O674" t="str">
        <f t="shared" si="76"/>
        <v>188441</v>
      </c>
      <c r="P674" t="str">
        <f t="shared" si="70"/>
        <v>-1607</v>
      </c>
      <c r="Q674" t="str">
        <f t="shared" si="71"/>
        <v>48053</v>
      </c>
      <c r="R674" t="str">
        <f t="shared" si="72"/>
        <v>8147</v>
      </c>
      <c r="S674" t="str">
        <f t="shared" si="73"/>
        <v>13800</v>
      </c>
      <c r="T674" t="str">
        <f t="shared" si="74"/>
        <v>-26106</v>
      </c>
      <c r="U674" t="str">
        <f t="shared" si="75"/>
        <v>3</v>
      </c>
    </row>
    <row r="675" spans="1:21" ht="13.5" thickBot="1">
      <c r="D675" s="4">
        <v>2015</v>
      </c>
      <c r="E675" s="4"/>
      <c r="F675" s="5" t="s">
        <v>3410</v>
      </c>
      <c r="G675" s="5" t="s">
        <v>3411</v>
      </c>
      <c r="H675" s="5" t="s">
        <v>3412</v>
      </c>
      <c r="I675" s="5" t="s">
        <v>3413</v>
      </c>
      <c r="J675" s="5" t="s">
        <v>3414</v>
      </c>
      <c r="K675" s="5" t="s">
        <v>3415</v>
      </c>
      <c r="L675" s="5">
        <v>3</v>
      </c>
      <c r="O675" t="str">
        <f t="shared" si="76"/>
        <v>144875</v>
      </c>
      <c r="P675" t="str">
        <f t="shared" si="70"/>
        <v>-74688</v>
      </c>
      <c r="Q675" t="str">
        <f t="shared" si="71"/>
        <v>118237</v>
      </c>
      <c r="R675" t="str">
        <f t="shared" si="72"/>
        <v>5694</v>
      </c>
      <c r="S675" t="str">
        <f t="shared" si="73"/>
        <v>18244</v>
      </c>
      <c r="T675" t="str">
        <f t="shared" si="74"/>
        <v>-94299</v>
      </c>
      <c r="U675" t="str">
        <f t="shared" si="75"/>
        <v>3</v>
      </c>
    </row>
    <row r="676" spans="1:21" ht="13.5" thickBot="1">
      <c r="D676" s="6">
        <v>2014</v>
      </c>
      <c r="E676" s="6"/>
      <c r="F676" s="7" t="s">
        <v>3416</v>
      </c>
      <c r="G676" s="7" t="s">
        <v>3417</v>
      </c>
      <c r="H676" s="7" t="s">
        <v>3418</v>
      </c>
      <c r="I676" s="7">
        <v>0</v>
      </c>
      <c r="J676" s="7" t="s">
        <v>3419</v>
      </c>
      <c r="K676" s="7" t="s">
        <v>3420</v>
      </c>
      <c r="L676" s="7">
        <v>3</v>
      </c>
      <c r="O676" t="str">
        <f t="shared" si="76"/>
        <v>142369</v>
      </c>
      <c r="P676" t="str">
        <f t="shared" si="70"/>
        <v>-19342</v>
      </c>
      <c r="Q676" t="str">
        <f t="shared" si="71"/>
        <v>76282</v>
      </c>
      <c r="R676" t="str">
        <f t="shared" si="72"/>
        <v>0</v>
      </c>
      <c r="S676" t="str">
        <f t="shared" si="73"/>
        <v>56671</v>
      </c>
      <c r="T676" t="str">
        <f t="shared" si="74"/>
        <v>-19611</v>
      </c>
      <c r="U676" t="str">
        <f t="shared" si="75"/>
        <v>3</v>
      </c>
    </row>
    <row r="677" spans="1:21" ht="13.5" thickBot="1">
      <c r="D677" s="4">
        <v>2013</v>
      </c>
      <c r="E677" s="4"/>
      <c r="F677" s="5" t="s">
        <v>3421</v>
      </c>
      <c r="G677" s="5" t="s">
        <v>3422</v>
      </c>
      <c r="H677" s="5" t="s">
        <v>3423</v>
      </c>
      <c r="I677" s="5" t="s">
        <v>3424</v>
      </c>
      <c r="J677" s="5" t="s">
        <v>3425</v>
      </c>
      <c r="K677" s="5" t="s">
        <v>3426</v>
      </c>
      <c r="L677" s="5">
        <v>3</v>
      </c>
      <c r="O677" t="str">
        <f t="shared" si="76"/>
        <v>125289</v>
      </c>
      <c r="P677" t="str">
        <f t="shared" si="70"/>
        <v>-29047</v>
      </c>
      <c r="Q677" t="str">
        <f t="shared" si="71"/>
        <v>199287</v>
      </c>
      <c r="R677" t="str">
        <f t="shared" si="72"/>
        <v>8818</v>
      </c>
      <c r="S677" t="str">
        <f t="shared" si="73"/>
        <v>58200</v>
      </c>
      <c r="T677" t="str">
        <f t="shared" si="74"/>
        <v>-132269</v>
      </c>
      <c r="U677" t="str">
        <f t="shared" si="75"/>
        <v>3</v>
      </c>
    </row>
    <row r="678" spans="1:21" ht="13.5" thickBot="1">
      <c r="O678" t="str">
        <f t="shared" si="76"/>
        <v/>
      </c>
      <c r="P678" t="str">
        <f t="shared" si="70"/>
        <v/>
      </c>
      <c r="Q678" t="str">
        <f t="shared" si="71"/>
        <v/>
      </c>
      <c r="R678" t="str">
        <f t="shared" si="72"/>
        <v/>
      </c>
      <c r="S678" t="str">
        <f t="shared" si="73"/>
        <v/>
      </c>
      <c r="T678" t="str">
        <f t="shared" si="74"/>
        <v/>
      </c>
      <c r="U678" t="str">
        <f t="shared" si="75"/>
        <v/>
      </c>
    </row>
    <row r="679" spans="1:21" ht="13.5" thickBot="1">
      <c r="A679" t="s">
        <v>108</v>
      </c>
      <c r="B679">
        <v>2020</v>
      </c>
      <c r="D679" s="4">
        <v>2023</v>
      </c>
      <c r="E679" s="4"/>
      <c r="F679" s="5" t="s">
        <v>3427</v>
      </c>
      <c r="G679" s="5" t="s">
        <v>3428</v>
      </c>
      <c r="H679" s="5" t="s">
        <v>3429</v>
      </c>
      <c r="I679" s="5" t="s">
        <v>3430</v>
      </c>
      <c r="J679" s="5" t="s">
        <v>3431</v>
      </c>
      <c r="K679" s="5" t="s">
        <v>3432</v>
      </c>
      <c r="L679" s="5">
        <v>17</v>
      </c>
      <c r="O679" t="str">
        <f t="shared" si="76"/>
        <v>4007808</v>
      </c>
      <c r="P679" t="str">
        <f t="shared" si="70"/>
        <v>194330</v>
      </c>
      <c r="Q679" t="str">
        <f t="shared" si="71"/>
        <v>328242</v>
      </c>
      <c r="R679" t="str">
        <f t="shared" si="72"/>
        <v>1091039</v>
      </c>
      <c r="S679" t="str">
        <f t="shared" si="73"/>
        <v>1339939</v>
      </c>
      <c r="T679" t="str">
        <f t="shared" si="74"/>
        <v>2102736</v>
      </c>
      <c r="U679" t="str">
        <f t="shared" si="75"/>
        <v>17</v>
      </c>
    </row>
    <row r="680" spans="1:21" ht="13.5" thickBot="1">
      <c r="D680" s="6">
        <v>2022</v>
      </c>
      <c r="E680" s="6"/>
      <c r="F680" s="7" t="s">
        <v>3433</v>
      </c>
      <c r="G680" s="7" t="s">
        <v>3434</v>
      </c>
      <c r="H680" s="7" t="s">
        <v>3435</v>
      </c>
      <c r="I680" s="7" t="s">
        <v>3436</v>
      </c>
      <c r="J680" s="7" t="s">
        <v>3437</v>
      </c>
      <c r="K680" s="7" t="s">
        <v>3438</v>
      </c>
      <c r="L680" s="7">
        <v>19</v>
      </c>
      <c r="O680" t="str">
        <f t="shared" si="76"/>
        <v>2674428</v>
      </c>
      <c r="P680" t="str">
        <f t="shared" si="70"/>
        <v>649808</v>
      </c>
      <c r="Q680" t="str">
        <f t="shared" si="71"/>
        <v>77034</v>
      </c>
      <c r="R680" t="str">
        <f t="shared" si="72"/>
        <v>946945</v>
      </c>
      <c r="S680" t="str">
        <f t="shared" si="73"/>
        <v>1038294</v>
      </c>
      <c r="T680" t="str">
        <f t="shared" si="74"/>
        <v>1908205</v>
      </c>
      <c r="U680" t="str">
        <f t="shared" si="75"/>
        <v>19</v>
      </c>
    </row>
    <row r="681" spans="1:21" ht="13.5" thickBot="1">
      <c r="D681" s="4">
        <v>2021</v>
      </c>
      <c r="E681" s="4"/>
      <c r="F681" s="5" t="s">
        <v>3439</v>
      </c>
      <c r="G681" s="5" t="s">
        <v>3440</v>
      </c>
      <c r="H681" s="5" t="s">
        <v>3441</v>
      </c>
      <c r="I681" s="5" t="s">
        <v>3442</v>
      </c>
      <c r="J681" s="5" t="s">
        <v>3443</v>
      </c>
      <c r="K681" s="5" t="s">
        <v>3444</v>
      </c>
      <c r="L681" s="5">
        <v>14</v>
      </c>
      <c r="O681" t="str">
        <f t="shared" si="76"/>
        <v>2323997</v>
      </c>
      <c r="P681" t="str">
        <f t="shared" si="70"/>
        <v>985005</v>
      </c>
      <c r="Q681" t="str">
        <f t="shared" si="71"/>
        <v>44972</v>
      </c>
      <c r="R681" t="str">
        <f t="shared" si="72"/>
        <v>808907</v>
      </c>
      <c r="S681" t="str">
        <f t="shared" si="73"/>
        <v>494661</v>
      </c>
      <c r="T681" t="str">
        <f t="shared" si="74"/>
        <v>1258596</v>
      </c>
      <c r="U681" t="str">
        <f t="shared" si="75"/>
        <v>14</v>
      </c>
    </row>
    <row r="682" spans="1:21" ht="13.5" thickBot="1">
      <c r="D682" s="6">
        <v>2020</v>
      </c>
      <c r="E682" s="6"/>
      <c r="F682" s="7" t="s">
        <v>3445</v>
      </c>
      <c r="G682" s="7" t="s">
        <v>3446</v>
      </c>
      <c r="H682" s="7" t="s">
        <v>3447</v>
      </c>
      <c r="I682" s="7" t="s">
        <v>3448</v>
      </c>
      <c r="J682" s="7" t="s">
        <v>3449</v>
      </c>
      <c r="K682" s="7" t="s">
        <v>3450</v>
      </c>
      <c r="L682" s="7">
        <v>10</v>
      </c>
      <c r="O682" t="str">
        <f t="shared" si="76"/>
        <v>642833</v>
      </c>
      <c r="P682" t="str">
        <f t="shared" si="70"/>
        <v>299642</v>
      </c>
      <c r="Q682" t="str">
        <f t="shared" si="71"/>
        <v>49983</v>
      </c>
      <c r="R682" t="str">
        <f t="shared" si="72"/>
        <v>132159</v>
      </c>
      <c r="S682" t="str">
        <f t="shared" si="73"/>
        <v>217666</v>
      </c>
      <c r="T682" t="str">
        <f t="shared" si="74"/>
        <v>299842</v>
      </c>
      <c r="U682" t="str">
        <f t="shared" si="75"/>
        <v>10</v>
      </c>
    </row>
    <row r="683" spans="1:21" ht="13.5" thickBot="1">
      <c r="O683" t="str">
        <f t="shared" si="76"/>
        <v/>
      </c>
      <c r="P683" t="str">
        <f t="shared" si="70"/>
        <v/>
      </c>
      <c r="Q683" t="str">
        <f t="shared" si="71"/>
        <v/>
      </c>
      <c r="R683" t="str">
        <f t="shared" si="72"/>
        <v/>
      </c>
      <c r="S683" t="str">
        <f t="shared" si="73"/>
        <v/>
      </c>
      <c r="T683" t="str">
        <f t="shared" si="74"/>
        <v/>
      </c>
      <c r="U683" t="str">
        <f t="shared" si="75"/>
        <v/>
      </c>
    </row>
    <row r="684" spans="1:21" ht="13.5" thickBot="1">
      <c r="A684" s="10" t="s">
        <v>3504</v>
      </c>
      <c r="B684">
        <v>1992</v>
      </c>
      <c r="D684" s="4">
        <v>2023</v>
      </c>
      <c r="E684" s="4"/>
      <c r="F684" s="5" t="s">
        <v>3451</v>
      </c>
      <c r="G684" s="5" t="s">
        <v>3452</v>
      </c>
      <c r="H684" s="5" t="s">
        <v>3453</v>
      </c>
      <c r="I684" s="5">
        <v>0</v>
      </c>
      <c r="J684" s="5" t="s">
        <v>3454</v>
      </c>
      <c r="K684" s="5" t="s">
        <v>3455</v>
      </c>
      <c r="L684" s="5">
        <v>0</v>
      </c>
      <c r="O684" t="str">
        <f t="shared" si="76"/>
        <v>6761</v>
      </c>
      <c r="P684" t="str">
        <f t="shared" si="70"/>
        <v>1143</v>
      </c>
      <c r="Q684" t="str">
        <f t="shared" si="71"/>
        <v>40089</v>
      </c>
      <c r="R684" t="str">
        <f t="shared" si="72"/>
        <v>0</v>
      </c>
      <c r="S684" t="str">
        <f t="shared" si="73"/>
        <v>26136</v>
      </c>
      <c r="T684" t="str">
        <f t="shared" si="74"/>
        <v>-13953</v>
      </c>
      <c r="U684" t="str">
        <f t="shared" si="75"/>
        <v>0</v>
      </c>
    </row>
    <row r="685" spans="1:21" ht="13.5" thickBot="1">
      <c r="D685" s="6">
        <v>2022</v>
      </c>
      <c r="E685" s="6"/>
      <c r="F685" s="7" t="s">
        <v>3456</v>
      </c>
      <c r="G685" s="7">
        <v>744</v>
      </c>
      <c r="H685" s="7" t="s">
        <v>3457</v>
      </c>
      <c r="I685" s="7">
        <v>0</v>
      </c>
      <c r="J685" s="7" t="s">
        <v>3458</v>
      </c>
      <c r="K685" s="7" t="s">
        <v>3459</v>
      </c>
      <c r="L685" s="7">
        <v>0</v>
      </c>
      <c r="O685" t="str">
        <f t="shared" si="76"/>
        <v>11892</v>
      </c>
      <c r="P685" t="str">
        <f t="shared" si="70"/>
        <v>744</v>
      </c>
      <c r="Q685" t="str">
        <f t="shared" si="71"/>
        <v>39605</v>
      </c>
      <c r="R685" t="str">
        <f t="shared" si="72"/>
        <v>0</v>
      </c>
      <c r="S685" t="str">
        <f t="shared" si="73"/>
        <v>24511</v>
      </c>
      <c r="T685" t="str">
        <f t="shared" si="74"/>
        <v>-15094</v>
      </c>
      <c r="U685" t="str">
        <f t="shared" si="75"/>
        <v>0</v>
      </c>
    </row>
    <row r="686" spans="1:21" ht="13.5" thickBot="1">
      <c r="D686" s="4">
        <v>2021</v>
      </c>
      <c r="E686" s="4"/>
      <c r="F686" s="5" t="s">
        <v>3460</v>
      </c>
      <c r="G686" s="5" t="s">
        <v>3461</v>
      </c>
      <c r="H686" s="5" t="s">
        <v>3462</v>
      </c>
      <c r="I686" s="5">
        <v>0</v>
      </c>
      <c r="J686" s="5" t="s">
        <v>3463</v>
      </c>
      <c r="K686" s="5" t="s">
        <v>3464</v>
      </c>
      <c r="L686" s="5">
        <v>0</v>
      </c>
      <c r="O686" t="str">
        <f t="shared" si="76"/>
        <v>19325</v>
      </c>
      <c r="P686" t="str">
        <f t="shared" si="70"/>
        <v>3262</v>
      </c>
      <c r="Q686" t="str">
        <f t="shared" si="71"/>
        <v>41310</v>
      </c>
      <c r="R686" t="str">
        <f t="shared" si="72"/>
        <v>0</v>
      </c>
      <c r="S686" t="str">
        <f t="shared" si="73"/>
        <v>25471</v>
      </c>
      <c r="T686" t="str">
        <f t="shared" si="74"/>
        <v>-15839</v>
      </c>
      <c r="U686" t="str">
        <f t="shared" si="75"/>
        <v>0</v>
      </c>
    </row>
    <row r="687" spans="1:21" ht="13.5" thickBot="1">
      <c r="D687" s="6">
        <v>2020</v>
      </c>
      <c r="E687" s="6"/>
      <c r="F687" s="7" t="s">
        <v>3465</v>
      </c>
      <c r="G687" s="7" t="s">
        <v>3466</v>
      </c>
      <c r="H687" s="7" t="s">
        <v>3467</v>
      </c>
      <c r="I687" s="7">
        <v>0</v>
      </c>
      <c r="J687" s="7" t="s">
        <v>3468</v>
      </c>
      <c r="K687" s="7" t="s">
        <v>3469</v>
      </c>
      <c r="L687" s="7">
        <v>0</v>
      </c>
      <c r="O687" t="str">
        <f t="shared" si="76"/>
        <v>17373</v>
      </c>
      <c r="P687" t="str">
        <f t="shared" si="70"/>
        <v>1375</v>
      </c>
      <c r="Q687" t="str">
        <f t="shared" si="71"/>
        <v>46730</v>
      </c>
      <c r="R687" t="str">
        <f t="shared" si="72"/>
        <v>0</v>
      </c>
      <c r="S687" t="str">
        <f t="shared" si="73"/>
        <v>27629</v>
      </c>
      <c r="T687" t="str">
        <f t="shared" si="74"/>
        <v>-19101</v>
      </c>
      <c r="U687" t="str">
        <f t="shared" si="75"/>
        <v>0</v>
      </c>
    </row>
    <row r="688" spans="1:21" ht="13.5" thickBot="1">
      <c r="D688" s="4">
        <v>2019</v>
      </c>
      <c r="E688" s="4"/>
      <c r="F688" s="5" t="s">
        <v>3470</v>
      </c>
      <c r="G688" s="5" t="s">
        <v>3471</v>
      </c>
      <c r="H688" s="5" t="s">
        <v>3472</v>
      </c>
      <c r="I688" s="5">
        <v>0</v>
      </c>
      <c r="J688" s="5" t="s">
        <v>3473</v>
      </c>
      <c r="K688" s="5" t="s">
        <v>3474</v>
      </c>
      <c r="L688" s="5">
        <v>0</v>
      </c>
      <c r="O688" t="str">
        <f t="shared" si="76"/>
        <v>15344</v>
      </c>
      <c r="P688" t="str">
        <f t="shared" si="70"/>
        <v>-2634</v>
      </c>
      <c r="Q688" t="str">
        <f t="shared" si="71"/>
        <v>42537</v>
      </c>
      <c r="R688" t="str">
        <f t="shared" si="72"/>
        <v>0</v>
      </c>
      <c r="S688" t="str">
        <f t="shared" si="73"/>
        <v>22056</v>
      </c>
      <c r="T688" t="str">
        <f t="shared" si="74"/>
        <v>-20476</v>
      </c>
      <c r="U688" t="str">
        <f t="shared" si="75"/>
        <v>0</v>
      </c>
    </row>
    <row r="689" spans="1:21" ht="13.5" thickBot="1">
      <c r="D689" s="6">
        <v>2018</v>
      </c>
      <c r="E689" s="6"/>
      <c r="F689" s="7" t="s">
        <v>3475</v>
      </c>
      <c r="G689" s="7" t="s">
        <v>3476</v>
      </c>
      <c r="H689" s="7" t="s">
        <v>3477</v>
      </c>
      <c r="I689" s="7">
        <v>0</v>
      </c>
      <c r="J689" s="7" t="s">
        <v>3478</v>
      </c>
      <c r="K689" s="7" t="s">
        <v>3479</v>
      </c>
      <c r="L689" s="7">
        <v>1</v>
      </c>
      <c r="O689" t="str">
        <f t="shared" si="76"/>
        <v>8269</v>
      </c>
      <c r="P689" t="str">
        <f t="shared" si="70"/>
        <v>-2743</v>
      </c>
      <c r="Q689" t="str">
        <f t="shared" si="71"/>
        <v>41368</v>
      </c>
      <c r="R689" t="str">
        <f t="shared" si="72"/>
        <v>0</v>
      </c>
      <c r="S689" t="str">
        <f t="shared" si="73"/>
        <v>23521</v>
      </c>
      <c r="T689" t="str">
        <f t="shared" si="74"/>
        <v>-17842</v>
      </c>
      <c r="U689" t="str">
        <f t="shared" si="75"/>
        <v>1</v>
      </c>
    </row>
    <row r="690" spans="1:21" ht="13.5" thickBot="1">
      <c r="D690" s="4">
        <v>2017</v>
      </c>
      <c r="E690" s="4"/>
      <c r="F690" s="5" t="s">
        <v>3480</v>
      </c>
      <c r="G690" s="5" t="s">
        <v>3481</v>
      </c>
      <c r="H690" s="5" t="s">
        <v>3482</v>
      </c>
      <c r="I690" s="5">
        <v>0</v>
      </c>
      <c r="J690" s="5" t="s">
        <v>3483</v>
      </c>
      <c r="K690" s="5" t="s">
        <v>3484</v>
      </c>
      <c r="L690" s="5">
        <v>1</v>
      </c>
      <c r="O690" t="str">
        <f t="shared" si="76"/>
        <v>6247</v>
      </c>
      <c r="P690" t="str">
        <f t="shared" si="70"/>
        <v>-2574</v>
      </c>
      <c r="Q690" t="str">
        <f t="shared" si="71"/>
        <v>38747</v>
      </c>
      <c r="R690" t="str">
        <f t="shared" si="72"/>
        <v>0</v>
      </c>
      <c r="S690" t="str">
        <f t="shared" si="73"/>
        <v>23643</v>
      </c>
      <c r="T690" t="str">
        <f t="shared" si="74"/>
        <v>-15099</v>
      </c>
      <c r="U690" t="str">
        <f t="shared" si="75"/>
        <v>1</v>
      </c>
    </row>
    <row r="691" spans="1:21" ht="13.5" thickBot="1">
      <c r="D691" s="6">
        <v>2016</v>
      </c>
      <c r="E691" s="6"/>
      <c r="F691" s="7" t="s">
        <v>3485</v>
      </c>
      <c r="G691" s="7" t="s">
        <v>3486</v>
      </c>
      <c r="H691" s="7" t="s">
        <v>3487</v>
      </c>
      <c r="I691" s="7">
        <v>0</v>
      </c>
      <c r="J691" s="7" t="s">
        <v>3488</v>
      </c>
      <c r="K691" s="7" t="s">
        <v>3489</v>
      </c>
      <c r="L691" s="7">
        <v>1</v>
      </c>
      <c r="O691" t="str">
        <f t="shared" si="76"/>
        <v>4774</v>
      </c>
      <c r="P691" t="str">
        <f t="shared" si="70"/>
        <v>-2621</v>
      </c>
      <c r="Q691" t="str">
        <f t="shared" si="71"/>
        <v>37151</v>
      </c>
      <c r="R691" t="str">
        <f t="shared" si="72"/>
        <v>0</v>
      </c>
      <c r="S691" t="str">
        <f t="shared" si="73"/>
        <v>24621</v>
      </c>
      <c r="T691" t="str">
        <f t="shared" si="74"/>
        <v>-12525</v>
      </c>
      <c r="U691" t="str">
        <f t="shared" si="75"/>
        <v>1</v>
      </c>
    </row>
    <row r="692" spans="1:21" ht="13.5" thickBot="1">
      <c r="D692" s="4">
        <v>2015</v>
      </c>
      <c r="E692" s="4"/>
      <c r="F692" s="5" t="s">
        <v>3490</v>
      </c>
      <c r="G692" s="5">
        <v>-872</v>
      </c>
      <c r="H692" s="5" t="s">
        <v>3491</v>
      </c>
      <c r="I692" s="5">
        <v>0</v>
      </c>
      <c r="J692" s="5" t="s">
        <v>3492</v>
      </c>
      <c r="K692" s="5" t="s">
        <v>3493</v>
      </c>
      <c r="L692" s="5">
        <v>1</v>
      </c>
      <c r="O692" t="str">
        <f t="shared" si="76"/>
        <v>5904</v>
      </c>
      <c r="P692" t="str">
        <f t="shared" si="70"/>
        <v>-872</v>
      </c>
      <c r="Q692" t="str">
        <f t="shared" si="71"/>
        <v>38759</v>
      </c>
      <c r="R692" t="str">
        <f t="shared" si="72"/>
        <v>0</v>
      </c>
      <c r="S692" t="str">
        <f t="shared" si="73"/>
        <v>28850</v>
      </c>
      <c r="T692" t="str">
        <f t="shared" si="74"/>
        <v>-9904</v>
      </c>
      <c r="U692" t="str">
        <f t="shared" si="75"/>
        <v>1</v>
      </c>
    </row>
    <row r="693" spans="1:21" ht="13.5" thickBot="1">
      <c r="D693" s="6">
        <v>2014</v>
      </c>
      <c r="E693" s="6"/>
      <c r="F693" s="7" t="s">
        <v>3494</v>
      </c>
      <c r="G693" s="7" t="s">
        <v>3495</v>
      </c>
      <c r="H693" s="7" t="s">
        <v>3496</v>
      </c>
      <c r="I693" s="7">
        <v>0</v>
      </c>
      <c r="J693" s="7" t="s">
        <v>3497</v>
      </c>
      <c r="K693" s="7" t="s">
        <v>3498</v>
      </c>
      <c r="L693" s="7">
        <v>1</v>
      </c>
      <c r="O693" t="str">
        <f t="shared" si="76"/>
        <v>9125</v>
      </c>
      <c r="P693" t="str">
        <f t="shared" si="70"/>
        <v>-2642</v>
      </c>
      <c r="Q693" t="str">
        <f t="shared" si="71"/>
        <v>40172</v>
      </c>
      <c r="R693" t="str">
        <f t="shared" si="72"/>
        <v>0</v>
      </c>
      <c r="S693" t="str">
        <f t="shared" si="73"/>
        <v>31135</v>
      </c>
      <c r="T693" t="str">
        <f t="shared" si="74"/>
        <v>-9032</v>
      </c>
      <c r="U693" t="str">
        <f t="shared" si="75"/>
        <v>1</v>
      </c>
    </row>
    <row r="694" spans="1:21" ht="13.5" thickBot="1">
      <c r="D694" s="4">
        <v>2013</v>
      </c>
      <c r="E694" s="4"/>
      <c r="F694" s="5" t="s">
        <v>3499</v>
      </c>
      <c r="G694" s="5" t="s">
        <v>3500</v>
      </c>
      <c r="H694" s="5" t="s">
        <v>3501</v>
      </c>
      <c r="I694" s="5">
        <v>0</v>
      </c>
      <c r="J694" s="5" t="s">
        <v>3502</v>
      </c>
      <c r="K694" s="5" t="s">
        <v>3503</v>
      </c>
      <c r="L694" s="5">
        <v>1</v>
      </c>
      <c r="O694" t="str">
        <f t="shared" si="76"/>
        <v>16771</v>
      </c>
      <c r="P694" t="str">
        <f t="shared" si="70"/>
        <v>-2560</v>
      </c>
      <c r="Q694" t="str">
        <f t="shared" si="71"/>
        <v>38916</v>
      </c>
      <c r="R694" t="str">
        <f t="shared" si="72"/>
        <v>0</v>
      </c>
      <c r="S694" t="str">
        <f t="shared" si="73"/>
        <v>32521</v>
      </c>
      <c r="T694" t="str">
        <f t="shared" si="74"/>
        <v>-6390</v>
      </c>
      <c r="U694" t="str">
        <f t="shared" si="75"/>
        <v>1</v>
      </c>
    </row>
    <row r="695" spans="1:21" ht="13.5" thickBot="1">
      <c r="O695" t="str">
        <f t="shared" si="76"/>
        <v/>
      </c>
      <c r="P695" t="str">
        <f t="shared" si="70"/>
        <v/>
      </c>
      <c r="Q695" t="str">
        <f t="shared" si="71"/>
        <v/>
      </c>
      <c r="R695" t="str">
        <f t="shared" si="72"/>
        <v/>
      </c>
      <c r="S695" t="str">
        <f t="shared" si="73"/>
        <v/>
      </c>
      <c r="T695" t="str">
        <f t="shared" si="74"/>
        <v/>
      </c>
      <c r="U695" t="str">
        <f t="shared" si="75"/>
        <v/>
      </c>
    </row>
    <row r="696" spans="1:21" ht="13.5" thickBot="1">
      <c r="A696" s="22">
        <v>37516680</v>
      </c>
      <c r="B696">
        <v>2017</v>
      </c>
      <c r="D696" s="4">
        <v>2023</v>
      </c>
      <c r="E696" s="4"/>
      <c r="F696" s="5" t="s">
        <v>3505</v>
      </c>
      <c r="G696" s="5" t="s">
        <v>3506</v>
      </c>
      <c r="H696" s="5" t="s">
        <v>3507</v>
      </c>
      <c r="I696" s="5">
        <v>0</v>
      </c>
      <c r="J696" s="5" t="s">
        <v>3508</v>
      </c>
      <c r="K696" s="5" t="s">
        <v>3509</v>
      </c>
      <c r="L696" s="5">
        <v>1</v>
      </c>
      <c r="O696" t="str">
        <f t="shared" si="76"/>
        <v>8052</v>
      </c>
      <c r="P696" t="str">
        <f t="shared" si="70"/>
        <v>-42169</v>
      </c>
      <c r="Q696" t="str">
        <f t="shared" si="71"/>
        <v>219471</v>
      </c>
      <c r="R696" t="str">
        <f t="shared" si="72"/>
        <v>0</v>
      </c>
      <c r="S696" t="str">
        <f t="shared" si="73"/>
        <v>19564</v>
      </c>
      <c r="T696" t="str">
        <f t="shared" si="74"/>
        <v>-199907</v>
      </c>
      <c r="U696" t="str">
        <f t="shared" si="75"/>
        <v>1</v>
      </c>
    </row>
    <row r="697" spans="1:21" ht="13.5" thickBot="1">
      <c r="D697" s="6">
        <v>2022</v>
      </c>
      <c r="E697" s="6"/>
      <c r="F697" s="7" t="s">
        <v>3510</v>
      </c>
      <c r="G697" s="7" t="s">
        <v>3511</v>
      </c>
      <c r="H697" s="7" t="s">
        <v>3512</v>
      </c>
      <c r="I697" s="7">
        <v>0</v>
      </c>
      <c r="J697" s="7" t="s">
        <v>3513</v>
      </c>
      <c r="K697" s="7" t="s">
        <v>3514</v>
      </c>
      <c r="L697" s="7">
        <v>1</v>
      </c>
      <c r="O697" t="str">
        <f t="shared" si="76"/>
        <v>27809</v>
      </c>
      <c r="P697" t="str">
        <f t="shared" si="70"/>
        <v>-29658</v>
      </c>
      <c r="Q697" t="str">
        <f t="shared" si="71"/>
        <v>177864</v>
      </c>
      <c r="R697" t="str">
        <f t="shared" si="72"/>
        <v>0</v>
      </c>
      <c r="S697" t="str">
        <f t="shared" si="73"/>
        <v>20125</v>
      </c>
      <c r="T697" t="str">
        <f t="shared" si="74"/>
        <v>-157739</v>
      </c>
      <c r="U697" t="str">
        <f t="shared" si="75"/>
        <v>1</v>
      </c>
    </row>
    <row r="698" spans="1:21" ht="13.5" thickBot="1">
      <c r="D698" s="4">
        <v>2021</v>
      </c>
      <c r="E698" s="4"/>
      <c r="F698" s="5" t="s">
        <v>3515</v>
      </c>
      <c r="G698" s="5" t="s">
        <v>3516</v>
      </c>
      <c r="H698" s="5" t="s">
        <v>3517</v>
      </c>
      <c r="I698" s="5">
        <v>0</v>
      </c>
      <c r="J698" s="5" t="s">
        <v>3518</v>
      </c>
      <c r="K698" s="5" t="s">
        <v>3519</v>
      </c>
      <c r="L698" s="5">
        <v>1</v>
      </c>
      <c r="O698" t="str">
        <f t="shared" si="76"/>
        <v>25832</v>
      </c>
      <c r="P698" t="str">
        <f t="shared" si="70"/>
        <v>-17854</v>
      </c>
      <c r="Q698" t="str">
        <f t="shared" si="71"/>
        <v>136143</v>
      </c>
      <c r="R698" t="str">
        <f t="shared" si="72"/>
        <v>0</v>
      </c>
      <c r="S698" t="str">
        <f t="shared" si="73"/>
        <v>8063</v>
      </c>
      <c r="T698" t="str">
        <f t="shared" si="74"/>
        <v>-128080</v>
      </c>
      <c r="U698" t="str">
        <f t="shared" si="75"/>
        <v>1</v>
      </c>
    </row>
    <row r="699" spans="1:21" ht="13.5" thickBot="1">
      <c r="D699" s="6">
        <v>2020</v>
      </c>
      <c r="E699" s="6"/>
      <c r="F699" s="7" t="s">
        <v>3520</v>
      </c>
      <c r="G699" s="7" t="s">
        <v>3521</v>
      </c>
      <c r="H699" s="7" t="s">
        <v>3522</v>
      </c>
      <c r="I699" s="7" t="s">
        <v>3523</v>
      </c>
      <c r="J699" s="7" t="s">
        <v>3524</v>
      </c>
      <c r="K699" s="7" t="s">
        <v>3525</v>
      </c>
      <c r="L699" s="7">
        <v>1</v>
      </c>
      <c r="O699" t="str">
        <f t="shared" si="76"/>
        <v>25494</v>
      </c>
      <c r="P699" t="str">
        <f t="shared" si="70"/>
        <v>-26059</v>
      </c>
      <c r="Q699" t="str">
        <f t="shared" si="71"/>
        <v>163751</v>
      </c>
      <c r="R699" t="str">
        <f t="shared" si="72"/>
        <v>10835</v>
      </c>
      <c r="S699" t="str">
        <f t="shared" si="73"/>
        <v>42690</v>
      </c>
      <c r="T699" t="str">
        <f t="shared" si="74"/>
        <v>-110226</v>
      </c>
      <c r="U699" t="str">
        <f t="shared" si="75"/>
        <v>1</v>
      </c>
    </row>
    <row r="700" spans="1:21" ht="13.5" thickBot="1">
      <c r="D700" s="4">
        <v>2019</v>
      </c>
      <c r="E700" s="4"/>
      <c r="F700" s="5" t="s">
        <v>3526</v>
      </c>
      <c r="G700" s="5" t="s">
        <v>3527</v>
      </c>
      <c r="H700" s="5" t="s">
        <v>3528</v>
      </c>
      <c r="I700" s="5" t="s">
        <v>3529</v>
      </c>
      <c r="J700" s="5" t="s">
        <v>3530</v>
      </c>
      <c r="K700" s="5" t="s">
        <v>3531</v>
      </c>
      <c r="L700" s="5">
        <v>0</v>
      </c>
      <c r="O700" t="str">
        <f t="shared" si="76"/>
        <v>2123</v>
      </c>
      <c r="P700" t="str">
        <f t="shared" si="70"/>
        <v>-41218</v>
      </c>
      <c r="Q700" t="str">
        <f t="shared" si="71"/>
        <v>131730</v>
      </c>
      <c r="R700" t="str">
        <f t="shared" si="72"/>
        <v>36839</v>
      </c>
      <c r="S700" t="str">
        <f t="shared" si="73"/>
        <v>10724</v>
      </c>
      <c r="T700" t="str">
        <f t="shared" si="74"/>
        <v>-84167</v>
      </c>
      <c r="U700" t="str">
        <f t="shared" si="75"/>
        <v>0</v>
      </c>
    </row>
    <row r="701" spans="1:21" ht="13.5" thickBot="1">
      <c r="D701" s="6">
        <v>2018</v>
      </c>
      <c r="E701" s="6"/>
      <c r="F701" s="7" t="s">
        <v>3532</v>
      </c>
      <c r="G701" s="7" t="s">
        <v>3533</v>
      </c>
      <c r="H701" s="7" t="s">
        <v>3534</v>
      </c>
      <c r="I701" s="7" t="s">
        <v>3535</v>
      </c>
      <c r="J701" s="7" t="s">
        <v>3536</v>
      </c>
      <c r="K701" s="7" t="s">
        <v>3537</v>
      </c>
      <c r="L701" s="7">
        <v>1</v>
      </c>
      <c r="O701" t="str">
        <f t="shared" si="76"/>
        <v>117809</v>
      </c>
      <c r="P701" t="str">
        <f t="shared" si="70"/>
        <v>-21546</v>
      </c>
      <c r="Q701" t="str">
        <f t="shared" si="71"/>
        <v>134536</v>
      </c>
      <c r="R701" t="str">
        <f t="shared" si="72"/>
        <v>62844</v>
      </c>
      <c r="S701" t="str">
        <f t="shared" si="73"/>
        <v>28743</v>
      </c>
      <c r="T701" t="str">
        <f t="shared" si="74"/>
        <v>-42949</v>
      </c>
      <c r="U701" t="str">
        <f t="shared" si="75"/>
        <v>1</v>
      </c>
    </row>
    <row r="702" spans="1:21" ht="13.5" thickBot="1">
      <c r="D702" s="4">
        <v>2017</v>
      </c>
      <c r="E702" s="4"/>
      <c r="F702" s="5" t="s">
        <v>3538</v>
      </c>
      <c r="G702" s="5" t="s">
        <v>3539</v>
      </c>
      <c r="H702" s="5" t="s">
        <v>3540</v>
      </c>
      <c r="I702" s="5" t="s">
        <v>3541</v>
      </c>
      <c r="J702" s="5" t="s">
        <v>3542</v>
      </c>
      <c r="K702" s="5" t="s">
        <v>3543</v>
      </c>
      <c r="L702" s="5">
        <v>1</v>
      </c>
      <c r="O702" t="str">
        <f t="shared" si="76"/>
        <v>61415</v>
      </c>
      <c r="P702" t="str">
        <f t="shared" si="70"/>
        <v>-21603</v>
      </c>
      <c r="Q702" t="str">
        <f t="shared" si="71"/>
        <v>172461</v>
      </c>
      <c r="R702" t="str">
        <f t="shared" si="72"/>
        <v>88848</v>
      </c>
      <c r="S702" t="str">
        <f t="shared" si="73"/>
        <v>62210</v>
      </c>
      <c r="T702" t="str">
        <f t="shared" si="74"/>
        <v>-21403</v>
      </c>
      <c r="U702" t="str">
        <f t="shared" si="75"/>
        <v>1</v>
      </c>
    </row>
    <row r="703" spans="1:21" ht="13.5" thickBot="1">
      <c r="O703" t="str">
        <f t="shared" si="76"/>
        <v/>
      </c>
      <c r="P703" t="str">
        <f t="shared" si="70"/>
        <v/>
      </c>
      <c r="Q703" t="str">
        <f t="shared" si="71"/>
        <v/>
      </c>
      <c r="R703" t="str">
        <f t="shared" si="72"/>
        <v/>
      </c>
      <c r="S703" t="str">
        <f t="shared" si="73"/>
        <v/>
      </c>
      <c r="T703" t="str">
        <f t="shared" si="74"/>
        <v/>
      </c>
      <c r="U703" t="str">
        <f t="shared" si="75"/>
        <v/>
      </c>
    </row>
    <row r="704" spans="1:21" ht="13.5" thickBot="1">
      <c r="A704" t="s">
        <v>110</v>
      </c>
      <c r="B704">
        <v>2016</v>
      </c>
      <c r="D704" s="4">
        <v>2023</v>
      </c>
      <c r="E704" s="4"/>
      <c r="F704" s="5" t="s">
        <v>3544</v>
      </c>
      <c r="G704" s="5" t="s">
        <v>3545</v>
      </c>
      <c r="H704" s="5" t="s">
        <v>3546</v>
      </c>
      <c r="I704" s="5" t="s">
        <v>3547</v>
      </c>
      <c r="J704" s="5" t="s">
        <v>3548</v>
      </c>
      <c r="K704" s="5" t="s">
        <v>3549</v>
      </c>
      <c r="L704" s="5">
        <v>1</v>
      </c>
      <c r="O704" t="str">
        <f t="shared" si="76"/>
        <v>457748</v>
      </c>
      <c r="P704" t="str">
        <f t="shared" si="70"/>
        <v>66824</v>
      </c>
      <c r="Q704" t="str">
        <f t="shared" si="71"/>
        <v>180838</v>
      </c>
      <c r="R704" t="str">
        <f t="shared" si="72"/>
        <v>9235</v>
      </c>
      <c r="S704" t="str">
        <f t="shared" si="73"/>
        <v>134873</v>
      </c>
      <c r="T704" t="str">
        <f t="shared" si="74"/>
        <v>-36730</v>
      </c>
      <c r="U704" t="str">
        <f t="shared" si="75"/>
        <v>1</v>
      </c>
    </row>
    <row r="705" spans="1:21" ht="13.5" thickBot="1">
      <c r="D705" s="6">
        <v>2022</v>
      </c>
      <c r="E705" s="6"/>
      <c r="F705" s="7" t="s">
        <v>3550</v>
      </c>
      <c r="G705" s="7" t="s">
        <v>3551</v>
      </c>
      <c r="H705" s="7" t="s">
        <v>3552</v>
      </c>
      <c r="I705" s="7" t="s">
        <v>710</v>
      </c>
      <c r="J705" s="7" t="s">
        <v>3553</v>
      </c>
      <c r="K705" s="7" t="s">
        <v>3554</v>
      </c>
      <c r="L705" s="7">
        <v>1</v>
      </c>
      <c r="O705" t="str">
        <f t="shared" si="76"/>
        <v>457814</v>
      </c>
      <c r="P705" t="str">
        <f t="shared" si="70"/>
        <v>43923</v>
      </c>
      <c r="Q705" t="str">
        <f t="shared" si="71"/>
        <v>250453</v>
      </c>
      <c r="R705" t="str">
        <f t="shared" si="72"/>
        <v>15266</v>
      </c>
      <c r="S705" t="str">
        <f t="shared" si="73"/>
        <v>131633</v>
      </c>
      <c r="T705" t="str">
        <f t="shared" si="74"/>
        <v>-103554</v>
      </c>
      <c r="U705" t="str">
        <f t="shared" si="75"/>
        <v>1</v>
      </c>
    </row>
    <row r="706" spans="1:21" ht="13.5" thickBot="1">
      <c r="D706" s="4">
        <v>2021</v>
      </c>
      <c r="E706" s="4"/>
      <c r="F706" s="5" t="s">
        <v>3555</v>
      </c>
      <c r="G706" s="5" t="s">
        <v>3556</v>
      </c>
      <c r="H706" s="5" t="s">
        <v>3557</v>
      </c>
      <c r="I706" s="5" t="s">
        <v>3558</v>
      </c>
      <c r="J706" s="5" t="s">
        <v>3559</v>
      </c>
      <c r="K706" s="5" t="s">
        <v>3560</v>
      </c>
      <c r="L706" s="5">
        <v>1</v>
      </c>
      <c r="O706" t="str">
        <f t="shared" si="76"/>
        <v>472436</v>
      </c>
      <c r="P706" t="str">
        <f t="shared" ref="P706:P769" si="77">SUBSTITUTE(G706," ","")</f>
        <v>-3798</v>
      </c>
      <c r="Q706" t="str">
        <f t="shared" ref="Q706:Q769" si="78">SUBSTITUTE(H706," ","")</f>
        <v>253844</v>
      </c>
      <c r="R706" t="str">
        <f t="shared" ref="R706:R769" si="79">SUBSTITUTE(I706," ","")</f>
        <v>24875</v>
      </c>
      <c r="S706" t="str">
        <f t="shared" ref="S706:S769" si="80">SUBSTITUTE(J706," ","")</f>
        <v>81492</v>
      </c>
      <c r="T706" t="str">
        <f t="shared" ref="T706:T769" si="81">SUBSTITUTE(K706," ","")</f>
        <v>-147477</v>
      </c>
      <c r="U706" t="str">
        <f t="shared" ref="U706:U769" si="82">SUBSTITUTE(L706," ","")</f>
        <v>1</v>
      </c>
    </row>
    <row r="707" spans="1:21" ht="13.5" thickBot="1">
      <c r="D707" s="6">
        <v>2020</v>
      </c>
      <c r="E707" s="6"/>
      <c r="F707" s="7" t="s">
        <v>3561</v>
      </c>
      <c r="G707" s="7" t="s">
        <v>3562</v>
      </c>
      <c r="H707" s="7" t="s">
        <v>3563</v>
      </c>
      <c r="I707" s="7" t="s">
        <v>3564</v>
      </c>
      <c r="J707" s="7" t="s">
        <v>3565</v>
      </c>
      <c r="K707" s="7" t="s">
        <v>3566</v>
      </c>
      <c r="L707" s="7">
        <v>1</v>
      </c>
      <c r="O707" t="str">
        <f t="shared" ref="O707:O770" si="83">SUBSTITUTE(F707," ","")</f>
        <v>286321</v>
      </c>
      <c r="P707" t="str">
        <f t="shared" si="77"/>
        <v>-15498</v>
      </c>
      <c r="Q707" t="str">
        <f t="shared" si="78"/>
        <v>273762</v>
      </c>
      <c r="R707" t="str">
        <f t="shared" si="79"/>
        <v>70936</v>
      </c>
      <c r="S707" t="str">
        <f t="shared" si="80"/>
        <v>59147</v>
      </c>
      <c r="T707" t="str">
        <f t="shared" si="81"/>
        <v>-143679</v>
      </c>
      <c r="U707" t="str">
        <f t="shared" si="82"/>
        <v>1</v>
      </c>
    </row>
    <row r="708" spans="1:21" ht="13.5" thickBot="1">
      <c r="D708" s="4">
        <v>2019</v>
      </c>
      <c r="E708" s="4"/>
      <c r="F708" s="5" t="s">
        <v>3567</v>
      </c>
      <c r="G708" s="5" t="s">
        <v>3568</v>
      </c>
      <c r="H708" s="5" t="s">
        <v>3569</v>
      </c>
      <c r="I708" s="5" t="s">
        <v>3570</v>
      </c>
      <c r="J708" s="5" t="s">
        <v>3571</v>
      </c>
      <c r="K708" s="5" t="s">
        <v>3572</v>
      </c>
      <c r="L708" s="5">
        <v>1</v>
      </c>
      <c r="O708" t="str">
        <f t="shared" si="83"/>
        <v>359062</v>
      </c>
      <c r="P708" t="str">
        <f t="shared" si="77"/>
        <v>4337</v>
      </c>
      <c r="Q708" t="str">
        <f t="shared" si="78"/>
        <v>344604</v>
      </c>
      <c r="R708" t="str">
        <f t="shared" si="79"/>
        <v>104846</v>
      </c>
      <c r="S708" t="str">
        <f t="shared" si="80"/>
        <v>111577</v>
      </c>
      <c r="T708" t="str">
        <f t="shared" si="81"/>
        <v>-128181</v>
      </c>
      <c r="U708" t="str">
        <f t="shared" si="82"/>
        <v>1</v>
      </c>
    </row>
    <row r="709" spans="1:21" ht="13.5" thickBot="1">
      <c r="D709" s="6">
        <v>2018</v>
      </c>
      <c r="E709" s="6"/>
      <c r="F709" s="7" t="s">
        <v>3573</v>
      </c>
      <c r="G709" s="7" t="s">
        <v>3574</v>
      </c>
      <c r="H709" s="7" t="s">
        <v>3575</v>
      </c>
      <c r="I709" s="7" t="s">
        <v>3576</v>
      </c>
      <c r="J709" s="7" t="s">
        <v>3577</v>
      </c>
      <c r="K709" s="7" t="s">
        <v>3578</v>
      </c>
      <c r="L709" s="7">
        <v>0</v>
      </c>
      <c r="O709" t="str">
        <f t="shared" si="83"/>
        <v>6555</v>
      </c>
      <c r="P709" t="str">
        <f t="shared" si="77"/>
        <v>4723</v>
      </c>
      <c r="Q709" t="str">
        <f t="shared" si="78"/>
        <v>350193</v>
      </c>
      <c r="R709" t="str">
        <f t="shared" si="79"/>
        <v>94289</v>
      </c>
      <c r="S709" t="str">
        <f t="shared" si="80"/>
        <v>123355</v>
      </c>
      <c r="T709" t="str">
        <f t="shared" si="81"/>
        <v>-132518</v>
      </c>
      <c r="U709" t="str">
        <f t="shared" si="82"/>
        <v>0</v>
      </c>
    </row>
    <row r="710" spans="1:21" ht="13.5" thickBot="1">
      <c r="D710" s="4">
        <v>2017</v>
      </c>
      <c r="E710" s="4"/>
      <c r="F710" s="5" t="s">
        <v>3579</v>
      </c>
      <c r="G710" s="5" t="s">
        <v>3580</v>
      </c>
      <c r="H710" s="5" t="s">
        <v>3581</v>
      </c>
      <c r="I710" s="5" t="s">
        <v>3582</v>
      </c>
      <c r="J710" s="5" t="s">
        <v>3583</v>
      </c>
      <c r="K710" s="5" t="s">
        <v>3584</v>
      </c>
      <c r="L710" s="5">
        <v>3</v>
      </c>
      <c r="O710" t="str">
        <f t="shared" si="83"/>
        <v>703783</v>
      </c>
      <c r="P710" t="str">
        <f t="shared" si="77"/>
        <v>-81457</v>
      </c>
      <c r="Q710" t="str">
        <f t="shared" si="78"/>
        <v>446868</v>
      </c>
      <c r="R710" t="str">
        <f t="shared" si="79"/>
        <v>131312</v>
      </c>
      <c r="S710" t="str">
        <f t="shared" si="80"/>
        <v>172172</v>
      </c>
      <c r="T710" t="str">
        <f t="shared" si="81"/>
        <v>-137241</v>
      </c>
      <c r="U710" t="str">
        <f t="shared" si="82"/>
        <v>3</v>
      </c>
    </row>
    <row r="711" spans="1:21" ht="13.5" thickBot="1">
      <c r="D711" s="6">
        <v>2016</v>
      </c>
      <c r="E711" s="6"/>
      <c r="F711" s="7" t="s">
        <v>3585</v>
      </c>
      <c r="G711" s="7" t="s">
        <v>3586</v>
      </c>
      <c r="H711" s="7" t="s">
        <v>3587</v>
      </c>
      <c r="I711" s="7" t="s">
        <v>3588</v>
      </c>
      <c r="J711" s="7" t="s">
        <v>3589</v>
      </c>
      <c r="K711" s="7" t="s">
        <v>3590</v>
      </c>
      <c r="L711" s="7">
        <v>2</v>
      </c>
      <c r="O711" t="str">
        <f t="shared" si="83"/>
        <v>254200</v>
      </c>
      <c r="P711" t="str">
        <f t="shared" si="77"/>
        <v>-55984</v>
      </c>
      <c r="Q711" t="str">
        <f t="shared" si="78"/>
        <v>341595</v>
      </c>
      <c r="R711" t="str">
        <f t="shared" si="79"/>
        <v>184003</v>
      </c>
      <c r="S711" t="str">
        <f t="shared" si="80"/>
        <v>95454</v>
      </c>
      <c r="T711" t="str">
        <f t="shared" si="81"/>
        <v>-55784</v>
      </c>
      <c r="U711" t="str">
        <f t="shared" si="82"/>
        <v>2</v>
      </c>
    </row>
    <row r="712" spans="1:21" ht="13.5" thickBot="1">
      <c r="O712" t="str">
        <f t="shared" si="83"/>
        <v/>
      </c>
      <c r="P712" t="str">
        <f t="shared" si="77"/>
        <v/>
      </c>
      <c r="Q712" t="str">
        <f t="shared" si="78"/>
        <v/>
      </c>
      <c r="R712" t="str">
        <f t="shared" si="79"/>
        <v/>
      </c>
      <c r="S712" t="str">
        <f t="shared" si="80"/>
        <v/>
      </c>
      <c r="T712" t="str">
        <f t="shared" si="81"/>
        <v/>
      </c>
      <c r="U712" t="str">
        <f t="shared" si="82"/>
        <v/>
      </c>
    </row>
    <row r="713" spans="1:21" ht="13.5" thickBot="1">
      <c r="A713" t="s">
        <v>112</v>
      </c>
      <c r="B713">
        <v>2019</v>
      </c>
      <c r="D713" s="4">
        <v>2023</v>
      </c>
      <c r="E713" s="4"/>
      <c r="F713" s="5" t="s">
        <v>3591</v>
      </c>
      <c r="G713" s="5" t="s">
        <v>3592</v>
      </c>
      <c r="H713" s="5" t="s">
        <v>3593</v>
      </c>
      <c r="I713" s="5" t="s">
        <v>3594</v>
      </c>
      <c r="J713" s="5" t="s">
        <v>3595</v>
      </c>
      <c r="K713" s="5" t="s">
        <v>3596</v>
      </c>
      <c r="L713" s="5">
        <v>3</v>
      </c>
      <c r="O713" t="str">
        <f t="shared" si="83"/>
        <v>440049</v>
      </c>
      <c r="P713" t="str">
        <f t="shared" si="77"/>
        <v>-5903</v>
      </c>
      <c r="Q713" t="str">
        <f t="shared" si="78"/>
        <v>303839</v>
      </c>
      <c r="R713" t="str">
        <f t="shared" si="79"/>
        <v>78420</v>
      </c>
      <c r="S713" t="str">
        <f t="shared" si="80"/>
        <v>222823</v>
      </c>
      <c r="T713" t="str">
        <f t="shared" si="81"/>
        <v>154404</v>
      </c>
      <c r="U713" t="str">
        <f t="shared" si="82"/>
        <v>3</v>
      </c>
    </row>
    <row r="714" spans="1:21" ht="13.5" thickBot="1">
      <c r="D714" s="6">
        <v>2022</v>
      </c>
      <c r="E714" s="6"/>
      <c r="F714" s="7" t="s">
        <v>3597</v>
      </c>
      <c r="G714" s="7" t="s">
        <v>3598</v>
      </c>
      <c r="H714" s="7" t="s">
        <v>3599</v>
      </c>
      <c r="I714" s="7" t="s">
        <v>3600</v>
      </c>
      <c r="J714" s="7" t="s">
        <v>3601</v>
      </c>
      <c r="K714" s="7" t="s">
        <v>3602</v>
      </c>
      <c r="L714" s="7">
        <v>1</v>
      </c>
      <c r="O714" t="str">
        <f t="shared" si="83"/>
        <v>406130</v>
      </c>
      <c r="P714" t="str">
        <f t="shared" si="77"/>
        <v>39766</v>
      </c>
      <c r="Q714" t="str">
        <f t="shared" si="78"/>
        <v>317036</v>
      </c>
      <c r="R714" t="str">
        <f t="shared" si="79"/>
        <v>70645</v>
      </c>
      <c r="S714" t="str">
        <f t="shared" si="80"/>
        <v>249023</v>
      </c>
      <c r="T714" t="str">
        <f t="shared" si="81"/>
        <v>159632</v>
      </c>
      <c r="U714" t="str">
        <f t="shared" si="82"/>
        <v>1</v>
      </c>
    </row>
    <row r="715" spans="1:21" ht="13.5" thickBot="1">
      <c r="D715" s="4">
        <v>2021</v>
      </c>
      <c r="E715" s="4"/>
      <c r="F715" s="5" t="s">
        <v>3603</v>
      </c>
      <c r="G715" s="5" t="s">
        <v>3604</v>
      </c>
      <c r="H715" s="5" t="s">
        <v>3605</v>
      </c>
      <c r="I715" s="5" t="s">
        <v>3606</v>
      </c>
      <c r="J715" s="5" t="s">
        <v>3607</v>
      </c>
      <c r="K715" s="5" t="s">
        <v>3608</v>
      </c>
      <c r="L715" s="5">
        <v>1</v>
      </c>
      <c r="O715" t="str">
        <f t="shared" si="83"/>
        <v>305109</v>
      </c>
      <c r="P715" t="str">
        <f t="shared" si="77"/>
        <v>76464</v>
      </c>
      <c r="Q715" t="str">
        <f t="shared" si="78"/>
        <v>254867</v>
      </c>
      <c r="R715" t="str">
        <f t="shared" si="79"/>
        <v>12210</v>
      </c>
      <c r="S715" t="str">
        <f t="shared" si="80"/>
        <v>355523</v>
      </c>
      <c r="T715" t="str">
        <f t="shared" si="81"/>
        <v>119866</v>
      </c>
      <c r="U715" t="str">
        <f t="shared" si="82"/>
        <v>1</v>
      </c>
    </row>
    <row r="716" spans="1:21" ht="13.5" thickBot="1">
      <c r="D716" s="6">
        <v>2020</v>
      </c>
      <c r="E716" s="6"/>
      <c r="F716" s="7" t="s">
        <v>3609</v>
      </c>
      <c r="G716" s="7" t="s">
        <v>3610</v>
      </c>
      <c r="H716" s="7" t="s">
        <v>3611</v>
      </c>
      <c r="I716" s="7">
        <v>0</v>
      </c>
      <c r="J716" s="7" t="s">
        <v>3612</v>
      </c>
      <c r="K716" s="7" t="s">
        <v>3613</v>
      </c>
      <c r="L716" s="7">
        <v>2</v>
      </c>
      <c r="O716" t="str">
        <f t="shared" si="83"/>
        <v>170218</v>
      </c>
      <c r="P716" t="str">
        <f t="shared" si="77"/>
        <v>42189</v>
      </c>
      <c r="Q716" t="str">
        <f t="shared" si="78"/>
        <v>169443</v>
      </c>
      <c r="R716" t="str">
        <f t="shared" si="79"/>
        <v>0</v>
      </c>
      <c r="S716" t="str">
        <f t="shared" si="80"/>
        <v>205846</v>
      </c>
      <c r="T716" t="str">
        <f t="shared" si="81"/>
        <v>43403</v>
      </c>
      <c r="U716" t="str">
        <f t="shared" si="82"/>
        <v>2</v>
      </c>
    </row>
    <row r="717" spans="1:21" ht="13.5" thickBot="1">
      <c r="D717" s="4">
        <v>2019</v>
      </c>
      <c r="E717" s="4"/>
      <c r="F717" s="5" t="s">
        <v>3614</v>
      </c>
      <c r="G717" s="5">
        <v>803</v>
      </c>
      <c r="H717" s="5" t="s">
        <v>3615</v>
      </c>
      <c r="I717" s="5">
        <v>0</v>
      </c>
      <c r="J717" s="5" t="s">
        <v>3616</v>
      </c>
      <c r="K717" s="5" t="s">
        <v>3617</v>
      </c>
      <c r="L717" s="5">
        <v>2</v>
      </c>
      <c r="O717" t="str">
        <f t="shared" si="83"/>
        <v>103454</v>
      </c>
      <c r="P717" t="str">
        <f t="shared" si="77"/>
        <v>803</v>
      </c>
      <c r="Q717" t="str">
        <f t="shared" si="78"/>
        <v>75524</v>
      </c>
      <c r="R717" t="str">
        <f t="shared" si="79"/>
        <v>0</v>
      </c>
      <c r="S717" t="str">
        <f t="shared" si="80"/>
        <v>69737</v>
      </c>
      <c r="T717" t="str">
        <f t="shared" si="81"/>
        <v>1213</v>
      </c>
      <c r="U717" t="str">
        <f t="shared" si="82"/>
        <v>2</v>
      </c>
    </row>
    <row r="718" spans="1:21" ht="13.5" thickBot="1">
      <c r="O718" t="str">
        <f t="shared" si="83"/>
        <v/>
      </c>
      <c r="P718" t="str">
        <f t="shared" si="77"/>
        <v/>
      </c>
      <c r="Q718" t="str">
        <f t="shared" si="78"/>
        <v/>
      </c>
      <c r="R718" t="str">
        <f t="shared" si="79"/>
        <v/>
      </c>
      <c r="S718" t="str">
        <f t="shared" si="80"/>
        <v/>
      </c>
      <c r="T718" t="str">
        <f t="shared" si="81"/>
        <v/>
      </c>
      <c r="U718" t="str">
        <f t="shared" si="82"/>
        <v/>
      </c>
    </row>
    <row r="719" spans="1:21" ht="13.5" thickBot="1">
      <c r="A719" t="s">
        <v>113</v>
      </c>
      <c r="B719">
        <v>2019</v>
      </c>
      <c r="D719" s="4">
        <v>2023</v>
      </c>
      <c r="E719" s="4"/>
      <c r="F719" s="5">
        <v>300</v>
      </c>
      <c r="G719" s="5" t="s">
        <v>3618</v>
      </c>
      <c r="H719" s="5" t="s">
        <v>3619</v>
      </c>
      <c r="I719" s="5" t="s">
        <v>3620</v>
      </c>
      <c r="J719" s="5" t="s">
        <v>3621</v>
      </c>
      <c r="K719" s="5" t="s">
        <v>3622</v>
      </c>
      <c r="L719" s="5">
        <v>0</v>
      </c>
      <c r="O719" t="str">
        <f t="shared" si="83"/>
        <v>300</v>
      </c>
      <c r="P719" t="str">
        <f t="shared" si="77"/>
        <v>-31691</v>
      </c>
      <c r="Q719" t="str">
        <f t="shared" si="78"/>
        <v>27593</v>
      </c>
      <c r="R719" t="str">
        <f t="shared" si="79"/>
        <v>35040</v>
      </c>
      <c r="S719" t="str">
        <f t="shared" si="80"/>
        <v>6426</v>
      </c>
      <c r="T719" t="str">
        <f t="shared" si="81"/>
        <v>13873</v>
      </c>
      <c r="U719" t="str">
        <f t="shared" si="82"/>
        <v>0</v>
      </c>
    </row>
    <row r="720" spans="1:21" ht="13.5" thickBot="1">
      <c r="D720" s="6">
        <v>2022</v>
      </c>
      <c r="E720" s="6"/>
      <c r="F720" s="7" t="s">
        <v>3623</v>
      </c>
      <c r="G720" s="7" t="s">
        <v>3624</v>
      </c>
      <c r="H720" s="7" t="s">
        <v>3625</v>
      </c>
      <c r="I720" s="7" t="s">
        <v>3626</v>
      </c>
      <c r="J720" s="7" t="s">
        <v>3627</v>
      </c>
      <c r="K720" s="7" t="s">
        <v>3628</v>
      </c>
      <c r="L720" s="7">
        <v>2</v>
      </c>
      <c r="O720" t="str">
        <f t="shared" si="83"/>
        <v>172547</v>
      </c>
      <c r="P720" t="str">
        <f t="shared" si="77"/>
        <v>2065</v>
      </c>
      <c r="Q720" t="str">
        <f t="shared" si="78"/>
        <v>52719</v>
      </c>
      <c r="R720" t="str">
        <f t="shared" si="79"/>
        <v>53322</v>
      </c>
      <c r="S720" t="str">
        <f t="shared" si="80"/>
        <v>44260</v>
      </c>
      <c r="T720" t="str">
        <f t="shared" si="81"/>
        <v>46863</v>
      </c>
      <c r="U720" t="str">
        <f t="shared" si="82"/>
        <v>2</v>
      </c>
    </row>
    <row r="721" spans="1:21" ht="13.5" thickBot="1">
      <c r="D721" s="4">
        <v>2021</v>
      </c>
      <c r="E721" s="4"/>
      <c r="F721" s="5" t="s">
        <v>3629</v>
      </c>
      <c r="G721" s="5" t="s">
        <v>3630</v>
      </c>
      <c r="H721" s="5" t="s">
        <v>3631</v>
      </c>
      <c r="I721" s="5" t="s">
        <v>3632</v>
      </c>
      <c r="J721" s="5" t="s">
        <v>3633</v>
      </c>
      <c r="K721" s="5" t="s">
        <v>3634</v>
      </c>
      <c r="L721" s="5">
        <v>1</v>
      </c>
      <c r="O721" t="str">
        <f t="shared" si="83"/>
        <v>134237</v>
      </c>
      <c r="P721" t="str">
        <f t="shared" si="77"/>
        <v>-24981</v>
      </c>
      <c r="Q721" t="str">
        <f t="shared" si="78"/>
        <v>72333</v>
      </c>
      <c r="R721" t="str">
        <f t="shared" si="79"/>
        <v>71604</v>
      </c>
      <c r="S721" t="str">
        <f t="shared" si="80"/>
        <v>43359</v>
      </c>
      <c r="T721" t="str">
        <f t="shared" si="81"/>
        <v>44798</v>
      </c>
      <c r="U721" t="str">
        <f t="shared" si="82"/>
        <v>1</v>
      </c>
    </row>
    <row r="722" spans="1:21" ht="13.5" thickBot="1">
      <c r="D722" s="6">
        <v>2020</v>
      </c>
      <c r="E722" s="6"/>
      <c r="F722" s="7" t="s">
        <v>3635</v>
      </c>
      <c r="G722" s="7" t="s">
        <v>3636</v>
      </c>
      <c r="H722" s="7" t="s">
        <v>3637</v>
      </c>
      <c r="I722" s="7" t="s">
        <v>3638</v>
      </c>
      <c r="J722" s="7" t="s">
        <v>3639</v>
      </c>
      <c r="K722" s="7" t="s">
        <v>3640</v>
      </c>
      <c r="L722" s="7">
        <v>1</v>
      </c>
      <c r="O722" t="str">
        <f t="shared" si="83"/>
        <v>101281</v>
      </c>
      <c r="P722" t="str">
        <f t="shared" si="77"/>
        <v>68706</v>
      </c>
      <c r="Q722" t="str">
        <f t="shared" si="78"/>
        <v>89583</v>
      </c>
      <c r="R722" t="str">
        <f t="shared" si="79"/>
        <v>89882</v>
      </c>
      <c r="S722" t="str">
        <f t="shared" si="80"/>
        <v>67480</v>
      </c>
      <c r="T722" t="str">
        <f t="shared" si="81"/>
        <v>69779</v>
      </c>
      <c r="U722" t="str">
        <f t="shared" si="82"/>
        <v>1</v>
      </c>
    </row>
    <row r="723" spans="1:21" ht="13.5" thickBot="1">
      <c r="D723" s="4">
        <v>2019</v>
      </c>
      <c r="E723" s="4"/>
      <c r="F723" s="5">
        <v>0</v>
      </c>
      <c r="G723" s="5">
        <v>823</v>
      </c>
      <c r="H723" s="5" t="s">
        <v>3641</v>
      </c>
      <c r="I723" s="5" t="s">
        <v>3642</v>
      </c>
      <c r="J723" s="5" t="s">
        <v>3643</v>
      </c>
      <c r="K723" s="5" t="s">
        <v>3644</v>
      </c>
      <c r="L723" s="5">
        <v>1</v>
      </c>
      <c r="O723" t="str">
        <f t="shared" si="83"/>
        <v>0</v>
      </c>
      <c r="P723" t="str">
        <f t="shared" si="77"/>
        <v>823</v>
      </c>
      <c r="Q723" t="str">
        <f t="shared" si="78"/>
        <v>122076</v>
      </c>
      <c r="R723" t="str">
        <f t="shared" si="79"/>
        <v>108455</v>
      </c>
      <c r="S723" t="str">
        <f t="shared" si="80"/>
        <v>12694</v>
      </c>
      <c r="T723" t="str">
        <f t="shared" si="81"/>
        <v>1073</v>
      </c>
      <c r="U723" t="str">
        <f t="shared" si="82"/>
        <v>1</v>
      </c>
    </row>
    <row r="724" spans="1:21" ht="13.5" thickBot="1">
      <c r="O724" t="str">
        <f t="shared" si="83"/>
        <v/>
      </c>
      <c r="P724" t="str">
        <f t="shared" si="77"/>
        <v/>
      </c>
      <c r="Q724" t="str">
        <f t="shared" si="78"/>
        <v/>
      </c>
      <c r="R724" t="str">
        <f t="shared" si="79"/>
        <v/>
      </c>
      <c r="S724" t="str">
        <f t="shared" si="80"/>
        <v/>
      </c>
      <c r="T724" t="str">
        <f t="shared" si="81"/>
        <v/>
      </c>
      <c r="U724" t="str">
        <f t="shared" si="82"/>
        <v/>
      </c>
    </row>
    <row r="725" spans="1:21" ht="13.5" thickBot="1">
      <c r="A725" t="s">
        <v>114</v>
      </c>
      <c r="B725">
        <v>2021</v>
      </c>
      <c r="D725" s="4">
        <v>2022</v>
      </c>
      <c r="E725" s="4"/>
      <c r="F725" s="5" t="s">
        <v>3645</v>
      </c>
      <c r="G725" s="5">
        <v>-980</v>
      </c>
      <c r="H725" s="5" t="s">
        <v>3646</v>
      </c>
      <c r="I725" s="5" t="s">
        <v>3647</v>
      </c>
      <c r="J725" s="5" t="s">
        <v>3648</v>
      </c>
      <c r="K725" s="5" t="s">
        <v>3649</v>
      </c>
      <c r="L725" s="5">
        <v>1</v>
      </c>
      <c r="O725" t="str">
        <f t="shared" si="83"/>
        <v>147751</v>
      </c>
      <c r="P725" t="str">
        <f t="shared" si="77"/>
        <v>-980</v>
      </c>
      <c r="Q725" t="str">
        <f t="shared" si="78"/>
        <v>76048</v>
      </c>
      <c r="R725" t="str">
        <f t="shared" si="79"/>
        <v>15599</v>
      </c>
      <c r="S725" t="str">
        <f t="shared" si="80"/>
        <v>54596</v>
      </c>
      <c r="T725" t="str">
        <f t="shared" si="81"/>
        <v>-5853</v>
      </c>
      <c r="U725" t="str">
        <f t="shared" si="82"/>
        <v>1</v>
      </c>
    </row>
    <row r="726" spans="1:21" ht="13.5" thickBot="1">
      <c r="D726" s="6">
        <v>2021</v>
      </c>
      <c r="E726" s="6"/>
      <c r="F726" s="7">
        <v>0</v>
      </c>
      <c r="G726" s="7">
        <v>-124</v>
      </c>
      <c r="H726" s="7" t="s">
        <v>3650</v>
      </c>
      <c r="I726" s="7" t="s">
        <v>3651</v>
      </c>
      <c r="J726" s="7" t="s">
        <v>3652</v>
      </c>
      <c r="K726" s="7">
        <v>76</v>
      </c>
      <c r="L726" s="7">
        <v>0</v>
      </c>
      <c r="O726" t="str">
        <f t="shared" si="83"/>
        <v>0</v>
      </c>
      <c r="P726" t="str">
        <f t="shared" si="77"/>
        <v>-124</v>
      </c>
      <c r="Q726" t="str">
        <f t="shared" si="78"/>
        <v>64825</v>
      </c>
      <c r="R726" t="str">
        <f t="shared" si="79"/>
        <v>20834</v>
      </c>
      <c r="S726" t="str">
        <f t="shared" si="80"/>
        <v>39118</v>
      </c>
      <c r="T726" t="str">
        <f t="shared" si="81"/>
        <v>76</v>
      </c>
      <c r="U726" t="str">
        <f t="shared" si="82"/>
        <v>0</v>
      </c>
    </row>
    <row r="727" spans="1:21" ht="13.5" thickBot="1">
      <c r="O727" t="str">
        <f t="shared" si="83"/>
        <v/>
      </c>
      <c r="P727" t="str">
        <f t="shared" si="77"/>
        <v/>
      </c>
      <c r="Q727" t="str">
        <f t="shared" si="78"/>
        <v/>
      </c>
      <c r="R727" t="str">
        <f t="shared" si="79"/>
        <v/>
      </c>
      <c r="S727" t="str">
        <f t="shared" si="80"/>
        <v/>
      </c>
      <c r="T727" t="str">
        <f t="shared" si="81"/>
        <v/>
      </c>
      <c r="U727" t="str">
        <f t="shared" si="82"/>
        <v/>
      </c>
    </row>
    <row r="728" spans="1:21" ht="13.5" thickBot="1">
      <c r="A728" t="s">
        <v>115</v>
      </c>
      <c r="B728">
        <v>2008</v>
      </c>
      <c r="D728" s="4">
        <v>2023</v>
      </c>
      <c r="E728" s="4"/>
      <c r="F728" s="5" t="s">
        <v>3653</v>
      </c>
      <c r="G728" s="5" t="s">
        <v>3654</v>
      </c>
      <c r="H728" s="5" t="s">
        <v>3655</v>
      </c>
      <c r="I728" s="5" t="s">
        <v>3656</v>
      </c>
      <c r="J728" s="5" t="s">
        <v>3657</v>
      </c>
      <c r="K728" s="5" t="s">
        <v>3658</v>
      </c>
      <c r="L728" s="5">
        <v>1</v>
      </c>
      <c r="O728" t="str">
        <f t="shared" si="83"/>
        <v>251593</v>
      </c>
      <c r="P728" t="str">
        <f t="shared" si="77"/>
        <v>157439</v>
      </c>
      <c r="Q728" t="str">
        <f t="shared" si="78"/>
        <v>54958</v>
      </c>
      <c r="R728" t="str">
        <f t="shared" si="79"/>
        <v>56262</v>
      </c>
      <c r="S728" t="str">
        <f t="shared" si="80"/>
        <v>210864</v>
      </c>
      <c r="T728" t="str">
        <f t="shared" si="81"/>
        <v>212168</v>
      </c>
      <c r="U728" t="str">
        <f t="shared" si="82"/>
        <v>1</v>
      </c>
    </row>
    <row r="729" spans="1:21" ht="13.5" thickBot="1">
      <c r="D729" s="6">
        <v>2022</v>
      </c>
      <c r="E729" s="6"/>
      <c r="F729" s="7" t="s">
        <v>3659</v>
      </c>
      <c r="G729" s="7" t="s">
        <v>3660</v>
      </c>
      <c r="H729" s="7" t="s">
        <v>3661</v>
      </c>
      <c r="I729" s="7" t="s">
        <v>3662</v>
      </c>
      <c r="J729" s="7" t="s">
        <v>3663</v>
      </c>
      <c r="K729" s="7" t="s">
        <v>3664</v>
      </c>
      <c r="L729" s="7">
        <v>1</v>
      </c>
      <c r="O729" t="str">
        <f t="shared" si="83"/>
        <v>286898</v>
      </c>
      <c r="P729" t="str">
        <f t="shared" si="77"/>
        <v>211069</v>
      </c>
      <c r="Q729" t="str">
        <f t="shared" si="78"/>
        <v>84859</v>
      </c>
      <c r="R729" t="str">
        <f t="shared" si="79"/>
        <v>83759</v>
      </c>
      <c r="S729" t="str">
        <f t="shared" si="80"/>
        <v>55829</v>
      </c>
      <c r="T729" t="str">
        <f t="shared" si="81"/>
        <v>54729</v>
      </c>
      <c r="U729" t="str">
        <f t="shared" si="82"/>
        <v>1</v>
      </c>
    </row>
    <row r="730" spans="1:21" ht="13.5" thickBot="1">
      <c r="D730" s="4">
        <v>2021</v>
      </c>
      <c r="E730" s="4"/>
      <c r="F730" s="5" t="s">
        <v>3665</v>
      </c>
      <c r="G730" s="5" t="s">
        <v>3666</v>
      </c>
      <c r="H730" s="5" t="s">
        <v>3667</v>
      </c>
      <c r="I730" s="5">
        <v>0</v>
      </c>
      <c r="J730" s="5" t="s">
        <v>3668</v>
      </c>
      <c r="K730" s="5" t="s">
        <v>3669</v>
      </c>
      <c r="L730" s="5">
        <v>1</v>
      </c>
      <c r="O730" t="str">
        <f t="shared" si="83"/>
        <v>173606</v>
      </c>
      <c r="P730" t="str">
        <f t="shared" si="77"/>
        <v>151317</v>
      </c>
      <c r="Q730" t="str">
        <f t="shared" si="78"/>
        <v>2976</v>
      </c>
      <c r="R730" t="str">
        <f t="shared" si="79"/>
        <v>0</v>
      </c>
      <c r="S730" t="str">
        <f t="shared" si="80"/>
        <v>56635</v>
      </c>
      <c r="T730" t="str">
        <f t="shared" si="81"/>
        <v>53659</v>
      </c>
      <c r="U730" t="str">
        <f t="shared" si="82"/>
        <v>1</v>
      </c>
    </row>
    <row r="731" spans="1:21" ht="13.5" thickBot="1">
      <c r="D731" s="6">
        <v>2020</v>
      </c>
      <c r="E731" s="6"/>
      <c r="F731" s="7">
        <v>0</v>
      </c>
      <c r="G731" s="7" t="s">
        <v>3670</v>
      </c>
      <c r="H731" s="7">
        <v>66</v>
      </c>
      <c r="I731" s="7">
        <v>0</v>
      </c>
      <c r="J731" s="7" t="s">
        <v>3671</v>
      </c>
      <c r="K731" s="7" t="s">
        <v>3672</v>
      </c>
      <c r="L731" s="7">
        <v>1</v>
      </c>
      <c r="O731" t="str">
        <f t="shared" si="83"/>
        <v>0</v>
      </c>
      <c r="P731" t="str">
        <f t="shared" si="77"/>
        <v>-1399</v>
      </c>
      <c r="Q731" t="str">
        <f t="shared" si="78"/>
        <v>66</v>
      </c>
      <c r="R731" t="str">
        <f t="shared" si="79"/>
        <v>0</v>
      </c>
      <c r="S731" t="str">
        <f t="shared" si="80"/>
        <v>2408</v>
      </c>
      <c r="T731" t="str">
        <f t="shared" si="81"/>
        <v>2342</v>
      </c>
      <c r="U731" t="str">
        <f t="shared" si="82"/>
        <v>1</v>
      </c>
    </row>
    <row r="732" spans="1:21" ht="13.5" thickBot="1">
      <c r="D732" s="4">
        <v>2019</v>
      </c>
      <c r="E732" s="4"/>
      <c r="F732" s="5">
        <v>0</v>
      </c>
      <c r="G732" s="5" t="s">
        <v>3673</v>
      </c>
      <c r="H732" s="5">
        <v>108</v>
      </c>
      <c r="I732" s="5">
        <v>0</v>
      </c>
      <c r="J732" s="5" t="s">
        <v>3674</v>
      </c>
      <c r="K732" s="5" t="s">
        <v>3675</v>
      </c>
      <c r="L732" s="5">
        <v>1</v>
      </c>
      <c r="O732" t="str">
        <f t="shared" si="83"/>
        <v>0</v>
      </c>
      <c r="P732" t="str">
        <f t="shared" si="77"/>
        <v>-2476</v>
      </c>
      <c r="Q732" t="str">
        <f t="shared" si="78"/>
        <v>108</v>
      </c>
      <c r="R732" t="str">
        <f t="shared" si="79"/>
        <v>0</v>
      </c>
      <c r="S732" t="str">
        <f t="shared" si="80"/>
        <v>39850</v>
      </c>
      <c r="T732" t="str">
        <f t="shared" si="81"/>
        <v>39742</v>
      </c>
      <c r="U732" t="str">
        <f t="shared" si="82"/>
        <v>1</v>
      </c>
    </row>
    <row r="733" spans="1:21" ht="13.5" thickBot="1">
      <c r="D733" s="6">
        <v>2018</v>
      </c>
      <c r="E733" s="6"/>
      <c r="F733" s="7" t="s">
        <v>3676</v>
      </c>
      <c r="G733" s="7" t="s">
        <v>3677</v>
      </c>
      <c r="H733" s="7" t="s">
        <v>3678</v>
      </c>
      <c r="I733" s="7">
        <v>0</v>
      </c>
      <c r="J733" s="7" t="s">
        <v>3679</v>
      </c>
      <c r="K733" s="7" t="s">
        <v>3680</v>
      </c>
      <c r="L733" s="7">
        <v>1</v>
      </c>
      <c r="O733" t="str">
        <f t="shared" si="83"/>
        <v>71810</v>
      </c>
      <c r="P733" t="str">
        <f t="shared" si="77"/>
        <v>68105</v>
      </c>
      <c r="Q733" t="str">
        <f t="shared" si="78"/>
        <v>6727</v>
      </c>
      <c r="R733" t="str">
        <f t="shared" si="79"/>
        <v>0</v>
      </c>
      <c r="S733" t="str">
        <f t="shared" si="80"/>
        <v>48945</v>
      </c>
      <c r="T733" t="str">
        <f t="shared" si="81"/>
        <v>42218</v>
      </c>
      <c r="U733" t="str">
        <f t="shared" si="82"/>
        <v>1</v>
      </c>
    </row>
    <row r="734" spans="1:21" ht="13.5" thickBot="1">
      <c r="D734" s="4">
        <v>2017</v>
      </c>
      <c r="E734" s="4"/>
      <c r="F734" s="5" t="s">
        <v>3681</v>
      </c>
      <c r="G734" s="5" t="s">
        <v>3682</v>
      </c>
      <c r="H734" s="5" t="s">
        <v>3683</v>
      </c>
      <c r="I734" s="5" t="s">
        <v>3684</v>
      </c>
      <c r="J734" s="5" t="s">
        <v>3685</v>
      </c>
      <c r="K734" s="5" t="s">
        <v>3686</v>
      </c>
      <c r="L734" s="5">
        <v>1</v>
      </c>
      <c r="O734" t="str">
        <f t="shared" si="83"/>
        <v>75587</v>
      </c>
      <c r="P734" t="str">
        <f t="shared" si="77"/>
        <v>19273</v>
      </c>
      <c r="Q734" t="str">
        <f t="shared" si="78"/>
        <v>108341</v>
      </c>
      <c r="R734" t="str">
        <f t="shared" si="79"/>
        <v>83305</v>
      </c>
      <c r="S734" t="str">
        <f t="shared" si="80"/>
        <v>44549</v>
      </c>
      <c r="T734" t="str">
        <f t="shared" si="81"/>
        <v>19513</v>
      </c>
      <c r="U734" t="str">
        <f t="shared" si="82"/>
        <v>1</v>
      </c>
    </row>
    <row r="735" spans="1:21" ht="13.5" thickBot="1">
      <c r="D735" s="6">
        <v>2016</v>
      </c>
      <c r="E735" s="6"/>
      <c r="F735" s="7" t="s">
        <v>3687</v>
      </c>
      <c r="G735" s="7" t="s">
        <v>3688</v>
      </c>
      <c r="H735" s="7" t="s">
        <v>3689</v>
      </c>
      <c r="I735" s="7" t="s">
        <v>3690</v>
      </c>
      <c r="J735" s="7" t="s">
        <v>3691</v>
      </c>
      <c r="K735" s="7">
        <v>240</v>
      </c>
      <c r="L735" s="7">
        <v>1</v>
      </c>
      <c r="O735" t="str">
        <f t="shared" si="83"/>
        <v>70676</v>
      </c>
      <c r="P735" t="str">
        <f t="shared" si="77"/>
        <v>20456</v>
      </c>
      <c r="Q735" t="str">
        <f t="shared" si="78"/>
        <v>121308</v>
      </c>
      <c r="R735" t="str">
        <f t="shared" si="79"/>
        <v>94991</v>
      </c>
      <c r="S735" t="str">
        <f t="shared" si="80"/>
        <v>26557</v>
      </c>
      <c r="T735" t="str">
        <f t="shared" si="81"/>
        <v>240</v>
      </c>
      <c r="U735" t="str">
        <f t="shared" si="82"/>
        <v>1</v>
      </c>
    </row>
    <row r="736" spans="1:21" ht="13.5" thickBot="1">
      <c r="D736" s="4">
        <v>2015</v>
      </c>
      <c r="E736" s="4"/>
      <c r="F736" s="5" t="s">
        <v>3692</v>
      </c>
      <c r="G736" s="5" t="s">
        <v>3693</v>
      </c>
      <c r="H736" s="5" t="s">
        <v>3694</v>
      </c>
      <c r="I736" s="5" t="s">
        <v>3695</v>
      </c>
      <c r="J736" s="5" t="s">
        <v>3696</v>
      </c>
      <c r="K736" s="5" t="s">
        <v>3697</v>
      </c>
      <c r="L736" s="5">
        <v>1</v>
      </c>
      <c r="O736" t="str">
        <f t="shared" si="83"/>
        <v>70029</v>
      </c>
      <c r="P736" t="str">
        <f t="shared" si="77"/>
        <v>1762</v>
      </c>
      <c r="Q736" t="str">
        <f t="shared" si="78"/>
        <v>-34307</v>
      </c>
      <c r="R736" t="str">
        <f t="shared" si="79"/>
        <v>106678</v>
      </c>
      <c r="S736" t="str">
        <f t="shared" si="80"/>
        <v>30226</v>
      </c>
      <c r="T736" t="str">
        <f t="shared" si="81"/>
        <v>171211</v>
      </c>
      <c r="U736" t="str">
        <f t="shared" si="82"/>
        <v>1</v>
      </c>
    </row>
    <row r="737" spans="1:21" ht="13.5" thickBot="1">
      <c r="D737" s="6">
        <v>2014</v>
      </c>
      <c r="E737" s="6"/>
      <c r="F737" s="7" t="s">
        <v>3698</v>
      </c>
      <c r="G737" s="7" t="s">
        <v>3699</v>
      </c>
      <c r="H737" s="7" t="s">
        <v>3700</v>
      </c>
      <c r="I737" s="7" t="s">
        <v>3701</v>
      </c>
      <c r="J737" s="7" t="s">
        <v>3702</v>
      </c>
      <c r="K737" s="7" t="s">
        <v>3703</v>
      </c>
      <c r="L737" s="7">
        <v>1</v>
      </c>
      <c r="O737" t="str">
        <f t="shared" si="83"/>
        <v>129049</v>
      </c>
      <c r="P737" t="str">
        <f t="shared" si="77"/>
        <v>69282</v>
      </c>
      <c r="Q737" t="str">
        <f t="shared" si="78"/>
        <v>-22570</v>
      </c>
      <c r="R737" t="str">
        <f t="shared" si="79"/>
        <v>113937</v>
      </c>
      <c r="S737" t="str">
        <f t="shared" si="80"/>
        <v>32941</v>
      </c>
      <c r="T737" t="str">
        <f t="shared" si="81"/>
        <v>169448</v>
      </c>
      <c r="U737" t="str">
        <f t="shared" si="82"/>
        <v>1</v>
      </c>
    </row>
    <row r="738" spans="1:21" ht="13.5" thickBot="1">
      <c r="D738" s="4">
        <v>2013</v>
      </c>
      <c r="E738" s="4"/>
      <c r="F738" s="5" t="s">
        <v>3704</v>
      </c>
      <c r="G738" s="5" t="s">
        <v>3705</v>
      </c>
      <c r="H738" s="5" t="s">
        <v>3706</v>
      </c>
      <c r="I738" s="5" t="s">
        <v>3707</v>
      </c>
      <c r="J738" s="5" t="s">
        <v>3708</v>
      </c>
      <c r="K738" s="5" t="s">
        <v>3709</v>
      </c>
      <c r="L738" s="5">
        <v>0</v>
      </c>
      <c r="O738" t="str">
        <f t="shared" si="83"/>
        <v>104779</v>
      </c>
      <c r="P738" t="str">
        <f t="shared" si="77"/>
        <v>37992</v>
      </c>
      <c r="Q738" t="str">
        <f t="shared" si="78"/>
        <v>106169</v>
      </c>
      <c r="R738" t="str">
        <f t="shared" si="79"/>
        <v>128930</v>
      </c>
      <c r="S738" t="str">
        <f t="shared" si="80"/>
        <v>77405</v>
      </c>
      <c r="T738" t="str">
        <f t="shared" si="81"/>
        <v>100166</v>
      </c>
      <c r="U738" t="str">
        <f t="shared" si="82"/>
        <v>0</v>
      </c>
    </row>
    <row r="739" spans="1:21" ht="13.5" thickBot="1">
      <c r="O739" t="str">
        <f t="shared" si="83"/>
        <v/>
      </c>
      <c r="P739" t="str">
        <f t="shared" si="77"/>
        <v/>
      </c>
      <c r="Q739" t="str">
        <f t="shared" si="78"/>
        <v/>
      </c>
      <c r="R739" t="str">
        <f t="shared" si="79"/>
        <v/>
      </c>
      <c r="S739" t="str">
        <f t="shared" si="80"/>
        <v/>
      </c>
      <c r="T739" t="str">
        <f t="shared" si="81"/>
        <v/>
      </c>
      <c r="U739" t="str">
        <f t="shared" si="82"/>
        <v/>
      </c>
    </row>
    <row r="740" spans="1:21" ht="13.5" thickBot="1">
      <c r="A740" t="s">
        <v>116</v>
      </c>
      <c r="B740">
        <v>2020</v>
      </c>
      <c r="D740" s="4">
        <v>2023</v>
      </c>
      <c r="E740" s="4"/>
      <c r="F740" s="5" t="s">
        <v>3710</v>
      </c>
      <c r="G740" s="5" t="s">
        <v>3711</v>
      </c>
      <c r="H740" s="5" t="s">
        <v>3712</v>
      </c>
      <c r="I740" s="5" t="s">
        <v>3713</v>
      </c>
      <c r="J740" s="5" t="s">
        <v>3714</v>
      </c>
      <c r="K740" s="5" t="s">
        <v>3715</v>
      </c>
      <c r="L740" s="5">
        <v>2</v>
      </c>
      <c r="O740" t="str">
        <f t="shared" si="83"/>
        <v>494282</v>
      </c>
      <c r="P740" t="str">
        <f t="shared" si="77"/>
        <v>283972</v>
      </c>
      <c r="Q740" t="str">
        <f t="shared" si="78"/>
        <v>415475</v>
      </c>
      <c r="R740" t="str">
        <f t="shared" si="79"/>
        <v>314152</v>
      </c>
      <c r="S740" t="str">
        <f t="shared" si="80"/>
        <v>400764</v>
      </c>
      <c r="T740" t="str">
        <f t="shared" si="81"/>
        <v>299441</v>
      </c>
      <c r="U740" t="str">
        <f t="shared" si="82"/>
        <v>2</v>
      </c>
    </row>
    <row r="741" spans="1:21" ht="13.5" thickBot="1">
      <c r="D741" s="6">
        <v>2022</v>
      </c>
      <c r="E741" s="6"/>
      <c r="F741" s="7" t="s">
        <v>3716</v>
      </c>
      <c r="G741" s="7" t="s">
        <v>3717</v>
      </c>
      <c r="H741" s="7" t="s">
        <v>3718</v>
      </c>
      <c r="I741" s="7" t="s">
        <v>3719</v>
      </c>
      <c r="J741" s="7" t="s">
        <v>3720</v>
      </c>
      <c r="K741" s="7" t="s">
        <v>3721</v>
      </c>
      <c r="L741" s="7">
        <v>2</v>
      </c>
      <c r="O741" t="str">
        <f t="shared" si="83"/>
        <v>144185</v>
      </c>
      <c r="P741" t="str">
        <f t="shared" si="77"/>
        <v>8954</v>
      </c>
      <c r="Q741" t="str">
        <f t="shared" si="78"/>
        <v>399138</v>
      </c>
      <c r="R741" t="str">
        <f t="shared" si="79"/>
        <v>330863</v>
      </c>
      <c r="S741" t="str">
        <f t="shared" si="80"/>
        <v>83743</v>
      </c>
      <c r="T741" t="str">
        <f t="shared" si="81"/>
        <v>15468</v>
      </c>
      <c r="U741" t="str">
        <f t="shared" si="82"/>
        <v>2</v>
      </c>
    </row>
    <row r="742" spans="1:21" ht="13.5" thickBot="1">
      <c r="D742" s="4">
        <v>2021</v>
      </c>
      <c r="E742" s="4"/>
      <c r="F742" s="5" t="s">
        <v>3722</v>
      </c>
      <c r="G742" s="5" t="s">
        <v>3723</v>
      </c>
      <c r="H742" s="5" t="s">
        <v>3724</v>
      </c>
      <c r="I742" s="5">
        <v>0</v>
      </c>
      <c r="J742" s="5" t="s">
        <v>3725</v>
      </c>
      <c r="K742" s="5" t="s">
        <v>3726</v>
      </c>
      <c r="L742" s="5">
        <v>1</v>
      </c>
      <c r="O742" t="str">
        <f t="shared" si="83"/>
        <v>28275</v>
      </c>
      <c r="P742" t="str">
        <f t="shared" si="77"/>
        <v>1833</v>
      </c>
      <c r="Q742" t="str">
        <f t="shared" si="78"/>
        <v>14350</v>
      </c>
      <c r="R742" t="str">
        <f t="shared" si="79"/>
        <v>0</v>
      </c>
      <c r="S742" t="str">
        <f t="shared" si="80"/>
        <v>20865</v>
      </c>
      <c r="T742" t="str">
        <f t="shared" si="81"/>
        <v>6515</v>
      </c>
      <c r="U742" t="str">
        <f t="shared" si="82"/>
        <v>1</v>
      </c>
    </row>
    <row r="743" spans="1:21" ht="13.5" thickBot="1">
      <c r="D743" s="6">
        <v>2020</v>
      </c>
      <c r="E743" s="6"/>
      <c r="F743" s="7" t="s">
        <v>3727</v>
      </c>
      <c r="G743" s="7" t="s">
        <v>3728</v>
      </c>
      <c r="H743" s="7" t="s">
        <v>3729</v>
      </c>
      <c r="I743" s="7">
        <v>0</v>
      </c>
      <c r="J743" s="7" t="s">
        <v>3730</v>
      </c>
      <c r="K743" s="7" t="s">
        <v>3731</v>
      </c>
      <c r="L743" s="7">
        <v>1</v>
      </c>
      <c r="O743" t="str">
        <f t="shared" si="83"/>
        <v>25147</v>
      </c>
      <c r="P743" t="str">
        <f t="shared" si="77"/>
        <v>3682</v>
      </c>
      <c r="Q743" t="str">
        <f t="shared" si="78"/>
        <v>6999</v>
      </c>
      <c r="R743" t="str">
        <f t="shared" si="79"/>
        <v>0</v>
      </c>
      <c r="S743" t="str">
        <f t="shared" si="80"/>
        <v>11681</v>
      </c>
      <c r="T743" t="str">
        <f t="shared" si="81"/>
        <v>4682</v>
      </c>
      <c r="U743" t="str">
        <f t="shared" si="82"/>
        <v>1</v>
      </c>
    </row>
    <row r="744" spans="1:21" ht="13.5" thickBot="1">
      <c r="O744" t="str">
        <f t="shared" si="83"/>
        <v/>
      </c>
      <c r="P744" t="str">
        <f t="shared" si="77"/>
        <v/>
      </c>
      <c r="Q744" t="str">
        <f t="shared" si="78"/>
        <v/>
      </c>
      <c r="R744" t="str">
        <f t="shared" si="79"/>
        <v/>
      </c>
      <c r="S744" t="str">
        <f t="shared" si="80"/>
        <v/>
      </c>
      <c r="T744" t="str">
        <f t="shared" si="81"/>
        <v/>
      </c>
      <c r="U744" t="str">
        <f t="shared" si="82"/>
        <v/>
      </c>
    </row>
    <row r="745" spans="1:21" ht="13.5" thickBot="1">
      <c r="A745" t="s">
        <v>117</v>
      </c>
      <c r="B745">
        <v>2012</v>
      </c>
      <c r="D745" s="4">
        <v>2023</v>
      </c>
      <c r="E745" s="4"/>
      <c r="F745" s="5" t="s">
        <v>3732</v>
      </c>
      <c r="G745" s="5" t="s">
        <v>3733</v>
      </c>
      <c r="H745" s="5" t="s">
        <v>3734</v>
      </c>
      <c r="I745" s="5" t="s">
        <v>3735</v>
      </c>
      <c r="J745" s="5" t="s">
        <v>3736</v>
      </c>
      <c r="K745" s="5" t="s">
        <v>3737</v>
      </c>
      <c r="L745" s="5">
        <v>3</v>
      </c>
      <c r="O745" t="str">
        <f t="shared" si="83"/>
        <v>1225324</v>
      </c>
      <c r="P745" t="str">
        <f t="shared" si="77"/>
        <v>78419</v>
      </c>
      <c r="Q745" t="str">
        <f t="shared" si="78"/>
        <v>535939</v>
      </c>
      <c r="R745" t="str">
        <f t="shared" si="79"/>
        <v>233264</v>
      </c>
      <c r="S745" t="str">
        <f t="shared" si="80"/>
        <v>339065</v>
      </c>
      <c r="T745" t="str">
        <f t="shared" si="81"/>
        <v>86508</v>
      </c>
      <c r="U745" t="str">
        <f t="shared" si="82"/>
        <v>3</v>
      </c>
    </row>
    <row r="746" spans="1:21" ht="13.5" thickBot="1">
      <c r="D746" s="6">
        <v>2022</v>
      </c>
      <c r="E746" s="6"/>
      <c r="F746" s="7" t="s">
        <v>3738</v>
      </c>
      <c r="G746" s="7" t="s">
        <v>3739</v>
      </c>
      <c r="H746" s="7" t="s">
        <v>3740</v>
      </c>
      <c r="I746" s="7" t="s">
        <v>3741</v>
      </c>
      <c r="J746" s="7" t="s">
        <v>3742</v>
      </c>
      <c r="K746" s="7" t="s">
        <v>3743</v>
      </c>
      <c r="L746" s="7">
        <v>2</v>
      </c>
      <c r="O746" t="str">
        <f t="shared" si="83"/>
        <v>739615</v>
      </c>
      <c r="P746" t="str">
        <f t="shared" si="77"/>
        <v>7090</v>
      </c>
      <c r="Q746" t="str">
        <f t="shared" si="78"/>
        <v>248641</v>
      </c>
      <c r="R746" t="str">
        <f t="shared" si="79"/>
        <v>126442</v>
      </c>
      <c r="S746" t="str">
        <f t="shared" si="80"/>
        <v>135998</v>
      </c>
      <c r="T746" t="str">
        <f t="shared" si="81"/>
        <v>13799</v>
      </c>
      <c r="U746" t="str">
        <f t="shared" si="82"/>
        <v>2</v>
      </c>
    </row>
    <row r="747" spans="1:21" ht="13.5" thickBot="1">
      <c r="D747" s="4">
        <v>2021</v>
      </c>
      <c r="E747" s="4"/>
      <c r="F747" s="5" t="s">
        <v>3744</v>
      </c>
      <c r="G747" s="5" t="s">
        <v>3745</v>
      </c>
      <c r="H747" s="5" t="s">
        <v>3746</v>
      </c>
      <c r="I747" s="5" t="s">
        <v>3747</v>
      </c>
      <c r="J747" s="5" t="s">
        <v>3748</v>
      </c>
      <c r="K747" s="5" t="s">
        <v>3749</v>
      </c>
      <c r="L747" s="5">
        <v>3</v>
      </c>
      <c r="O747" t="str">
        <f t="shared" si="83"/>
        <v>482012</v>
      </c>
      <c r="P747" t="str">
        <f t="shared" si="77"/>
        <v>3655</v>
      </c>
      <c r="Q747" t="str">
        <f t="shared" si="78"/>
        <v>290989</v>
      </c>
      <c r="R747" t="str">
        <f t="shared" si="79"/>
        <v>185569</v>
      </c>
      <c r="S747" t="str">
        <f t="shared" si="80"/>
        <v>112129</v>
      </c>
      <c r="T747" t="str">
        <f t="shared" si="81"/>
        <v>6709</v>
      </c>
      <c r="U747" t="str">
        <f t="shared" si="82"/>
        <v>3</v>
      </c>
    </row>
    <row r="748" spans="1:21" ht="13.5" thickBot="1">
      <c r="D748" s="6">
        <v>2020</v>
      </c>
      <c r="E748" s="6"/>
      <c r="F748" s="7" t="s">
        <v>3750</v>
      </c>
      <c r="G748" s="7" t="s">
        <v>3751</v>
      </c>
      <c r="H748" s="7" t="s">
        <v>3752</v>
      </c>
      <c r="I748" s="7" t="s">
        <v>3753</v>
      </c>
      <c r="J748" s="7" t="s">
        <v>3754</v>
      </c>
      <c r="K748" s="7" t="s">
        <v>3755</v>
      </c>
      <c r="L748" s="7">
        <v>3</v>
      </c>
      <c r="O748" t="str">
        <f t="shared" si="83"/>
        <v>321147</v>
      </c>
      <c r="P748" t="str">
        <f t="shared" si="77"/>
        <v>-61464</v>
      </c>
      <c r="Q748" t="str">
        <f t="shared" si="78"/>
        <v>157858</v>
      </c>
      <c r="R748" t="str">
        <f t="shared" si="79"/>
        <v>52927</v>
      </c>
      <c r="S748" t="str">
        <f t="shared" si="80"/>
        <v>107844</v>
      </c>
      <c r="T748" t="str">
        <f t="shared" si="81"/>
        <v>2913</v>
      </c>
      <c r="U748" t="str">
        <f t="shared" si="82"/>
        <v>3</v>
      </c>
    </row>
    <row r="749" spans="1:21" ht="13.5" thickBot="1">
      <c r="D749" s="4">
        <v>2019</v>
      </c>
      <c r="E749" s="4"/>
      <c r="F749" s="5" t="s">
        <v>3756</v>
      </c>
      <c r="G749" s="5" t="s">
        <v>3757</v>
      </c>
      <c r="H749" s="5" t="s">
        <v>3758</v>
      </c>
      <c r="I749" s="5" t="s">
        <v>3759</v>
      </c>
      <c r="J749" s="5" t="s">
        <v>3760</v>
      </c>
      <c r="K749" s="5" t="s">
        <v>3761</v>
      </c>
      <c r="L749" s="5">
        <v>3</v>
      </c>
      <c r="O749" t="str">
        <f t="shared" si="83"/>
        <v>587476</v>
      </c>
      <c r="P749" t="str">
        <f t="shared" si="77"/>
        <v>41065</v>
      </c>
      <c r="Q749" t="str">
        <f t="shared" si="78"/>
        <v>92060</v>
      </c>
      <c r="R749" t="str">
        <f t="shared" si="79"/>
        <v>13426</v>
      </c>
      <c r="S749" t="str">
        <f t="shared" si="80"/>
        <v>143011</v>
      </c>
      <c r="T749" t="str">
        <f t="shared" si="81"/>
        <v>64377</v>
      </c>
      <c r="U749" t="str">
        <f t="shared" si="82"/>
        <v>3</v>
      </c>
    </row>
    <row r="750" spans="1:21" ht="13.5" thickBot="1">
      <c r="D750" s="6">
        <v>2018</v>
      </c>
      <c r="E750" s="6"/>
      <c r="F750" s="7" t="s">
        <v>3762</v>
      </c>
      <c r="G750" s="7" t="s">
        <v>3763</v>
      </c>
      <c r="H750" s="7" t="s">
        <v>3764</v>
      </c>
      <c r="I750" s="7" t="s">
        <v>3765</v>
      </c>
      <c r="J750" s="7" t="s">
        <v>3766</v>
      </c>
      <c r="K750" s="7" t="s">
        <v>3767</v>
      </c>
      <c r="L750" s="7">
        <v>3</v>
      </c>
      <c r="O750" t="str">
        <f t="shared" si="83"/>
        <v>479044</v>
      </c>
      <c r="P750" t="str">
        <f t="shared" si="77"/>
        <v>-28792</v>
      </c>
      <c r="Q750" t="str">
        <f t="shared" si="78"/>
        <v>129114</v>
      </c>
      <c r="R750" t="str">
        <f t="shared" si="79"/>
        <v>14550</v>
      </c>
      <c r="S750" t="str">
        <f t="shared" si="80"/>
        <v>137876</v>
      </c>
      <c r="T750" t="str">
        <f t="shared" si="81"/>
        <v>23312</v>
      </c>
      <c r="U750" t="str">
        <f t="shared" si="82"/>
        <v>3</v>
      </c>
    </row>
    <row r="751" spans="1:21" ht="13.5" thickBot="1">
      <c r="D751" s="4">
        <v>2017</v>
      </c>
      <c r="E751" s="4"/>
      <c r="F751" s="5" t="s">
        <v>3768</v>
      </c>
      <c r="G751" s="5" t="s">
        <v>3769</v>
      </c>
      <c r="H751" s="5" t="s">
        <v>3770</v>
      </c>
      <c r="I751" s="5" t="s">
        <v>3771</v>
      </c>
      <c r="J751" s="5" t="s">
        <v>3772</v>
      </c>
      <c r="K751" s="5" t="s">
        <v>3773</v>
      </c>
      <c r="L751" s="5">
        <v>3</v>
      </c>
      <c r="O751" t="str">
        <f t="shared" si="83"/>
        <v>501784</v>
      </c>
      <c r="P751" t="str">
        <f t="shared" si="77"/>
        <v>33923</v>
      </c>
      <c r="Q751" t="str">
        <f t="shared" si="78"/>
        <v>79959</v>
      </c>
      <c r="R751" t="str">
        <f t="shared" si="79"/>
        <v>46802</v>
      </c>
      <c r="S751" t="str">
        <f t="shared" si="80"/>
        <v>85179</v>
      </c>
      <c r="T751" t="str">
        <f t="shared" si="81"/>
        <v>52022</v>
      </c>
      <c r="U751" t="str">
        <f t="shared" si="82"/>
        <v>3</v>
      </c>
    </row>
    <row r="752" spans="1:21" ht="13.5" thickBot="1">
      <c r="D752" s="6">
        <v>2016</v>
      </c>
      <c r="E752" s="6"/>
      <c r="F752" s="7" t="s">
        <v>3774</v>
      </c>
      <c r="G752" s="7" t="s">
        <v>3775</v>
      </c>
      <c r="H752" s="7" t="s">
        <v>3776</v>
      </c>
      <c r="I752" s="7" t="s">
        <v>3777</v>
      </c>
      <c r="J752" s="7" t="s">
        <v>3778</v>
      </c>
      <c r="K752" s="7" t="s">
        <v>3779</v>
      </c>
      <c r="L752" s="7">
        <v>3</v>
      </c>
      <c r="O752" t="str">
        <f t="shared" si="83"/>
        <v>629337</v>
      </c>
      <c r="P752" t="str">
        <f t="shared" si="77"/>
        <v>39044</v>
      </c>
      <c r="Q752" t="str">
        <f t="shared" si="78"/>
        <v>235990</v>
      </c>
      <c r="R752" t="str">
        <f t="shared" si="79"/>
        <v>79055</v>
      </c>
      <c r="S752" t="str">
        <f t="shared" si="80"/>
        <v>175034</v>
      </c>
      <c r="T752" t="str">
        <f t="shared" si="81"/>
        <v>18099</v>
      </c>
      <c r="U752" t="str">
        <f t="shared" si="82"/>
        <v>3</v>
      </c>
    </row>
    <row r="753" spans="1:21" ht="13.5" thickBot="1">
      <c r="D753" s="4">
        <v>2015</v>
      </c>
      <c r="E753" s="4"/>
      <c r="F753" s="5" t="s">
        <v>3780</v>
      </c>
      <c r="G753" s="5" t="s">
        <v>3781</v>
      </c>
      <c r="H753" s="5" t="s">
        <v>3782</v>
      </c>
      <c r="I753" s="5" t="s">
        <v>3783</v>
      </c>
      <c r="J753" s="5" t="s">
        <v>3784</v>
      </c>
      <c r="K753" s="5" t="s">
        <v>3785</v>
      </c>
      <c r="L753" s="5">
        <v>2</v>
      </c>
      <c r="O753" t="str">
        <f t="shared" si="83"/>
        <v>304797</v>
      </c>
      <c r="P753" t="str">
        <f t="shared" si="77"/>
        <v>-32069</v>
      </c>
      <c r="Q753" t="str">
        <f t="shared" si="78"/>
        <v>208594</v>
      </c>
      <c r="R753" t="str">
        <f t="shared" si="79"/>
        <v>126831</v>
      </c>
      <c r="S753" t="str">
        <f t="shared" si="80"/>
        <v>61453</v>
      </c>
      <c r="T753" t="str">
        <f t="shared" si="81"/>
        <v>-20310</v>
      </c>
      <c r="U753" t="str">
        <f t="shared" si="82"/>
        <v>2</v>
      </c>
    </row>
    <row r="754" spans="1:21" ht="13.5" thickBot="1">
      <c r="D754" s="6">
        <v>2014</v>
      </c>
      <c r="E754" s="6"/>
      <c r="F754" s="7" t="s">
        <v>3786</v>
      </c>
      <c r="G754" s="7" t="s">
        <v>3787</v>
      </c>
      <c r="H754" s="7" t="s">
        <v>3788</v>
      </c>
      <c r="I754" s="7" t="s">
        <v>3789</v>
      </c>
      <c r="J754" s="7" t="s">
        <v>3790</v>
      </c>
      <c r="K754" s="7" t="s">
        <v>3791</v>
      </c>
      <c r="L754" s="7">
        <v>1</v>
      </c>
      <c r="O754" t="str">
        <f t="shared" si="83"/>
        <v>335812</v>
      </c>
      <c r="P754" t="str">
        <f t="shared" si="77"/>
        <v>32051</v>
      </c>
      <c r="Q754" t="str">
        <f t="shared" si="78"/>
        <v>102030</v>
      </c>
      <c r="R754" t="str">
        <f t="shared" si="79"/>
        <v>38811</v>
      </c>
      <c r="S754" t="str">
        <f t="shared" si="80"/>
        <v>74978</v>
      </c>
      <c r="T754" t="str">
        <f t="shared" si="81"/>
        <v>11759</v>
      </c>
      <c r="U754" t="str">
        <f t="shared" si="82"/>
        <v>1</v>
      </c>
    </row>
    <row r="755" spans="1:21" ht="13.5" thickBot="1">
      <c r="D755" s="4">
        <v>2013</v>
      </c>
      <c r="E755" s="4"/>
      <c r="F755" s="5" t="s">
        <v>3792</v>
      </c>
      <c r="G755" s="5" t="s">
        <v>3793</v>
      </c>
      <c r="H755" s="5" t="s">
        <v>3794</v>
      </c>
      <c r="I755" s="5" t="s">
        <v>3795</v>
      </c>
      <c r="J755" s="5" t="s">
        <v>3796</v>
      </c>
      <c r="K755" s="5" t="s">
        <v>3797</v>
      </c>
      <c r="L755" s="5">
        <v>1</v>
      </c>
      <c r="O755" t="str">
        <f t="shared" si="83"/>
        <v>235725</v>
      </c>
      <c r="P755" t="str">
        <f t="shared" si="77"/>
        <v>-4274</v>
      </c>
      <c r="Q755" t="str">
        <f t="shared" si="78"/>
        <v>170176</v>
      </c>
      <c r="R755" t="str">
        <f t="shared" si="79"/>
        <v>62797</v>
      </c>
      <c r="S755" t="str">
        <f t="shared" si="80"/>
        <v>87087</v>
      </c>
      <c r="T755" t="str">
        <f t="shared" si="81"/>
        <v>-20292</v>
      </c>
      <c r="U755" t="str">
        <f t="shared" si="82"/>
        <v>1</v>
      </c>
    </row>
    <row r="756" spans="1:21" ht="13.5" thickBot="1">
      <c r="O756" t="str">
        <f t="shared" si="83"/>
        <v/>
      </c>
      <c r="P756" t="str">
        <f t="shared" si="77"/>
        <v/>
      </c>
      <c r="Q756" t="str">
        <f t="shared" si="78"/>
        <v/>
      </c>
      <c r="R756" t="str">
        <f t="shared" si="79"/>
        <v/>
      </c>
      <c r="S756" t="str">
        <f t="shared" si="80"/>
        <v/>
      </c>
      <c r="T756" t="str">
        <f t="shared" si="81"/>
        <v/>
      </c>
      <c r="U756" t="str">
        <f t="shared" si="82"/>
        <v/>
      </c>
    </row>
    <row r="757" spans="1:21" ht="13.5" thickBot="1">
      <c r="A757" t="s">
        <v>118</v>
      </c>
      <c r="B757">
        <v>1999</v>
      </c>
      <c r="D757" s="4">
        <v>2023</v>
      </c>
      <c r="E757" s="4"/>
      <c r="F757" s="5" t="s">
        <v>3798</v>
      </c>
      <c r="G757" s="5" t="s">
        <v>3799</v>
      </c>
      <c r="H757" s="5" t="s">
        <v>3800</v>
      </c>
      <c r="I757" s="5">
        <v>0</v>
      </c>
      <c r="J757" s="5" t="s">
        <v>3801</v>
      </c>
      <c r="K757" s="5" t="s">
        <v>3802</v>
      </c>
      <c r="L757" s="5">
        <v>1</v>
      </c>
      <c r="O757" t="str">
        <f t="shared" si="83"/>
        <v>94204</v>
      </c>
      <c r="P757" t="str">
        <f t="shared" si="77"/>
        <v>4917</v>
      </c>
      <c r="Q757" t="str">
        <f t="shared" si="78"/>
        <v>5760</v>
      </c>
      <c r="R757" t="str">
        <f t="shared" si="79"/>
        <v>0</v>
      </c>
      <c r="S757" t="str">
        <f t="shared" si="80"/>
        <v>55138</v>
      </c>
      <c r="T757" t="str">
        <f t="shared" si="81"/>
        <v>49378</v>
      </c>
      <c r="U757" t="str">
        <f t="shared" si="82"/>
        <v>1</v>
      </c>
    </row>
    <row r="758" spans="1:21" ht="13.5" thickBot="1">
      <c r="D758" s="6">
        <v>2022</v>
      </c>
      <c r="E758" s="6"/>
      <c r="F758" s="7" t="s">
        <v>3803</v>
      </c>
      <c r="G758" s="7" t="s">
        <v>3804</v>
      </c>
      <c r="H758" s="7" t="s">
        <v>3805</v>
      </c>
      <c r="I758" s="7">
        <v>0</v>
      </c>
      <c r="J758" s="7" t="s">
        <v>3806</v>
      </c>
      <c r="K758" s="7" t="s">
        <v>3807</v>
      </c>
      <c r="L758" s="7">
        <v>1</v>
      </c>
      <c r="O758" t="str">
        <f t="shared" si="83"/>
        <v>72473</v>
      </c>
      <c r="P758" t="str">
        <f t="shared" si="77"/>
        <v>22800</v>
      </c>
      <c r="Q758" t="str">
        <f t="shared" si="78"/>
        <v>2210</v>
      </c>
      <c r="R758" t="str">
        <f t="shared" si="79"/>
        <v>0</v>
      </c>
      <c r="S758" t="str">
        <f t="shared" si="80"/>
        <v>47051</v>
      </c>
      <c r="T758" t="str">
        <f t="shared" si="81"/>
        <v>44841</v>
      </c>
      <c r="U758" t="str">
        <f t="shared" si="82"/>
        <v>1</v>
      </c>
    </row>
    <row r="759" spans="1:21" ht="13.5" thickBot="1">
      <c r="D759" s="4">
        <v>2021</v>
      </c>
      <c r="E759" s="4"/>
      <c r="F759" s="5" t="s">
        <v>3808</v>
      </c>
      <c r="G759" s="5" t="s">
        <v>3809</v>
      </c>
      <c r="H759" s="5" t="s">
        <v>3810</v>
      </c>
      <c r="I759" s="5">
        <v>0</v>
      </c>
      <c r="J759" s="5" t="s">
        <v>3811</v>
      </c>
      <c r="K759" s="5" t="s">
        <v>3812</v>
      </c>
      <c r="L759" s="5">
        <v>0</v>
      </c>
      <c r="O759" t="str">
        <f t="shared" si="83"/>
        <v>72988</v>
      </c>
      <c r="P759" t="str">
        <f t="shared" si="77"/>
        <v>26535</v>
      </c>
      <c r="Q759" t="str">
        <f t="shared" si="78"/>
        <v>3774</v>
      </c>
      <c r="R759" t="str">
        <f t="shared" si="79"/>
        <v>0</v>
      </c>
      <c r="S759" t="str">
        <f t="shared" si="80"/>
        <v>72026</v>
      </c>
      <c r="T759" t="str">
        <f t="shared" si="81"/>
        <v>68252</v>
      </c>
      <c r="U759" t="str">
        <f t="shared" si="82"/>
        <v>0</v>
      </c>
    </row>
    <row r="760" spans="1:21" ht="13.5" thickBot="1">
      <c r="D760" s="6">
        <v>2020</v>
      </c>
      <c r="E760" s="6"/>
      <c r="F760" s="7" t="s">
        <v>3813</v>
      </c>
      <c r="G760" s="7" t="s">
        <v>3814</v>
      </c>
      <c r="H760" s="7" t="s">
        <v>3815</v>
      </c>
      <c r="I760" s="7">
        <v>0</v>
      </c>
      <c r="J760" s="7" t="s">
        <v>3816</v>
      </c>
      <c r="K760" s="7" t="s">
        <v>3817</v>
      </c>
      <c r="L760" s="7">
        <v>0</v>
      </c>
      <c r="O760" t="str">
        <f t="shared" si="83"/>
        <v>66421</v>
      </c>
      <c r="P760" t="str">
        <f t="shared" si="77"/>
        <v>36784</v>
      </c>
      <c r="Q760" t="str">
        <f t="shared" si="78"/>
        <v>5033</v>
      </c>
      <c r="R760" t="str">
        <f t="shared" si="79"/>
        <v>0</v>
      </c>
      <c r="S760" t="str">
        <f t="shared" si="80"/>
        <v>54288</v>
      </c>
      <c r="T760" t="str">
        <f t="shared" si="81"/>
        <v>49255</v>
      </c>
      <c r="U760" t="str">
        <f t="shared" si="82"/>
        <v>0</v>
      </c>
    </row>
    <row r="761" spans="1:21" ht="13.5" thickBot="1">
      <c r="D761" s="4">
        <v>2019</v>
      </c>
      <c r="E761" s="4"/>
      <c r="F761" s="5" t="s">
        <v>3818</v>
      </c>
      <c r="G761" s="5" t="s">
        <v>3819</v>
      </c>
      <c r="H761" s="5" t="s">
        <v>3820</v>
      </c>
      <c r="I761" s="5">
        <v>0</v>
      </c>
      <c r="J761" s="5" t="s">
        <v>3821</v>
      </c>
      <c r="K761" s="5" t="s">
        <v>3822</v>
      </c>
      <c r="L761" s="5">
        <v>0</v>
      </c>
      <c r="O761" t="str">
        <f t="shared" si="83"/>
        <v>78442</v>
      </c>
      <c r="P761" t="str">
        <f t="shared" si="77"/>
        <v>30281</v>
      </c>
      <c r="Q761" t="str">
        <f t="shared" si="78"/>
        <v>21514</v>
      </c>
      <c r="R761" t="str">
        <f t="shared" si="79"/>
        <v>0</v>
      </c>
      <c r="S761" t="str">
        <f t="shared" si="80"/>
        <v>52995</v>
      </c>
      <c r="T761" t="str">
        <f t="shared" si="81"/>
        <v>31481</v>
      </c>
      <c r="U761" t="str">
        <f t="shared" si="82"/>
        <v>0</v>
      </c>
    </row>
    <row r="762" spans="1:21" ht="13.5" thickBot="1">
      <c r="D762" s="6">
        <v>2018</v>
      </c>
      <c r="E762" s="6"/>
      <c r="F762" s="7" t="s">
        <v>3823</v>
      </c>
      <c r="G762" s="7" t="s">
        <v>3824</v>
      </c>
      <c r="H762" s="7" t="s">
        <v>3825</v>
      </c>
      <c r="I762" s="7">
        <v>0</v>
      </c>
      <c r="J762" s="7" t="s">
        <v>3826</v>
      </c>
      <c r="K762" s="7" t="s">
        <v>1359</v>
      </c>
      <c r="L762" s="7">
        <v>1</v>
      </c>
      <c r="O762" t="str">
        <f t="shared" si="83"/>
        <v>76703</v>
      </c>
      <c r="P762" t="str">
        <f t="shared" si="77"/>
        <v>30556</v>
      </c>
      <c r="Q762" t="str">
        <f t="shared" si="78"/>
        <v>43444</v>
      </c>
      <c r="R762" t="str">
        <f t="shared" si="79"/>
        <v>0</v>
      </c>
      <c r="S762" t="str">
        <f t="shared" si="80"/>
        <v>50506</v>
      </c>
      <c r="T762" t="str">
        <f t="shared" si="81"/>
        <v>7062</v>
      </c>
      <c r="U762" t="str">
        <f t="shared" si="82"/>
        <v>1</v>
      </c>
    </row>
    <row r="763" spans="1:21" ht="13.5" thickBot="1">
      <c r="D763" s="4">
        <v>2017</v>
      </c>
      <c r="E763" s="4"/>
      <c r="F763" s="5" t="s">
        <v>3827</v>
      </c>
      <c r="G763" s="5" t="s">
        <v>3828</v>
      </c>
      <c r="H763" s="5" t="s">
        <v>3829</v>
      </c>
      <c r="I763" s="5">
        <v>0</v>
      </c>
      <c r="J763" s="5" t="s">
        <v>3830</v>
      </c>
      <c r="K763" s="5" t="s">
        <v>3831</v>
      </c>
      <c r="L763" s="5">
        <v>2</v>
      </c>
      <c r="O763" t="str">
        <f t="shared" si="83"/>
        <v>83917</v>
      </c>
      <c r="P763" t="str">
        <f t="shared" si="77"/>
        <v>12957</v>
      </c>
      <c r="Q763" t="str">
        <f t="shared" si="78"/>
        <v>67320</v>
      </c>
      <c r="R763" t="str">
        <f t="shared" si="79"/>
        <v>0</v>
      </c>
      <c r="S763" t="str">
        <f t="shared" si="80"/>
        <v>43826</v>
      </c>
      <c r="T763" t="str">
        <f t="shared" si="81"/>
        <v>-23494</v>
      </c>
      <c r="U763" t="str">
        <f t="shared" si="82"/>
        <v>2</v>
      </c>
    </row>
    <row r="764" spans="1:21" ht="13.5" thickBot="1">
      <c r="D764" s="6">
        <v>2016</v>
      </c>
      <c r="E764" s="6"/>
      <c r="F764" s="7" t="s">
        <v>3832</v>
      </c>
      <c r="G764" s="7" t="s">
        <v>3833</v>
      </c>
      <c r="H764" s="7" t="s">
        <v>3834</v>
      </c>
      <c r="I764" s="7">
        <v>0</v>
      </c>
      <c r="J764" s="7" t="s">
        <v>3835</v>
      </c>
      <c r="K764" s="7" t="s">
        <v>3836</v>
      </c>
      <c r="L764" s="7">
        <v>2</v>
      </c>
      <c r="O764" t="str">
        <f t="shared" si="83"/>
        <v>108667</v>
      </c>
      <c r="P764" t="str">
        <f t="shared" si="77"/>
        <v>41380</v>
      </c>
      <c r="Q764" t="str">
        <f t="shared" si="78"/>
        <v>85999</v>
      </c>
      <c r="R764" t="str">
        <f t="shared" si="79"/>
        <v>0</v>
      </c>
      <c r="S764" t="str">
        <f t="shared" si="80"/>
        <v>49548</v>
      </c>
      <c r="T764" t="str">
        <f t="shared" si="81"/>
        <v>-36451</v>
      </c>
      <c r="U764" t="str">
        <f t="shared" si="82"/>
        <v>2</v>
      </c>
    </row>
    <row r="765" spans="1:21" ht="13.5" thickBot="1">
      <c r="D765" s="4">
        <v>2015</v>
      </c>
      <c r="E765" s="4"/>
      <c r="F765" s="5" t="s">
        <v>3837</v>
      </c>
      <c r="G765" s="5" t="s">
        <v>3838</v>
      </c>
      <c r="H765" s="5" t="s">
        <v>3839</v>
      </c>
      <c r="I765" s="5">
        <v>205</v>
      </c>
      <c r="J765" s="5" t="s">
        <v>3840</v>
      </c>
      <c r="K765" s="5" t="s">
        <v>3841</v>
      </c>
      <c r="L765" s="5">
        <v>1</v>
      </c>
      <c r="O765" t="str">
        <f t="shared" si="83"/>
        <v>114978</v>
      </c>
      <c r="P765" t="str">
        <f t="shared" si="77"/>
        <v>-79031</v>
      </c>
      <c r="Q765" t="str">
        <f t="shared" si="78"/>
        <v>121375</v>
      </c>
      <c r="R765" t="str">
        <f t="shared" si="79"/>
        <v>205</v>
      </c>
      <c r="S765" t="str">
        <f t="shared" si="80"/>
        <v>43339</v>
      </c>
      <c r="T765" t="str">
        <f t="shared" si="81"/>
        <v>-77831</v>
      </c>
      <c r="U765" t="str">
        <f t="shared" si="82"/>
        <v>1</v>
      </c>
    </row>
    <row r="766" spans="1:21" ht="13.5" thickBot="1">
      <c r="D766" s="6">
        <v>2014</v>
      </c>
      <c r="E766" s="6"/>
      <c r="F766" s="7" t="s">
        <v>3842</v>
      </c>
      <c r="G766" s="7" t="s">
        <v>3843</v>
      </c>
      <c r="H766" s="7" t="s">
        <v>3844</v>
      </c>
      <c r="I766" s="7" t="s">
        <v>3845</v>
      </c>
      <c r="J766" s="7" t="s">
        <v>3846</v>
      </c>
      <c r="K766" s="7" t="s">
        <v>3847</v>
      </c>
      <c r="L766" s="7">
        <v>2</v>
      </c>
      <c r="O766" t="str">
        <f t="shared" si="83"/>
        <v>113939</v>
      </c>
      <c r="P766" t="str">
        <f t="shared" si="77"/>
        <v>10779</v>
      </c>
      <c r="Q766" t="str">
        <f t="shared" si="78"/>
        <v>150830</v>
      </c>
      <c r="R766" t="str">
        <f t="shared" si="79"/>
        <v>137182</v>
      </c>
      <c r="S766" t="str">
        <f t="shared" si="80"/>
        <v>25627</v>
      </c>
      <c r="T766" t="str">
        <f t="shared" si="81"/>
        <v>11979</v>
      </c>
      <c r="U766" t="str">
        <f t="shared" si="82"/>
        <v>2</v>
      </c>
    </row>
    <row r="767" spans="1:21" ht="13.5" thickBot="1">
      <c r="D767" s="4">
        <v>2013</v>
      </c>
      <c r="E767" s="4"/>
      <c r="F767" s="5" t="s">
        <v>3848</v>
      </c>
      <c r="G767" s="5" t="s">
        <v>3849</v>
      </c>
      <c r="H767" s="5" t="s">
        <v>3850</v>
      </c>
      <c r="I767" s="5" t="s">
        <v>3851</v>
      </c>
      <c r="J767" s="5" t="s">
        <v>3852</v>
      </c>
      <c r="K767" s="5" t="s">
        <v>3853</v>
      </c>
      <c r="L767" s="5">
        <v>2</v>
      </c>
      <c r="O767" t="str">
        <f t="shared" si="83"/>
        <v>115436</v>
      </c>
      <c r="P767" t="str">
        <f t="shared" si="77"/>
        <v>24922</v>
      </c>
      <c r="Q767" t="str">
        <f t="shared" si="78"/>
        <v>158807</v>
      </c>
      <c r="R767" t="str">
        <f t="shared" si="79"/>
        <v>157274</v>
      </c>
      <c r="S767" t="str">
        <f t="shared" si="80"/>
        <v>27655</v>
      </c>
      <c r="T767" t="str">
        <f t="shared" si="81"/>
        <v>26122</v>
      </c>
      <c r="U767" t="str">
        <f t="shared" si="82"/>
        <v>2</v>
      </c>
    </row>
    <row r="768" spans="1:21" ht="13.5" thickBot="1">
      <c r="O768" t="str">
        <f t="shared" si="83"/>
        <v/>
      </c>
      <c r="P768" t="str">
        <f t="shared" si="77"/>
        <v/>
      </c>
      <c r="Q768" t="str">
        <f t="shared" si="78"/>
        <v/>
      </c>
      <c r="R768" t="str">
        <f t="shared" si="79"/>
        <v/>
      </c>
      <c r="S768" t="str">
        <f t="shared" si="80"/>
        <v/>
      </c>
      <c r="T768" t="str">
        <f t="shared" si="81"/>
        <v/>
      </c>
      <c r="U768" t="str">
        <f t="shared" si="82"/>
        <v/>
      </c>
    </row>
    <row r="769" spans="1:21" ht="13.5" thickBot="1">
      <c r="A769" t="s">
        <v>119</v>
      </c>
      <c r="B769">
        <v>2021</v>
      </c>
      <c r="D769" s="4">
        <v>2023</v>
      </c>
      <c r="E769" s="4"/>
      <c r="F769" s="5" t="s">
        <v>3854</v>
      </c>
      <c r="G769" s="5" t="s">
        <v>3855</v>
      </c>
      <c r="H769" s="5" t="s">
        <v>3856</v>
      </c>
      <c r="I769" s="5">
        <v>0</v>
      </c>
      <c r="J769" s="5" t="s">
        <v>3857</v>
      </c>
      <c r="K769" s="5">
        <v>-89</v>
      </c>
      <c r="L769" s="5">
        <v>1</v>
      </c>
      <c r="O769" t="str">
        <f t="shared" si="83"/>
        <v>595940</v>
      </c>
      <c r="P769" t="str">
        <f t="shared" si="77"/>
        <v>49962</v>
      </c>
      <c r="Q769" t="str">
        <f t="shared" si="78"/>
        <v>238516</v>
      </c>
      <c r="R769" t="str">
        <f t="shared" si="79"/>
        <v>0</v>
      </c>
      <c r="S769" t="str">
        <f t="shared" si="80"/>
        <v>238427</v>
      </c>
      <c r="T769" t="str">
        <f t="shared" si="81"/>
        <v>-89</v>
      </c>
      <c r="U769" t="str">
        <f t="shared" si="82"/>
        <v>1</v>
      </c>
    </row>
    <row r="770" spans="1:21" ht="13.5" thickBot="1">
      <c r="D770" s="6">
        <v>2022</v>
      </c>
      <c r="E770" s="6"/>
      <c r="F770" s="7" t="s">
        <v>3858</v>
      </c>
      <c r="G770" s="7" t="s">
        <v>3859</v>
      </c>
      <c r="H770" s="7" t="s">
        <v>3860</v>
      </c>
      <c r="I770" s="7">
        <v>0</v>
      </c>
      <c r="J770" s="7" t="s">
        <v>3861</v>
      </c>
      <c r="K770" s="7" t="s">
        <v>3862</v>
      </c>
      <c r="L770" s="7">
        <v>1</v>
      </c>
      <c r="O770" t="str">
        <f t="shared" si="83"/>
        <v>71980</v>
      </c>
      <c r="P770" t="str">
        <f t="shared" ref="P770:P833" si="84">SUBSTITUTE(G770," ","")</f>
        <v>-17621</v>
      </c>
      <c r="Q770" t="str">
        <f t="shared" ref="Q770:Q833" si="85">SUBSTITUTE(H770," ","")</f>
        <v>78623</v>
      </c>
      <c r="R770" t="str">
        <f t="shared" ref="R770:R833" si="86">SUBSTITUTE(I770," ","")</f>
        <v>0</v>
      </c>
      <c r="S770" t="str">
        <f t="shared" ref="S770:S833" si="87">SUBSTITUTE(J770," ","")</f>
        <v>28572</v>
      </c>
      <c r="T770" t="str">
        <f t="shared" ref="T770:T833" si="88">SUBSTITUTE(K770," ","")</f>
        <v>-50051</v>
      </c>
      <c r="U770" t="str">
        <f t="shared" ref="U770:U833" si="89">SUBSTITUTE(L770," ","")</f>
        <v>1</v>
      </c>
    </row>
    <row r="771" spans="1:21" ht="13.5" thickBot="1">
      <c r="D771" s="4">
        <v>2021</v>
      </c>
      <c r="E771" s="4"/>
      <c r="F771" s="5" t="s">
        <v>3863</v>
      </c>
      <c r="G771" s="5" t="s">
        <v>3864</v>
      </c>
      <c r="H771" s="5" t="s">
        <v>3865</v>
      </c>
      <c r="I771" s="5" t="s">
        <v>3866</v>
      </c>
      <c r="J771" s="5" t="s">
        <v>3867</v>
      </c>
      <c r="K771" s="5" t="s">
        <v>3868</v>
      </c>
      <c r="L771" s="5">
        <v>1</v>
      </c>
      <c r="O771" t="str">
        <f t="shared" ref="O771:O834" si="90">SUBSTITUTE(F771," ","")</f>
        <v>2460</v>
      </c>
      <c r="P771" t="str">
        <f t="shared" si="84"/>
        <v>-32830</v>
      </c>
      <c r="Q771" t="str">
        <f t="shared" si="85"/>
        <v>46525</v>
      </c>
      <c r="R771" t="str">
        <f t="shared" si="86"/>
        <v>12760</v>
      </c>
      <c r="S771" t="str">
        <f t="shared" si="87"/>
        <v>1335</v>
      </c>
      <c r="T771" t="str">
        <f t="shared" si="88"/>
        <v>-32430</v>
      </c>
      <c r="U771" t="str">
        <f t="shared" si="89"/>
        <v>1</v>
      </c>
    </row>
    <row r="772" spans="1:21" ht="13.5" thickBot="1">
      <c r="O772" t="str">
        <f t="shared" si="90"/>
        <v/>
      </c>
      <c r="P772" t="str">
        <f t="shared" si="84"/>
        <v/>
      </c>
      <c r="Q772" t="str">
        <f t="shared" si="85"/>
        <v/>
      </c>
      <c r="R772" t="str">
        <f t="shared" si="86"/>
        <v/>
      </c>
      <c r="S772" t="str">
        <f t="shared" si="87"/>
        <v/>
      </c>
      <c r="T772" t="str">
        <f t="shared" si="88"/>
        <v/>
      </c>
      <c r="U772" t="str">
        <f t="shared" si="89"/>
        <v/>
      </c>
    </row>
    <row r="773" spans="1:21" ht="13.5" thickBot="1">
      <c r="A773" t="s">
        <v>120</v>
      </c>
      <c r="B773">
        <v>2010</v>
      </c>
      <c r="D773" s="4">
        <v>2023</v>
      </c>
      <c r="E773" s="4"/>
      <c r="F773" s="5" t="s">
        <v>3869</v>
      </c>
      <c r="G773" s="5" t="s">
        <v>3870</v>
      </c>
      <c r="H773" s="5" t="s">
        <v>3871</v>
      </c>
      <c r="I773" s="5" t="s">
        <v>3872</v>
      </c>
      <c r="J773" s="5" t="s">
        <v>3873</v>
      </c>
      <c r="K773" s="5" t="s">
        <v>3874</v>
      </c>
      <c r="L773" s="5">
        <v>20</v>
      </c>
      <c r="O773" t="str">
        <f t="shared" si="90"/>
        <v>10431487</v>
      </c>
      <c r="P773" t="str">
        <f t="shared" si="84"/>
        <v>704606</v>
      </c>
      <c r="Q773" t="str">
        <f t="shared" si="85"/>
        <v>2877800</v>
      </c>
      <c r="R773" t="str">
        <f t="shared" si="86"/>
        <v>546130</v>
      </c>
      <c r="S773" t="str">
        <f t="shared" si="87"/>
        <v>3758939</v>
      </c>
      <c r="T773" t="str">
        <f t="shared" si="88"/>
        <v>1427296</v>
      </c>
      <c r="U773" t="str">
        <f t="shared" si="89"/>
        <v>20</v>
      </c>
    </row>
    <row r="774" spans="1:21" ht="13.5" thickBot="1">
      <c r="D774" s="6">
        <v>2022</v>
      </c>
      <c r="E774" s="6"/>
      <c r="F774" s="7" t="s">
        <v>3875</v>
      </c>
      <c r="G774" s="7" t="s">
        <v>3876</v>
      </c>
      <c r="H774" s="7" t="s">
        <v>3877</v>
      </c>
      <c r="I774" s="7" t="s">
        <v>3878</v>
      </c>
      <c r="J774" s="7" t="s">
        <v>3879</v>
      </c>
      <c r="K774" s="7" t="s">
        <v>3880</v>
      </c>
      <c r="L774" s="7">
        <v>17</v>
      </c>
      <c r="O774" t="str">
        <f t="shared" si="90"/>
        <v>8252791</v>
      </c>
      <c r="P774" t="str">
        <f t="shared" si="84"/>
        <v>583264</v>
      </c>
      <c r="Q774" t="str">
        <f t="shared" si="85"/>
        <v>2658948</v>
      </c>
      <c r="R774" t="str">
        <f t="shared" si="86"/>
        <v>681365</v>
      </c>
      <c r="S774" t="str">
        <f t="shared" si="87"/>
        <v>2700198</v>
      </c>
      <c r="T774" t="str">
        <f t="shared" si="88"/>
        <v>722642</v>
      </c>
      <c r="U774" t="str">
        <f t="shared" si="89"/>
        <v>17</v>
      </c>
    </row>
    <row r="775" spans="1:21" ht="13.5" thickBot="1">
      <c r="D775" s="4">
        <v>2021</v>
      </c>
      <c r="E775" s="4"/>
      <c r="F775" s="5" t="s">
        <v>3881</v>
      </c>
      <c r="G775" s="5" t="s">
        <v>3882</v>
      </c>
      <c r="H775" s="5" t="s">
        <v>3883</v>
      </c>
      <c r="I775" s="5" t="s">
        <v>3884</v>
      </c>
      <c r="J775" s="5" t="s">
        <v>3885</v>
      </c>
      <c r="K775" s="5" t="s">
        <v>3886</v>
      </c>
      <c r="L775" s="5">
        <v>23</v>
      </c>
      <c r="O775" t="str">
        <f t="shared" si="90"/>
        <v>6076419</v>
      </c>
      <c r="P775" t="str">
        <f t="shared" si="84"/>
        <v>770186</v>
      </c>
      <c r="Q775" t="str">
        <f t="shared" si="85"/>
        <v>2536539</v>
      </c>
      <c r="R775" t="str">
        <f t="shared" si="86"/>
        <v>582688</v>
      </c>
      <c r="S775" t="str">
        <f t="shared" si="87"/>
        <v>2901988</v>
      </c>
      <c r="T775" t="str">
        <f t="shared" si="88"/>
        <v>948137</v>
      </c>
      <c r="U775" t="str">
        <f t="shared" si="89"/>
        <v>23</v>
      </c>
    </row>
    <row r="776" spans="1:21" ht="13.5" thickBot="1">
      <c r="D776" s="6">
        <v>2020</v>
      </c>
      <c r="E776" s="6"/>
      <c r="F776" s="7" t="s">
        <v>3887</v>
      </c>
      <c r="G776" s="7" t="s">
        <v>3888</v>
      </c>
      <c r="H776" s="7" t="s">
        <v>3889</v>
      </c>
      <c r="I776" s="7" t="s">
        <v>3890</v>
      </c>
      <c r="J776" s="7" t="s">
        <v>3891</v>
      </c>
      <c r="K776" s="7" t="s">
        <v>3892</v>
      </c>
      <c r="L776" s="7">
        <v>22</v>
      </c>
      <c r="O776" t="str">
        <f t="shared" si="90"/>
        <v>4743783</v>
      </c>
      <c r="P776" t="str">
        <f t="shared" si="84"/>
        <v>134967</v>
      </c>
      <c r="Q776" t="str">
        <f t="shared" si="85"/>
        <v>2621693</v>
      </c>
      <c r="R776" t="str">
        <f t="shared" si="86"/>
        <v>643530</v>
      </c>
      <c r="S776" t="str">
        <f t="shared" si="87"/>
        <v>3472460</v>
      </c>
      <c r="T776" t="str">
        <f t="shared" si="88"/>
        <v>852269</v>
      </c>
      <c r="U776" t="str">
        <f t="shared" si="89"/>
        <v>22</v>
      </c>
    </row>
    <row r="777" spans="1:21" ht="13.5" thickBot="1">
      <c r="D777" s="4">
        <v>2019</v>
      </c>
      <c r="E777" s="4"/>
      <c r="F777" s="5" t="s">
        <v>3893</v>
      </c>
      <c r="G777" s="5" t="s">
        <v>3894</v>
      </c>
      <c r="H777" s="5" t="s">
        <v>3895</v>
      </c>
      <c r="I777" s="5" t="s">
        <v>3896</v>
      </c>
      <c r="J777" s="5" t="s">
        <v>3897</v>
      </c>
      <c r="K777" s="5" t="s">
        <v>3898</v>
      </c>
      <c r="L777" s="5">
        <v>24</v>
      </c>
      <c r="O777" t="str">
        <f t="shared" si="90"/>
        <v>5588090</v>
      </c>
      <c r="P777" t="str">
        <f t="shared" si="84"/>
        <v>3429</v>
      </c>
      <c r="Q777" t="str">
        <f t="shared" si="85"/>
        <v>2712973</v>
      </c>
      <c r="R777" t="str">
        <f t="shared" si="86"/>
        <v>923782</v>
      </c>
      <c r="S777" t="str">
        <f t="shared" si="87"/>
        <v>2557184</v>
      </c>
      <c r="T777" t="str">
        <f t="shared" si="88"/>
        <v>923494</v>
      </c>
      <c r="U777" t="str">
        <f t="shared" si="89"/>
        <v>24</v>
      </c>
    </row>
    <row r="778" spans="1:21" ht="13.5" thickBot="1">
      <c r="D778" s="6">
        <v>2018</v>
      </c>
      <c r="E778" s="6"/>
      <c r="F778" s="7" t="s">
        <v>3899</v>
      </c>
      <c r="G778" s="7" t="s">
        <v>3900</v>
      </c>
      <c r="H778" s="7" t="s">
        <v>3901</v>
      </c>
      <c r="I778" s="7" t="s">
        <v>3902</v>
      </c>
      <c r="J778" s="7" t="s">
        <v>3903</v>
      </c>
      <c r="K778" s="7" t="s">
        <v>3904</v>
      </c>
      <c r="L778" s="7">
        <v>27</v>
      </c>
      <c r="O778" t="str">
        <f t="shared" si="90"/>
        <v>8732217</v>
      </c>
      <c r="P778" t="str">
        <f t="shared" si="84"/>
        <v>266357</v>
      </c>
      <c r="Q778" t="str">
        <f t="shared" si="85"/>
        <v>3091212</v>
      </c>
      <c r="R778" t="str">
        <f t="shared" si="86"/>
        <v>1465750</v>
      </c>
      <c r="S778" t="str">
        <f t="shared" si="87"/>
        <v>2581830</v>
      </c>
      <c r="T778" t="str">
        <f t="shared" si="88"/>
        <v>956368</v>
      </c>
      <c r="U778" t="str">
        <f t="shared" si="89"/>
        <v>27</v>
      </c>
    </row>
    <row r="779" spans="1:21" ht="13.5" thickBot="1">
      <c r="D779" s="4">
        <v>2017</v>
      </c>
      <c r="E779" s="4"/>
      <c r="F779" s="5" t="s">
        <v>3905</v>
      </c>
      <c r="G779" s="5" t="s">
        <v>3906</v>
      </c>
      <c r="H779" s="5" t="s">
        <v>3907</v>
      </c>
      <c r="I779" s="5" t="s">
        <v>3908</v>
      </c>
      <c r="J779" s="5" t="s">
        <v>3909</v>
      </c>
      <c r="K779" s="5" t="s">
        <v>3910</v>
      </c>
      <c r="L779" s="5">
        <v>16</v>
      </c>
      <c r="O779" t="str">
        <f t="shared" si="90"/>
        <v>6762733</v>
      </c>
      <c r="P779" t="str">
        <f t="shared" si="84"/>
        <v>402918</v>
      </c>
      <c r="Q779" t="str">
        <f t="shared" si="85"/>
        <v>2211561</v>
      </c>
      <c r="R779" t="str">
        <f t="shared" si="86"/>
        <v>1072103</v>
      </c>
      <c r="S779" t="str">
        <f t="shared" si="87"/>
        <v>1829469</v>
      </c>
      <c r="T779" t="str">
        <f t="shared" si="88"/>
        <v>690011</v>
      </c>
      <c r="U779" t="str">
        <f t="shared" si="89"/>
        <v>16</v>
      </c>
    </row>
    <row r="780" spans="1:21" ht="13.5" thickBot="1">
      <c r="D780" s="6">
        <v>2016</v>
      </c>
      <c r="E780" s="6"/>
      <c r="F780" s="7" t="s">
        <v>3911</v>
      </c>
      <c r="G780" s="7" t="s">
        <v>3912</v>
      </c>
      <c r="H780" s="7" t="s">
        <v>3913</v>
      </c>
      <c r="I780" s="7" t="s">
        <v>3914</v>
      </c>
      <c r="J780" s="7" t="s">
        <v>3915</v>
      </c>
      <c r="K780" s="7" t="s">
        <v>3916</v>
      </c>
      <c r="L780" s="7">
        <v>9</v>
      </c>
      <c r="O780" t="str">
        <f t="shared" si="90"/>
        <v>3117627</v>
      </c>
      <c r="P780" t="str">
        <f t="shared" si="84"/>
        <v>221028</v>
      </c>
      <c r="Q780" t="str">
        <f t="shared" si="85"/>
        <v>1525864</v>
      </c>
      <c r="R780" t="str">
        <f t="shared" si="86"/>
        <v>614616</v>
      </c>
      <c r="S780" t="str">
        <f t="shared" si="87"/>
        <v>1198341</v>
      </c>
      <c r="T780" t="str">
        <f t="shared" si="88"/>
        <v>287093</v>
      </c>
      <c r="U780" t="str">
        <f t="shared" si="89"/>
        <v>9</v>
      </c>
    </row>
    <row r="781" spans="1:21" ht="13.5" thickBot="1">
      <c r="D781" s="4">
        <v>2015</v>
      </c>
      <c r="E781" s="4"/>
      <c r="F781" s="5" t="s">
        <v>3917</v>
      </c>
      <c r="G781" s="5" t="s">
        <v>3918</v>
      </c>
      <c r="H781" s="5" t="s">
        <v>3919</v>
      </c>
      <c r="I781" s="5" t="s">
        <v>3920</v>
      </c>
      <c r="J781" s="5" t="s">
        <v>3921</v>
      </c>
      <c r="K781" s="5" t="s">
        <v>3922</v>
      </c>
      <c r="L781" s="5">
        <v>0</v>
      </c>
      <c r="O781" t="str">
        <f t="shared" si="90"/>
        <v>1299364</v>
      </c>
      <c r="P781" t="str">
        <f t="shared" si="84"/>
        <v>49287</v>
      </c>
      <c r="Q781" t="str">
        <f t="shared" si="85"/>
        <v>797340</v>
      </c>
      <c r="R781" t="str">
        <f t="shared" si="86"/>
        <v>310739</v>
      </c>
      <c r="S781" t="str">
        <f t="shared" si="87"/>
        <v>552666</v>
      </c>
      <c r="T781" t="str">
        <f t="shared" si="88"/>
        <v>66065</v>
      </c>
      <c r="U781" t="str">
        <f t="shared" si="89"/>
        <v>0</v>
      </c>
    </row>
    <row r="782" spans="1:21" ht="13.5" thickBot="1">
      <c r="D782" s="6">
        <v>2014</v>
      </c>
      <c r="E782" s="6"/>
      <c r="F782" s="7" t="s">
        <v>3923</v>
      </c>
      <c r="G782" s="7" t="s">
        <v>3924</v>
      </c>
      <c r="H782" s="7" t="s">
        <v>3925</v>
      </c>
      <c r="I782" s="7" t="s">
        <v>3926</v>
      </c>
      <c r="J782" s="7" t="s">
        <v>3927</v>
      </c>
      <c r="K782" s="7" t="s">
        <v>3928</v>
      </c>
      <c r="L782" s="7">
        <v>7</v>
      </c>
      <c r="O782" t="str">
        <f t="shared" si="90"/>
        <v>874288</v>
      </c>
      <c r="P782" t="str">
        <f t="shared" si="84"/>
        <v>8907</v>
      </c>
      <c r="Q782" t="str">
        <f t="shared" si="85"/>
        <v>347383</v>
      </c>
      <c r="R782" t="str">
        <f t="shared" si="86"/>
        <v>193569</v>
      </c>
      <c r="S782" t="str">
        <f t="shared" si="87"/>
        <v>164348</v>
      </c>
      <c r="T782" t="str">
        <f t="shared" si="88"/>
        <v>20265</v>
      </c>
      <c r="U782" t="str">
        <f t="shared" si="89"/>
        <v>7</v>
      </c>
    </row>
    <row r="783" spans="1:21" ht="13.5" thickBot="1">
      <c r="D783" s="4">
        <v>2013</v>
      </c>
      <c r="E783" s="4"/>
      <c r="F783" s="5" t="s">
        <v>3929</v>
      </c>
      <c r="G783" s="5" t="s">
        <v>3930</v>
      </c>
      <c r="H783" s="5" t="s">
        <v>3931</v>
      </c>
      <c r="I783" s="5" t="s">
        <v>3932</v>
      </c>
      <c r="J783" s="5" t="s">
        <v>3933</v>
      </c>
      <c r="K783" s="5" t="s">
        <v>3934</v>
      </c>
      <c r="L783" s="5">
        <v>6</v>
      </c>
      <c r="O783" t="str">
        <f t="shared" si="90"/>
        <v>504046</v>
      </c>
      <c r="P783" t="str">
        <f t="shared" si="84"/>
        <v>8695</v>
      </c>
      <c r="Q783" t="str">
        <f t="shared" si="85"/>
        <v>197397</v>
      </c>
      <c r="R783" t="str">
        <f t="shared" si="86"/>
        <v>33602</v>
      </c>
      <c r="S783" t="str">
        <f t="shared" si="87"/>
        <v>175153</v>
      </c>
      <c r="T783" t="str">
        <f t="shared" si="88"/>
        <v>11358</v>
      </c>
      <c r="U783" t="str">
        <f t="shared" si="89"/>
        <v>6</v>
      </c>
    </row>
    <row r="784" spans="1:21" ht="13.5" thickBot="1">
      <c r="O784" t="str">
        <f t="shared" si="90"/>
        <v/>
      </c>
      <c r="P784" t="str">
        <f t="shared" si="84"/>
        <v/>
      </c>
      <c r="Q784" t="str">
        <f t="shared" si="85"/>
        <v/>
      </c>
      <c r="R784" t="str">
        <f t="shared" si="86"/>
        <v/>
      </c>
      <c r="S784" t="str">
        <f t="shared" si="87"/>
        <v/>
      </c>
      <c r="T784" t="str">
        <f t="shared" si="88"/>
        <v/>
      </c>
      <c r="U784" t="str">
        <f t="shared" si="89"/>
        <v/>
      </c>
    </row>
    <row r="785" spans="1:21" ht="13.5" thickBot="1">
      <c r="A785" t="s">
        <v>121</v>
      </c>
      <c r="B785">
        <v>2022</v>
      </c>
      <c r="D785" s="4">
        <v>2023</v>
      </c>
      <c r="E785" s="4"/>
      <c r="F785" s="5" t="s">
        <v>3935</v>
      </c>
      <c r="G785" s="5" t="s">
        <v>3936</v>
      </c>
      <c r="H785" s="5" t="s">
        <v>3937</v>
      </c>
      <c r="I785" s="5" t="s">
        <v>3938</v>
      </c>
      <c r="J785" s="5" t="s">
        <v>3939</v>
      </c>
      <c r="K785" s="5" t="s">
        <v>3940</v>
      </c>
      <c r="L785" s="5">
        <v>1</v>
      </c>
      <c r="O785" t="str">
        <f t="shared" si="90"/>
        <v>393617</v>
      </c>
      <c r="P785" t="str">
        <f t="shared" si="84"/>
        <v>3979</v>
      </c>
      <c r="Q785" t="str">
        <f t="shared" si="85"/>
        <v>375944</v>
      </c>
      <c r="R785" t="str">
        <f t="shared" si="86"/>
        <v>251424</v>
      </c>
      <c r="S785" t="str">
        <f t="shared" si="87"/>
        <v>54831</v>
      </c>
      <c r="T785" t="str">
        <f t="shared" si="88"/>
        <v>-69689</v>
      </c>
      <c r="U785" t="str">
        <f t="shared" si="89"/>
        <v>1</v>
      </c>
    </row>
    <row r="786" spans="1:21" ht="13.5" thickBot="1">
      <c r="D786" s="6">
        <v>2022</v>
      </c>
      <c r="E786" s="6"/>
      <c r="F786" s="7" t="s">
        <v>3941</v>
      </c>
      <c r="G786" s="7" t="s">
        <v>3942</v>
      </c>
      <c r="H786" s="7" t="s">
        <v>3943</v>
      </c>
      <c r="I786" s="7" t="s">
        <v>3944</v>
      </c>
      <c r="J786" s="7" t="s">
        <v>3945</v>
      </c>
      <c r="K786" s="7" t="s">
        <v>3946</v>
      </c>
      <c r="L786" s="7">
        <v>1</v>
      </c>
      <c r="O786" t="str">
        <f t="shared" si="90"/>
        <v>18890</v>
      </c>
      <c r="P786" t="str">
        <f t="shared" si="84"/>
        <v>-73868</v>
      </c>
      <c r="Q786" t="str">
        <f t="shared" si="85"/>
        <v>452899</v>
      </c>
      <c r="R786" t="str">
        <f t="shared" si="86"/>
        <v>337267</v>
      </c>
      <c r="S786" t="str">
        <f t="shared" si="87"/>
        <v>41964</v>
      </c>
      <c r="T786" t="str">
        <f t="shared" si="88"/>
        <v>-73668</v>
      </c>
      <c r="U786" t="str">
        <f t="shared" si="89"/>
        <v>1</v>
      </c>
    </row>
    <row r="787" spans="1:21" ht="13.5" thickBot="1">
      <c r="O787" t="str">
        <f t="shared" si="90"/>
        <v/>
      </c>
      <c r="P787" t="str">
        <f t="shared" si="84"/>
        <v/>
      </c>
      <c r="Q787" t="str">
        <f t="shared" si="85"/>
        <v/>
      </c>
      <c r="R787" t="str">
        <f t="shared" si="86"/>
        <v/>
      </c>
      <c r="S787" t="str">
        <f t="shared" si="87"/>
        <v/>
      </c>
      <c r="T787" t="str">
        <f t="shared" si="88"/>
        <v/>
      </c>
      <c r="U787" t="str">
        <f t="shared" si="89"/>
        <v/>
      </c>
    </row>
    <row r="788" spans="1:21" ht="13.5" thickBot="1">
      <c r="A788" t="s">
        <v>122</v>
      </c>
      <c r="B788">
        <v>2021</v>
      </c>
      <c r="D788" s="4">
        <v>2023</v>
      </c>
      <c r="E788" s="4"/>
      <c r="F788" s="5" t="s">
        <v>3947</v>
      </c>
      <c r="G788" s="5">
        <v>111</v>
      </c>
      <c r="H788" s="5" t="s">
        <v>3948</v>
      </c>
      <c r="I788" s="5">
        <v>0</v>
      </c>
      <c r="J788" s="5" t="s">
        <v>3949</v>
      </c>
      <c r="K788" s="5" t="s">
        <v>3950</v>
      </c>
      <c r="L788" s="5">
        <v>1</v>
      </c>
      <c r="O788" t="str">
        <f t="shared" si="90"/>
        <v>59830</v>
      </c>
      <c r="P788" t="str">
        <f t="shared" si="84"/>
        <v>111</v>
      </c>
      <c r="Q788" t="str">
        <f t="shared" si="85"/>
        <v>64296</v>
      </c>
      <c r="R788" t="str">
        <f t="shared" si="86"/>
        <v>0</v>
      </c>
      <c r="S788" t="str">
        <f t="shared" si="87"/>
        <v>84897</v>
      </c>
      <c r="T788" t="str">
        <f t="shared" si="88"/>
        <v>20601</v>
      </c>
      <c r="U788" t="str">
        <f t="shared" si="89"/>
        <v>1</v>
      </c>
    </row>
    <row r="789" spans="1:21" ht="13.5" thickBot="1">
      <c r="D789" s="6">
        <v>2022</v>
      </c>
      <c r="E789" s="6"/>
      <c r="F789" s="7" t="s">
        <v>3951</v>
      </c>
      <c r="G789" s="7" t="s">
        <v>1078</v>
      </c>
      <c r="H789" s="7" t="s">
        <v>3952</v>
      </c>
      <c r="I789" s="7">
        <v>0</v>
      </c>
      <c r="J789" s="7" t="s">
        <v>3953</v>
      </c>
      <c r="K789" s="7" t="s">
        <v>3954</v>
      </c>
      <c r="L789" s="7">
        <v>0</v>
      </c>
      <c r="O789" t="str">
        <f t="shared" si="90"/>
        <v>20579</v>
      </c>
      <c r="P789" t="str">
        <f t="shared" si="84"/>
        <v>7103</v>
      </c>
      <c r="Q789" t="str">
        <f t="shared" si="85"/>
        <v>57193</v>
      </c>
      <c r="R789" t="str">
        <f t="shared" si="86"/>
        <v>0</v>
      </c>
      <c r="S789" t="str">
        <f t="shared" si="87"/>
        <v>77683</v>
      </c>
      <c r="T789" t="str">
        <f t="shared" si="88"/>
        <v>20490</v>
      </c>
      <c r="U789" t="str">
        <f t="shared" si="89"/>
        <v>0</v>
      </c>
    </row>
    <row r="790" spans="1:21" ht="13.5" thickBot="1">
      <c r="D790" s="4">
        <v>2021</v>
      </c>
      <c r="E790" s="4"/>
      <c r="F790" s="5" t="s">
        <v>3955</v>
      </c>
      <c r="G790" s="5" t="s">
        <v>3956</v>
      </c>
      <c r="H790" s="5" t="s">
        <v>3957</v>
      </c>
      <c r="I790" s="5">
        <v>0</v>
      </c>
      <c r="J790" s="5" t="s">
        <v>3958</v>
      </c>
      <c r="K790" s="5" t="s">
        <v>3956</v>
      </c>
      <c r="L790" s="5">
        <v>0</v>
      </c>
      <c r="O790" t="str">
        <f t="shared" si="90"/>
        <v>12614</v>
      </c>
      <c r="P790" t="str">
        <f t="shared" si="84"/>
        <v>13187</v>
      </c>
      <c r="Q790" t="str">
        <f t="shared" si="85"/>
        <v>69805</v>
      </c>
      <c r="R790" t="str">
        <f t="shared" si="86"/>
        <v>0</v>
      </c>
      <c r="S790" t="str">
        <f t="shared" si="87"/>
        <v>71950</v>
      </c>
      <c r="T790" t="str">
        <f t="shared" si="88"/>
        <v>13187</v>
      </c>
      <c r="U790" t="str">
        <f t="shared" si="89"/>
        <v>0</v>
      </c>
    </row>
    <row r="791" spans="1:21" ht="13.5" thickBot="1">
      <c r="O791" t="str">
        <f t="shared" si="90"/>
        <v/>
      </c>
      <c r="P791" t="str">
        <f t="shared" si="84"/>
        <v/>
      </c>
      <c r="Q791" t="str">
        <f t="shared" si="85"/>
        <v/>
      </c>
      <c r="R791" t="str">
        <f t="shared" si="86"/>
        <v/>
      </c>
      <c r="S791" t="str">
        <f t="shared" si="87"/>
        <v/>
      </c>
      <c r="T791" t="str">
        <f t="shared" si="88"/>
        <v/>
      </c>
      <c r="U791" t="str">
        <f t="shared" si="89"/>
        <v/>
      </c>
    </row>
    <row r="792" spans="1:21" ht="13.5" thickBot="1">
      <c r="A792" t="s">
        <v>124</v>
      </c>
      <c r="B792">
        <v>2012</v>
      </c>
      <c r="D792" s="4">
        <v>2023</v>
      </c>
      <c r="E792" s="4"/>
      <c r="F792" s="5" t="s">
        <v>3959</v>
      </c>
      <c r="G792" s="5" t="s">
        <v>3960</v>
      </c>
      <c r="H792" s="5" t="s">
        <v>3961</v>
      </c>
      <c r="I792" s="5">
        <v>26</v>
      </c>
      <c r="J792" s="5" t="s">
        <v>3962</v>
      </c>
      <c r="K792" s="5" t="s">
        <v>3963</v>
      </c>
      <c r="L792" s="5">
        <v>3</v>
      </c>
      <c r="O792" t="str">
        <f t="shared" si="90"/>
        <v>218142</v>
      </c>
      <c r="P792" t="str">
        <f t="shared" si="84"/>
        <v>1009</v>
      </c>
      <c r="Q792" t="str">
        <f t="shared" si="85"/>
        <v>18080</v>
      </c>
      <c r="R792" t="str">
        <f t="shared" si="86"/>
        <v>26</v>
      </c>
      <c r="S792" t="str">
        <f t="shared" si="87"/>
        <v>612770</v>
      </c>
      <c r="T792" t="str">
        <f t="shared" si="88"/>
        <v>594716</v>
      </c>
      <c r="U792" t="str">
        <f t="shared" si="89"/>
        <v>3</v>
      </c>
    </row>
    <row r="793" spans="1:21" ht="13.5" thickBot="1">
      <c r="D793" s="6">
        <v>2022</v>
      </c>
      <c r="E793" s="6"/>
      <c r="F793" s="7" t="s">
        <v>3964</v>
      </c>
      <c r="G793" s="7" t="s">
        <v>3965</v>
      </c>
      <c r="H793" s="7" t="s">
        <v>3966</v>
      </c>
      <c r="I793" s="7">
        <v>26</v>
      </c>
      <c r="J793" s="7" t="s">
        <v>3967</v>
      </c>
      <c r="K793" s="7" t="s">
        <v>3968</v>
      </c>
      <c r="L793" s="7">
        <v>3</v>
      </c>
      <c r="O793" t="str">
        <f t="shared" si="90"/>
        <v>269507</v>
      </c>
      <c r="P793" t="str">
        <f t="shared" si="84"/>
        <v>157059</v>
      </c>
      <c r="Q793" t="str">
        <f t="shared" si="85"/>
        <v>24741</v>
      </c>
      <c r="R793" t="str">
        <f t="shared" si="86"/>
        <v>26</v>
      </c>
      <c r="S793" t="str">
        <f t="shared" si="87"/>
        <v>618421</v>
      </c>
      <c r="T793" t="str">
        <f t="shared" si="88"/>
        <v>593706</v>
      </c>
      <c r="U793" t="str">
        <f t="shared" si="89"/>
        <v>3</v>
      </c>
    </row>
    <row r="794" spans="1:21" ht="13.5" thickBot="1">
      <c r="D794" s="4">
        <v>2021</v>
      </c>
      <c r="E794" s="4"/>
      <c r="F794" s="5" t="s">
        <v>3969</v>
      </c>
      <c r="G794" s="5" t="s">
        <v>3970</v>
      </c>
      <c r="H794" s="5" t="s">
        <v>3971</v>
      </c>
      <c r="I794" s="5">
        <v>360</v>
      </c>
      <c r="J794" s="5" t="s">
        <v>3972</v>
      </c>
      <c r="K794" s="5" t="s">
        <v>3973</v>
      </c>
      <c r="L794" s="5">
        <v>2</v>
      </c>
      <c r="O794" t="str">
        <f t="shared" si="90"/>
        <v>250806</v>
      </c>
      <c r="P794" t="str">
        <f t="shared" si="84"/>
        <v>170351</v>
      </c>
      <c r="Q794" t="str">
        <f t="shared" si="85"/>
        <v>23981</v>
      </c>
      <c r="R794" t="str">
        <f t="shared" si="86"/>
        <v>360</v>
      </c>
      <c r="S794" t="str">
        <f t="shared" si="87"/>
        <v>460268</v>
      </c>
      <c r="T794" t="str">
        <f t="shared" si="88"/>
        <v>436647</v>
      </c>
      <c r="U794" t="str">
        <f t="shared" si="89"/>
        <v>2</v>
      </c>
    </row>
    <row r="795" spans="1:21" ht="13.5" thickBot="1">
      <c r="D795" s="6">
        <v>2020</v>
      </c>
      <c r="E795" s="6"/>
      <c r="F795" s="7" t="s">
        <v>3974</v>
      </c>
      <c r="G795" s="7" t="s">
        <v>3975</v>
      </c>
      <c r="H795" s="7" t="s">
        <v>3976</v>
      </c>
      <c r="I795" s="7" t="s">
        <v>3977</v>
      </c>
      <c r="J795" s="7" t="s">
        <v>3978</v>
      </c>
      <c r="K795" s="7" t="s">
        <v>3979</v>
      </c>
      <c r="L795" s="7">
        <v>3</v>
      </c>
      <c r="O795" t="str">
        <f t="shared" si="90"/>
        <v>195385</v>
      </c>
      <c r="P795" t="str">
        <f t="shared" si="84"/>
        <v>138883</v>
      </c>
      <c r="Q795" t="str">
        <f t="shared" si="85"/>
        <v>17587</v>
      </c>
      <c r="R795" t="str">
        <f t="shared" si="86"/>
        <v>1971</v>
      </c>
      <c r="S795" t="str">
        <f t="shared" si="87"/>
        <v>281912</v>
      </c>
      <c r="T795" t="str">
        <f t="shared" si="88"/>
        <v>266296</v>
      </c>
      <c r="U795" t="str">
        <f t="shared" si="89"/>
        <v>3</v>
      </c>
    </row>
    <row r="796" spans="1:21" ht="13.5" thickBot="1">
      <c r="D796" s="4">
        <v>2019</v>
      </c>
      <c r="E796" s="4"/>
      <c r="F796" s="5" t="s">
        <v>3980</v>
      </c>
      <c r="G796" s="5" t="s">
        <v>3981</v>
      </c>
      <c r="H796" s="5" t="s">
        <v>3982</v>
      </c>
      <c r="I796" s="5" t="s">
        <v>3977</v>
      </c>
      <c r="J796" s="5" t="s">
        <v>3983</v>
      </c>
      <c r="K796" s="5" t="s">
        <v>3984</v>
      </c>
      <c r="L796" s="5">
        <v>3</v>
      </c>
      <c r="O796" t="str">
        <f t="shared" si="90"/>
        <v>160087</v>
      </c>
      <c r="P796" t="str">
        <f t="shared" si="84"/>
        <v>73075</v>
      </c>
      <c r="Q796" t="str">
        <f t="shared" si="85"/>
        <v>10500</v>
      </c>
      <c r="R796" t="str">
        <f t="shared" si="86"/>
        <v>1971</v>
      </c>
      <c r="S796" t="str">
        <f t="shared" si="87"/>
        <v>135942</v>
      </c>
      <c r="T796" t="str">
        <f t="shared" si="88"/>
        <v>127413</v>
      </c>
      <c r="U796" t="str">
        <f t="shared" si="89"/>
        <v>3</v>
      </c>
    </row>
    <row r="797" spans="1:21" ht="13.5" thickBot="1">
      <c r="D797" s="6">
        <v>2018</v>
      </c>
      <c r="E797" s="6"/>
      <c r="F797" s="7" t="s">
        <v>3985</v>
      </c>
      <c r="G797" s="7" t="s">
        <v>3986</v>
      </c>
      <c r="H797" s="7" t="s">
        <v>3987</v>
      </c>
      <c r="I797" s="7">
        <v>971</v>
      </c>
      <c r="J797" s="7" t="s">
        <v>3988</v>
      </c>
      <c r="K797" s="7" t="s">
        <v>3989</v>
      </c>
      <c r="L797" s="7">
        <v>3</v>
      </c>
      <c r="O797" t="str">
        <f t="shared" si="90"/>
        <v>89538</v>
      </c>
      <c r="P797" t="str">
        <f t="shared" si="84"/>
        <v>42512</v>
      </c>
      <c r="Q797" t="str">
        <f t="shared" si="85"/>
        <v>10701</v>
      </c>
      <c r="R797" t="str">
        <f t="shared" si="86"/>
        <v>971</v>
      </c>
      <c r="S797" t="str">
        <f t="shared" si="87"/>
        <v>64068</v>
      </c>
      <c r="T797" t="str">
        <f t="shared" si="88"/>
        <v>54338</v>
      </c>
      <c r="U797" t="str">
        <f t="shared" si="89"/>
        <v>3</v>
      </c>
    </row>
    <row r="798" spans="1:21" ht="13.5" thickBot="1">
      <c r="D798" s="4">
        <v>2017</v>
      </c>
      <c r="E798" s="4"/>
      <c r="F798" s="5" t="s">
        <v>3990</v>
      </c>
      <c r="G798" s="5" t="s">
        <v>3991</v>
      </c>
      <c r="H798" s="5" t="s">
        <v>3992</v>
      </c>
      <c r="I798" s="5" t="s">
        <v>3993</v>
      </c>
      <c r="J798" s="5" t="s">
        <v>3994</v>
      </c>
      <c r="K798" s="5" t="s">
        <v>3995</v>
      </c>
      <c r="L798" s="5">
        <v>3</v>
      </c>
      <c r="O798" t="str">
        <f t="shared" si="90"/>
        <v>47519</v>
      </c>
      <c r="P798" t="str">
        <f t="shared" si="84"/>
        <v>6607</v>
      </c>
      <c r="Q798" t="str">
        <f t="shared" si="85"/>
        <v>6513</v>
      </c>
      <c r="R798" t="str">
        <f t="shared" si="86"/>
        <v>1574</v>
      </c>
      <c r="S798" t="str">
        <f t="shared" si="87"/>
        <v>16765</v>
      </c>
      <c r="T798" t="str">
        <f t="shared" si="88"/>
        <v>11826</v>
      </c>
      <c r="U798" t="str">
        <f t="shared" si="89"/>
        <v>3</v>
      </c>
    </row>
    <row r="799" spans="1:21" ht="13.5" thickBot="1">
      <c r="D799" s="6">
        <v>2016</v>
      </c>
      <c r="E799" s="6"/>
      <c r="F799" s="7" t="s">
        <v>3996</v>
      </c>
      <c r="G799" s="7" t="s">
        <v>3997</v>
      </c>
      <c r="H799" s="7" t="s">
        <v>3998</v>
      </c>
      <c r="I799" s="7" t="s">
        <v>3999</v>
      </c>
      <c r="J799" s="7" t="s">
        <v>4000</v>
      </c>
      <c r="K799" s="7" t="s">
        <v>4001</v>
      </c>
      <c r="L799" s="7">
        <v>0</v>
      </c>
      <c r="O799" t="str">
        <f t="shared" si="90"/>
        <v>22084</v>
      </c>
      <c r="P799" t="str">
        <f t="shared" si="84"/>
        <v>5901</v>
      </c>
      <c r="Q799" t="str">
        <f t="shared" si="85"/>
        <v>4056</v>
      </c>
      <c r="R799" t="str">
        <f t="shared" si="86"/>
        <v>2273</v>
      </c>
      <c r="S799" t="str">
        <f t="shared" si="87"/>
        <v>7002</v>
      </c>
      <c r="T799" t="str">
        <f t="shared" si="88"/>
        <v>5219</v>
      </c>
      <c r="U799" t="str">
        <f t="shared" si="89"/>
        <v>0</v>
      </c>
    </row>
    <row r="800" spans="1:21" ht="13.5" thickBot="1">
      <c r="D800" s="4">
        <v>2015</v>
      </c>
      <c r="E800" s="4"/>
      <c r="F800" s="5">
        <v>0</v>
      </c>
      <c r="G800" s="5">
        <v>0</v>
      </c>
      <c r="H800" s="5">
        <v>882</v>
      </c>
      <c r="I800" s="5">
        <v>0</v>
      </c>
      <c r="J800" s="5">
        <v>200</v>
      </c>
      <c r="K800" s="5">
        <v>-682</v>
      </c>
      <c r="L800" s="5">
        <v>0</v>
      </c>
      <c r="O800" t="str">
        <f t="shared" si="90"/>
        <v>0</v>
      </c>
      <c r="P800" t="str">
        <f t="shared" si="84"/>
        <v>0</v>
      </c>
      <c r="Q800" t="str">
        <f t="shared" si="85"/>
        <v>882</v>
      </c>
      <c r="R800" t="str">
        <f t="shared" si="86"/>
        <v>0</v>
      </c>
      <c r="S800" t="str">
        <f t="shared" si="87"/>
        <v>200</v>
      </c>
      <c r="T800" t="str">
        <f t="shared" si="88"/>
        <v>-682</v>
      </c>
      <c r="U800" t="str">
        <f t="shared" si="89"/>
        <v>0</v>
      </c>
    </row>
    <row r="801" spans="1:21" ht="13.5" thickBot="1">
      <c r="D801" s="6">
        <v>2014</v>
      </c>
      <c r="E801" s="6"/>
      <c r="F801" s="7">
        <v>0</v>
      </c>
      <c r="G801" s="7">
        <v>0</v>
      </c>
      <c r="H801" s="7">
        <v>882</v>
      </c>
      <c r="I801" s="7">
        <v>0</v>
      </c>
      <c r="J801" s="7">
        <v>200</v>
      </c>
      <c r="K801" s="7">
        <v>-682</v>
      </c>
      <c r="L801" s="7">
        <v>0</v>
      </c>
      <c r="O801" t="str">
        <f t="shared" si="90"/>
        <v>0</v>
      </c>
      <c r="P801" t="str">
        <f t="shared" si="84"/>
        <v>0</v>
      </c>
      <c r="Q801" t="str">
        <f t="shared" si="85"/>
        <v>882</v>
      </c>
      <c r="R801" t="str">
        <f t="shared" si="86"/>
        <v>0</v>
      </c>
      <c r="S801" t="str">
        <f t="shared" si="87"/>
        <v>200</v>
      </c>
      <c r="T801" t="str">
        <f t="shared" si="88"/>
        <v>-682</v>
      </c>
      <c r="U801" t="str">
        <f t="shared" si="89"/>
        <v>0</v>
      </c>
    </row>
    <row r="802" spans="1:21" ht="13.5" thickBot="1">
      <c r="D802" s="4">
        <v>2013</v>
      </c>
      <c r="E802" s="4"/>
      <c r="F802" s="5">
        <v>0</v>
      </c>
      <c r="G802" s="5">
        <v>0</v>
      </c>
      <c r="H802" s="5">
        <v>882</v>
      </c>
      <c r="I802" s="5">
        <v>0</v>
      </c>
      <c r="J802" s="5">
        <v>200</v>
      </c>
      <c r="K802" s="5">
        <v>-682</v>
      </c>
      <c r="L802" s="5">
        <v>0</v>
      </c>
      <c r="O802" t="str">
        <f t="shared" si="90"/>
        <v>0</v>
      </c>
      <c r="P802" t="str">
        <f t="shared" si="84"/>
        <v>0</v>
      </c>
      <c r="Q802" t="str">
        <f t="shared" si="85"/>
        <v>882</v>
      </c>
      <c r="R802" t="str">
        <f t="shared" si="86"/>
        <v>0</v>
      </c>
      <c r="S802" t="str">
        <f t="shared" si="87"/>
        <v>200</v>
      </c>
      <c r="T802" t="str">
        <f t="shared" si="88"/>
        <v>-682</v>
      </c>
      <c r="U802" t="str">
        <f t="shared" si="89"/>
        <v>0</v>
      </c>
    </row>
    <row r="803" spans="1:21" ht="13.5" thickBot="1">
      <c r="O803" t="str">
        <f t="shared" si="90"/>
        <v/>
      </c>
      <c r="P803" t="str">
        <f t="shared" si="84"/>
        <v/>
      </c>
      <c r="Q803" t="str">
        <f t="shared" si="85"/>
        <v/>
      </c>
      <c r="R803" t="str">
        <f t="shared" si="86"/>
        <v/>
      </c>
      <c r="S803" t="str">
        <f t="shared" si="87"/>
        <v/>
      </c>
      <c r="T803" t="str">
        <f t="shared" si="88"/>
        <v/>
      </c>
      <c r="U803" t="str">
        <f t="shared" si="89"/>
        <v/>
      </c>
    </row>
    <row r="804" spans="1:21" ht="13.5" thickBot="1">
      <c r="A804" s="22">
        <v>36264445</v>
      </c>
      <c r="B804">
        <v>2016</v>
      </c>
      <c r="D804" s="4">
        <v>2023</v>
      </c>
      <c r="E804" s="4"/>
      <c r="F804" s="5" t="s">
        <v>4002</v>
      </c>
      <c r="G804" s="5" t="s">
        <v>4003</v>
      </c>
      <c r="H804" s="5">
        <v>612</v>
      </c>
      <c r="I804" s="5" t="s">
        <v>4004</v>
      </c>
      <c r="J804" s="5" t="s">
        <v>4005</v>
      </c>
      <c r="K804" s="5" t="s">
        <v>4006</v>
      </c>
      <c r="L804" s="5">
        <v>0</v>
      </c>
      <c r="O804" t="str">
        <f t="shared" si="90"/>
        <v>157229</v>
      </c>
      <c r="P804" t="str">
        <f t="shared" si="84"/>
        <v>1318</v>
      </c>
      <c r="Q804" t="str">
        <f t="shared" si="85"/>
        <v>612</v>
      </c>
      <c r="R804" t="str">
        <f t="shared" si="86"/>
        <v>12288</v>
      </c>
      <c r="S804" t="str">
        <f t="shared" si="87"/>
        <v>153166</v>
      </c>
      <c r="T804" t="str">
        <f t="shared" si="88"/>
        <v>164842</v>
      </c>
      <c r="U804" t="str">
        <f t="shared" si="89"/>
        <v>0</v>
      </c>
    </row>
    <row r="805" spans="1:21" ht="13.5" thickBot="1">
      <c r="D805" s="6">
        <v>2022</v>
      </c>
      <c r="E805" s="6"/>
      <c r="F805" s="7" t="s">
        <v>4007</v>
      </c>
      <c r="G805" s="7" t="s">
        <v>4008</v>
      </c>
      <c r="H805" s="7" t="s">
        <v>4009</v>
      </c>
      <c r="I805" s="7" t="s">
        <v>4010</v>
      </c>
      <c r="J805" s="7" t="s">
        <v>4011</v>
      </c>
      <c r="K805" s="7" t="s">
        <v>4012</v>
      </c>
      <c r="L805" s="7">
        <v>0</v>
      </c>
      <c r="O805" t="str">
        <f t="shared" si="90"/>
        <v>219079</v>
      </c>
      <c r="P805" t="str">
        <f t="shared" si="84"/>
        <v>58772</v>
      </c>
      <c r="Q805" t="str">
        <f t="shared" si="85"/>
        <v>2392</v>
      </c>
      <c r="R805" t="str">
        <f t="shared" si="86"/>
        <v>45433</v>
      </c>
      <c r="S805" t="str">
        <f t="shared" si="87"/>
        <v>179254</v>
      </c>
      <c r="T805" t="str">
        <f t="shared" si="88"/>
        <v>222295</v>
      </c>
      <c r="U805" t="str">
        <f t="shared" si="89"/>
        <v>0</v>
      </c>
    </row>
    <row r="806" spans="1:21" ht="13.5" thickBot="1">
      <c r="D806" s="4">
        <v>2021</v>
      </c>
      <c r="E806" s="4"/>
      <c r="F806" s="5" t="s">
        <v>4013</v>
      </c>
      <c r="G806" s="5" t="s">
        <v>4014</v>
      </c>
      <c r="H806" s="5" t="s">
        <v>626</v>
      </c>
      <c r="I806" s="5" t="s">
        <v>4015</v>
      </c>
      <c r="J806" s="5" t="s">
        <v>4016</v>
      </c>
      <c r="K806" s="5" t="s">
        <v>4017</v>
      </c>
      <c r="L806" s="5">
        <v>0</v>
      </c>
      <c r="O806" t="str">
        <f t="shared" si="90"/>
        <v>131875</v>
      </c>
      <c r="P806" t="str">
        <f t="shared" si="84"/>
        <v>13494</v>
      </c>
      <c r="Q806" t="str">
        <f t="shared" si="85"/>
        <v>1410</v>
      </c>
      <c r="R806" t="str">
        <f t="shared" si="86"/>
        <v>40309</v>
      </c>
      <c r="S806" t="str">
        <f t="shared" si="87"/>
        <v>138119</v>
      </c>
      <c r="T806" t="str">
        <f t="shared" si="88"/>
        <v>177018</v>
      </c>
      <c r="U806" t="str">
        <f t="shared" si="89"/>
        <v>0</v>
      </c>
    </row>
    <row r="807" spans="1:21" ht="13.5" thickBot="1">
      <c r="D807" s="6">
        <v>2020</v>
      </c>
      <c r="E807" s="6"/>
      <c r="F807" s="7" t="s">
        <v>4018</v>
      </c>
      <c r="G807" s="7" t="s">
        <v>4019</v>
      </c>
      <c r="H807" s="7" t="s">
        <v>1470</v>
      </c>
      <c r="I807" s="7" t="s">
        <v>4020</v>
      </c>
      <c r="J807" s="7" t="s">
        <v>4021</v>
      </c>
      <c r="K807" s="7" t="s">
        <v>4022</v>
      </c>
      <c r="L807" s="7">
        <v>0</v>
      </c>
      <c r="O807" t="str">
        <f t="shared" si="90"/>
        <v>116785</v>
      </c>
      <c r="P807" t="str">
        <f t="shared" si="84"/>
        <v>40347</v>
      </c>
      <c r="Q807" t="str">
        <f t="shared" si="85"/>
        <v>1489</v>
      </c>
      <c r="R807" t="str">
        <f t="shared" si="86"/>
        <v>55572</v>
      </c>
      <c r="S807" t="str">
        <f t="shared" si="87"/>
        <v>109441</v>
      </c>
      <c r="T807" t="str">
        <f t="shared" si="88"/>
        <v>163524</v>
      </c>
      <c r="U807" t="str">
        <f t="shared" si="89"/>
        <v>0</v>
      </c>
    </row>
    <row r="808" spans="1:21" ht="13.5" thickBot="1">
      <c r="D808" s="4">
        <v>2019</v>
      </c>
      <c r="E808" s="4"/>
      <c r="F808" s="5" t="s">
        <v>4023</v>
      </c>
      <c r="G808" s="5" t="s">
        <v>4024</v>
      </c>
      <c r="H808" s="5" t="s">
        <v>4025</v>
      </c>
      <c r="I808" s="5" t="s">
        <v>4026</v>
      </c>
      <c r="J808" s="5" t="s">
        <v>4027</v>
      </c>
      <c r="K808" s="5" t="s">
        <v>4028</v>
      </c>
      <c r="L808" s="5">
        <v>0</v>
      </c>
      <c r="O808" t="str">
        <f t="shared" si="90"/>
        <v>121500</v>
      </c>
      <c r="P808" t="str">
        <f t="shared" si="84"/>
        <v>56156</v>
      </c>
      <c r="Q808" t="str">
        <f t="shared" si="85"/>
        <v>4426</v>
      </c>
      <c r="R808" t="str">
        <f t="shared" si="86"/>
        <v>1979</v>
      </c>
      <c r="S808" t="str">
        <f t="shared" si="87"/>
        <v>125624</v>
      </c>
      <c r="T808" t="str">
        <f t="shared" si="88"/>
        <v>123177</v>
      </c>
      <c r="U808" t="str">
        <f t="shared" si="89"/>
        <v>0</v>
      </c>
    </row>
    <row r="809" spans="1:21" ht="13.5" thickBot="1">
      <c r="D809" s="6">
        <v>2018</v>
      </c>
      <c r="E809" s="6"/>
      <c r="F809" s="7" t="s">
        <v>4029</v>
      </c>
      <c r="G809" s="7" t="s">
        <v>4030</v>
      </c>
      <c r="H809" s="7" t="s">
        <v>4031</v>
      </c>
      <c r="I809" s="7">
        <v>0</v>
      </c>
      <c r="J809" s="7" t="s">
        <v>4032</v>
      </c>
      <c r="K809" s="7" t="s">
        <v>4033</v>
      </c>
      <c r="L809" s="7">
        <v>0</v>
      </c>
      <c r="O809" t="str">
        <f t="shared" si="90"/>
        <v>109430</v>
      </c>
      <c r="P809" t="str">
        <f t="shared" si="84"/>
        <v>26878</v>
      </c>
      <c r="Q809" t="str">
        <f t="shared" si="85"/>
        <v>3582</v>
      </c>
      <c r="R809" t="str">
        <f t="shared" si="86"/>
        <v>0</v>
      </c>
      <c r="S809" t="str">
        <f t="shared" si="87"/>
        <v>70603</v>
      </c>
      <c r="T809" t="str">
        <f t="shared" si="88"/>
        <v>67021</v>
      </c>
      <c r="U809" t="str">
        <f t="shared" si="89"/>
        <v>0</v>
      </c>
    </row>
    <row r="810" spans="1:21" ht="13.5" thickBot="1">
      <c r="D810" s="4">
        <v>2017</v>
      </c>
      <c r="E810" s="4"/>
      <c r="F810" s="5" t="s">
        <v>4034</v>
      </c>
      <c r="G810" s="5" t="s">
        <v>4035</v>
      </c>
      <c r="H810" s="5" t="s">
        <v>4036</v>
      </c>
      <c r="I810" s="5">
        <v>0</v>
      </c>
      <c r="J810" s="5" t="s">
        <v>4037</v>
      </c>
      <c r="K810" s="5" t="s">
        <v>4038</v>
      </c>
      <c r="L810" s="5">
        <v>0</v>
      </c>
      <c r="O810" t="str">
        <f t="shared" si="90"/>
        <v>164180</v>
      </c>
      <c r="P810" t="str">
        <f t="shared" si="84"/>
        <v>-11264</v>
      </c>
      <c r="Q810" t="str">
        <f t="shared" si="85"/>
        <v>11470</v>
      </c>
      <c r="R810" t="str">
        <f t="shared" si="86"/>
        <v>0</v>
      </c>
      <c r="S810" t="str">
        <f t="shared" si="87"/>
        <v>51613</v>
      </c>
      <c r="T810" t="str">
        <f t="shared" si="88"/>
        <v>40143</v>
      </c>
      <c r="U810" t="str">
        <f t="shared" si="89"/>
        <v>0</v>
      </c>
    </row>
    <row r="811" spans="1:21" ht="13.5" thickBot="1">
      <c r="D811" s="6">
        <v>2016</v>
      </c>
      <c r="E811" s="6"/>
      <c r="F811" s="7" t="s">
        <v>4039</v>
      </c>
      <c r="G811" s="7" t="s">
        <v>4040</v>
      </c>
      <c r="H811" s="7" t="s">
        <v>4041</v>
      </c>
      <c r="I811" s="7">
        <v>0</v>
      </c>
      <c r="J811" s="7" t="s">
        <v>4042</v>
      </c>
      <c r="K811" s="7" t="s">
        <v>4043</v>
      </c>
      <c r="L811" s="7">
        <v>0</v>
      </c>
      <c r="O811" t="str">
        <f t="shared" si="90"/>
        <v>119900</v>
      </c>
      <c r="P811" t="str">
        <f t="shared" si="84"/>
        <v>51197</v>
      </c>
      <c r="Q811" t="str">
        <f t="shared" si="85"/>
        <v>3939</v>
      </c>
      <c r="R811" t="str">
        <f t="shared" si="86"/>
        <v>0</v>
      </c>
      <c r="S811" t="str">
        <f t="shared" si="87"/>
        <v>55346</v>
      </c>
      <c r="T811" t="str">
        <f t="shared" si="88"/>
        <v>51407</v>
      </c>
      <c r="U811" t="str">
        <f t="shared" si="89"/>
        <v>0</v>
      </c>
    </row>
    <row r="812" spans="1:21" ht="13.5" thickBot="1">
      <c r="O812" t="str">
        <f t="shared" si="90"/>
        <v/>
      </c>
      <c r="P812" t="str">
        <f t="shared" si="84"/>
        <v/>
      </c>
      <c r="Q812" t="str">
        <f t="shared" si="85"/>
        <v/>
      </c>
      <c r="R812" t="str">
        <f t="shared" si="86"/>
        <v/>
      </c>
      <c r="S812" t="str">
        <f t="shared" si="87"/>
        <v/>
      </c>
      <c r="T812" t="str">
        <f t="shared" si="88"/>
        <v/>
      </c>
      <c r="U812" t="str">
        <f t="shared" si="89"/>
        <v/>
      </c>
    </row>
    <row r="813" spans="1:21" ht="13.5" thickBot="1">
      <c r="A813" s="22">
        <v>43108384</v>
      </c>
      <c r="B813">
        <v>2020</v>
      </c>
      <c r="D813" s="4">
        <v>2023</v>
      </c>
      <c r="E813" s="4"/>
      <c r="F813" s="5" t="s">
        <v>4044</v>
      </c>
      <c r="G813" s="5" t="s">
        <v>4045</v>
      </c>
      <c r="H813" s="5" t="s">
        <v>4046</v>
      </c>
      <c r="I813" s="5" t="s">
        <v>4047</v>
      </c>
      <c r="J813" s="5" t="s">
        <v>4048</v>
      </c>
      <c r="K813" s="5" t="s">
        <v>4049</v>
      </c>
      <c r="L813" s="5">
        <v>2</v>
      </c>
      <c r="O813" t="str">
        <f t="shared" si="90"/>
        <v>695441</v>
      </c>
      <c r="P813" t="str">
        <f t="shared" si="84"/>
        <v>-117778</v>
      </c>
      <c r="Q813" t="str">
        <f t="shared" si="85"/>
        <v>561319</v>
      </c>
      <c r="R813" t="str">
        <f t="shared" si="86"/>
        <v>375061</v>
      </c>
      <c r="S813" t="str">
        <f t="shared" si="87"/>
        <v>167304</v>
      </c>
      <c r="T813" t="str">
        <f t="shared" si="88"/>
        <v>-18954</v>
      </c>
      <c r="U813" t="str">
        <f t="shared" si="89"/>
        <v>2</v>
      </c>
    </row>
    <row r="814" spans="1:21" ht="13.5" thickBot="1">
      <c r="D814" s="6">
        <v>2022</v>
      </c>
      <c r="E814" s="6"/>
      <c r="F814" s="7" t="s">
        <v>4050</v>
      </c>
      <c r="G814" s="7" t="s">
        <v>4051</v>
      </c>
      <c r="H814" s="7" t="s">
        <v>4052</v>
      </c>
      <c r="I814" s="7" t="s">
        <v>4053</v>
      </c>
      <c r="J814" s="7" t="s">
        <v>4054</v>
      </c>
      <c r="K814" s="7" t="s">
        <v>4055</v>
      </c>
      <c r="L814" s="7">
        <v>1</v>
      </c>
      <c r="O814" t="str">
        <f t="shared" si="90"/>
        <v>407712</v>
      </c>
      <c r="P814" t="str">
        <f t="shared" si="84"/>
        <v>83215</v>
      </c>
      <c r="Q814" t="str">
        <f t="shared" si="85"/>
        <v>274096</v>
      </c>
      <c r="R814" t="str">
        <f t="shared" si="86"/>
        <v>262934</v>
      </c>
      <c r="S814" t="str">
        <f t="shared" si="87"/>
        <v>109986</v>
      </c>
      <c r="T814" t="str">
        <f t="shared" si="88"/>
        <v>98824</v>
      </c>
      <c r="U814" t="str">
        <f t="shared" si="89"/>
        <v>1</v>
      </c>
    </row>
    <row r="815" spans="1:21" ht="13.5" thickBot="1">
      <c r="D815" s="4">
        <v>2021</v>
      </c>
      <c r="E815" s="4"/>
      <c r="F815" s="5" t="s">
        <v>4056</v>
      </c>
      <c r="G815" s="5" t="s">
        <v>4057</v>
      </c>
      <c r="H815" s="5" t="s">
        <v>4058</v>
      </c>
      <c r="I815" s="5" t="s">
        <v>4059</v>
      </c>
      <c r="J815" s="5" t="s">
        <v>4060</v>
      </c>
      <c r="K815" s="5" t="s">
        <v>4061</v>
      </c>
      <c r="L815" s="5">
        <v>1</v>
      </c>
      <c r="O815" t="str">
        <f t="shared" si="90"/>
        <v>241506</v>
      </c>
      <c r="P815" t="str">
        <f t="shared" si="84"/>
        <v>13320</v>
      </c>
      <c r="Q815" t="str">
        <f t="shared" si="85"/>
        <v>114105</v>
      </c>
      <c r="R815" t="str">
        <f t="shared" si="86"/>
        <v>81868</v>
      </c>
      <c r="S815" t="str">
        <f t="shared" si="87"/>
        <v>47846</v>
      </c>
      <c r="T815" t="str">
        <f t="shared" si="88"/>
        <v>15609</v>
      </c>
      <c r="U815" t="str">
        <f t="shared" si="89"/>
        <v>1</v>
      </c>
    </row>
    <row r="816" spans="1:21" ht="13.5" thickBot="1">
      <c r="D816" s="6">
        <v>2020</v>
      </c>
      <c r="E816" s="6"/>
      <c r="F816" s="7" t="s">
        <v>4062</v>
      </c>
      <c r="G816" s="7" t="s">
        <v>4063</v>
      </c>
      <c r="H816" s="7" t="s">
        <v>4064</v>
      </c>
      <c r="I816" s="7">
        <v>112</v>
      </c>
      <c r="J816" s="7" t="s">
        <v>4065</v>
      </c>
      <c r="K816" s="7" t="s">
        <v>4066</v>
      </c>
      <c r="L816" s="7">
        <v>0</v>
      </c>
      <c r="O816" t="str">
        <f t="shared" si="90"/>
        <v>17840</v>
      </c>
      <c r="P816" t="str">
        <f t="shared" si="84"/>
        <v>2089</v>
      </c>
      <c r="Q816" t="str">
        <f t="shared" si="85"/>
        <v>18108</v>
      </c>
      <c r="R816" t="str">
        <f t="shared" si="86"/>
        <v>112</v>
      </c>
      <c r="S816" t="str">
        <f t="shared" si="87"/>
        <v>20285</v>
      </c>
      <c r="T816" t="str">
        <f t="shared" si="88"/>
        <v>2289</v>
      </c>
      <c r="U816" t="str">
        <f t="shared" si="89"/>
        <v>0</v>
      </c>
    </row>
    <row r="817" spans="1:21" ht="13.5" thickBot="1">
      <c r="O817" t="str">
        <f t="shared" si="90"/>
        <v/>
      </c>
      <c r="P817" t="str">
        <f t="shared" si="84"/>
        <v/>
      </c>
      <c r="Q817" t="str">
        <f t="shared" si="85"/>
        <v/>
      </c>
      <c r="R817" t="str">
        <f t="shared" si="86"/>
        <v/>
      </c>
      <c r="S817" t="str">
        <f t="shared" si="87"/>
        <v/>
      </c>
      <c r="T817" t="str">
        <f t="shared" si="88"/>
        <v/>
      </c>
      <c r="U817" t="str">
        <f t="shared" si="89"/>
        <v/>
      </c>
    </row>
    <row r="818" spans="1:21" ht="13.5" thickBot="1">
      <c r="A818" s="22">
        <v>35733632</v>
      </c>
      <c r="B818">
        <v>2016</v>
      </c>
      <c r="D818" s="4">
        <v>2023</v>
      </c>
      <c r="E818" s="4"/>
      <c r="F818" s="5" t="s">
        <v>4067</v>
      </c>
      <c r="G818" s="5" t="s">
        <v>4068</v>
      </c>
      <c r="H818" s="5" t="s">
        <v>4069</v>
      </c>
      <c r="I818" s="5" t="s">
        <v>4070</v>
      </c>
      <c r="J818" s="5" t="s">
        <v>4071</v>
      </c>
      <c r="K818" s="5" t="s">
        <v>4072</v>
      </c>
      <c r="L818" s="5">
        <v>1</v>
      </c>
      <c r="O818" t="str">
        <f t="shared" si="90"/>
        <v>423223</v>
      </c>
      <c r="P818" t="str">
        <f t="shared" si="84"/>
        <v>-69246</v>
      </c>
      <c r="Q818" t="str">
        <f t="shared" si="85"/>
        <v>226497</v>
      </c>
      <c r="R818" t="str">
        <f t="shared" si="86"/>
        <v>25211</v>
      </c>
      <c r="S818" t="str">
        <f t="shared" si="87"/>
        <v>147129</v>
      </c>
      <c r="T818" t="str">
        <f t="shared" si="88"/>
        <v>-54157</v>
      </c>
      <c r="U818" t="str">
        <f t="shared" si="89"/>
        <v>1</v>
      </c>
    </row>
    <row r="819" spans="1:21" ht="13.5" thickBot="1">
      <c r="D819" s="6">
        <v>2022</v>
      </c>
      <c r="E819" s="6"/>
      <c r="F819" s="7" t="s">
        <v>4073</v>
      </c>
      <c r="G819" s="7" t="s">
        <v>4074</v>
      </c>
      <c r="H819" s="7" t="s">
        <v>4075</v>
      </c>
      <c r="I819" s="7" t="s">
        <v>4076</v>
      </c>
      <c r="J819" s="7" t="s">
        <v>4077</v>
      </c>
      <c r="K819" s="7" t="s">
        <v>4078</v>
      </c>
      <c r="L819" s="7">
        <v>1</v>
      </c>
      <c r="O819" t="str">
        <f t="shared" si="90"/>
        <v>592581</v>
      </c>
      <c r="P819" t="str">
        <f t="shared" si="84"/>
        <v>-66590</v>
      </c>
      <c r="Q819" t="str">
        <f t="shared" si="85"/>
        <v>193744</v>
      </c>
      <c r="R819" t="str">
        <f t="shared" si="86"/>
        <v>39114</v>
      </c>
      <c r="S819" t="str">
        <f t="shared" si="87"/>
        <v>169719</v>
      </c>
      <c r="T819" t="str">
        <f t="shared" si="88"/>
        <v>15089</v>
      </c>
      <c r="U819" t="str">
        <f t="shared" si="89"/>
        <v>1</v>
      </c>
    </row>
    <row r="820" spans="1:21" ht="13.5" thickBot="1">
      <c r="D820" s="4">
        <v>2021</v>
      </c>
      <c r="E820" s="4"/>
      <c r="F820" s="5" t="s">
        <v>4079</v>
      </c>
      <c r="G820" s="5" t="s">
        <v>4080</v>
      </c>
      <c r="H820" s="5" t="s">
        <v>4081</v>
      </c>
      <c r="I820" s="5" t="s">
        <v>4082</v>
      </c>
      <c r="J820" s="5" t="s">
        <v>4083</v>
      </c>
      <c r="K820" s="5" t="s">
        <v>4084</v>
      </c>
      <c r="L820" s="5">
        <v>1</v>
      </c>
      <c r="O820" t="str">
        <f t="shared" si="90"/>
        <v>609684</v>
      </c>
      <c r="P820" t="str">
        <f t="shared" si="84"/>
        <v>81478</v>
      </c>
      <c r="Q820" t="str">
        <f t="shared" si="85"/>
        <v>71820</v>
      </c>
      <c r="R820" t="str">
        <f t="shared" si="86"/>
        <v>47553</v>
      </c>
      <c r="S820" t="str">
        <f t="shared" si="87"/>
        <v>121628</v>
      </c>
      <c r="T820" t="str">
        <f t="shared" si="88"/>
        <v>97361</v>
      </c>
      <c r="U820" t="str">
        <f t="shared" si="89"/>
        <v>1</v>
      </c>
    </row>
    <row r="821" spans="1:21" ht="13.5" thickBot="1">
      <c r="D821" s="6">
        <v>2020</v>
      </c>
      <c r="E821" s="6"/>
      <c r="F821" s="7" t="s">
        <v>4085</v>
      </c>
      <c r="G821" s="7" t="s">
        <v>4086</v>
      </c>
      <c r="H821" s="7" t="s">
        <v>4087</v>
      </c>
      <c r="I821" s="7" t="s">
        <v>4088</v>
      </c>
      <c r="J821" s="7" t="s">
        <v>4089</v>
      </c>
      <c r="K821" s="7" t="s">
        <v>4090</v>
      </c>
      <c r="L821" s="7">
        <v>1</v>
      </c>
      <c r="O821" t="str">
        <f t="shared" si="90"/>
        <v>78854</v>
      </c>
      <c r="P821" t="str">
        <f t="shared" si="84"/>
        <v>1852</v>
      </c>
      <c r="Q821" t="str">
        <f t="shared" si="85"/>
        <v>1859</v>
      </c>
      <c r="R821" t="str">
        <f t="shared" si="86"/>
        <v>6434</v>
      </c>
      <c r="S821" t="str">
        <f t="shared" si="87"/>
        <v>11308</v>
      </c>
      <c r="T821" t="str">
        <f t="shared" si="88"/>
        <v>15883</v>
      </c>
      <c r="U821" t="str">
        <f t="shared" si="89"/>
        <v>1</v>
      </c>
    </row>
    <row r="822" spans="1:21" ht="13.5" thickBot="1">
      <c r="D822" s="4">
        <v>2019</v>
      </c>
      <c r="E822" s="4"/>
      <c r="F822" s="5" t="s">
        <v>4091</v>
      </c>
      <c r="G822" s="5" t="s">
        <v>4092</v>
      </c>
      <c r="H822" s="5" t="s">
        <v>4093</v>
      </c>
      <c r="I822" s="5" t="s">
        <v>4094</v>
      </c>
      <c r="J822" s="5" t="s">
        <v>4095</v>
      </c>
      <c r="K822" s="5" t="s">
        <v>4096</v>
      </c>
      <c r="L822" s="5">
        <v>1</v>
      </c>
      <c r="O822" t="str">
        <f t="shared" si="90"/>
        <v>93513</v>
      </c>
      <c r="P822" t="str">
        <f t="shared" si="84"/>
        <v>13831</v>
      </c>
      <c r="Q822" t="str">
        <f t="shared" si="85"/>
        <v>20417</v>
      </c>
      <c r="R822" t="str">
        <f t="shared" si="86"/>
        <v>7354</v>
      </c>
      <c r="S822" t="str">
        <f t="shared" si="87"/>
        <v>27094</v>
      </c>
      <c r="T822" t="str">
        <f t="shared" si="88"/>
        <v>14031</v>
      </c>
      <c r="U822" t="str">
        <f t="shared" si="89"/>
        <v>1</v>
      </c>
    </row>
    <row r="823" spans="1:21" ht="13.5" thickBot="1">
      <c r="D823" s="6">
        <v>2018</v>
      </c>
      <c r="E823" s="6"/>
      <c r="F823" s="7" t="s">
        <v>4097</v>
      </c>
      <c r="G823" s="7" t="s">
        <v>4098</v>
      </c>
      <c r="H823" s="7" t="s">
        <v>4099</v>
      </c>
      <c r="I823" s="7" t="s">
        <v>4100</v>
      </c>
      <c r="J823" s="7" t="s">
        <v>4101</v>
      </c>
      <c r="K823" s="7" t="s">
        <v>4102</v>
      </c>
      <c r="L823" s="7">
        <v>1</v>
      </c>
      <c r="O823" t="str">
        <f t="shared" si="90"/>
        <v>99444</v>
      </c>
      <c r="P823" t="str">
        <f t="shared" si="84"/>
        <v>37879</v>
      </c>
      <c r="Q823" t="str">
        <f t="shared" si="85"/>
        <v>2537</v>
      </c>
      <c r="R823" t="str">
        <f t="shared" si="86"/>
        <v>8273</v>
      </c>
      <c r="S823" t="str">
        <f t="shared" si="87"/>
        <v>32343</v>
      </c>
      <c r="T823" t="str">
        <f t="shared" si="88"/>
        <v>38079</v>
      </c>
      <c r="U823" t="str">
        <f t="shared" si="89"/>
        <v>1</v>
      </c>
    </row>
    <row r="824" spans="1:21" ht="13.5" thickBot="1">
      <c r="D824" s="4">
        <v>2017</v>
      </c>
      <c r="E824" s="4"/>
      <c r="F824" s="5" t="s">
        <v>4103</v>
      </c>
      <c r="G824" s="5" t="s">
        <v>3727</v>
      </c>
      <c r="H824" s="5" t="s">
        <v>4104</v>
      </c>
      <c r="I824" s="5" t="s">
        <v>4105</v>
      </c>
      <c r="J824" s="5" t="s">
        <v>4106</v>
      </c>
      <c r="K824" s="5" t="s">
        <v>4107</v>
      </c>
      <c r="L824" s="5">
        <v>1</v>
      </c>
      <c r="O824" t="str">
        <f t="shared" si="90"/>
        <v>57294</v>
      </c>
      <c r="P824" t="str">
        <f t="shared" si="84"/>
        <v>25147</v>
      </c>
      <c r="Q824" t="str">
        <f t="shared" si="85"/>
        <v>1620</v>
      </c>
      <c r="R824" t="str">
        <f t="shared" si="86"/>
        <v>9192</v>
      </c>
      <c r="S824" t="str">
        <f t="shared" si="87"/>
        <v>17775</v>
      </c>
      <c r="T824" t="str">
        <f t="shared" si="88"/>
        <v>25347</v>
      </c>
      <c r="U824" t="str">
        <f t="shared" si="89"/>
        <v>1</v>
      </c>
    </row>
    <row r="825" spans="1:21" ht="13.5" thickBot="1">
      <c r="D825" s="6">
        <v>2016</v>
      </c>
      <c r="E825" s="6"/>
      <c r="F825" s="7" t="s">
        <v>4108</v>
      </c>
      <c r="G825" s="7" t="s">
        <v>4109</v>
      </c>
      <c r="H825" s="7" t="s">
        <v>4110</v>
      </c>
      <c r="I825" s="7">
        <v>0</v>
      </c>
      <c r="J825" s="7" t="s">
        <v>4111</v>
      </c>
      <c r="K825" s="7" t="s">
        <v>4112</v>
      </c>
      <c r="L825" s="7">
        <v>1</v>
      </c>
      <c r="O825" t="str">
        <f t="shared" si="90"/>
        <v>28692</v>
      </c>
      <c r="P825" t="str">
        <f t="shared" si="84"/>
        <v>10204</v>
      </c>
      <c r="Q825" t="str">
        <f t="shared" si="85"/>
        <v>1088</v>
      </c>
      <c r="R825" t="str">
        <f t="shared" si="86"/>
        <v>0</v>
      </c>
      <c r="S825" t="str">
        <f t="shared" si="87"/>
        <v>11492</v>
      </c>
      <c r="T825" t="str">
        <f t="shared" si="88"/>
        <v>10404</v>
      </c>
      <c r="U825" t="str">
        <f t="shared" si="89"/>
        <v>1</v>
      </c>
    </row>
    <row r="826" spans="1:21" ht="13.5" thickBot="1">
      <c r="O826" t="str">
        <f t="shared" si="90"/>
        <v/>
      </c>
      <c r="P826" t="str">
        <f t="shared" si="84"/>
        <v/>
      </c>
      <c r="Q826" t="str">
        <f t="shared" si="85"/>
        <v/>
      </c>
      <c r="R826" t="str">
        <f t="shared" si="86"/>
        <v/>
      </c>
      <c r="S826" t="str">
        <f t="shared" si="87"/>
        <v/>
      </c>
      <c r="T826" t="str">
        <f t="shared" si="88"/>
        <v/>
      </c>
      <c r="U826" t="str">
        <f t="shared" si="89"/>
        <v/>
      </c>
    </row>
    <row r="827" spans="1:21" ht="13.5" thickBot="1">
      <c r="A827" t="s">
        <v>127</v>
      </c>
      <c r="B827">
        <v>2016</v>
      </c>
      <c r="D827" s="4">
        <v>2023</v>
      </c>
      <c r="E827" s="4"/>
      <c r="F827" s="5" t="s">
        <v>4113</v>
      </c>
      <c r="G827" s="5" t="s">
        <v>4114</v>
      </c>
      <c r="H827" s="5" t="s">
        <v>4115</v>
      </c>
      <c r="I827" s="5">
        <v>0</v>
      </c>
      <c r="J827" s="5" t="s">
        <v>4116</v>
      </c>
      <c r="K827" s="5" t="s">
        <v>4117</v>
      </c>
      <c r="L827" s="5">
        <v>4</v>
      </c>
      <c r="O827" t="str">
        <f t="shared" si="90"/>
        <v>29864653</v>
      </c>
      <c r="P827" t="str">
        <f t="shared" si="84"/>
        <v>237512</v>
      </c>
      <c r="Q827" t="str">
        <f t="shared" si="85"/>
        <v>7955422</v>
      </c>
      <c r="R827" t="str">
        <f t="shared" si="86"/>
        <v>0</v>
      </c>
      <c r="S827" t="str">
        <f t="shared" si="87"/>
        <v>8525218</v>
      </c>
      <c r="T827" t="str">
        <f t="shared" si="88"/>
        <v>572767</v>
      </c>
      <c r="U827" t="str">
        <f t="shared" si="89"/>
        <v>4</v>
      </c>
    </row>
    <row r="828" spans="1:21" ht="13.5" thickBot="1">
      <c r="D828" s="6">
        <v>2022</v>
      </c>
      <c r="E828" s="6"/>
      <c r="F828" s="7" t="s">
        <v>4118</v>
      </c>
      <c r="G828" s="7" t="s">
        <v>4119</v>
      </c>
      <c r="H828" s="7" t="s">
        <v>4120</v>
      </c>
      <c r="I828" s="7">
        <v>0</v>
      </c>
      <c r="J828" s="7" t="s">
        <v>4121</v>
      </c>
      <c r="K828" s="7" t="s">
        <v>4122</v>
      </c>
      <c r="L828" s="7">
        <v>5</v>
      </c>
      <c r="O828" t="str">
        <f t="shared" si="90"/>
        <v>22719188</v>
      </c>
      <c r="P828" t="str">
        <f t="shared" si="84"/>
        <v>82390</v>
      </c>
      <c r="Q828" t="str">
        <f t="shared" si="85"/>
        <v>8242875</v>
      </c>
      <c r="R828" t="str">
        <f t="shared" si="86"/>
        <v>0</v>
      </c>
      <c r="S828" t="str">
        <f t="shared" si="87"/>
        <v>8306441</v>
      </c>
      <c r="T828" t="str">
        <f t="shared" si="88"/>
        <v>335255</v>
      </c>
      <c r="U828" t="str">
        <f t="shared" si="89"/>
        <v>5</v>
      </c>
    </row>
    <row r="829" spans="1:21" ht="13.5" thickBot="1">
      <c r="D829" s="4">
        <v>2021</v>
      </c>
      <c r="E829" s="4"/>
      <c r="F829" s="5" t="s">
        <v>4123</v>
      </c>
      <c r="G829" s="5" t="s">
        <v>4124</v>
      </c>
      <c r="H829" s="5" t="s">
        <v>4125</v>
      </c>
      <c r="I829" s="5">
        <v>0</v>
      </c>
      <c r="J829" s="5" t="s">
        <v>4126</v>
      </c>
      <c r="K829" s="5" t="s">
        <v>4127</v>
      </c>
      <c r="L829" s="5">
        <v>3</v>
      </c>
      <c r="O829" t="str">
        <f t="shared" si="90"/>
        <v>18392988</v>
      </c>
      <c r="P829" t="str">
        <f t="shared" si="84"/>
        <v>591383</v>
      </c>
      <c r="Q829" t="str">
        <f t="shared" si="85"/>
        <v>5285787</v>
      </c>
      <c r="R829" t="str">
        <f t="shared" si="86"/>
        <v>0</v>
      </c>
      <c r="S829" t="str">
        <f t="shared" si="87"/>
        <v>6433624</v>
      </c>
      <c r="T829" t="str">
        <f t="shared" si="88"/>
        <v>1152865</v>
      </c>
      <c r="U829" t="str">
        <f t="shared" si="89"/>
        <v>3</v>
      </c>
    </row>
    <row r="830" spans="1:21" ht="13.5" thickBot="1">
      <c r="D830" s="6">
        <v>2020</v>
      </c>
      <c r="E830" s="6"/>
      <c r="F830" s="7" t="s">
        <v>4128</v>
      </c>
      <c r="G830" s="7" t="s">
        <v>4129</v>
      </c>
      <c r="H830" s="7" t="s">
        <v>4130</v>
      </c>
      <c r="I830" s="7">
        <v>0</v>
      </c>
      <c r="J830" s="7" t="s">
        <v>4131</v>
      </c>
      <c r="K830" s="7" t="s">
        <v>4132</v>
      </c>
      <c r="L830" s="7">
        <v>2</v>
      </c>
      <c r="O830" t="str">
        <f t="shared" si="90"/>
        <v>11646841</v>
      </c>
      <c r="P830" t="str">
        <f t="shared" si="84"/>
        <v>179511</v>
      </c>
      <c r="Q830" t="str">
        <f t="shared" si="85"/>
        <v>2966012</v>
      </c>
      <c r="R830" t="str">
        <f t="shared" si="86"/>
        <v>0</v>
      </c>
      <c r="S830" t="str">
        <f t="shared" si="87"/>
        <v>3516447</v>
      </c>
      <c r="T830" t="str">
        <f t="shared" si="88"/>
        <v>561482</v>
      </c>
      <c r="U830" t="str">
        <f t="shared" si="89"/>
        <v>2</v>
      </c>
    </row>
    <row r="831" spans="1:21" ht="13.5" thickBot="1">
      <c r="D831" s="4">
        <v>2019</v>
      </c>
      <c r="E831" s="4"/>
      <c r="F831" s="5" t="s">
        <v>4133</v>
      </c>
      <c r="G831" s="5" t="s">
        <v>4134</v>
      </c>
      <c r="H831" s="5" t="s">
        <v>4135</v>
      </c>
      <c r="I831" s="5" t="s">
        <v>4136</v>
      </c>
      <c r="J831" s="5" t="s">
        <v>4137</v>
      </c>
      <c r="K831" s="5" t="s">
        <v>4138</v>
      </c>
      <c r="L831" s="5">
        <v>3</v>
      </c>
      <c r="O831" t="str">
        <f t="shared" si="90"/>
        <v>13646612</v>
      </c>
      <c r="P831" t="str">
        <f t="shared" si="84"/>
        <v>127585</v>
      </c>
      <c r="Q831" t="str">
        <f t="shared" si="85"/>
        <v>4626315</v>
      </c>
      <c r="R831" t="str">
        <f t="shared" si="86"/>
        <v>1147</v>
      </c>
      <c r="S831" t="str">
        <f t="shared" si="87"/>
        <v>5071122</v>
      </c>
      <c r="T831" t="str">
        <f t="shared" si="88"/>
        <v>447560</v>
      </c>
      <c r="U831" t="str">
        <f t="shared" si="89"/>
        <v>3</v>
      </c>
    </row>
    <row r="832" spans="1:21" ht="13.5" thickBot="1">
      <c r="D832" s="6">
        <v>2018</v>
      </c>
      <c r="E832" s="6"/>
      <c r="F832" s="7" t="s">
        <v>4139</v>
      </c>
      <c r="G832" s="7" t="s">
        <v>4140</v>
      </c>
      <c r="H832" s="7" t="s">
        <v>4141</v>
      </c>
      <c r="I832" s="7" t="s">
        <v>4142</v>
      </c>
      <c r="J832" s="7" t="s">
        <v>4143</v>
      </c>
      <c r="K832" s="7" t="s">
        <v>4144</v>
      </c>
      <c r="L832" s="7">
        <v>4</v>
      </c>
      <c r="O832" t="str">
        <f t="shared" si="90"/>
        <v>12307191</v>
      </c>
      <c r="P832" t="str">
        <f t="shared" si="84"/>
        <v>157703</v>
      </c>
      <c r="Q832" t="str">
        <f t="shared" si="85"/>
        <v>2738621</v>
      </c>
      <c r="R832" t="str">
        <f t="shared" si="86"/>
        <v>3706</v>
      </c>
      <c r="S832" t="str">
        <f t="shared" si="87"/>
        <v>3054201</v>
      </c>
      <c r="T832" t="str">
        <f t="shared" si="88"/>
        <v>319975</v>
      </c>
      <c r="U832" t="str">
        <f t="shared" si="89"/>
        <v>4</v>
      </c>
    </row>
    <row r="833" spans="1:21" ht="13.5" thickBot="1">
      <c r="D833" s="4">
        <v>2017</v>
      </c>
      <c r="E833" s="4"/>
      <c r="F833" s="5" t="s">
        <v>4145</v>
      </c>
      <c r="G833" s="5" t="s">
        <v>4146</v>
      </c>
      <c r="H833" s="5" t="s">
        <v>4147</v>
      </c>
      <c r="I833" s="5" t="s">
        <v>4148</v>
      </c>
      <c r="J833" s="5" t="s">
        <v>4149</v>
      </c>
      <c r="K833" s="5" t="s">
        <v>4150</v>
      </c>
      <c r="L833" s="5">
        <v>4</v>
      </c>
      <c r="O833" t="str">
        <f t="shared" si="90"/>
        <v>16612618</v>
      </c>
      <c r="P833" t="str">
        <f t="shared" si="84"/>
        <v>135351</v>
      </c>
      <c r="Q833" t="str">
        <f t="shared" si="85"/>
        <v>3261553</v>
      </c>
      <c r="R833" t="str">
        <f t="shared" si="86"/>
        <v>6202</v>
      </c>
      <c r="S833" t="str">
        <f t="shared" si="87"/>
        <v>3413009</v>
      </c>
      <c r="T833" t="str">
        <f t="shared" si="88"/>
        <v>162272</v>
      </c>
      <c r="U833" t="str">
        <f t="shared" si="89"/>
        <v>4</v>
      </c>
    </row>
    <row r="834" spans="1:21" ht="13.5" thickBot="1">
      <c r="D834" s="6">
        <v>2016</v>
      </c>
      <c r="E834" s="6"/>
      <c r="F834" s="7" t="s">
        <v>4151</v>
      </c>
      <c r="G834" s="7" t="s">
        <v>4152</v>
      </c>
      <c r="H834" s="7" t="s">
        <v>4153</v>
      </c>
      <c r="I834" s="7">
        <v>821</v>
      </c>
      <c r="J834" s="7" t="s">
        <v>4154</v>
      </c>
      <c r="K834" s="7" t="s">
        <v>4155</v>
      </c>
      <c r="L834" s="7">
        <v>4</v>
      </c>
      <c r="O834" t="str">
        <f t="shared" si="90"/>
        <v>2525132</v>
      </c>
      <c r="P834" t="str">
        <f t="shared" ref="P834:P897" si="91">SUBSTITUTE(G834," ","")</f>
        <v>6921</v>
      </c>
      <c r="Q834" t="str">
        <f t="shared" ref="Q834:Q897" si="92">SUBSTITUTE(H834," ","")</f>
        <v>3036678</v>
      </c>
      <c r="R834" t="str">
        <f t="shared" ref="R834:R897" si="93">SUBSTITUTE(I834," ","")</f>
        <v>821</v>
      </c>
      <c r="S834" t="str">
        <f t="shared" ref="S834:S897" si="94">SUBSTITUTE(J834," ","")</f>
        <v>3039009</v>
      </c>
      <c r="T834" t="str">
        <f t="shared" ref="T834:T897" si="95">SUBSTITUTE(K834," ","")</f>
        <v>7121</v>
      </c>
      <c r="U834" t="str">
        <f t="shared" ref="U834:U897" si="96">SUBSTITUTE(L834," ","")</f>
        <v>4</v>
      </c>
    </row>
    <row r="835" spans="1:21" ht="13.5" thickBot="1">
      <c r="O835" t="str">
        <f t="shared" ref="O835:O898" si="97">SUBSTITUTE(F835," ","")</f>
        <v/>
      </c>
      <c r="P835" t="str">
        <f t="shared" si="91"/>
        <v/>
      </c>
      <c r="Q835" t="str">
        <f t="shared" si="92"/>
        <v/>
      </c>
      <c r="R835" t="str">
        <f t="shared" si="93"/>
        <v/>
      </c>
      <c r="S835" t="str">
        <f t="shared" si="94"/>
        <v/>
      </c>
      <c r="T835" t="str">
        <f t="shared" si="95"/>
        <v/>
      </c>
      <c r="U835" t="str">
        <f t="shared" si="96"/>
        <v/>
      </c>
    </row>
    <row r="836" spans="1:21" ht="13.5" thickBot="1">
      <c r="A836" t="s">
        <v>128</v>
      </c>
      <c r="B836">
        <v>1993</v>
      </c>
      <c r="D836" s="4">
        <v>2023</v>
      </c>
      <c r="E836" s="4"/>
      <c r="F836" s="5" t="s">
        <v>4156</v>
      </c>
      <c r="G836" s="5" t="s">
        <v>4157</v>
      </c>
      <c r="H836" s="5" t="s">
        <v>4158</v>
      </c>
      <c r="I836" s="5" t="s">
        <v>4159</v>
      </c>
      <c r="J836" s="5" t="s">
        <v>4160</v>
      </c>
      <c r="K836" s="5" t="s">
        <v>4161</v>
      </c>
      <c r="L836" s="5">
        <v>0</v>
      </c>
      <c r="O836" t="str">
        <f t="shared" si="97"/>
        <v>134988</v>
      </c>
      <c r="P836" t="str">
        <f t="shared" si="91"/>
        <v>-52951</v>
      </c>
      <c r="Q836" t="str">
        <f t="shared" si="92"/>
        <v>6728380</v>
      </c>
      <c r="R836" t="str">
        <f t="shared" si="93"/>
        <v>2106498</v>
      </c>
      <c r="S836" t="str">
        <f t="shared" si="94"/>
        <v>4159737</v>
      </c>
      <c r="T836" t="str">
        <f t="shared" si="95"/>
        <v>-336078</v>
      </c>
      <c r="U836" t="str">
        <f t="shared" si="96"/>
        <v>0</v>
      </c>
    </row>
    <row r="837" spans="1:21" ht="13.5" thickBot="1">
      <c r="D837" s="6">
        <v>2022</v>
      </c>
      <c r="E837" s="6"/>
      <c r="F837" s="7" t="s">
        <v>4162</v>
      </c>
      <c r="G837" s="7" t="s">
        <v>4163</v>
      </c>
      <c r="H837" s="7" t="s">
        <v>4164</v>
      </c>
      <c r="I837" s="7" t="s">
        <v>4165</v>
      </c>
      <c r="J837" s="7" t="s">
        <v>4166</v>
      </c>
      <c r="K837" s="7" t="s">
        <v>4167</v>
      </c>
      <c r="L837" s="7">
        <v>1</v>
      </c>
      <c r="O837" t="str">
        <f t="shared" si="97"/>
        <v>88635</v>
      </c>
      <c r="P837" t="str">
        <f t="shared" si="91"/>
        <v>-59752</v>
      </c>
      <c r="Q837" t="str">
        <f t="shared" si="92"/>
        <v>6640226</v>
      </c>
      <c r="R837" t="str">
        <f t="shared" si="93"/>
        <v>2114742</v>
      </c>
      <c r="S837" t="str">
        <f t="shared" si="94"/>
        <v>4116290</v>
      </c>
      <c r="T837" t="str">
        <f t="shared" si="95"/>
        <v>-283127</v>
      </c>
      <c r="U837" t="str">
        <f t="shared" si="96"/>
        <v>1</v>
      </c>
    </row>
    <row r="838" spans="1:21" ht="13.5" thickBot="1">
      <c r="D838" s="4">
        <v>2021</v>
      </c>
      <c r="E838" s="4"/>
      <c r="F838" s="5" t="s">
        <v>4168</v>
      </c>
      <c r="G838" s="5" t="s">
        <v>4169</v>
      </c>
      <c r="H838" s="5" t="s">
        <v>4170</v>
      </c>
      <c r="I838" s="5" t="s">
        <v>4171</v>
      </c>
      <c r="J838" s="5" t="s">
        <v>4172</v>
      </c>
      <c r="K838" s="5" t="s">
        <v>4173</v>
      </c>
      <c r="L838" s="5">
        <v>1</v>
      </c>
      <c r="O838" t="str">
        <f t="shared" si="97"/>
        <v>363335</v>
      </c>
      <c r="P838" t="str">
        <f t="shared" si="91"/>
        <v>127562</v>
      </c>
      <c r="Q838" t="str">
        <f t="shared" si="92"/>
        <v>6528885</v>
      </c>
      <c r="R838" t="str">
        <f t="shared" si="93"/>
        <v>2025706</v>
      </c>
      <c r="S838" t="str">
        <f t="shared" si="94"/>
        <v>4153736</v>
      </c>
      <c r="T838" t="str">
        <f t="shared" si="95"/>
        <v>-223376</v>
      </c>
      <c r="U838" t="str">
        <f t="shared" si="96"/>
        <v>1</v>
      </c>
    </row>
    <row r="839" spans="1:21" ht="13.5" thickBot="1">
      <c r="D839" s="6">
        <v>2020</v>
      </c>
      <c r="E839" s="6"/>
      <c r="F839" s="7" t="s">
        <v>4174</v>
      </c>
      <c r="G839" s="7" t="s">
        <v>4175</v>
      </c>
      <c r="H839" s="7" t="s">
        <v>4176</v>
      </c>
      <c r="I839" s="7" t="s">
        <v>4177</v>
      </c>
      <c r="J839" s="7" t="s">
        <v>4178</v>
      </c>
      <c r="K839" s="7" t="s">
        <v>4179</v>
      </c>
      <c r="L839" s="7">
        <v>1</v>
      </c>
      <c r="O839" t="str">
        <f t="shared" si="97"/>
        <v>46595</v>
      </c>
      <c r="P839" t="str">
        <f t="shared" si="91"/>
        <v>-71305</v>
      </c>
      <c r="Q839" t="str">
        <f t="shared" si="92"/>
        <v>6282436</v>
      </c>
      <c r="R839" t="str">
        <f t="shared" si="93"/>
        <v>1769265</v>
      </c>
      <c r="S839" t="str">
        <f t="shared" si="94"/>
        <v>4036166</v>
      </c>
      <c r="T839" t="str">
        <f t="shared" si="95"/>
        <v>-350938</v>
      </c>
      <c r="U839" t="str">
        <f t="shared" si="96"/>
        <v>1</v>
      </c>
    </row>
    <row r="840" spans="1:21" ht="13.5" thickBot="1">
      <c r="D840" s="4">
        <v>2019</v>
      </c>
      <c r="E840" s="4"/>
      <c r="F840" s="5" t="s">
        <v>4180</v>
      </c>
      <c r="G840" s="5" t="s">
        <v>4181</v>
      </c>
      <c r="H840" s="5" t="s">
        <v>4182</v>
      </c>
      <c r="I840" s="5" t="s">
        <v>4183</v>
      </c>
      <c r="J840" s="5" t="s">
        <v>4184</v>
      </c>
      <c r="K840" s="5" t="s">
        <v>4185</v>
      </c>
      <c r="L840" s="5">
        <v>1</v>
      </c>
      <c r="O840" t="str">
        <f t="shared" si="97"/>
        <v>226360</v>
      </c>
      <c r="P840" t="str">
        <f t="shared" si="91"/>
        <v>-30976</v>
      </c>
      <c r="Q840" t="str">
        <f t="shared" si="92"/>
        <v>6072362</v>
      </c>
      <c r="R840" t="str">
        <f t="shared" si="93"/>
        <v>1592671</v>
      </c>
      <c r="S840" t="str">
        <f t="shared" si="94"/>
        <v>4058122</v>
      </c>
      <c r="T840" t="str">
        <f t="shared" si="95"/>
        <v>-295502</v>
      </c>
      <c r="U840" t="str">
        <f t="shared" si="96"/>
        <v>1</v>
      </c>
    </row>
    <row r="841" spans="1:21" ht="13.5" thickBot="1">
      <c r="D841" s="6">
        <v>2018</v>
      </c>
      <c r="E841" s="6"/>
      <c r="F841" s="7" t="s">
        <v>4186</v>
      </c>
      <c r="G841" s="7" t="s">
        <v>4187</v>
      </c>
      <c r="H841" s="7" t="s">
        <v>4188</v>
      </c>
      <c r="I841" s="7" t="s">
        <v>4189</v>
      </c>
      <c r="J841" s="7" t="s">
        <v>4190</v>
      </c>
      <c r="K841" s="7" t="s">
        <v>4191</v>
      </c>
      <c r="L841" s="7">
        <v>2</v>
      </c>
      <c r="O841" t="str">
        <f t="shared" si="97"/>
        <v>97245</v>
      </c>
      <c r="P841" t="str">
        <f t="shared" si="91"/>
        <v>-74986</v>
      </c>
      <c r="Q841" t="str">
        <f t="shared" si="92"/>
        <v>6181412</v>
      </c>
      <c r="R841" t="str">
        <f t="shared" si="93"/>
        <v>1570223</v>
      </c>
      <c r="S841" t="str">
        <f t="shared" si="94"/>
        <v>4243413</v>
      </c>
      <c r="T841" t="str">
        <f t="shared" si="95"/>
        <v>-241592</v>
      </c>
      <c r="U841" t="str">
        <f t="shared" si="96"/>
        <v>2</v>
      </c>
    </row>
    <row r="842" spans="1:21" ht="13.5" thickBot="1">
      <c r="D842" s="4">
        <v>2017</v>
      </c>
      <c r="E842" s="4"/>
      <c r="F842" s="5" t="s">
        <v>4192</v>
      </c>
      <c r="G842" s="5" t="s">
        <v>4193</v>
      </c>
      <c r="H842" s="5" t="s">
        <v>4194</v>
      </c>
      <c r="I842" s="5" t="s">
        <v>4195</v>
      </c>
      <c r="J842" s="5" t="s">
        <v>4196</v>
      </c>
      <c r="K842" s="5" t="s">
        <v>4197</v>
      </c>
      <c r="L842" s="5">
        <v>2</v>
      </c>
      <c r="O842" t="str">
        <f t="shared" si="97"/>
        <v>32828</v>
      </c>
      <c r="P842" t="str">
        <f t="shared" si="91"/>
        <v>-10944</v>
      </c>
      <c r="Q842" t="str">
        <f t="shared" si="92"/>
        <v>5777715</v>
      </c>
      <c r="R842" t="str">
        <f t="shared" si="93"/>
        <v>1312668</v>
      </c>
      <c r="S842" t="str">
        <f t="shared" si="94"/>
        <v>4173780</v>
      </c>
      <c r="T842" t="str">
        <f t="shared" si="95"/>
        <v>-165217</v>
      </c>
      <c r="U842" t="str">
        <f t="shared" si="96"/>
        <v>2</v>
      </c>
    </row>
    <row r="843" spans="1:21" ht="13.5" thickBot="1">
      <c r="D843" s="6">
        <v>2016</v>
      </c>
      <c r="E843" s="6"/>
      <c r="F843" s="7" t="s">
        <v>4198</v>
      </c>
      <c r="G843" s="7" t="s">
        <v>4199</v>
      </c>
      <c r="H843" s="7" t="s">
        <v>4200</v>
      </c>
      <c r="I843" s="7" t="s">
        <v>4201</v>
      </c>
      <c r="J843" s="7" t="s">
        <v>4202</v>
      </c>
      <c r="K843" s="7" t="s">
        <v>4203</v>
      </c>
      <c r="L843" s="7">
        <v>3</v>
      </c>
      <c r="O843" t="str">
        <f t="shared" si="97"/>
        <v>29613</v>
      </c>
      <c r="P843" t="str">
        <f t="shared" si="91"/>
        <v>15413</v>
      </c>
      <c r="Q843" t="str">
        <f t="shared" si="92"/>
        <v>5535860</v>
      </c>
      <c r="R843" t="str">
        <f t="shared" si="93"/>
        <v>1182844</v>
      </c>
      <c r="S843" t="str">
        <f t="shared" si="94"/>
        <v>4072693</v>
      </c>
      <c r="T843" t="str">
        <f t="shared" si="95"/>
        <v>-154273</v>
      </c>
      <c r="U843" t="str">
        <f t="shared" si="96"/>
        <v>3</v>
      </c>
    </row>
    <row r="844" spans="1:21" ht="13.5" thickBot="1">
      <c r="D844" s="4">
        <v>2015</v>
      </c>
      <c r="E844" s="4"/>
      <c r="F844" s="5" t="s">
        <v>4204</v>
      </c>
      <c r="G844" s="5" t="s">
        <v>4205</v>
      </c>
      <c r="H844" s="5" t="s">
        <v>4206</v>
      </c>
      <c r="I844" s="5" t="s">
        <v>4207</v>
      </c>
      <c r="J844" s="5" t="s">
        <v>4208</v>
      </c>
      <c r="K844" s="5" t="s">
        <v>4209</v>
      </c>
      <c r="L844" s="5">
        <v>4</v>
      </c>
      <c r="O844" t="str">
        <f t="shared" si="97"/>
        <v>84106</v>
      </c>
      <c r="P844" t="str">
        <f t="shared" si="91"/>
        <v>-411188</v>
      </c>
      <c r="Q844" t="str">
        <f t="shared" si="92"/>
        <v>5505190</v>
      </c>
      <c r="R844" t="str">
        <f t="shared" si="93"/>
        <v>1167582</v>
      </c>
      <c r="S844" t="str">
        <f t="shared" si="94"/>
        <v>4041872</v>
      </c>
      <c r="T844" t="str">
        <f t="shared" si="95"/>
        <v>-169686</v>
      </c>
      <c r="U844" t="str">
        <f t="shared" si="96"/>
        <v>4</v>
      </c>
    </row>
    <row r="845" spans="1:21" ht="13.5" thickBot="1">
      <c r="D845" s="6">
        <v>2014</v>
      </c>
      <c r="E845" s="6"/>
      <c r="F845" s="7" t="s">
        <v>4210</v>
      </c>
      <c r="G845" s="7" t="s">
        <v>4211</v>
      </c>
      <c r="H845" s="7" t="s">
        <v>4212</v>
      </c>
      <c r="I845" s="7" t="s">
        <v>4213</v>
      </c>
      <c r="J845" s="7" t="s">
        <v>4214</v>
      </c>
      <c r="K845" s="7" t="s">
        <v>4215</v>
      </c>
      <c r="L845" s="7">
        <v>2</v>
      </c>
      <c r="O845" t="str">
        <f t="shared" si="97"/>
        <v>15680406</v>
      </c>
      <c r="P845" t="str">
        <f t="shared" si="91"/>
        <v>10399087</v>
      </c>
      <c r="Q845" t="str">
        <f t="shared" si="92"/>
        <v>12089739</v>
      </c>
      <c r="R845" t="str">
        <f t="shared" si="93"/>
        <v>927689</v>
      </c>
      <c r="S845" t="str">
        <f t="shared" si="94"/>
        <v>21272156</v>
      </c>
      <c r="T845" t="str">
        <f t="shared" si="95"/>
        <v>10236156</v>
      </c>
      <c r="U845" t="str">
        <f t="shared" si="96"/>
        <v>2</v>
      </c>
    </row>
    <row r="846" spans="1:21" ht="13.5" thickBot="1">
      <c r="D846" s="4">
        <v>2013</v>
      </c>
      <c r="E846" s="4"/>
      <c r="F846" s="5" t="s">
        <v>4216</v>
      </c>
      <c r="G846" s="5" t="s">
        <v>4217</v>
      </c>
      <c r="H846" s="5" t="s">
        <v>4218</v>
      </c>
      <c r="I846" s="5" t="s">
        <v>4219</v>
      </c>
      <c r="J846" s="5" t="s">
        <v>4220</v>
      </c>
      <c r="K846" s="5" t="s">
        <v>4221</v>
      </c>
      <c r="L846" s="5">
        <v>1</v>
      </c>
      <c r="O846" t="str">
        <f t="shared" si="97"/>
        <v>85133</v>
      </c>
      <c r="P846" t="str">
        <f t="shared" si="91"/>
        <v>-238391</v>
      </c>
      <c r="Q846" t="str">
        <f t="shared" si="92"/>
        <v>6099868</v>
      </c>
      <c r="R846" t="str">
        <f t="shared" si="93"/>
        <v>1083426</v>
      </c>
      <c r="S846" t="str">
        <f t="shared" si="94"/>
        <v>4681727</v>
      </c>
      <c r="T846" t="str">
        <f t="shared" si="95"/>
        <v>-162930</v>
      </c>
      <c r="U846" t="str">
        <f t="shared" si="96"/>
        <v>1</v>
      </c>
    </row>
    <row r="847" spans="1:21" ht="13.5" thickBot="1">
      <c r="O847" t="str">
        <f t="shared" si="97"/>
        <v/>
      </c>
      <c r="P847" t="str">
        <f t="shared" si="91"/>
        <v/>
      </c>
      <c r="Q847" t="str">
        <f t="shared" si="92"/>
        <v/>
      </c>
      <c r="R847" t="str">
        <f t="shared" si="93"/>
        <v/>
      </c>
      <c r="S847" t="str">
        <f t="shared" si="94"/>
        <v/>
      </c>
      <c r="T847" t="str">
        <f t="shared" si="95"/>
        <v/>
      </c>
      <c r="U847" t="str">
        <f t="shared" si="96"/>
        <v/>
      </c>
    </row>
    <row r="848" spans="1:21" ht="13.5" thickBot="1">
      <c r="A848" t="s">
        <v>130</v>
      </c>
      <c r="B848">
        <v>1991</v>
      </c>
      <c r="D848" s="4">
        <v>2023</v>
      </c>
      <c r="E848" s="4"/>
      <c r="F848" s="5" t="s">
        <v>4222</v>
      </c>
      <c r="G848" s="5" t="s">
        <v>4223</v>
      </c>
      <c r="H848" s="5" t="s">
        <v>4224</v>
      </c>
      <c r="I848" s="5" t="s">
        <v>4225</v>
      </c>
      <c r="J848" s="5" t="s">
        <v>4226</v>
      </c>
      <c r="K848" s="5" t="s">
        <v>4227</v>
      </c>
      <c r="L848" s="5">
        <v>0</v>
      </c>
      <c r="O848" t="str">
        <f t="shared" si="97"/>
        <v>18649</v>
      </c>
      <c r="P848" t="str">
        <f t="shared" si="91"/>
        <v>4189</v>
      </c>
      <c r="Q848" t="str">
        <f t="shared" si="92"/>
        <v>12419</v>
      </c>
      <c r="R848" t="str">
        <f t="shared" si="93"/>
        <v>138130</v>
      </c>
      <c r="S848" t="str">
        <f t="shared" si="94"/>
        <v>37401</v>
      </c>
      <c r="T848" t="str">
        <f t="shared" si="95"/>
        <v>165263</v>
      </c>
      <c r="U848" t="str">
        <f t="shared" si="96"/>
        <v>0</v>
      </c>
    </row>
    <row r="849" spans="1:21" ht="13.5" thickBot="1">
      <c r="D849" s="6">
        <v>2022</v>
      </c>
      <c r="E849" s="6"/>
      <c r="F849" s="7" t="s">
        <v>4228</v>
      </c>
      <c r="G849" s="7" t="s">
        <v>4229</v>
      </c>
      <c r="H849" s="7" t="s">
        <v>4230</v>
      </c>
      <c r="I849" s="7" t="s">
        <v>4231</v>
      </c>
      <c r="J849" s="7" t="s">
        <v>4232</v>
      </c>
      <c r="K849" s="7" t="s">
        <v>4233</v>
      </c>
      <c r="L849" s="7">
        <v>0</v>
      </c>
      <c r="O849" t="str">
        <f t="shared" si="97"/>
        <v>5952</v>
      </c>
      <c r="P849" t="str">
        <f t="shared" si="91"/>
        <v>-3351</v>
      </c>
      <c r="Q849" t="str">
        <f t="shared" si="92"/>
        <v>9013</v>
      </c>
      <c r="R849" t="str">
        <f t="shared" si="93"/>
        <v>143536</v>
      </c>
      <c r="S849" t="str">
        <f t="shared" si="94"/>
        <v>24344</v>
      </c>
      <c r="T849" t="str">
        <f t="shared" si="95"/>
        <v>161018</v>
      </c>
      <c r="U849" t="str">
        <f t="shared" si="96"/>
        <v>0</v>
      </c>
    </row>
    <row r="850" spans="1:21" ht="13.5" thickBot="1">
      <c r="D850" s="4">
        <v>2021</v>
      </c>
      <c r="E850" s="4"/>
      <c r="F850" s="5" t="s">
        <v>4234</v>
      </c>
      <c r="G850" s="5">
        <v>392</v>
      </c>
      <c r="H850" s="5" t="s">
        <v>4235</v>
      </c>
      <c r="I850" s="5" t="s">
        <v>4236</v>
      </c>
      <c r="J850" s="5" t="s">
        <v>4237</v>
      </c>
      <c r="K850" s="5" t="s">
        <v>4238</v>
      </c>
      <c r="L850" s="5">
        <v>0</v>
      </c>
      <c r="O850" t="str">
        <f t="shared" si="97"/>
        <v>2206</v>
      </c>
      <c r="P850" t="str">
        <f t="shared" si="91"/>
        <v>392</v>
      </c>
      <c r="Q850" t="str">
        <f t="shared" si="92"/>
        <v>18839</v>
      </c>
      <c r="R850" t="str">
        <f t="shared" si="93"/>
        <v>148041</v>
      </c>
      <c r="S850" t="str">
        <f t="shared" si="94"/>
        <v>33016</v>
      </c>
      <c r="T850" t="str">
        <f t="shared" si="95"/>
        <v>164369</v>
      </c>
      <c r="U850" t="str">
        <f t="shared" si="96"/>
        <v>0</v>
      </c>
    </row>
    <row r="851" spans="1:21" ht="13.5" thickBot="1">
      <c r="D851" s="6">
        <v>2020</v>
      </c>
      <c r="E851" s="6"/>
      <c r="F851" s="7" t="s">
        <v>4239</v>
      </c>
      <c r="G851" s="7" t="s">
        <v>4240</v>
      </c>
      <c r="H851" s="7" t="s">
        <v>4241</v>
      </c>
      <c r="I851" s="7" t="s">
        <v>4242</v>
      </c>
      <c r="J851" s="7" t="s">
        <v>4243</v>
      </c>
      <c r="K851" s="7" t="s">
        <v>4244</v>
      </c>
      <c r="L851" s="7">
        <v>0</v>
      </c>
      <c r="O851" t="str">
        <f t="shared" si="97"/>
        <v>20868</v>
      </c>
      <c r="P851" t="str">
        <f t="shared" si="91"/>
        <v>11769</v>
      </c>
      <c r="Q851" t="str">
        <f t="shared" si="92"/>
        <v>13203</v>
      </c>
      <c r="R851" t="str">
        <f t="shared" si="93"/>
        <v>148492</v>
      </c>
      <c r="S851" t="str">
        <f t="shared" si="94"/>
        <v>40763</v>
      </c>
      <c r="T851" t="str">
        <f t="shared" si="95"/>
        <v>176052</v>
      </c>
      <c r="U851" t="str">
        <f t="shared" si="96"/>
        <v>0</v>
      </c>
    </row>
    <row r="852" spans="1:21" ht="13.5" thickBot="1">
      <c r="D852" s="4">
        <v>2019</v>
      </c>
      <c r="E852" s="4"/>
      <c r="F852" s="5" t="s">
        <v>4245</v>
      </c>
      <c r="G852" s="5" t="s">
        <v>4246</v>
      </c>
      <c r="H852" s="5" t="s">
        <v>4247</v>
      </c>
      <c r="I852" s="5" t="s">
        <v>4248</v>
      </c>
      <c r="J852" s="5" t="s">
        <v>4249</v>
      </c>
      <c r="K852" s="5" t="s">
        <v>4250</v>
      </c>
      <c r="L852" s="5">
        <v>0</v>
      </c>
      <c r="O852" t="str">
        <f t="shared" si="97"/>
        <v>28965</v>
      </c>
      <c r="P852" t="str">
        <f t="shared" si="91"/>
        <v>17808</v>
      </c>
      <c r="Q852" t="str">
        <f t="shared" si="92"/>
        <v>12259</v>
      </c>
      <c r="R852" t="str">
        <f t="shared" si="93"/>
        <v>153898</v>
      </c>
      <c r="S852" t="str">
        <f t="shared" si="94"/>
        <v>40494</v>
      </c>
      <c r="T852" t="str">
        <f t="shared" si="95"/>
        <v>182133</v>
      </c>
      <c r="U852" t="str">
        <f t="shared" si="96"/>
        <v>0</v>
      </c>
    </row>
    <row r="853" spans="1:21" ht="13.5" thickBot="1">
      <c r="D853" s="6">
        <v>2018</v>
      </c>
      <c r="E853" s="6"/>
      <c r="F853" s="7" t="s">
        <v>4251</v>
      </c>
      <c r="G853" s="7" t="s">
        <v>4252</v>
      </c>
      <c r="H853" s="7" t="s">
        <v>4253</v>
      </c>
      <c r="I853" s="7" t="s">
        <v>4254</v>
      </c>
      <c r="J853" s="7" t="s">
        <v>4255</v>
      </c>
      <c r="K853" s="7" t="s">
        <v>4256</v>
      </c>
      <c r="L853" s="7">
        <v>0</v>
      </c>
      <c r="O853" t="str">
        <f t="shared" si="97"/>
        <v>33733</v>
      </c>
      <c r="P853" t="str">
        <f t="shared" si="91"/>
        <v>23685</v>
      </c>
      <c r="Q853" t="str">
        <f t="shared" si="92"/>
        <v>8782</v>
      </c>
      <c r="R853" t="str">
        <f t="shared" si="93"/>
        <v>159304</v>
      </c>
      <c r="S853" t="str">
        <f t="shared" si="94"/>
        <v>55803</v>
      </c>
      <c r="T853" t="str">
        <f t="shared" si="95"/>
        <v>206325</v>
      </c>
      <c r="U853" t="str">
        <f t="shared" si="96"/>
        <v>0</v>
      </c>
    </row>
    <row r="854" spans="1:21" ht="13.5" thickBot="1">
      <c r="D854" s="4">
        <v>2017</v>
      </c>
      <c r="E854" s="4"/>
      <c r="F854" s="5" t="s">
        <v>4257</v>
      </c>
      <c r="G854" s="5" t="s">
        <v>4258</v>
      </c>
      <c r="H854" s="5" t="s">
        <v>4259</v>
      </c>
      <c r="I854" s="5" t="s">
        <v>4260</v>
      </c>
      <c r="J854" s="5" t="s">
        <v>4261</v>
      </c>
      <c r="K854" s="5" t="s">
        <v>4262</v>
      </c>
      <c r="L854" s="5">
        <v>1</v>
      </c>
      <c r="O854" t="str">
        <f t="shared" si="97"/>
        <v>30190</v>
      </c>
      <c r="P854" t="str">
        <f t="shared" si="91"/>
        <v>12180</v>
      </c>
      <c r="Q854" t="str">
        <f t="shared" si="92"/>
        <v>10173</v>
      </c>
      <c r="R854" t="str">
        <f t="shared" si="93"/>
        <v>164710</v>
      </c>
      <c r="S854" t="str">
        <f t="shared" si="94"/>
        <v>28103</v>
      </c>
      <c r="T854" t="str">
        <f t="shared" si="95"/>
        <v>182640</v>
      </c>
      <c r="U854" t="str">
        <f t="shared" si="96"/>
        <v>1</v>
      </c>
    </row>
    <row r="855" spans="1:21" ht="13.5" thickBot="1">
      <c r="D855" s="6">
        <v>2016</v>
      </c>
      <c r="E855" s="6"/>
      <c r="F855" s="7" t="s">
        <v>4263</v>
      </c>
      <c r="G855" s="7" t="s">
        <v>4264</v>
      </c>
      <c r="H855" s="7" t="s">
        <v>4265</v>
      </c>
      <c r="I855" s="7" t="s">
        <v>4266</v>
      </c>
      <c r="J855" s="7" t="s">
        <v>4267</v>
      </c>
      <c r="K855" s="7" t="s">
        <v>4268</v>
      </c>
      <c r="L855" s="7">
        <v>1</v>
      </c>
      <c r="O855" t="str">
        <f t="shared" si="97"/>
        <v>25578</v>
      </c>
      <c r="P855" t="str">
        <f t="shared" si="91"/>
        <v>6988</v>
      </c>
      <c r="Q855" t="str">
        <f t="shared" si="92"/>
        <v>9613</v>
      </c>
      <c r="R855" t="str">
        <f t="shared" si="93"/>
        <v>171909</v>
      </c>
      <c r="S855" t="str">
        <f t="shared" si="94"/>
        <v>8165</v>
      </c>
      <c r="T855" t="str">
        <f t="shared" si="95"/>
        <v>170461</v>
      </c>
      <c r="U855" t="str">
        <f t="shared" si="96"/>
        <v>1</v>
      </c>
    </row>
    <row r="856" spans="1:21" ht="13.5" thickBot="1">
      <c r="D856" s="4">
        <v>2015</v>
      </c>
      <c r="E856" s="4"/>
      <c r="F856" s="5" t="s">
        <v>4269</v>
      </c>
      <c r="G856" s="5" t="s">
        <v>4270</v>
      </c>
      <c r="H856" s="5" t="s">
        <v>4271</v>
      </c>
      <c r="I856" s="5" t="s">
        <v>4266</v>
      </c>
      <c r="J856" s="5" t="s">
        <v>4272</v>
      </c>
      <c r="K856" s="5" t="s">
        <v>4273</v>
      </c>
      <c r="L856" s="5">
        <v>1</v>
      </c>
      <c r="O856" t="str">
        <f t="shared" si="97"/>
        <v>11796</v>
      </c>
      <c r="P856" t="str">
        <f t="shared" si="91"/>
        <v>-8755</v>
      </c>
      <c r="Q856" t="str">
        <f t="shared" si="92"/>
        <v>7737</v>
      </c>
      <c r="R856" t="str">
        <f t="shared" si="93"/>
        <v>171909</v>
      </c>
      <c r="S856" t="str">
        <f t="shared" si="94"/>
        <v>44552</v>
      </c>
      <c r="T856" t="str">
        <f t="shared" si="95"/>
        <v>208724</v>
      </c>
      <c r="U856" t="str">
        <f t="shared" si="96"/>
        <v>1</v>
      </c>
    </row>
    <row r="857" spans="1:21" ht="13.5" thickBot="1">
      <c r="D857" s="6">
        <v>2014</v>
      </c>
      <c r="E857" s="6"/>
      <c r="F857" s="7" t="s">
        <v>4274</v>
      </c>
      <c r="G857" s="7" t="s">
        <v>4275</v>
      </c>
      <c r="H857" s="7" t="s">
        <v>4276</v>
      </c>
      <c r="I857" s="7" t="s">
        <v>4266</v>
      </c>
      <c r="J857" s="7" t="s">
        <v>4277</v>
      </c>
      <c r="K857" s="7" t="s">
        <v>4278</v>
      </c>
      <c r="L857" s="7">
        <v>2</v>
      </c>
      <c r="O857" t="str">
        <f t="shared" si="97"/>
        <v>49557</v>
      </c>
      <c r="P857" t="str">
        <f t="shared" si="91"/>
        <v>20434</v>
      </c>
      <c r="Q857" t="str">
        <f t="shared" si="92"/>
        <v>3453</v>
      </c>
      <c r="R857" t="str">
        <f t="shared" si="93"/>
        <v>171909</v>
      </c>
      <c r="S857" t="str">
        <f t="shared" si="94"/>
        <v>49022</v>
      </c>
      <c r="T857" t="str">
        <f t="shared" si="95"/>
        <v>217478</v>
      </c>
      <c r="U857" t="str">
        <f t="shared" si="96"/>
        <v>2</v>
      </c>
    </row>
    <row r="858" spans="1:21" ht="13.5" thickBot="1">
      <c r="D858" s="4">
        <v>2013</v>
      </c>
      <c r="E858" s="4"/>
      <c r="F858" s="5" t="s">
        <v>4279</v>
      </c>
      <c r="G858" s="5" t="s">
        <v>4280</v>
      </c>
      <c r="H858" s="5" t="s">
        <v>4281</v>
      </c>
      <c r="I858" s="5" t="s">
        <v>4266</v>
      </c>
      <c r="J858" s="5" t="s">
        <v>4282</v>
      </c>
      <c r="K858" s="5" t="s">
        <v>4283</v>
      </c>
      <c r="L858" s="5">
        <v>2</v>
      </c>
      <c r="O858" t="str">
        <f t="shared" si="97"/>
        <v>55696</v>
      </c>
      <c r="P858" t="str">
        <f t="shared" si="91"/>
        <v>6142</v>
      </c>
      <c r="Q858" t="str">
        <f t="shared" si="92"/>
        <v>7943</v>
      </c>
      <c r="R858" t="str">
        <f t="shared" si="93"/>
        <v>171909</v>
      </c>
      <c r="S858" t="str">
        <f t="shared" si="94"/>
        <v>33078</v>
      </c>
      <c r="T858" t="str">
        <f t="shared" si="95"/>
        <v>197044</v>
      </c>
      <c r="U858" t="str">
        <f t="shared" si="96"/>
        <v>2</v>
      </c>
    </row>
    <row r="859" spans="1:21" ht="13.5" thickBot="1">
      <c r="O859" t="str">
        <f t="shared" si="97"/>
        <v/>
      </c>
      <c r="P859" t="str">
        <f t="shared" si="91"/>
        <v/>
      </c>
      <c r="Q859" t="str">
        <f t="shared" si="92"/>
        <v/>
      </c>
      <c r="R859" t="str">
        <f t="shared" si="93"/>
        <v/>
      </c>
      <c r="S859" t="str">
        <f t="shared" si="94"/>
        <v/>
      </c>
      <c r="T859" t="str">
        <f t="shared" si="95"/>
        <v/>
      </c>
      <c r="U859" t="str">
        <f t="shared" si="96"/>
        <v/>
      </c>
    </row>
    <row r="860" spans="1:21" ht="13.5" thickBot="1">
      <c r="A860" t="s">
        <v>132</v>
      </c>
      <c r="B860">
        <v>2007</v>
      </c>
      <c r="D860" s="4">
        <v>2023</v>
      </c>
      <c r="E860" s="4"/>
      <c r="F860" s="5" t="s">
        <v>4284</v>
      </c>
      <c r="G860" s="5" t="s">
        <v>4285</v>
      </c>
      <c r="H860" s="5" t="s">
        <v>4286</v>
      </c>
      <c r="I860" s="5" t="s">
        <v>4287</v>
      </c>
      <c r="J860" s="5" t="s">
        <v>4288</v>
      </c>
      <c r="K860" s="5" t="s">
        <v>4289</v>
      </c>
      <c r="L860" s="5">
        <v>14</v>
      </c>
      <c r="O860" t="str">
        <f t="shared" si="97"/>
        <v>1156763</v>
      </c>
      <c r="P860" t="str">
        <f t="shared" si="91"/>
        <v>25044</v>
      </c>
      <c r="Q860" t="str">
        <f t="shared" si="92"/>
        <v>953262</v>
      </c>
      <c r="R860" t="str">
        <f t="shared" si="93"/>
        <v>797353</v>
      </c>
      <c r="S860" t="str">
        <f t="shared" si="94"/>
        <v>360126</v>
      </c>
      <c r="T860" t="str">
        <f t="shared" si="95"/>
        <v>245977</v>
      </c>
      <c r="U860" t="str">
        <f t="shared" si="96"/>
        <v>14</v>
      </c>
    </row>
    <row r="861" spans="1:21" ht="13.5" thickBot="1">
      <c r="D861" s="6">
        <v>2022</v>
      </c>
      <c r="E861" s="6"/>
      <c r="F861" s="7" t="s">
        <v>4290</v>
      </c>
      <c r="G861" s="7" t="s">
        <v>4291</v>
      </c>
      <c r="H861" s="7" t="s">
        <v>4292</v>
      </c>
      <c r="I861" s="7" t="s">
        <v>4293</v>
      </c>
      <c r="J861" s="7" t="s">
        <v>4294</v>
      </c>
      <c r="K861" s="7" t="s">
        <v>4295</v>
      </c>
      <c r="L861" s="7">
        <v>9</v>
      </c>
      <c r="O861" t="str">
        <f t="shared" si="97"/>
        <v>1257528</v>
      </c>
      <c r="P861" t="str">
        <f t="shared" si="91"/>
        <v>90604</v>
      </c>
      <c r="Q861" t="str">
        <f t="shared" si="92"/>
        <v>355331</v>
      </c>
      <c r="R861" t="str">
        <f t="shared" si="93"/>
        <v>199568</v>
      </c>
      <c r="S861" t="str">
        <f t="shared" si="94"/>
        <v>377910</v>
      </c>
      <c r="T861" t="str">
        <f t="shared" si="95"/>
        <v>222147</v>
      </c>
      <c r="U861" t="str">
        <f t="shared" si="96"/>
        <v>9</v>
      </c>
    </row>
    <row r="862" spans="1:21" ht="13.5" thickBot="1">
      <c r="D862" s="4">
        <v>2021</v>
      </c>
      <c r="E862" s="4"/>
      <c r="F862" s="5" t="s">
        <v>4296</v>
      </c>
      <c r="G862" s="5" t="s">
        <v>4297</v>
      </c>
      <c r="H862" s="5" t="s">
        <v>4298</v>
      </c>
      <c r="I862" s="5" t="s">
        <v>4299</v>
      </c>
      <c r="J862" s="5" t="s">
        <v>4300</v>
      </c>
      <c r="K862" s="5" t="s">
        <v>4301</v>
      </c>
      <c r="L862" s="5">
        <v>7</v>
      </c>
      <c r="O862" t="str">
        <f t="shared" si="97"/>
        <v>779869</v>
      </c>
      <c r="P862" t="str">
        <f t="shared" si="91"/>
        <v>34507</v>
      </c>
      <c r="Q862" t="str">
        <f t="shared" si="92"/>
        <v>230005</v>
      </c>
      <c r="R862" t="str">
        <f t="shared" si="93"/>
        <v>146791</v>
      </c>
      <c r="S862" t="str">
        <f t="shared" si="94"/>
        <v>214739</v>
      </c>
      <c r="T862" t="str">
        <f t="shared" si="95"/>
        <v>131525</v>
      </c>
      <c r="U862" t="str">
        <f t="shared" si="96"/>
        <v>7</v>
      </c>
    </row>
    <row r="863" spans="1:21" ht="13.5" thickBot="1">
      <c r="D863" s="6">
        <v>2020</v>
      </c>
      <c r="E863" s="6"/>
      <c r="F863" s="7" t="s">
        <v>4302</v>
      </c>
      <c r="G863" s="7" t="s">
        <v>4303</v>
      </c>
      <c r="H863" s="7" t="s">
        <v>4304</v>
      </c>
      <c r="I863" s="7" t="s">
        <v>4305</v>
      </c>
      <c r="J863" s="7" t="s">
        <v>4306</v>
      </c>
      <c r="K863" s="7" t="s">
        <v>4307</v>
      </c>
      <c r="L863" s="7">
        <v>6</v>
      </c>
      <c r="O863" t="str">
        <f t="shared" si="97"/>
        <v>862218</v>
      </c>
      <c r="P863" t="str">
        <f t="shared" si="91"/>
        <v>45176</v>
      </c>
      <c r="Q863" t="str">
        <f t="shared" si="92"/>
        <v>188159</v>
      </c>
      <c r="R863" t="str">
        <f t="shared" si="93"/>
        <v>14602</v>
      </c>
      <c r="S863" t="str">
        <f t="shared" si="94"/>
        <v>272143</v>
      </c>
      <c r="T863" t="str">
        <f t="shared" si="95"/>
        <v>98586</v>
      </c>
      <c r="U863" t="str">
        <f t="shared" si="96"/>
        <v>6</v>
      </c>
    </row>
    <row r="864" spans="1:21" ht="13.5" thickBot="1">
      <c r="D864" s="4">
        <v>2019</v>
      </c>
      <c r="E864" s="4"/>
      <c r="F864" s="5" t="s">
        <v>4308</v>
      </c>
      <c r="G864" s="5" t="s">
        <v>4309</v>
      </c>
      <c r="H864" s="5" t="s">
        <v>4310</v>
      </c>
      <c r="I864" s="5" t="s">
        <v>4311</v>
      </c>
      <c r="J864" s="5" t="s">
        <v>4312</v>
      </c>
      <c r="K864" s="5" t="s">
        <v>4313</v>
      </c>
      <c r="L864" s="5">
        <v>6</v>
      </c>
      <c r="O864" t="str">
        <f t="shared" si="97"/>
        <v>826566</v>
      </c>
      <c r="P864" t="str">
        <f t="shared" si="91"/>
        <v>7717</v>
      </c>
      <c r="Q864" t="str">
        <f t="shared" si="92"/>
        <v>219041</v>
      </c>
      <c r="R864" t="str">
        <f t="shared" si="93"/>
        <v>29663</v>
      </c>
      <c r="S864" t="str">
        <f t="shared" si="94"/>
        <v>243796</v>
      </c>
      <c r="T864" t="str">
        <f t="shared" si="95"/>
        <v>54417</v>
      </c>
      <c r="U864" t="str">
        <f t="shared" si="96"/>
        <v>6</v>
      </c>
    </row>
    <row r="865" spans="1:21" ht="13.5" thickBot="1">
      <c r="D865" s="6">
        <v>2018</v>
      </c>
      <c r="E865" s="6"/>
      <c r="F865" s="7" t="s">
        <v>4314</v>
      </c>
      <c r="G865" s="7" t="s">
        <v>4315</v>
      </c>
      <c r="H865" s="7" t="s">
        <v>4316</v>
      </c>
      <c r="I865" s="7" t="s">
        <v>4317</v>
      </c>
      <c r="J865" s="7" t="s">
        <v>4318</v>
      </c>
      <c r="K865" s="7" t="s">
        <v>4319</v>
      </c>
      <c r="L865" s="7">
        <v>6</v>
      </c>
      <c r="O865" t="str">
        <f t="shared" si="97"/>
        <v>472901</v>
      </c>
      <c r="P865" t="str">
        <f t="shared" si="91"/>
        <v>2466</v>
      </c>
      <c r="Q865" t="str">
        <f t="shared" si="92"/>
        <v>224014</v>
      </c>
      <c r="R865" t="str">
        <f t="shared" si="93"/>
        <v>55287</v>
      </c>
      <c r="S865" t="str">
        <f t="shared" si="94"/>
        <v>216582</v>
      </c>
      <c r="T865" t="str">
        <f t="shared" si="95"/>
        <v>47855</v>
      </c>
      <c r="U865" t="str">
        <f t="shared" si="96"/>
        <v>6</v>
      </c>
    </row>
    <row r="866" spans="1:21" ht="13.5" thickBot="1">
      <c r="D866" s="4">
        <v>2017</v>
      </c>
      <c r="E866" s="4"/>
      <c r="F866" s="5" t="s">
        <v>4320</v>
      </c>
      <c r="G866" s="5" t="s">
        <v>4321</v>
      </c>
      <c r="H866" s="5" t="s">
        <v>4322</v>
      </c>
      <c r="I866" s="5" t="s">
        <v>4323</v>
      </c>
      <c r="J866" s="5" t="s">
        <v>4324</v>
      </c>
      <c r="K866" s="5" t="s">
        <v>4325</v>
      </c>
      <c r="L866" s="5">
        <v>5</v>
      </c>
      <c r="O866" t="str">
        <f t="shared" si="97"/>
        <v>389846</v>
      </c>
      <c r="P866" t="str">
        <f t="shared" si="91"/>
        <v>18156</v>
      </c>
      <c r="Q866" t="str">
        <f t="shared" si="92"/>
        <v>135193</v>
      </c>
      <c r="R866" t="str">
        <f t="shared" si="93"/>
        <v>45398</v>
      </c>
      <c r="S866" t="str">
        <f t="shared" si="94"/>
        <v>135225</v>
      </c>
      <c r="T866" t="str">
        <f t="shared" si="95"/>
        <v>45430</v>
      </c>
      <c r="U866" t="str">
        <f t="shared" si="96"/>
        <v>5</v>
      </c>
    </row>
    <row r="867" spans="1:21" ht="13.5" thickBot="1">
      <c r="D867" s="6">
        <v>2016</v>
      </c>
      <c r="E867" s="6"/>
      <c r="F867" s="7" t="s">
        <v>4326</v>
      </c>
      <c r="G867" s="7">
        <v>22</v>
      </c>
      <c r="H867" s="7" t="s">
        <v>4327</v>
      </c>
      <c r="I867" s="7" t="s">
        <v>4328</v>
      </c>
      <c r="J867" s="7" t="s">
        <v>4329</v>
      </c>
      <c r="K867" s="7" t="s">
        <v>4330</v>
      </c>
      <c r="L867" s="7">
        <v>13</v>
      </c>
      <c r="O867" t="str">
        <f t="shared" si="97"/>
        <v>307502</v>
      </c>
      <c r="P867" t="str">
        <f t="shared" si="91"/>
        <v>22</v>
      </c>
      <c r="Q867" t="str">
        <f t="shared" si="92"/>
        <v>121633</v>
      </c>
      <c r="R867" t="str">
        <f t="shared" si="93"/>
        <v>71466</v>
      </c>
      <c r="S867" t="str">
        <f t="shared" si="94"/>
        <v>68243</v>
      </c>
      <c r="T867" t="str">
        <f t="shared" si="95"/>
        <v>18077</v>
      </c>
      <c r="U867" t="str">
        <f t="shared" si="96"/>
        <v>13</v>
      </c>
    </row>
    <row r="868" spans="1:21" ht="13.5" thickBot="1">
      <c r="D868" s="4">
        <v>2015</v>
      </c>
      <c r="E868" s="4"/>
      <c r="F868" s="5" t="s">
        <v>4331</v>
      </c>
      <c r="G868" s="5" t="s">
        <v>4332</v>
      </c>
      <c r="H868" s="5" t="s">
        <v>4333</v>
      </c>
      <c r="I868" s="5" t="s">
        <v>4334</v>
      </c>
      <c r="J868" s="5" t="s">
        <v>4335</v>
      </c>
      <c r="K868" s="5" t="s">
        <v>4336</v>
      </c>
      <c r="L868" s="5">
        <v>14</v>
      </c>
      <c r="O868" t="str">
        <f t="shared" si="97"/>
        <v>367516</v>
      </c>
      <c r="P868" t="str">
        <f t="shared" si="91"/>
        <v>8821</v>
      </c>
      <c r="Q868" t="str">
        <f t="shared" si="92"/>
        <v>84310</v>
      </c>
      <c r="R868" t="str">
        <f t="shared" si="93"/>
        <v>26454</v>
      </c>
      <c r="S868" t="str">
        <f t="shared" si="94"/>
        <v>81314</v>
      </c>
      <c r="T868" t="str">
        <f t="shared" si="95"/>
        <v>23459</v>
      </c>
      <c r="U868" t="str">
        <f t="shared" si="96"/>
        <v>14</v>
      </c>
    </row>
    <row r="869" spans="1:21" ht="13.5" thickBot="1">
      <c r="D869" s="6">
        <v>2014</v>
      </c>
      <c r="E869" s="6"/>
      <c r="F869" s="7" t="s">
        <v>4337</v>
      </c>
      <c r="G869" s="7" t="s">
        <v>4338</v>
      </c>
      <c r="H869" s="7" t="s">
        <v>4339</v>
      </c>
      <c r="I869" s="7" t="s">
        <v>4340</v>
      </c>
      <c r="J869" s="7" t="s">
        <v>4341</v>
      </c>
      <c r="K869" s="7" t="s">
        <v>4342</v>
      </c>
      <c r="L869" s="7">
        <v>12</v>
      </c>
      <c r="O869" t="str">
        <f t="shared" si="97"/>
        <v>413452</v>
      </c>
      <c r="P869" t="str">
        <f t="shared" si="91"/>
        <v>1570</v>
      </c>
      <c r="Q869" t="str">
        <f t="shared" si="92"/>
        <v>59120</v>
      </c>
      <c r="R869" t="str">
        <f t="shared" si="93"/>
        <v>17440</v>
      </c>
      <c r="S869" t="str">
        <f t="shared" si="94"/>
        <v>56456</v>
      </c>
      <c r="T869" t="str">
        <f t="shared" si="95"/>
        <v>14776</v>
      </c>
      <c r="U869" t="str">
        <f t="shared" si="96"/>
        <v>12</v>
      </c>
    </row>
    <row r="870" spans="1:21" ht="13.5" thickBot="1">
      <c r="D870" s="4">
        <v>2013</v>
      </c>
      <c r="E870" s="4"/>
      <c r="F870" s="5" t="s">
        <v>4343</v>
      </c>
      <c r="G870" s="5" t="s">
        <v>4344</v>
      </c>
      <c r="H870" s="5" t="s">
        <v>4345</v>
      </c>
      <c r="I870" s="5" t="s">
        <v>4346</v>
      </c>
      <c r="J870" s="5" t="s">
        <v>4347</v>
      </c>
      <c r="K870" s="5" t="s">
        <v>4348</v>
      </c>
      <c r="L870" s="5">
        <v>13</v>
      </c>
      <c r="O870" t="str">
        <f t="shared" si="97"/>
        <v>585983</v>
      </c>
      <c r="P870" t="str">
        <f t="shared" si="91"/>
        <v>3194</v>
      </c>
      <c r="Q870" t="str">
        <f t="shared" si="92"/>
        <v>80452</v>
      </c>
      <c r="R870" t="str">
        <f t="shared" si="93"/>
        <v>27508</v>
      </c>
      <c r="S870" t="str">
        <f t="shared" si="94"/>
        <v>66142</v>
      </c>
      <c r="T870" t="str">
        <f t="shared" si="95"/>
        <v>13198</v>
      </c>
      <c r="U870" t="str">
        <f t="shared" si="96"/>
        <v>13</v>
      </c>
    </row>
    <row r="871" spans="1:21" ht="13.5" thickBot="1">
      <c r="O871" t="str">
        <f t="shared" si="97"/>
        <v/>
      </c>
      <c r="P871" t="str">
        <f t="shared" si="91"/>
        <v/>
      </c>
      <c r="Q871" t="str">
        <f t="shared" si="92"/>
        <v/>
      </c>
      <c r="R871" t="str">
        <f t="shared" si="93"/>
        <v/>
      </c>
      <c r="S871" t="str">
        <f t="shared" si="94"/>
        <v/>
      </c>
      <c r="T871" t="str">
        <f t="shared" si="95"/>
        <v/>
      </c>
      <c r="U871" t="str">
        <f t="shared" si="96"/>
        <v/>
      </c>
    </row>
    <row r="872" spans="1:21" ht="13.5" thickBot="1">
      <c r="A872" t="s">
        <v>133</v>
      </c>
      <c r="B872">
        <v>2005</v>
      </c>
      <c r="D872" s="4">
        <v>2023</v>
      </c>
      <c r="E872" s="4"/>
      <c r="F872" s="5" t="s">
        <v>4349</v>
      </c>
      <c r="G872" s="5" t="s">
        <v>4350</v>
      </c>
      <c r="H872" s="5" t="s">
        <v>4351</v>
      </c>
      <c r="I872" s="5" t="s">
        <v>4352</v>
      </c>
      <c r="J872" s="5" t="s">
        <v>4353</v>
      </c>
      <c r="K872" s="5" t="s">
        <v>4354</v>
      </c>
      <c r="L872" s="5">
        <v>4</v>
      </c>
      <c r="O872" t="str">
        <f t="shared" si="97"/>
        <v>1634164</v>
      </c>
      <c r="P872" t="str">
        <f t="shared" si="91"/>
        <v>40694</v>
      </c>
      <c r="Q872" t="str">
        <f t="shared" si="92"/>
        <v>1008828</v>
      </c>
      <c r="R872" t="str">
        <f t="shared" si="93"/>
        <v>561369</v>
      </c>
      <c r="S872" t="str">
        <f t="shared" si="94"/>
        <v>509245</v>
      </c>
      <c r="T872" t="str">
        <f t="shared" si="95"/>
        <v>61786</v>
      </c>
      <c r="U872" t="str">
        <f t="shared" si="96"/>
        <v>4</v>
      </c>
    </row>
    <row r="873" spans="1:21" ht="13.5" thickBot="1">
      <c r="D873" s="6">
        <v>2022</v>
      </c>
      <c r="E873" s="6"/>
      <c r="F873" s="7" t="s">
        <v>4355</v>
      </c>
      <c r="G873" s="7" t="s">
        <v>4356</v>
      </c>
      <c r="H873" s="7" t="s">
        <v>4357</v>
      </c>
      <c r="I873" s="7" t="s">
        <v>4358</v>
      </c>
      <c r="J873" s="7" t="s">
        <v>4359</v>
      </c>
      <c r="K873" s="7" t="s">
        <v>4360</v>
      </c>
      <c r="L873" s="7">
        <v>5</v>
      </c>
      <c r="O873" t="str">
        <f t="shared" si="97"/>
        <v>1937971</v>
      </c>
      <c r="P873" t="str">
        <f t="shared" si="91"/>
        <v>101797</v>
      </c>
      <c r="Q873" t="str">
        <f t="shared" si="92"/>
        <v>978587</v>
      </c>
      <c r="R873" t="str">
        <f t="shared" si="93"/>
        <v>496565</v>
      </c>
      <c r="S873" t="str">
        <f t="shared" si="94"/>
        <v>503114</v>
      </c>
      <c r="T873" t="str">
        <f t="shared" si="95"/>
        <v>21092</v>
      </c>
      <c r="U873" t="str">
        <f t="shared" si="96"/>
        <v>5</v>
      </c>
    </row>
    <row r="874" spans="1:21" ht="13.5" thickBot="1">
      <c r="D874" s="4">
        <v>2021</v>
      </c>
      <c r="E874" s="4"/>
      <c r="F874" s="5" t="s">
        <v>4361</v>
      </c>
      <c r="G874" s="5" t="s">
        <v>4362</v>
      </c>
      <c r="H874" s="5" t="s">
        <v>4363</v>
      </c>
      <c r="I874" s="5" t="s">
        <v>4364</v>
      </c>
      <c r="J874" s="5" t="s">
        <v>4365</v>
      </c>
      <c r="K874" s="5" t="s">
        <v>4366</v>
      </c>
      <c r="L874" s="5">
        <v>6</v>
      </c>
      <c r="O874" t="str">
        <f t="shared" si="97"/>
        <v>1652480</v>
      </c>
      <c r="P874" t="str">
        <f t="shared" si="91"/>
        <v>-58691</v>
      </c>
      <c r="Q874" t="str">
        <f t="shared" si="92"/>
        <v>873089</v>
      </c>
      <c r="R874" t="str">
        <f t="shared" si="93"/>
        <v>532128</v>
      </c>
      <c r="S874" t="str">
        <f t="shared" si="94"/>
        <v>354242</v>
      </c>
      <c r="T874" t="str">
        <f t="shared" si="95"/>
        <v>13281</v>
      </c>
      <c r="U874" t="str">
        <f t="shared" si="96"/>
        <v>6</v>
      </c>
    </row>
    <row r="875" spans="1:21" ht="13.5" thickBot="1">
      <c r="D875" s="6">
        <v>2020</v>
      </c>
      <c r="E875" s="6"/>
      <c r="F875" s="7" t="s">
        <v>4367</v>
      </c>
      <c r="G875" s="7" t="s">
        <v>4368</v>
      </c>
      <c r="H875" s="7" t="s">
        <v>4369</v>
      </c>
      <c r="I875" s="7" t="s">
        <v>4370</v>
      </c>
      <c r="J875" s="7" t="s">
        <v>4371</v>
      </c>
      <c r="K875" s="7" t="s">
        <v>4372</v>
      </c>
      <c r="L875" s="7">
        <v>6</v>
      </c>
      <c r="O875" t="str">
        <f t="shared" si="97"/>
        <v>1564757</v>
      </c>
      <c r="P875" t="str">
        <f t="shared" si="91"/>
        <v>103868</v>
      </c>
      <c r="Q875" t="str">
        <f t="shared" si="92"/>
        <v>588055</v>
      </c>
      <c r="R875" t="str">
        <f t="shared" si="93"/>
        <v>277811</v>
      </c>
      <c r="S875" t="str">
        <f t="shared" si="94"/>
        <v>382216</v>
      </c>
      <c r="T875" t="str">
        <f t="shared" si="95"/>
        <v>71972</v>
      </c>
      <c r="U875" t="str">
        <f t="shared" si="96"/>
        <v>6</v>
      </c>
    </row>
    <row r="876" spans="1:21" ht="13.5" thickBot="1">
      <c r="D876" s="4">
        <v>2019</v>
      </c>
      <c r="E876" s="4"/>
      <c r="F876" s="5" t="s">
        <v>4373</v>
      </c>
      <c r="G876" s="5" t="s">
        <v>4374</v>
      </c>
      <c r="H876" s="5" t="s">
        <v>4375</v>
      </c>
      <c r="I876" s="5" t="s">
        <v>4376</v>
      </c>
      <c r="J876" s="5" t="s">
        <v>4377</v>
      </c>
      <c r="K876" s="5" t="s">
        <v>4378</v>
      </c>
      <c r="L876" s="5">
        <v>6</v>
      </c>
      <c r="O876" t="str">
        <f t="shared" si="97"/>
        <v>1509197</v>
      </c>
      <c r="P876" t="str">
        <f t="shared" si="91"/>
        <v>79693</v>
      </c>
      <c r="Q876" t="str">
        <f t="shared" si="92"/>
        <v>646855</v>
      </c>
      <c r="R876" t="str">
        <f t="shared" si="93"/>
        <v>286938</v>
      </c>
      <c r="S876" t="str">
        <f t="shared" si="94"/>
        <v>328022</v>
      </c>
      <c r="T876" t="str">
        <f t="shared" si="95"/>
        <v>-31895</v>
      </c>
      <c r="U876" t="str">
        <f t="shared" si="96"/>
        <v>6</v>
      </c>
    </row>
    <row r="877" spans="1:21" ht="13.5" thickBot="1">
      <c r="D877" s="6">
        <v>2018</v>
      </c>
      <c r="E877" s="6"/>
      <c r="F877" s="7" t="s">
        <v>4379</v>
      </c>
      <c r="G877" s="7" t="s">
        <v>4380</v>
      </c>
      <c r="H877" s="7" t="s">
        <v>4381</v>
      </c>
      <c r="I877" s="7" t="s">
        <v>4382</v>
      </c>
      <c r="J877" s="7" t="s">
        <v>4383</v>
      </c>
      <c r="K877" s="7" t="s">
        <v>4384</v>
      </c>
      <c r="L877" s="7">
        <v>5</v>
      </c>
      <c r="O877" t="str">
        <f t="shared" si="97"/>
        <v>1364599</v>
      </c>
      <c r="P877" t="str">
        <f t="shared" si="91"/>
        <v>-24249</v>
      </c>
      <c r="Q877" t="str">
        <f t="shared" si="92"/>
        <v>748714</v>
      </c>
      <c r="R877" t="str">
        <f t="shared" si="93"/>
        <v>258012</v>
      </c>
      <c r="S877" t="str">
        <f t="shared" si="94"/>
        <v>379114</v>
      </c>
      <c r="T877" t="str">
        <f t="shared" si="95"/>
        <v>-111588</v>
      </c>
      <c r="U877" t="str">
        <f t="shared" si="96"/>
        <v>5</v>
      </c>
    </row>
    <row r="878" spans="1:21" ht="13.5" thickBot="1">
      <c r="D878" s="4">
        <v>2017</v>
      </c>
      <c r="E878" s="4"/>
      <c r="F878" s="5" t="s">
        <v>4385</v>
      </c>
      <c r="G878" s="5" t="s">
        <v>4386</v>
      </c>
      <c r="H878" s="5" t="s">
        <v>4387</v>
      </c>
      <c r="I878" s="5" t="s">
        <v>4388</v>
      </c>
      <c r="J878" s="5" t="s">
        <v>4389</v>
      </c>
      <c r="K878" s="5" t="s">
        <v>4390</v>
      </c>
      <c r="L878" s="5">
        <v>5</v>
      </c>
      <c r="O878" t="str">
        <f t="shared" si="97"/>
        <v>1302171</v>
      </c>
      <c r="P878" t="str">
        <f t="shared" si="91"/>
        <v>-61950</v>
      </c>
      <c r="Q878" t="str">
        <f t="shared" si="92"/>
        <v>664317</v>
      </c>
      <c r="R878" t="str">
        <f t="shared" si="93"/>
        <v>334595</v>
      </c>
      <c r="S878" t="str">
        <f t="shared" si="94"/>
        <v>242383</v>
      </c>
      <c r="T878" t="str">
        <f t="shared" si="95"/>
        <v>-87339</v>
      </c>
      <c r="U878" t="str">
        <f t="shared" si="96"/>
        <v>5</v>
      </c>
    </row>
    <row r="879" spans="1:21" ht="13.5" thickBot="1">
      <c r="D879" s="6">
        <v>2016</v>
      </c>
      <c r="E879" s="6"/>
      <c r="F879" s="7" t="s">
        <v>4391</v>
      </c>
      <c r="G879" s="7" t="s">
        <v>4392</v>
      </c>
      <c r="H879" s="7" t="s">
        <v>4393</v>
      </c>
      <c r="I879" s="7" t="s">
        <v>4394</v>
      </c>
      <c r="J879" s="7" t="s">
        <v>4395</v>
      </c>
      <c r="K879" s="7" t="s">
        <v>4396</v>
      </c>
      <c r="L879" s="7">
        <v>6</v>
      </c>
      <c r="O879" t="str">
        <f t="shared" si="97"/>
        <v>1012019</v>
      </c>
      <c r="P879" t="str">
        <f t="shared" si="91"/>
        <v>14674</v>
      </c>
      <c r="Q879" t="str">
        <f t="shared" si="92"/>
        <v>633027</v>
      </c>
      <c r="R879" t="str">
        <f t="shared" si="93"/>
        <v>347954</v>
      </c>
      <c r="S879" t="str">
        <f t="shared" si="94"/>
        <v>259684</v>
      </c>
      <c r="T879" t="str">
        <f t="shared" si="95"/>
        <v>-25389</v>
      </c>
      <c r="U879" t="str">
        <f t="shared" si="96"/>
        <v>6</v>
      </c>
    </row>
    <row r="880" spans="1:21" ht="13.5" thickBot="1">
      <c r="D880" s="4">
        <v>2015</v>
      </c>
      <c r="E880" s="4"/>
      <c r="F880" s="5" t="s">
        <v>4397</v>
      </c>
      <c r="G880" s="5" t="s">
        <v>4398</v>
      </c>
      <c r="H880" s="5" t="s">
        <v>4399</v>
      </c>
      <c r="I880" s="5" t="s">
        <v>4400</v>
      </c>
      <c r="J880" s="5" t="s">
        <v>4401</v>
      </c>
      <c r="K880" s="5" t="s">
        <v>4402</v>
      </c>
      <c r="L880" s="5">
        <v>5</v>
      </c>
      <c r="O880" t="str">
        <f t="shared" si="97"/>
        <v>1143150</v>
      </c>
      <c r="P880" t="str">
        <f t="shared" si="91"/>
        <v>87254</v>
      </c>
      <c r="Q880" t="str">
        <f t="shared" si="92"/>
        <v>289532</v>
      </c>
      <c r="R880" t="str">
        <f t="shared" si="93"/>
        <v>40926</v>
      </c>
      <c r="S880" t="str">
        <f t="shared" si="94"/>
        <v>208543</v>
      </c>
      <c r="T880" t="str">
        <f t="shared" si="95"/>
        <v>-40063</v>
      </c>
      <c r="U880" t="str">
        <f t="shared" si="96"/>
        <v>5</v>
      </c>
    </row>
    <row r="881" spans="1:21" ht="13.5" thickBot="1">
      <c r="D881" s="6">
        <v>2014</v>
      </c>
      <c r="E881" s="6"/>
      <c r="F881" s="7" t="s">
        <v>4403</v>
      </c>
      <c r="G881" s="7" t="s">
        <v>4404</v>
      </c>
      <c r="H881" s="7" t="s">
        <v>4405</v>
      </c>
      <c r="I881" s="7" t="s">
        <v>4406</v>
      </c>
      <c r="J881" s="7" t="s">
        <v>4407</v>
      </c>
      <c r="K881" s="7" t="s">
        <v>4408</v>
      </c>
      <c r="L881" s="7">
        <v>5</v>
      </c>
      <c r="O881" t="str">
        <f t="shared" si="97"/>
        <v>1052703</v>
      </c>
      <c r="P881" t="str">
        <f t="shared" si="91"/>
        <v>3665</v>
      </c>
      <c r="Q881" t="str">
        <f t="shared" si="92"/>
        <v>429507</v>
      </c>
      <c r="R881" t="str">
        <f t="shared" si="93"/>
        <v>75860</v>
      </c>
      <c r="S881" t="str">
        <f t="shared" si="94"/>
        <v>226329</v>
      </c>
      <c r="T881" t="str">
        <f t="shared" si="95"/>
        <v>-127318</v>
      </c>
      <c r="U881" t="str">
        <f t="shared" si="96"/>
        <v>5</v>
      </c>
    </row>
    <row r="882" spans="1:21" ht="13.5" thickBot="1">
      <c r="D882" s="4">
        <v>2013</v>
      </c>
      <c r="E882" s="4"/>
      <c r="F882" s="5" t="s">
        <v>4409</v>
      </c>
      <c r="G882" s="5" t="s">
        <v>4410</v>
      </c>
      <c r="H882" s="5" t="s">
        <v>4411</v>
      </c>
      <c r="I882" s="5" t="s">
        <v>4412</v>
      </c>
      <c r="J882" s="5" t="s">
        <v>4413</v>
      </c>
      <c r="K882" s="5" t="s">
        <v>4414</v>
      </c>
      <c r="L882" s="5">
        <v>4</v>
      </c>
      <c r="O882" t="str">
        <f t="shared" si="97"/>
        <v>676998</v>
      </c>
      <c r="P882" t="str">
        <f t="shared" si="91"/>
        <v>1328</v>
      </c>
      <c r="Q882" t="str">
        <f t="shared" si="92"/>
        <v>392954</v>
      </c>
      <c r="R882" t="str">
        <f t="shared" si="93"/>
        <v>117170</v>
      </c>
      <c r="S882" t="str">
        <f t="shared" si="94"/>
        <v>144802</v>
      </c>
      <c r="T882" t="str">
        <f t="shared" si="95"/>
        <v>-130982</v>
      </c>
      <c r="U882" t="str">
        <f t="shared" si="96"/>
        <v>4</v>
      </c>
    </row>
    <row r="883" spans="1:21" ht="13.5" thickBot="1">
      <c r="O883" t="str">
        <f t="shared" si="97"/>
        <v/>
      </c>
      <c r="P883" t="str">
        <f t="shared" si="91"/>
        <v/>
      </c>
      <c r="Q883" t="str">
        <f t="shared" si="92"/>
        <v/>
      </c>
      <c r="R883" t="str">
        <f t="shared" si="93"/>
        <v/>
      </c>
      <c r="S883" t="str">
        <f t="shared" si="94"/>
        <v/>
      </c>
      <c r="T883" t="str">
        <f t="shared" si="95"/>
        <v/>
      </c>
      <c r="U883" t="str">
        <f t="shared" si="96"/>
        <v/>
      </c>
    </row>
    <row r="884" spans="1:21" ht="13.5" thickBot="1">
      <c r="A884" s="8" t="s">
        <v>4415</v>
      </c>
      <c r="B884">
        <v>2017</v>
      </c>
      <c r="D884" s="4">
        <v>2023</v>
      </c>
      <c r="E884" s="4"/>
      <c r="F884" s="5" t="s">
        <v>4416</v>
      </c>
      <c r="G884" s="5" t="s">
        <v>4417</v>
      </c>
      <c r="H884" s="5" t="s">
        <v>4418</v>
      </c>
      <c r="I884" s="5" t="s">
        <v>4419</v>
      </c>
      <c r="J884" s="5" t="s">
        <v>4420</v>
      </c>
      <c r="K884" s="5" t="s">
        <v>4421</v>
      </c>
      <c r="L884" s="5">
        <v>1</v>
      </c>
      <c r="O884" t="str">
        <f t="shared" si="97"/>
        <v>673236</v>
      </c>
      <c r="P884" t="str">
        <f t="shared" si="91"/>
        <v>115998</v>
      </c>
      <c r="Q884" t="str">
        <f t="shared" si="92"/>
        <v>309840</v>
      </c>
      <c r="R884" t="str">
        <f t="shared" si="93"/>
        <v>114805</v>
      </c>
      <c r="S884" t="str">
        <f t="shared" si="94"/>
        <v>344201</v>
      </c>
      <c r="T884" t="str">
        <f t="shared" si="95"/>
        <v>149166</v>
      </c>
      <c r="U884" t="str">
        <f t="shared" si="96"/>
        <v>1</v>
      </c>
    </row>
    <row r="885" spans="1:21" ht="13.5" thickBot="1">
      <c r="D885" s="6">
        <v>2022</v>
      </c>
      <c r="E885" s="6"/>
      <c r="F885" s="7" t="s">
        <v>4422</v>
      </c>
      <c r="G885" s="7" t="s">
        <v>4423</v>
      </c>
      <c r="H885" s="7" t="s">
        <v>4424</v>
      </c>
      <c r="I885" s="7" t="s">
        <v>4425</v>
      </c>
      <c r="J885" s="7" t="s">
        <v>4426</v>
      </c>
      <c r="K885" s="7" t="s">
        <v>4427</v>
      </c>
      <c r="L885" s="7">
        <v>2</v>
      </c>
      <c r="O885" t="str">
        <f t="shared" si="97"/>
        <v>704665</v>
      </c>
      <c r="P885" t="str">
        <f t="shared" si="91"/>
        <v>11195</v>
      </c>
      <c r="Q885" t="str">
        <f t="shared" si="92"/>
        <v>284339</v>
      </c>
      <c r="R885" t="str">
        <f t="shared" si="93"/>
        <v>84155</v>
      </c>
      <c r="S885" t="str">
        <f t="shared" si="94"/>
        <v>252793</v>
      </c>
      <c r="T885" t="str">
        <f t="shared" si="95"/>
        <v>52609</v>
      </c>
      <c r="U885" t="str">
        <f t="shared" si="96"/>
        <v>2</v>
      </c>
    </row>
    <row r="886" spans="1:21" ht="13.5" thickBot="1">
      <c r="D886" s="4">
        <v>2021</v>
      </c>
      <c r="E886" s="4"/>
      <c r="F886" s="5" t="s">
        <v>4428</v>
      </c>
      <c r="G886" s="5" t="s">
        <v>4429</v>
      </c>
      <c r="H886" s="5" t="s">
        <v>4430</v>
      </c>
      <c r="I886" s="5" t="s">
        <v>4431</v>
      </c>
      <c r="J886" s="5" t="s">
        <v>4432</v>
      </c>
      <c r="K886" s="5" t="s">
        <v>4433</v>
      </c>
      <c r="L886" s="5">
        <v>1</v>
      </c>
      <c r="O886" t="str">
        <f t="shared" si="97"/>
        <v>582876</v>
      </c>
      <c r="P886" t="str">
        <f t="shared" si="91"/>
        <v>-15050</v>
      </c>
      <c r="Q886" t="str">
        <f t="shared" si="92"/>
        <v>303754</v>
      </c>
      <c r="R886" t="str">
        <f t="shared" si="93"/>
        <v>100586</v>
      </c>
      <c r="S886" t="str">
        <f t="shared" si="94"/>
        <v>244582</v>
      </c>
      <c r="T886" t="str">
        <f t="shared" si="95"/>
        <v>41414</v>
      </c>
      <c r="U886" t="str">
        <f t="shared" si="96"/>
        <v>1</v>
      </c>
    </row>
    <row r="887" spans="1:21" ht="13.5" thickBot="1">
      <c r="D887" s="6">
        <v>2020</v>
      </c>
      <c r="E887" s="6"/>
      <c r="F887" s="7" t="s">
        <v>4434</v>
      </c>
      <c r="G887" s="7" t="s">
        <v>4435</v>
      </c>
      <c r="H887" s="7" t="s">
        <v>4436</v>
      </c>
      <c r="I887" s="7" t="s">
        <v>4437</v>
      </c>
      <c r="J887" s="7" t="s">
        <v>4438</v>
      </c>
      <c r="K887" s="7" t="s">
        <v>4439</v>
      </c>
      <c r="L887" s="7">
        <v>2</v>
      </c>
      <c r="O887" t="str">
        <f t="shared" si="97"/>
        <v>490150</v>
      </c>
      <c r="P887" t="str">
        <f t="shared" si="91"/>
        <v>23207</v>
      </c>
      <c r="Q887" t="str">
        <f t="shared" si="92"/>
        <v>416273</v>
      </c>
      <c r="R887" t="str">
        <f t="shared" si="93"/>
        <v>130364</v>
      </c>
      <c r="S887" t="str">
        <f t="shared" si="94"/>
        <v>342373</v>
      </c>
      <c r="T887" t="str">
        <f t="shared" si="95"/>
        <v>56464</v>
      </c>
      <c r="U887" t="str">
        <f t="shared" si="96"/>
        <v>2</v>
      </c>
    </row>
    <row r="888" spans="1:21" ht="13.5" thickBot="1">
      <c r="D888" s="4">
        <v>2019</v>
      </c>
      <c r="E888" s="4"/>
      <c r="F888" s="5" t="s">
        <v>4440</v>
      </c>
      <c r="G888" s="5" t="s">
        <v>4441</v>
      </c>
      <c r="H888" s="5" t="s">
        <v>4442</v>
      </c>
      <c r="I888" s="5" t="s">
        <v>4443</v>
      </c>
      <c r="J888" s="5" t="s">
        <v>4444</v>
      </c>
      <c r="K888" s="5" t="s">
        <v>4445</v>
      </c>
      <c r="L888" s="5">
        <v>2</v>
      </c>
      <c r="O888" t="str">
        <f t="shared" si="97"/>
        <v>579109</v>
      </c>
      <c r="P888" t="str">
        <f t="shared" si="91"/>
        <v>-41960</v>
      </c>
      <c r="Q888" t="str">
        <f t="shared" si="92"/>
        <v>401656</v>
      </c>
      <c r="R888" t="str">
        <f t="shared" si="93"/>
        <v>157172</v>
      </c>
      <c r="S888" t="str">
        <f t="shared" si="94"/>
        <v>277741</v>
      </c>
      <c r="T888" t="str">
        <f t="shared" si="95"/>
        <v>33257</v>
      </c>
      <c r="U888" t="str">
        <f t="shared" si="96"/>
        <v>2</v>
      </c>
    </row>
    <row r="889" spans="1:21" ht="13.5" thickBot="1">
      <c r="D889" s="6">
        <v>2018</v>
      </c>
      <c r="E889" s="6"/>
      <c r="F889" s="7" t="s">
        <v>4446</v>
      </c>
      <c r="G889" s="7" t="s">
        <v>4447</v>
      </c>
      <c r="H889" s="7" t="s">
        <v>4448</v>
      </c>
      <c r="I889" s="7" t="s">
        <v>4449</v>
      </c>
      <c r="J889" s="7" t="s">
        <v>4450</v>
      </c>
      <c r="K889" s="7" t="s">
        <v>4451</v>
      </c>
      <c r="L889" s="7">
        <v>1</v>
      </c>
      <c r="O889" t="str">
        <f t="shared" si="97"/>
        <v>476895</v>
      </c>
      <c r="P889" t="str">
        <f t="shared" si="91"/>
        <v>34827</v>
      </c>
      <c r="Q889" t="str">
        <f t="shared" si="92"/>
        <v>226979</v>
      </c>
      <c r="R889" t="str">
        <f t="shared" si="93"/>
        <v>32456</v>
      </c>
      <c r="S889" t="str">
        <f t="shared" si="94"/>
        <v>269740</v>
      </c>
      <c r="T889" t="str">
        <f t="shared" si="95"/>
        <v>75217</v>
      </c>
      <c r="U889" t="str">
        <f t="shared" si="96"/>
        <v>1</v>
      </c>
    </row>
    <row r="890" spans="1:21" ht="13.5" thickBot="1">
      <c r="D890" s="4">
        <v>2017</v>
      </c>
      <c r="E890" s="4"/>
      <c r="F890" s="5" t="s">
        <v>4452</v>
      </c>
      <c r="G890" s="5" t="s">
        <v>4453</v>
      </c>
      <c r="H890" s="5" t="s">
        <v>4454</v>
      </c>
      <c r="I890" s="5" t="s">
        <v>4455</v>
      </c>
      <c r="J890" s="5" t="s">
        <v>4456</v>
      </c>
      <c r="K890" s="5" t="s">
        <v>4457</v>
      </c>
      <c r="L890" s="5">
        <v>0</v>
      </c>
      <c r="O890" t="str">
        <f t="shared" si="97"/>
        <v>216701</v>
      </c>
      <c r="P890" t="str">
        <f t="shared" si="91"/>
        <v>40190</v>
      </c>
      <c r="Q890" t="str">
        <f t="shared" si="92"/>
        <v>46125</v>
      </c>
      <c r="R890" t="str">
        <f t="shared" si="93"/>
        <v>23253</v>
      </c>
      <c r="S890" t="str">
        <f t="shared" si="94"/>
        <v>63262</v>
      </c>
      <c r="T890" t="str">
        <f t="shared" si="95"/>
        <v>40390</v>
      </c>
      <c r="U890" t="str">
        <f t="shared" si="96"/>
        <v>0</v>
      </c>
    </row>
    <row r="891" spans="1:21" ht="13.5" thickBot="1">
      <c r="D891" s="4"/>
      <c r="E891" s="4"/>
      <c r="F891" s="5"/>
      <c r="G891" s="5"/>
      <c r="H891" s="5"/>
      <c r="I891" s="5"/>
      <c r="J891" s="5"/>
      <c r="K891" s="5"/>
      <c r="L891" s="5"/>
      <c r="O891" t="str">
        <f t="shared" si="97"/>
        <v/>
      </c>
      <c r="P891" t="str">
        <f t="shared" si="91"/>
        <v/>
      </c>
      <c r="Q891" t="str">
        <f t="shared" si="92"/>
        <v/>
      </c>
      <c r="R891" t="str">
        <f t="shared" si="93"/>
        <v/>
      </c>
      <c r="S891" t="str">
        <f t="shared" si="94"/>
        <v/>
      </c>
      <c r="T891" t="str">
        <f t="shared" si="95"/>
        <v/>
      </c>
      <c r="U891" t="str">
        <f t="shared" si="96"/>
        <v/>
      </c>
    </row>
    <row r="892" spans="1:21" ht="13.5" thickBot="1">
      <c r="A892" t="s">
        <v>134</v>
      </c>
      <c r="B892">
        <v>2013</v>
      </c>
      <c r="D892" s="4">
        <v>23</v>
      </c>
      <c r="E892" s="4"/>
      <c r="F892" s="5" t="s">
        <v>4458</v>
      </c>
      <c r="G892" s="5" t="s">
        <v>4459</v>
      </c>
      <c r="H892" s="5" t="s">
        <v>4460</v>
      </c>
      <c r="I892" s="5">
        <v>0</v>
      </c>
      <c r="J892" s="5" t="s">
        <v>4461</v>
      </c>
      <c r="K892" s="5" t="s">
        <v>4462</v>
      </c>
      <c r="L892" s="5">
        <v>1</v>
      </c>
      <c r="O892" t="str">
        <f t="shared" si="97"/>
        <v>102000</v>
      </c>
      <c r="P892" t="str">
        <f t="shared" si="91"/>
        <v>10940</v>
      </c>
      <c r="Q892" t="str">
        <f t="shared" si="92"/>
        <v>8770</v>
      </c>
      <c r="R892" t="str">
        <f t="shared" si="93"/>
        <v>0</v>
      </c>
      <c r="S892" t="str">
        <f t="shared" si="94"/>
        <v>19950</v>
      </c>
      <c r="T892" t="str">
        <f t="shared" si="95"/>
        <v>11180</v>
      </c>
      <c r="U892" t="str">
        <f t="shared" si="96"/>
        <v>1</v>
      </c>
    </row>
    <row r="893" spans="1:21" ht="13.5" thickBot="1">
      <c r="D893" s="6">
        <v>2022</v>
      </c>
      <c r="E893" s="6"/>
      <c r="F893" s="7" t="s">
        <v>4463</v>
      </c>
      <c r="G893" s="7" t="s">
        <v>4464</v>
      </c>
      <c r="H893" s="7" t="s">
        <v>4465</v>
      </c>
      <c r="I893" s="7">
        <v>0</v>
      </c>
      <c r="J893" s="7" t="s">
        <v>4466</v>
      </c>
      <c r="K893" s="7" t="s">
        <v>4467</v>
      </c>
      <c r="L893" s="7">
        <v>1</v>
      </c>
      <c r="O893" t="str">
        <f t="shared" si="97"/>
        <v>94000</v>
      </c>
      <c r="P893" t="str">
        <f t="shared" si="91"/>
        <v>35199</v>
      </c>
      <c r="Q893" t="str">
        <f t="shared" si="92"/>
        <v>6590</v>
      </c>
      <c r="R893" t="str">
        <f t="shared" si="93"/>
        <v>0</v>
      </c>
      <c r="S893" t="str">
        <f t="shared" si="94"/>
        <v>42029</v>
      </c>
      <c r="T893" t="str">
        <f t="shared" si="95"/>
        <v>35439</v>
      </c>
      <c r="U893" t="str">
        <f t="shared" si="96"/>
        <v>1</v>
      </c>
    </row>
    <row r="894" spans="1:21" ht="13.5" thickBot="1">
      <c r="D894" s="4">
        <v>2021</v>
      </c>
      <c r="E894" s="4"/>
      <c r="F894" s="5" t="s">
        <v>4468</v>
      </c>
      <c r="G894" s="5" t="s">
        <v>4469</v>
      </c>
      <c r="H894" s="5" t="s">
        <v>4470</v>
      </c>
      <c r="I894" s="5">
        <v>0</v>
      </c>
      <c r="J894" s="5" t="s">
        <v>4471</v>
      </c>
      <c r="K894" s="5" t="s">
        <v>4472</v>
      </c>
      <c r="L894" s="5">
        <v>1</v>
      </c>
      <c r="O894" t="str">
        <f t="shared" si="97"/>
        <v>83000</v>
      </c>
      <c r="P894" t="str">
        <f t="shared" si="91"/>
        <v>20164</v>
      </c>
      <c r="Q894" t="str">
        <f t="shared" si="92"/>
        <v>11864</v>
      </c>
      <c r="R894" t="str">
        <f t="shared" si="93"/>
        <v>0</v>
      </c>
      <c r="S894" t="str">
        <f t="shared" si="94"/>
        <v>40672</v>
      </c>
      <c r="T894" t="str">
        <f t="shared" si="95"/>
        <v>28808</v>
      </c>
      <c r="U894" t="str">
        <f t="shared" si="96"/>
        <v>1</v>
      </c>
    </row>
    <row r="895" spans="1:21" ht="13.5" thickBot="1">
      <c r="D895" s="6">
        <v>2020</v>
      </c>
      <c r="E895" s="6"/>
      <c r="F895" s="7" t="s">
        <v>4473</v>
      </c>
      <c r="G895" s="7" t="s">
        <v>4474</v>
      </c>
      <c r="H895" s="7" t="s">
        <v>4475</v>
      </c>
      <c r="I895" s="7">
        <v>0</v>
      </c>
      <c r="J895" s="7" t="s">
        <v>4476</v>
      </c>
      <c r="K895" s="7" t="s">
        <v>4477</v>
      </c>
      <c r="L895" s="7">
        <v>1</v>
      </c>
      <c r="O895" t="str">
        <f t="shared" si="97"/>
        <v>90400</v>
      </c>
      <c r="P895" t="str">
        <f t="shared" si="91"/>
        <v>29454</v>
      </c>
      <c r="Q895" t="str">
        <f t="shared" si="92"/>
        <v>27420</v>
      </c>
      <c r="R895" t="str">
        <f t="shared" si="93"/>
        <v>0</v>
      </c>
      <c r="S895" t="str">
        <f t="shared" si="94"/>
        <v>63064</v>
      </c>
      <c r="T895" t="str">
        <f t="shared" si="95"/>
        <v>35644</v>
      </c>
      <c r="U895" t="str">
        <f t="shared" si="96"/>
        <v>1</v>
      </c>
    </row>
    <row r="896" spans="1:21" ht="13.5" thickBot="1">
      <c r="D896" s="4">
        <v>2019</v>
      </c>
      <c r="E896" s="4"/>
      <c r="F896" s="5" t="s">
        <v>4478</v>
      </c>
      <c r="G896" s="5" t="s">
        <v>4479</v>
      </c>
      <c r="H896" s="5" t="s">
        <v>299</v>
      </c>
      <c r="I896" s="5">
        <v>0</v>
      </c>
      <c r="J896" s="5" t="s">
        <v>4480</v>
      </c>
      <c r="K896" s="5" t="s">
        <v>4481</v>
      </c>
      <c r="L896" s="5">
        <v>1</v>
      </c>
      <c r="O896" t="str">
        <f t="shared" si="97"/>
        <v>81260</v>
      </c>
      <c r="P896" t="str">
        <f t="shared" si="91"/>
        <v>19948</v>
      </c>
      <c r="Q896" t="str">
        <f t="shared" si="92"/>
        <v>4796</v>
      </c>
      <c r="R896" t="str">
        <f t="shared" si="93"/>
        <v>0</v>
      </c>
      <c r="S896" t="str">
        <f t="shared" si="94"/>
        <v>36985</v>
      </c>
      <c r="T896" t="str">
        <f t="shared" si="95"/>
        <v>32189</v>
      </c>
      <c r="U896" t="str">
        <f t="shared" si="96"/>
        <v>1</v>
      </c>
    </row>
    <row r="897" spans="1:21" ht="13.5" thickBot="1">
      <c r="D897" s="6">
        <v>2018</v>
      </c>
      <c r="E897" s="6"/>
      <c r="F897" s="7" t="s">
        <v>4482</v>
      </c>
      <c r="G897" s="7" t="s">
        <v>4483</v>
      </c>
      <c r="H897" s="7" t="s">
        <v>4484</v>
      </c>
      <c r="I897" s="7">
        <v>0</v>
      </c>
      <c r="J897" s="7" t="s">
        <v>4485</v>
      </c>
      <c r="K897" s="7" t="s">
        <v>4486</v>
      </c>
      <c r="L897" s="7">
        <v>1</v>
      </c>
      <c r="O897" t="str">
        <f t="shared" si="97"/>
        <v>89736</v>
      </c>
      <c r="P897" t="str">
        <f t="shared" si="91"/>
        <v>36001</v>
      </c>
      <c r="Q897" t="str">
        <f t="shared" si="92"/>
        <v>4938</v>
      </c>
      <c r="R897" t="str">
        <f t="shared" si="93"/>
        <v>0</v>
      </c>
      <c r="S897" t="str">
        <f t="shared" si="94"/>
        <v>41179</v>
      </c>
      <c r="T897" t="str">
        <f t="shared" si="95"/>
        <v>36241</v>
      </c>
      <c r="U897" t="str">
        <f t="shared" si="96"/>
        <v>1</v>
      </c>
    </row>
    <row r="898" spans="1:21" ht="13.5" thickBot="1">
      <c r="D898" s="4">
        <v>2017</v>
      </c>
      <c r="E898" s="4"/>
      <c r="F898" s="5" t="s">
        <v>4487</v>
      </c>
      <c r="G898" s="5" t="s">
        <v>4488</v>
      </c>
      <c r="H898" s="5" t="s">
        <v>4489</v>
      </c>
      <c r="I898" s="5">
        <v>0</v>
      </c>
      <c r="J898" s="5" t="s">
        <v>4490</v>
      </c>
      <c r="K898" s="5" t="s">
        <v>4491</v>
      </c>
      <c r="L898" s="5">
        <v>1</v>
      </c>
      <c r="O898" t="str">
        <f t="shared" si="97"/>
        <v>73545</v>
      </c>
      <c r="P898" t="str">
        <f t="shared" ref="P898:P961" si="98">SUBSTITUTE(G898," ","")</f>
        <v>24473</v>
      </c>
      <c r="Q898" t="str">
        <f t="shared" ref="Q898:Q961" si="99">SUBSTITUTE(H898," ","")</f>
        <v>3865</v>
      </c>
      <c r="R898" t="str">
        <f t="shared" ref="R898:R961" si="100">SUBSTITUTE(I898," ","")</f>
        <v>0</v>
      </c>
      <c r="S898" t="str">
        <f t="shared" ref="S898:S961" si="101">SUBSTITUTE(J898," ","")</f>
        <v>28578</v>
      </c>
      <c r="T898" t="str">
        <f t="shared" ref="T898:T961" si="102">SUBSTITUTE(K898," ","")</f>
        <v>24713</v>
      </c>
      <c r="U898" t="str">
        <f t="shared" ref="U898:U961" si="103">SUBSTITUTE(L898," ","")</f>
        <v>1</v>
      </c>
    </row>
    <row r="899" spans="1:21" ht="13.5" thickBot="1">
      <c r="D899" s="6">
        <v>2016</v>
      </c>
      <c r="E899" s="6"/>
      <c r="F899" s="7" t="s">
        <v>4492</v>
      </c>
      <c r="G899" s="7" t="s">
        <v>4493</v>
      </c>
      <c r="H899" s="7" t="s">
        <v>306</v>
      </c>
      <c r="I899" s="7">
        <v>0</v>
      </c>
      <c r="J899" s="7" t="s">
        <v>4494</v>
      </c>
      <c r="K899" s="7" t="s">
        <v>4495</v>
      </c>
      <c r="L899" s="7">
        <v>1</v>
      </c>
      <c r="O899" t="str">
        <f t="shared" ref="O899:O962" si="104">SUBSTITUTE(F899," ","")</f>
        <v>70086</v>
      </c>
      <c r="P899" t="str">
        <f t="shared" si="98"/>
        <v>15446</v>
      </c>
      <c r="Q899" t="str">
        <f t="shared" si="99"/>
        <v>4000</v>
      </c>
      <c r="R899" t="str">
        <f t="shared" si="100"/>
        <v>0</v>
      </c>
      <c r="S899" t="str">
        <f t="shared" si="101"/>
        <v>19686</v>
      </c>
      <c r="T899" t="str">
        <f t="shared" si="102"/>
        <v>15686</v>
      </c>
      <c r="U899" t="str">
        <f t="shared" si="103"/>
        <v>1</v>
      </c>
    </row>
    <row r="900" spans="1:21" ht="13.5" thickBot="1">
      <c r="D900" s="4">
        <v>2015</v>
      </c>
      <c r="E900" s="4"/>
      <c r="F900" s="5" t="s">
        <v>2617</v>
      </c>
      <c r="G900" s="5" t="s">
        <v>4496</v>
      </c>
      <c r="H900" s="5" t="s">
        <v>4497</v>
      </c>
      <c r="I900" s="5">
        <v>0</v>
      </c>
      <c r="J900" s="5" t="s">
        <v>4498</v>
      </c>
      <c r="K900" s="5" t="s">
        <v>4499</v>
      </c>
      <c r="L900" s="5">
        <v>1</v>
      </c>
      <c r="O900" t="str">
        <f t="shared" si="104"/>
        <v>71589</v>
      </c>
      <c r="P900" t="str">
        <f t="shared" si="98"/>
        <v>29554</v>
      </c>
      <c r="Q900" t="str">
        <f t="shared" si="99"/>
        <v>2712</v>
      </c>
      <c r="R900" t="str">
        <f t="shared" si="100"/>
        <v>0</v>
      </c>
      <c r="S900" t="str">
        <f t="shared" si="101"/>
        <v>214297</v>
      </c>
      <c r="T900" t="str">
        <f t="shared" si="102"/>
        <v>211585</v>
      </c>
      <c r="U900" t="str">
        <f t="shared" si="103"/>
        <v>1</v>
      </c>
    </row>
    <row r="901" spans="1:21" ht="13.5" thickBot="1">
      <c r="D901" s="6">
        <v>2014</v>
      </c>
      <c r="E901" s="6"/>
      <c r="F901" s="7" t="s">
        <v>4500</v>
      </c>
      <c r="G901" s="7" t="s">
        <v>4501</v>
      </c>
      <c r="H901" s="7" t="s">
        <v>4502</v>
      </c>
      <c r="I901" s="7">
        <v>0</v>
      </c>
      <c r="J901" s="7" t="s">
        <v>4503</v>
      </c>
      <c r="K901" s="7" t="s">
        <v>4504</v>
      </c>
      <c r="L901" s="7">
        <v>0</v>
      </c>
      <c r="O901" t="str">
        <f t="shared" si="104"/>
        <v>68741</v>
      </c>
      <c r="P901" t="str">
        <f t="shared" si="98"/>
        <v>20508</v>
      </c>
      <c r="Q901" t="str">
        <f t="shared" si="99"/>
        <v>3484</v>
      </c>
      <c r="R901" t="str">
        <f t="shared" si="100"/>
        <v>0</v>
      </c>
      <c r="S901" t="str">
        <f t="shared" si="101"/>
        <v>193639</v>
      </c>
      <c r="T901" t="str">
        <f t="shared" si="102"/>
        <v>190155</v>
      </c>
      <c r="U901" t="str">
        <f t="shared" si="103"/>
        <v>0</v>
      </c>
    </row>
    <row r="902" spans="1:21" ht="13.5" thickBot="1">
      <c r="D902" s="4">
        <v>2013</v>
      </c>
      <c r="E902" s="4"/>
      <c r="F902" s="5" t="s">
        <v>4505</v>
      </c>
      <c r="G902" s="5" t="s">
        <v>4506</v>
      </c>
      <c r="H902" s="5" t="s">
        <v>4507</v>
      </c>
      <c r="I902" s="5">
        <v>0</v>
      </c>
      <c r="J902" s="5" t="s">
        <v>4508</v>
      </c>
      <c r="K902" s="5" t="s">
        <v>4509</v>
      </c>
      <c r="L902" s="5">
        <v>0</v>
      </c>
      <c r="O902" t="str">
        <f t="shared" si="104"/>
        <v>68969</v>
      </c>
      <c r="P902" t="str">
        <f t="shared" si="98"/>
        <v>17339</v>
      </c>
      <c r="Q902" t="str">
        <f t="shared" si="99"/>
        <v>2540</v>
      </c>
      <c r="R902" t="str">
        <f t="shared" si="100"/>
        <v>0</v>
      </c>
      <c r="S902" t="str">
        <f t="shared" si="101"/>
        <v>172187</v>
      </c>
      <c r="T902" t="str">
        <f t="shared" si="102"/>
        <v>169647</v>
      </c>
      <c r="U902" t="str">
        <f t="shared" si="103"/>
        <v>0</v>
      </c>
    </row>
    <row r="903" spans="1:21" ht="13.5" thickBot="1">
      <c r="D903" s="4"/>
      <c r="E903" s="4"/>
      <c r="F903" s="5"/>
      <c r="G903" s="5"/>
      <c r="H903" s="5"/>
      <c r="I903" s="5"/>
      <c r="J903" s="5"/>
      <c r="K903" s="5"/>
      <c r="L903" s="5"/>
      <c r="O903" t="str">
        <f t="shared" si="104"/>
        <v/>
      </c>
      <c r="P903" t="str">
        <f t="shared" si="98"/>
        <v/>
      </c>
      <c r="Q903" t="str">
        <f t="shared" si="99"/>
        <v/>
      </c>
      <c r="R903" t="str">
        <f t="shared" si="100"/>
        <v/>
      </c>
      <c r="S903" t="str">
        <f t="shared" si="101"/>
        <v/>
      </c>
      <c r="T903" t="str">
        <f t="shared" si="102"/>
        <v/>
      </c>
      <c r="U903" t="str">
        <f t="shared" si="103"/>
        <v/>
      </c>
    </row>
    <row r="904" spans="1:21" ht="13.5" thickBot="1">
      <c r="A904" t="s">
        <v>135</v>
      </c>
      <c r="B904">
        <v>2018</v>
      </c>
      <c r="D904" s="4">
        <v>2022</v>
      </c>
      <c r="E904" s="4"/>
      <c r="F904" s="5" t="s">
        <v>4510</v>
      </c>
      <c r="G904" s="5" t="s">
        <v>4511</v>
      </c>
      <c r="H904" s="5" t="s">
        <v>4512</v>
      </c>
      <c r="I904" s="5" t="s">
        <v>4513</v>
      </c>
      <c r="J904" s="5" t="s">
        <v>4514</v>
      </c>
      <c r="K904" s="5" t="s">
        <v>4515</v>
      </c>
      <c r="L904" s="5">
        <v>2</v>
      </c>
      <c r="O904" t="str">
        <f t="shared" si="104"/>
        <v>765080</v>
      </c>
      <c r="P904" t="str">
        <f t="shared" si="98"/>
        <v>6050</v>
      </c>
      <c r="Q904" t="str">
        <f t="shared" si="99"/>
        <v>355858</v>
      </c>
      <c r="R904" t="str">
        <f t="shared" si="100"/>
        <v>110375</v>
      </c>
      <c r="S904" t="str">
        <f t="shared" si="101"/>
        <v>381703</v>
      </c>
      <c r="T904" t="str">
        <f t="shared" si="102"/>
        <v>136220</v>
      </c>
      <c r="U904" t="str">
        <f t="shared" si="103"/>
        <v>2</v>
      </c>
    </row>
    <row r="905" spans="1:21" ht="13.5" thickBot="1">
      <c r="D905" s="6">
        <v>2021</v>
      </c>
      <c r="E905" s="6"/>
      <c r="F905" s="7" t="s">
        <v>4516</v>
      </c>
      <c r="G905" s="7" t="s">
        <v>4517</v>
      </c>
      <c r="H905" s="7" t="s">
        <v>4518</v>
      </c>
      <c r="I905" s="7" t="s">
        <v>4519</v>
      </c>
      <c r="J905" s="7" t="s">
        <v>4520</v>
      </c>
      <c r="K905" s="7" t="s">
        <v>4521</v>
      </c>
      <c r="L905" s="7">
        <v>3</v>
      </c>
      <c r="O905" t="str">
        <f t="shared" si="104"/>
        <v>971804</v>
      </c>
      <c r="P905" t="str">
        <f t="shared" si="98"/>
        <v>57777</v>
      </c>
      <c r="Q905" t="str">
        <f t="shared" si="99"/>
        <v>358480</v>
      </c>
      <c r="R905" t="str">
        <f t="shared" si="100"/>
        <v>191900</v>
      </c>
      <c r="S905" t="str">
        <f t="shared" si="101"/>
        <v>296750</v>
      </c>
      <c r="T905" t="str">
        <f t="shared" si="102"/>
        <v>130170</v>
      </c>
      <c r="U905" t="str">
        <f t="shared" si="103"/>
        <v>3</v>
      </c>
    </row>
    <row r="906" spans="1:21" ht="13.5" thickBot="1">
      <c r="D906" s="4">
        <v>2020</v>
      </c>
      <c r="E906" s="4"/>
      <c r="F906" s="5" t="s">
        <v>4522</v>
      </c>
      <c r="G906" s="5" t="s">
        <v>4523</v>
      </c>
      <c r="H906" s="5" t="s">
        <v>4524</v>
      </c>
      <c r="I906" s="5" t="s">
        <v>4525</v>
      </c>
      <c r="J906" s="5" t="s">
        <v>4526</v>
      </c>
      <c r="K906" s="5" t="s">
        <v>4527</v>
      </c>
      <c r="L906" s="5">
        <v>3</v>
      </c>
      <c r="O906" t="str">
        <f t="shared" si="104"/>
        <v>594955</v>
      </c>
      <c r="P906" t="str">
        <f t="shared" si="98"/>
        <v>24026</v>
      </c>
      <c r="Q906" t="str">
        <f t="shared" si="99"/>
        <v>312441</v>
      </c>
      <c r="R906" t="str">
        <f t="shared" si="100"/>
        <v>200832</v>
      </c>
      <c r="S906" t="str">
        <f t="shared" si="101"/>
        <v>184002</v>
      </c>
      <c r="T906" t="str">
        <f t="shared" si="102"/>
        <v>72393</v>
      </c>
      <c r="U906" t="str">
        <f t="shared" si="103"/>
        <v>3</v>
      </c>
    </row>
    <row r="907" spans="1:21" ht="13.5" thickBot="1">
      <c r="D907" s="6">
        <v>2019</v>
      </c>
      <c r="E907" s="6"/>
      <c r="F907" s="7" t="s">
        <v>4528</v>
      </c>
      <c r="G907" s="7" t="s">
        <v>4529</v>
      </c>
      <c r="H907" s="7" t="s">
        <v>4530</v>
      </c>
      <c r="I907" s="7" t="s">
        <v>4531</v>
      </c>
      <c r="J907" s="7" t="s">
        <v>1003</v>
      </c>
      <c r="K907" s="7" t="s">
        <v>4532</v>
      </c>
      <c r="L907" s="7">
        <v>2</v>
      </c>
      <c r="O907" t="str">
        <f t="shared" si="104"/>
        <v>458441</v>
      </c>
      <c r="P907" t="str">
        <f t="shared" si="98"/>
        <v>37710</v>
      </c>
      <c r="Q907" t="str">
        <f t="shared" si="99"/>
        <v>208294</v>
      </c>
      <c r="R907" t="str">
        <f t="shared" si="100"/>
        <v>168184</v>
      </c>
      <c r="S907" t="str">
        <f t="shared" si="101"/>
        <v>88477</v>
      </c>
      <c r="T907" t="str">
        <f t="shared" si="102"/>
        <v>48367</v>
      </c>
      <c r="U907" t="str">
        <f t="shared" si="103"/>
        <v>2</v>
      </c>
    </row>
    <row r="908" spans="1:21" ht="13.5" thickBot="1">
      <c r="D908" s="4">
        <v>2018</v>
      </c>
      <c r="E908" s="4"/>
      <c r="F908" s="5" t="s">
        <v>4533</v>
      </c>
      <c r="G908" s="5" t="s">
        <v>4534</v>
      </c>
      <c r="H908" s="5" t="s">
        <v>4535</v>
      </c>
      <c r="I908" s="5" t="s">
        <v>4536</v>
      </c>
      <c r="J908" s="5" t="s">
        <v>4537</v>
      </c>
      <c r="K908" s="5" t="s">
        <v>366</v>
      </c>
      <c r="L908" s="5">
        <v>2</v>
      </c>
      <c r="O908" t="str">
        <f t="shared" si="104"/>
        <v>159522</v>
      </c>
      <c r="P908" t="str">
        <f t="shared" si="98"/>
        <v>10457</v>
      </c>
      <c r="Q908" t="str">
        <f t="shared" si="99"/>
        <v>202581</v>
      </c>
      <c r="R908" t="str">
        <f t="shared" si="100"/>
        <v>165010</v>
      </c>
      <c r="S908" t="str">
        <f t="shared" si="101"/>
        <v>48228</v>
      </c>
      <c r="T908" t="str">
        <f t="shared" si="102"/>
        <v>10657</v>
      </c>
      <c r="U908" t="str">
        <f t="shared" si="103"/>
        <v>2</v>
      </c>
    </row>
    <row r="909" spans="1:21" ht="13.5" thickBot="1">
      <c r="D909" s="4"/>
      <c r="E909" s="4"/>
      <c r="F909" s="5"/>
      <c r="G909" s="5"/>
      <c r="H909" s="5"/>
      <c r="I909" s="5"/>
      <c r="J909" s="5"/>
      <c r="K909" s="5"/>
      <c r="L909" s="5"/>
      <c r="O909" t="str">
        <f t="shared" si="104"/>
        <v/>
      </c>
      <c r="P909" t="str">
        <f t="shared" si="98"/>
        <v/>
      </c>
      <c r="Q909" t="str">
        <f t="shared" si="99"/>
        <v/>
      </c>
      <c r="R909" t="str">
        <f t="shared" si="100"/>
        <v/>
      </c>
      <c r="S909" t="str">
        <f t="shared" si="101"/>
        <v/>
      </c>
      <c r="T909" t="str">
        <f t="shared" si="102"/>
        <v/>
      </c>
      <c r="U909" t="str">
        <f t="shared" si="103"/>
        <v/>
      </c>
    </row>
    <row r="910" spans="1:21" ht="13.5" thickBot="1">
      <c r="A910" t="s">
        <v>136</v>
      </c>
      <c r="B910">
        <v>2018</v>
      </c>
      <c r="D910" s="4">
        <v>2022</v>
      </c>
      <c r="E910" s="4"/>
      <c r="F910" s="5" t="s">
        <v>4538</v>
      </c>
      <c r="G910" s="5" t="s">
        <v>4539</v>
      </c>
      <c r="H910" s="5" t="s">
        <v>4540</v>
      </c>
      <c r="I910" s="5" t="s">
        <v>4541</v>
      </c>
      <c r="J910" s="5" t="s">
        <v>4542</v>
      </c>
      <c r="K910" s="5" t="s">
        <v>4543</v>
      </c>
      <c r="L910" s="5">
        <v>1</v>
      </c>
      <c r="O910" t="str">
        <f t="shared" si="104"/>
        <v>63780</v>
      </c>
      <c r="P910" t="str">
        <f t="shared" si="98"/>
        <v>-7473</v>
      </c>
      <c r="Q910" t="str">
        <f t="shared" si="99"/>
        <v>204868</v>
      </c>
      <c r="R910" t="str">
        <f t="shared" si="100"/>
        <v>2509</v>
      </c>
      <c r="S910" t="str">
        <f t="shared" si="101"/>
        <v>44179</v>
      </c>
      <c r="T910" t="str">
        <f t="shared" si="102"/>
        <v>-158180</v>
      </c>
      <c r="U910" t="str">
        <f t="shared" si="103"/>
        <v>1</v>
      </c>
    </row>
    <row r="911" spans="1:21" ht="13.5" thickBot="1">
      <c r="D911" s="6">
        <v>2021</v>
      </c>
      <c r="E911" s="6"/>
      <c r="F911" s="7" t="s">
        <v>4544</v>
      </c>
      <c r="G911" s="7" t="s">
        <v>4545</v>
      </c>
      <c r="H911" s="7" t="s">
        <v>4546</v>
      </c>
      <c r="I911" s="7" t="s">
        <v>4547</v>
      </c>
      <c r="J911" s="7" t="s">
        <v>4548</v>
      </c>
      <c r="K911" s="7" t="s">
        <v>4549</v>
      </c>
      <c r="L911" s="7">
        <v>1</v>
      </c>
      <c r="O911" t="str">
        <f t="shared" si="104"/>
        <v>29852</v>
      </c>
      <c r="P911" t="str">
        <f t="shared" si="98"/>
        <v>-44963</v>
      </c>
      <c r="Q911" t="str">
        <f t="shared" si="99"/>
        <v>186055</v>
      </c>
      <c r="R911" t="str">
        <f t="shared" si="100"/>
        <v>17330</v>
      </c>
      <c r="S911" t="str">
        <f t="shared" si="101"/>
        <v>18017</v>
      </c>
      <c r="T911" t="str">
        <f t="shared" si="102"/>
        <v>-150708</v>
      </c>
      <c r="U911" t="str">
        <f t="shared" si="103"/>
        <v>1</v>
      </c>
    </row>
    <row r="912" spans="1:21" ht="13.5" thickBot="1">
      <c r="D912" s="4">
        <v>2020</v>
      </c>
      <c r="E912" s="4"/>
      <c r="F912" s="5" t="s">
        <v>4550</v>
      </c>
      <c r="G912" s="5" t="s">
        <v>4551</v>
      </c>
      <c r="H912" s="5" t="s">
        <v>4552</v>
      </c>
      <c r="I912" s="5" t="s">
        <v>4553</v>
      </c>
      <c r="J912" s="5" t="s">
        <v>4554</v>
      </c>
      <c r="K912" s="5" t="s">
        <v>4555</v>
      </c>
      <c r="L912" s="5">
        <v>1</v>
      </c>
      <c r="O912" t="str">
        <f t="shared" si="104"/>
        <v>30641</v>
      </c>
      <c r="P912" t="str">
        <f t="shared" si="98"/>
        <v>-39523</v>
      </c>
      <c r="Q912" t="str">
        <f t="shared" si="99"/>
        <v>168734</v>
      </c>
      <c r="R912" t="str">
        <f t="shared" si="100"/>
        <v>42737</v>
      </c>
      <c r="S912" t="str">
        <f t="shared" si="101"/>
        <v>20252</v>
      </c>
      <c r="T912" t="str">
        <f t="shared" si="102"/>
        <v>-105745</v>
      </c>
      <c r="U912" t="str">
        <f t="shared" si="103"/>
        <v>1</v>
      </c>
    </row>
    <row r="913" spans="1:21" ht="13.5" thickBot="1">
      <c r="D913" s="6">
        <v>2019</v>
      </c>
      <c r="E913" s="6"/>
      <c r="F913" s="7" t="s">
        <v>4556</v>
      </c>
      <c r="G913" s="7" t="s">
        <v>4557</v>
      </c>
      <c r="H913" s="7" t="s">
        <v>4558</v>
      </c>
      <c r="I913" s="7" t="s">
        <v>4559</v>
      </c>
      <c r="J913" s="7" t="s">
        <v>4560</v>
      </c>
      <c r="K913" s="7" t="s">
        <v>4561</v>
      </c>
      <c r="L913" s="7">
        <v>1</v>
      </c>
      <c r="O913" t="str">
        <f t="shared" si="104"/>
        <v>54224</v>
      </c>
      <c r="P913" t="str">
        <f t="shared" si="98"/>
        <v>-50720</v>
      </c>
      <c r="Q913" t="str">
        <f t="shared" si="99"/>
        <v>152296</v>
      </c>
      <c r="R913" t="str">
        <f t="shared" si="100"/>
        <v>65634</v>
      </c>
      <c r="S913" t="str">
        <f t="shared" si="101"/>
        <v>20440</v>
      </c>
      <c r="T913" t="str">
        <f t="shared" si="102"/>
        <v>-66222</v>
      </c>
      <c r="U913" t="str">
        <f t="shared" si="103"/>
        <v>1</v>
      </c>
    </row>
    <row r="914" spans="1:21" ht="13.5" thickBot="1">
      <c r="D914" s="4">
        <v>2018</v>
      </c>
      <c r="E914" s="4"/>
      <c r="F914" s="5" t="s">
        <v>4562</v>
      </c>
      <c r="G914" s="5" t="s">
        <v>4563</v>
      </c>
      <c r="H914" s="5" t="s">
        <v>4564</v>
      </c>
      <c r="I914" s="5" t="s">
        <v>4565</v>
      </c>
      <c r="J914" s="5" t="s">
        <v>4566</v>
      </c>
      <c r="K914" s="5" t="s">
        <v>4567</v>
      </c>
      <c r="L914" s="5">
        <v>1</v>
      </c>
      <c r="O914" t="str">
        <f t="shared" si="104"/>
        <v>44060</v>
      </c>
      <c r="P914" t="str">
        <f t="shared" si="98"/>
        <v>-15702</v>
      </c>
      <c r="Q914" t="str">
        <f t="shared" si="99"/>
        <v>150258</v>
      </c>
      <c r="R914" t="str">
        <f t="shared" si="100"/>
        <v>91041</v>
      </c>
      <c r="S914" t="str">
        <f t="shared" si="101"/>
        <v>43715</v>
      </c>
      <c r="T914" t="str">
        <f t="shared" si="102"/>
        <v>-15502</v>
      </c>
      <c r="U914" t="str">
        <f t="shared" si="103"/>
        <v>1</v>
      </c>
    </row>
    <row r="915" spans="1:21" ht="13.5" thickBot="1">
      <c r="D915" s="26"/>
      <c r="E915" s="27"/>
      <c r="F915" s="27"/>
      <c r="G915" s="27"/>
      <c r="H915" s="27"/>
      <c r="I915" s="27"/>
      <c r="J915" s="27"/>
      <c r="K915" s="27"/>
      <c r="L915" s="21"/>
      <c r="O915" t="str">
        <f t="shared" si="104"/>
        <v/>
      </c>
      <c r="P915" t="str">
        <f t="shared" si="98"/>
        <v/>
      </c>
      <c r="Q915" t="str">
        <f t="shared" si="99"/>
        <v/>
      </c>
      <c r="R915" t="str">
        <f t="shared" si="100"/>
        <v/>
      </c>
      <c r="S915" t="str">
        <f t="shared" si="101"/>
        <v/>
      </c>
      <c r="T915" t="str">
        <f t="shared" si="102"/>
        <v/>
      </c>
      <c r="U915" t="str">
        <f t="shared" si="103"/>
        <v/>
      </c>
    </row>
    <row r="916" spans="1:21" ht="13.5" thickBot="1">
      <c r="A916" t="s">
        <v>137</v>
      </c>
      <c r="B916">
        <v>2015</v>
      </c>
      <c r="D916" s="4">
        <v>2023</v>
      </c>
      <c r="E916" s="4"/>
      <c r="F916" s="5" t="s">
        <v>4568</v>
      </c>
      <c r="G916" s="5" t="s">
        <v>4569</v>
      </c>
      <c r="H916" s="5" t="s">
        <v>4570</v>
      </c>
      <c r="I916" s="5" t="s">
        <v>4571</v>
      </c>
      <c r="J916" s="5" t="s">
        <v>4572</v>
      </c>
      <c r="K916" s="5" t="s">
        <v>4573</v>
      </c>
      <c r="L916" s="5">
        <v>1</v>
      </c>
      <c r="O916" t="str">
        <f t="shared" si="104"/>
        <v>1527824</v>
      </c>
      <c r="P916" t="str">
        <f t="shared" si="98"/>
        <v>291656</v>
      </c>
      <c r="Q916" t="str">
        <f t="shared" si="99"/>
        <v>1314424</v>
      </c>
      <c r="R916" t="str">
        <f t="shared" si="100"/>
        <v>1810463</v>
      </c>
      <c r="S916" t="str">
        <f t="shared" si="101"/>
        <v>318223</v>
      </c>
      <c r="T916" t="str">
        <f t="shared" si="102"/>
        <v>814262</v>
      </c>
      <c r="U916" t="str">
        <f t="shared" si="103"/>
        <v>1</v>
      </c>
    </row>
    <row r="917" spans="1:21" ht="13.5" thickBot="1">
      <c r="D917" s="6">
        <v>2022</v>
      </c>
      <c r="E917" s="6"/>
      <c r="F917" s="7" t="s">
        <v>4574</v>
      </c>
      <c r="G917" s="7" t="s">
        <v>4575</v>
      </c>
      <c r="H917" s="7" t="s">
        <v>4576</v>
      </c>
      <c r="I917" s="7" t="s">
        <v>4577</v>
      </c>
      <c r="J917" s="7" t="s">
        <v>4578</v>
      </c>
      <c r="K917" s="7" t="s">
        <v>4579</v>
      </c>
      <c r="L917" s="7">
        <v>2</v>
      </c>
      <c r="O917" t="str">
        <f t="shared" si="104"/>
        <v>1041861</v>
      </c>
      <c r="P917" t="str">
        <f t="shared" si="98"/>
        <v>310019</v>
      </c>
      <c r="Q917" t="str">
        <f t="shared" si="99"/>
        <v>708367</v>
      </c>
      <c r="R917" t="str">
        <f t="shared" si="100"/>
        <v>689402</v>
      </c>
      <c r="S917" t="str">
        <f t="shared" si="101"/>
        <v>541571</v>
      </c>
      <c r="T917" t="str">
        <f t="shared" si="102"/>
        <v>522606</v>
      </c>
      <c r="U917" t="str">
        <f t="shared" si="103"/>
        <v>2</v>
      </c>
    </row>
    <row r="918" spans="1:21" ht="13.5" thickBot="1">
      <c r="D918" s="4">
        <v>2021</v>
      </c>
      <c r="E918" s="4"/>
      <c r="F918" s="5" t="s">
        <v>4580</v>
      </c>
      <c r="G918" s="5" t="s">
        <v>4581</v>
      </c>
      <c r="H918" s="5" t="s">
        <v>4582</v>
      </c>
      <c r="I918" s="5" t="s">
        <v>4583</v>
      </c>
      <c r="J918" s="5" t="s">
        <v>4584</v>
      </c>
      <c r="K918" s="5" t="s">
        <v>4585</v>
      </c>
      <c r="L918" s="5">
        <v>2</v>
      </c>
      <c r="O918" t="str">
        <f t="shared" si="104"/>
        <v>550632</v>
      </c>
      <c r="P918" t="str">
        <f t="shared" si="98"/>
        <v>29983</v>
      </c>
      <c r="Q918" t="str">
        <f t="shared" si="99"/>
        <v>965758</v>
      </c>
      <c r="R918" t="str">
        <f t="shared" si="100"/>
        <v>453418</v>
      </c>
      <c r="S918" t="str">
        <f t="shared" si="101"/>
        <v>724927</v>
      </c>
      <c r="T918" t="str">
        <f t="shared" si="102"/>
        <v>212587</v>
      </c>
      <c r="U918" t="str">
        <f t="shared" si="103"/>
        <v>2</v>
      </c>
    </row>
    <row r="919" spans="1:21" ht="13.5" thickBot="1">
      <c r="D919" s="6">
        <v>2020</v>
      </c>
      <c r="E919" s="6"/>
      <c r="F919" s="7" t="s">
        <v>4586</v>
      </c>
      <c r="G919" s="7" t="s">
        <v>4587</v>
      </c>
      <c r="H919" s="7" t="s">
        <v>4588</v>
      </c>
      <c r="I919" s="7" t="s">
        <v>4589</v>
      </c>
      <c r="J919" s="7" t="s">
        <v>4590</v>
      </c>
      <c r="K919" s="7" t="s">
        <v>4591</v>
      </c>
      <c r="L919" s="7">
        <v>3</v>
      </c>
      <c r="O919" t="str">
        <f t="shared" si="104"/>
        <v>491880</v>
      </c>
      <c r="P919" t="str">
        <f t="shared" si="98"/>
        <v>93378</v>
      </c>
      <c r="Q919" t="str">
        <f t="shared" si="99"/>
        <v>716941</v>
      </c>
      <c r="R919" t="str">
        <f t="shared" si="100"/>
        <v>216309</v>
      </c>
      <c r="S919" t="str">
        <f t="shared" si="101"/>
        <v>683236</v>
      </c>
      <c r="T919" t="str">
        <f t="shared" si="102"/>
        <v>182604</v>
      </c>
      <c r="U919" t="str">
        <f t="shared" si="103"/>
        <v>3</v>
      </c>
    </row>
    <row r="920" spans="1:21" ht="13.5" thickBot="1">
      <c r="D920" s="4">
        <v>2019</v>
      </c>
      <c r="E920" s="4"/>
      <c r="F920" s="5" t="s">
        <v>4592</v>
      </c>
      <c r="G920" s="5" t="s">
        <v>4593</v>
      </c>
      <c r="H920" s="5" t="s">
        <v>4594</v>
      </c>
      <c r="I920" s="5" t="s">
        <v>4595</v>
      </c>
      <c r="J920" s="5" t="s">
        <v>4596</v>
      </c>
      <c r="K920" s="5" t="s">
        <v>4597</v>
      </c>
      <c r="L920" s="5">
        <v>4</v>
      </c>
      <c r="O920" t="str">
        <f t="shared" si="104"/>
        <v>489522</v>
      </c>
      <c r="P920" t="str">
        <f t="shared" si="98"/>
        <v>42211</v>
      </c>
      <c r="Q920" t="str">
        <f t="shared" si="99"/>
        <v>722194</v>
      </c>
      <c r="R920" t="str">
        <f t="shared" si="100"/>
        <v>232754</v>
      </c>
      <c r="S920" t="str">
        <f t="shared" si="101"/>
        <v>578666</v>
      </c>
      <c r="T920" t="str">
        <f t="shared" si="102"/>
        <v>89226</v>
      </c>
      <c r="U920" t="str">
        <f t="shared" si="103"/>
        <v>4</v>
      </c>
    </row>
    <row r="921" spans="1:21" ht="13.5" thickBot="1">
      <c r="D921" s="6">
        <v>2018</v>
      </c>
      <c r="E921" s="6"/>
      <c r="F921" s="7" t="s">
        <v>4598</v>
      </c>
      <c r="G921" s="7" t="s">
        <v>323</v>
      </c>
      <c r="H921" s="7" t="s">
        <v>4599</v>
      </c>
      <c r="I921" s="7" t="s">
        <v>4600</v>
      </c>
      <c r="J921" s="7" t="s">
        <v>4601</v>
      </c>
      <c r="K921" s="7" t="s">
        <v>4602</v>
      </c>
      <c r="L921" s="7">
        <v>3</v>
      </c>
      <c r="O921" t="str">
        <f t="shared" si="104"/>
        <v>734021</v>
      </c>
      <c r="P921" t="str">
        <f t="shared" si="98"/>
        <v>4537</v>
      </c>
      <c r="Q921" t="str">
        <f t="shared" si="99"/>
        <v>759401</v>
      </c>
      <c r="R921" t="str">
        <f t="shared" si="100"/>
        <v>115824</v>
      </c>
      <c r="S921" t="str">
        <f t="shared" si="101"/>
        <v>690592</v>
      </c>
      <c r="T921" t="str">
        <f t="shared" si="102"/>
        <v>47015</v>
      </c>
      <c r="U921" t="str">
        <f t="shared" si="103"/>
        <v>3</v>
      </c>
    </row>
    <row r="922" spans="1:21" ht="13.5" thickBot="1">
      <c r="D922" s="4">
        <v>2017</v>
      </c>
      <c r="E922" s="4"/>
      <c r="F922" s="5" t="s">
        <v>4603</v>
      </c>
      <c r="G922" s="5" t="s">
        <v>4604</v>
      </c>
      <c r="H922" s="5" t="s">
        <v>4605</v>
      </c>
      <c r="I922" s="5" t="s">
        <v>4606</v>
      </c>
      <c r="J922" s="5" t="s">
        <v>4607</v>
      </c>
      <c r="K922" s="5" t="s">
        <v>4608</v>
      </c>
      <c r="L922" s="5">
        <v>3</v>
      </c>
      <c r="O922" t="str">
        <f t="shared" si="104"/>
        <v>813248</v>
      </c>
      <c r="P922" t="str">
        <f t="shared" si="98"/>
        <v>9669</v>
      </c>
      <c r="Q922" t="str">
        <f t="shared" si="99"/>
        <v>643603</v>
      </c>
      <c r="R922" t="str">
        <f t="shared" si="100"/>
        <v>90737</v>
      </c>
      <c r="S922" t="str">
        <f t="shared" si="101"/>
        <v>595344</v>
      </c>
      <c r="T922" t="str">
        <f t="shared" si="102"/>
        <v>42478</v>
      </c>
      <c r="U922" t="str">
        <f t="shared" si="103"/>
        <v>3</v>
      </c>
    </row>
    <row r="923" spans="1:21" ht="13.5" thickBot="1">
      <c r="D923" s="6">
        <v>2016</v>
      </c>
      <c r="E923" s="6"/>
      <c r="F923" s="7" t="s">
        <v>4609</v>
      </c>
      <c r="G923" s="7" t="s">
        <v>4610</v>
      </c>
      <c r="H923" s="7" t="s">
        <v>4611</v>
      </c>
      <c r="I923" s="7" t="s">
        <v>4612</v>
      </c>
      <c r="J923" s="7" t="s">
        <v>4613</v>
      </c>
      <c r="K923" s="7" t="s">
        <v>4614</v>
      </c>
      <c r="L923" s="7">
        <v>1</v>
      </c>
      <c r="O923" t="str">
        <f t="shared" si="104"/>
        <v>610549</v>
      </c>
      <c r="P923" t="str">
        <f t="shared" si="98"/>
        <v>12541</v>
      </c>
      <c r="Q923" t="str">
        <f t="shared" si="99"/>
        <v>412736</v>
      </c>
      <c r="R923" t="str">
        <f t="shared" si="100"/>
        <v>48622</v>
      </c>
      <c r="S923" t="str">
        <f t="shared" si="101"/>
        <v>396923</v>
      </c>
      <c r="T923" t="str">
        <f t="shared" si="102"/>
        <v>32809</v>
      </c>
      <c r="U923" t="str">
        <f t="shared" si="103"/>
        <v>1</v>
      </c>
    </row>
    <row r="924" spans="1:21" ht="13.5" thickBot="1">
      <c r="D924" s="4">
        <v>2015</v>
      </c>
      <c r="E924" s="4"/>
      <c r="F924" s="5" t="s">
        <v>4615</v>
      </c>
      <c r="G924" s="5" t="s">
        <v>4616</v>
      </c>
      <c r="H924" s="5" t="s">
        <v>4617</v>
      </c>
      <c r="I924" s="5" t="s">
        <v>4618</v>
      </c>
      <c r="J924" s="5" t="s">
        <v>4619</v>
      </c>
      <c r="K924" s="5" t="s">
        <v>4620</v>
      </c>
      <c r="L924" s="5">
        <v>2</v>
      </c>
      <c r="O924" t="str">
        <f t="shared" si="104"/>
        <v>686065</v>
      </c>
      <c r="P924" t="str">
        <f t="shared" si="98"/>
        <v>20068</v>
      </c>
      <c r="Q924" t="str">
        <f t="shared" si="99"/>
        <v>173941</v>
      </c>
      <c r="R924" t="str">
        <f t="shared" si="100"/>
        <v>1606</v>
      </c>
      <c r="S924" t="str">
        <f t="shared" si="101"/>
        <v>192603</v>
      </c>
      <c r="T924" t="str">
        <f t="shared" si="102"/>
        <v>20268</v>
      </c>
      <c r="U924" t="str">
        <f t="shared" si="103"/>
        <v>2</v>
      </c>
    </row>
    <row r="925" spans="1:21" ht="13.5" thickBot="1">
      <c r="D925" s="4"/>
      <c r="E925" s="4"/>
      <c r="F925" s="5"/>
      <c r="G925" s="5"/>
      <c r="H925" s="5"/>
      <c r="I925" s="5"/>
      <c r="J925" s="5"/>
      <c r="K925" s="5"/>
      <c r="L925" s="5"/>
      <c r="O925" t="str">
        <f t="shared" si="104"/>
        <v/>
      </c>
      <c r="P925" t="str">
        <f t="shared" si="98"/>
        <v/>
      </c>
      <c r="Q925" t="str">
        <f t="shared" si="99"/>
        <v/>
      </c>
      <c r="R925" t="str">
        <f t="shared" si="100"/>
        <v/>
      </c>
      <c r="S925" t="str">
        <f t="shared" si="101"/>
        <v/>
      </c>
      <c r="T925" t="str">
        <f t="shared" si="102"/>
        <v/>
      </c>
      <c r="U925" t="str">
        <f t="shared" si="103"/>
        <v/>
      </c>
    </row>
    <row r="926" spans="1:21" ht="13.5" thickBot="1">
      <c r="A926" t="s">
        <v>138</v>
      </c>
      <c r="B926">
        <v>2010</v>
      </c>
      <c r="D926" s="4">
        <v>2023</v>
      </c>
      <c r="E926" s="4"/>
      <c r="F926" s="5" t="s">
        <v>4621</v>
      </c>
      <c r="G926" s="5" t="s">
        <v>4622</v>
      </c>
      <c r="H926" s="5" t="s">
        <v>4623</v>
      </c>
      <c r="I926" s="5" t="s">
        <v>4624</v>
      </c>
      <c r="J926" s="5" t="s">
        <v>4625</v>
      </c>
      <c r="K926" s="5" t="s">
        <v>4626</v>
      </c>
      <c r="L926" s="5">
        <v>4</v>
      </c>
      <c r="O926" t="str">
        <f t="shared" si="104"/>
        <v>1952503</v>
      </c>
      <c r="P926" t="str">
        <f t="shared" si="98"/>
        <v>343859</v>
      </c>
      <c r="Q926" t="str">
        <f t="shared" si="99"/>
        <v>118584</v>
      </c>
      <c r="R926" t="str">
        <f t="shared" si="100"/>
        <v>40244</v>
      </c>
      <c r="S926" t="str">
        <f t="shared" si="101"/>
        <v>422439</v>
      </c>
      <c r="T926" t="str">
        <f t="shared" si="102"/>
        <v>344099</v>
      </c>
      <c r="U926" t="str">
        <f t="shared" si="103"/>
        <v>4</v>
      </c>
    </row>
    <row r="927" spans="1:21" ht="13.5" thickBot="1">
      <c r="D927" s="6">
        <v>2022</v>
      </c>
      <c r="E927" s="6"/>
      <c r="F927" s="7" t="s">
        <v>4627</v>
      </c>
      <c r="G927" s="7" t="s">
        <v>4628</v>
      </c>
      <c r="H927" s="7" t="s">
        <v>4629</v>
      </c>
      <c r="I927" s="7" t="s">
        <v>4630</v>
      </c>
      <c r="J927" s="7" t="s">
        <v>4631</v>
      </c>
      <c r="K927" s="7" t="s">
        <v>4632</v>
      </c>
      <c r="L927" s="7">
        <v>4</v>
      </c>
      <c r="O927" t="str">
        <f t="shared" si="104"/>
        <v>1780369</v>
      </c>
      <c r="P927" t="str">
        <f t="shared" si="98"/>
        <v>316122</v>
      </c>
      <c r="Q927" t="str">
        <f t="shared" si="99"/>
        <v>171911</v>
      </c>
      <c r="R927" t="str">
        <f t="shared" si="100"/>
        <v>78950</v>
      </c>
      <c r="S927" t="str">
        <f t="shared" si="101"/>
        <v>409323</v>
      </c>
      <c r="T927" t="str">
        <f t="shared" si="102"/>
        <v>316362</v>
      </c>
      <c r="U927" t="str">
        <f t="shared" si="103"/>
        <v>4</v>
      </c>
    </row>
    <row r="928" spans="1:21" ht="13.5" thickBot="1">
      <c r="D928" s="4">
        <v>2021</v>
      </c>
      <c r="E928" s="4"/>
      <c r="F928" s="5" t="s">
        <v>4633</v>
      </c>
      <c r="G928" s="5" t="s">
        <v>4634</v>
      </c>
      <c r="H928" s="5" t="s">
        <v>4635</v>
      </c>
      <c r="I928" s="5" t="s">
        <v>4636</v>
      </c>
      <c r="J928" s="5" t="s">
        <v>4637</v>
      </c>
      <c r="K928" s="5" t="s">
        <v>4638</v>
      </c>
      <c r="L928" s="5">
        <v>4</v>
      </c>
      <c r="O928" t="str">
        <f t="shared" si="104"/>
        <v>1594094</v>
      </c>
      <c r="P928" t="str">
        <f t="shared" si="98"/>
        <v>245045</v>
      </c>
      <c r="Q928" t="str">
        <f t="shared" si="99"/>
        <v>203227</v>
      </c>
      <c r="R928" t="str">
        <f t="shared" si="100"/>
        <v>116200</v>
      </c>
      <c r="S928" t="str">
        <f t="shared" si="101"/>
        <v>332312</v>
      </c>
      <c r="T928" t="str">
        <f t="shared" si="102"/>
        <v>245285</v>
      </c>
      <c r="U928" t="str">
        <f t="shared" si="103"/>
        <v>4</v>
      </c>
    </row>
    <row r="929" spans="1:21" ht="13.5" thickBot="1">
      <c r="D929" s="6">
        <v>2020</v>
      </c>
      <c r="E929" s="6"/>
      <c r="F929" s="7" t="s">
        <v>4639</v>
      </c>
      <c r="G929" s="7" t="s">
        <v>4640</v>
      </c>
      <c r="H929" s="7" t="s">
        <v>4641</v>
      </c>
      <c r="I929" s="7" t="s">
        <v>4642</v>
      </c>
      <c r="J929" s="7" t="s">
        <v>4643</v>
      </c>
      <c r="K929" s="7" t="s">
        <v>4644</v>
      </c>
      <c r="L929" s="7">
        <v>5</v>
      </c>
      <c r="O929" t="str">
        <f t="shared" si="104"/>
        <v>1700385</v>
      </c>
      <c r="P929" t="str">
        <f t="shared" si="98"/>
        <v>338373</v>
      </c>
      <c r="Q929" t="str">
        <f t="shared" si="99"/>
        <v>123100</v>
      </c>
      <c r="R929" t="str">
        <f t="shared" si="100"/>
        <v>68330</v>
      </c>
      <c r="S929" t="str">
        <f t="shared" si="101"/>
        <v>435480</v>
      </c>
      <c r="T929" t="str">
        <f t="shared" si="102"/>
        <v>396413</v>
      </c>
      <c r="U929" t="str">
        <f t="shared" si="103"/>
        <v>5</v>
      </c>
    </row>
    <row r="930" spans="1:21" ht="13.5" thickBot="1">
      <c r="D930" s="4">
        <v>2019</v>
      </c>
      <c r="E930" s="4"/>
      <c r="F930" s="5" t="s">
        <v>4645</v>
      </c>
      <c r="G930" s="5" t="s">
        <v>4646</v>
      </c>
      <c r="H930" s="5" t="s">
        <v>4647</v>
      </c>
      <c r="I930" s="5" t="s">
        <v>4648</v>
      </c>
      <c r="J930" s="5" t="s">
        <v>4649</v>
      </c>
      <c r="K930" s="5" t="s">
        <v>4650</v>
      </c>
      <c r="L930" s="5">
        <v>5</v>
      </c>
      <c r="O930" t="str">
        <f t="shared" si="104"/>
        <v>1872293</v>
      </c>
      <c r="P930" t="str">
        <f t="shared" si="98"/>
        <v>240214</v>
      </c>
      <c r="Q930" t="str">
        <f t="shared" si="99"/>
        <v>228778</v>
      </c>
      <c r="R930" t="str">
        <f t="shared" si="100"/>
        <v>145307</v>
      </c>
      <c r="S930" t="str">
        <f t="shared" si="101"/>
        <v>569965</v>
      </c>
      <c r="T930" t="str">
        <f t="shared" si="102"/>
        <v>500145</v>
      </c>
      <c r="U930" t="str">
        <f t="shared" si="103"/>
        <v>5</v>
      </c>
    </row>
    <row r="931" spans="1:21" ht="13.5" thickBot="1">
      <c r="D931" s="6">
        <v>2018</v>
      </c>
      <c r="E931" s="6"/>
      <c r="F931" s="7" t="s">
        <v>4651</v>
      </c>
      <c r="G931" s="7" t="s">
        <v>4652</v>
      </c>
      <c r="H931" s="7" t="s">
        <v>4653</v>
      </c>
      <c r="I931" s="7" t="s">
        <v>4654</v>
      </c>
      <c r="J931" s="7" t="s">
        <v>4655</v>
      </c>
      <c r="K931" s="7" t="s">
        <v>4656</v>
      </c>
      <c r="L931" s="7">
        <v>5</v>
      </c>
      <c r="O931" t="str">
        <f t="shared" si="104"/>
        <v>2077029</v>
      </c>
      <c r="P931" t="str">
        <f t="shared" si="98"/>
        <v>226343</v>
      </c>
      <c r="Q931" t="str">
        <f t="shared" si="99"/>
        <v>190248</v>
      </c>
      <c r="R931" t="str">
        <f t="shared" si="100"/>
        <v>266726</v>
      </c>
      <c r="S931" t="str">
        <f t="shared" si="101"/>
        <v>477798</v>
      </c>
      <c r="T931" t="str">
        <f t="shared" si="102"/>
        <v>565193</v>
      </c>
      <c r="U931" t="str">
        <f t="shared" si="103"/>
        <v>5</v>
      </c>
    </row>
    <row r="932" spans="1:21" ht="13.5" thickBot="1">
      <c r="D932" s="4">
        <v>2017</v>
      </c>
      <c r="E932" s="4"/>
      <c r="F932" s="5" t="s">
        <v>4657</v>
      </c>
      <c r="G932" s="5" t="s">
        <v>4658</v>
      </c>
      <c r="H932" s="5" t="s">
        <v>4659</v>
      </c>
      <c r="I932" s="5" t="s">
        <v>4660</v>
      </c>
      <c r="J932" s="5" t="s">
        <v>4661</v>
      </c>
      <c r="K932" s="5" t="s">
        <v>4662</v>
      </c>
      <c r="L932" s="5">
        <v>6</v>
      </c>
      <c r="O932" t="str">
        <f t="shared" si="104"/>
        <v>2057451</v>
      </c>
      <c r="P932" t="str">
        <f t="shared" si="98"/>
        <v>280246</v>
      </c>
      <c r="Q932" t="str">
        <f t="shared" si="99"/>
        <v>494484</v>
      </c>
      <c r="R932" t="str">
        <f t="shared" si="100"/>
        <v>447860</v>
      </c>
      <c r="S932" t="str">
        <f t="shared" si="101"/>
        <v>468177</v>
      </c>
      <c r="T932" t="str">
        <f t="shared" si="102"/>
        <v>438850</v>
      </c>
      <c r="U932" t="str">
        <f t="shared" si="103"/>
        <v>6</v>
      </c>
    </row>
    <row r="933" spans="1:21" ht="13.5" thickBot="1">
      <c r="D933" s="6">
        <v>2016</v>
      </c>
      <c r="E933" s="6"/>
      <c r="F933" s="7" t="s">
        <v>4663</v>
      </c>
      <c r="G933" s="7" t="s">
        <v>4664</v>
      </c>
      <c r="H933" s="7" t="s">
        <v>4665</v>
      </c>
      <c r="I933" s="7" t="s">
        <v>4666</v>
      </c>
      <c r="J933" s="7" t="s">
        <v>4667</v>
      </c>
      <c r="K933" s="7" t="s">
        <v>4668</v>
      </c>
      <c r="L933" s="7">
        <v>5</v>
      </c>
      <c r="O933" t="str">
        <f t="shared" si="104"/>
        <v>1451368</v>
      </c>
      <c r="P933" t="str">
        <f t="shared" si="98"/>
        <v>133737</v>
      </c>
      <c r="Q933" t="str">
        <f t="shared" si="99"/>
        <v>469441</v>
      </c>
      <c r="R933" t="str">
        <f t="shared" si="100"/>
        <v>411205</v>
      </c>
      <c r="S933" t="str">
        <f t="shared" si="101"/>
        <v>298320</v>
      </c>
      <c r="T933" t="str">
        <f t="shared" si="102"/>
        <v>263867</v>
      </c>
      <c r="U933" t="str">
        <f t="shared" si="103"/>
        <v>5</v>
      </c>
    </row>
    <row r="934" spans="1:21" ht="13.5" thickBot="1">
      <c r="D934" s="4">
        <v>2015</v>
      </c>
      <c r="E934" s="4"/>
      <c r="F934" s="5" t="s">
        <v>4669</v>
      </c>
      <c r="G934" s="5" t="s">
        <v>4670</v>
      </c>
      <c r="H934" s="5" t="s">
        <v>4671</v>
      </c>
      <c r="I934" s="5" t="s">
        <v>4672</v>
      </c>
      <c r="J934" s="5" t="s">
        <v>4673</v>
      </c>
      <c r="K934" s="5" t="s">
        <v>4674</v>
      </c>
      <c r="L934" s="5">
        <v>5</v>
      </c>
      <c r="O934" t="str">
        <f t="shared" si="104"/>
        <v>1314221</v>
      </c>
      <c r="P934" t="str">
        <f t="shared" si="98"/>
        <v>154830</v>
      </c>
      <c r="Q934" t="str">
        <f t="shared" si="99"/>
        <v>80203</v>
      </c>
      <c r="R934" t="str">
        <f t="shared" si="100"/>
        <v>158888</v>
      </c>
      <c r="S934" t="str">
        <f t="shared" si="101"/>
        <v>240920</v>
      </c>
      <c r="T934" t="str">
        <f t="shared" si="102"/>
        <v>319605</v>
      </c>
      <c r="U934" t="str">
        <f t="shared" si="103"/>
        <v>5</v>
      </c>
    </row>
    <row r="935" spans="1:21" ht="13.5" thickBot="1">
      <c r="D935" s="6">
        <v>2014</v>
      </c>
      <c r="E935" s="6"/>
      <c r="F935" s="7" t="s">
        <v>4675</v>
      </c>
      <c r="G935" s="7" t="s">
        <v>4676</v>
      </c>
      <c r="H935" s="7" t="s">
        <v>4677</v>
      </c>
      <c r="I935" s="7" t="s">
        <v>4678</v>
      </c>
      <c r="J935" s="7" t="s">
        <v>4679</v>
      </c>
      <c r="K935" s="7" t="s">
        <v>4680</v>
      </c>
      <c r="L935" s="7">
        <v>5</v>
      </c>
      <c r="O935" t="str">
        <f t="shared" si="104"/>
        <v>1308416</v>
      </c>
      <c r="P935" t="str">
        <f t="shared" si="98"/>
        <v>113747</v>
      </c>
      <c r="Q935" t="str">
        <f t="shared" si="99"/>
        <v>96526</v>
      </c>
      <c r="R935" t="str">
        <f t="shared" si="100"/>
        <v>68516</v>
      </c>
      <c r="S935" t="str">
        <f t="shared" si="101"/>
        <v>192785</v>
      </c>
      <c r="T935" t="str">
        <f t="shared" si="102"/>
        <v>164775</v>
      </c>
      <c r="U935" t="str">
        <f t="shared" si="103"/>
        <v>5</v>
      </c>
    </row>
    <row r="936" spans="1:21" ht="13.5" thickBot="1">
      <c r="D936" s="4">
        <v>2013</v>
      </c>
      <c r="E936" s="4"/>
      <c r="F936" s="5" t="s">
        <v>4681</v>
      </c>
      <c r="G936" s="5" t="s">
        <v>4682</v>
      </c>
      <c r="H936" s="5" t="s">
        <v>4683</v>
      </c>
      <c r="I936" s="5" t="s">
        <v>4684</v>
      </c>
      <c r="J936" s="5" t="s">
        <v>1976</v>
      </c>
      <c r="K936" s="5" t="s">
        <v>4685</v>
      </c>
      <c r="L936" s="5">
        <v>0</v>
      </c>
      <c r="O936" t="str">
        <f t="shared" si="104"/>
        <v>775398</v>
      </c>
      <c r="P936" t="str">
        <f t="shared" si="98"/>
        <v>24225</v>
      </c>
      <c r="Q936" t="str">
        <f t="shared" si="99"/>
        <v>197503</v>
      </c>
      <c r="R936" t="str">
        <f t="shared" si="100"/>
        <v>105595</v>
      </c>
      <c r="S936" t="str">
        <f t="shared" si="101"/>
        <v>142936</v>
      </c>
      <c r="T936" t="str">
        <f t="shared" si="102"/>
        <v>51028</v>
      </c>
      <c r="U936" t="str">
        <f t="shared" si="103"/>
        <v>0</v>
      </c>
    </row>
    <row r="937" spans="1:21" ht="13.5" thickBot="1">
      <c r="D937" s="4"/>
      <c r="E937" s="4"/>
      <c r="F937" s="5"/>
      <c r="G937" s="5"/>
      <c r="H937" s="5"/>
      <c r="I937" s="5"/>
      <c r="J937" s="5"/>
      <c r="K937" s="5"/>
      <c r="L937" s="5"/>
      <c r="O937" t="str">
        <f t="shared" si="104"/>
        <v/>
      </c>
      <c r="P937" t="str">
        <f t="shared" si="98"/>
        <v/>
      </c>
      <c r="Q937" t="str">
        <f t="shared" si="99"/>
        <v/>
      </c>
      <c r="R937" t="str">
        <f t="shared" si="100"/>
        <v/>
      </c>
      <c r="S937" t="str">
        <f t="shared" si="101"/>
        <v/>
      </c>
      <c r="T937" t="str">
        <f t="shared" si="102"/>
        <v/>
      </c>
      <c r="U937" t="str">
        <f t="shared" si="103"/>
        <v/>
      </c>
    </row>
    <row r="938" spans="1:21" ht="13.5" thickBot="1">
      <c r="A938" t="s">
        <v>139</v>
      </c>
      <c r="B938">
        <v>2005</v>
      </c>
      <c r="D938" s="4">
        <v>2022</v>
      </c>
      <c r="E938" s="4"/>
      <c r="F938" s="5" t="s">
        <v>4686</v>
      </c>
      <c r="G938" s="5" t="s">
        <v>4687</v>
      </c>
      <c r="H938" s="5" t="s">
        <v>4688</v>
      </c>
      <c r="I938" s="5">
        <v>0</v>
      </c>
      <c r="J938" s="5" t="s">
        <v>4689</v>
      </c>
      <c r="K938" s="5" t="s">
        <v>4690</v>
      </c>
      <c r="L938" s="5">
        <v>1</v>
      </c>
      <c r="O938" t="str">
        <f t="shared" si="104"/>
        <v>263822</v>
      </c>
      <c r="P938" t="str">
        <f t="shared" si="98"/>
        <v>-188623</v>
      </c>
      <c r="Q938" t="str">
        <f t="shared" si="99"/>
        <v>3093</v>
      </c>
      <c r="R938" t="str">
        <f t="shared" si="100"/>
        <v>0</v>
      </c>
      <c r="S938" t="str">
        <f t="shared" si="101"/>
        <v>9799</v>
      </c>
      <c r="T938" t="str">
        <f t="shared" si="102"/>
        <v>6706</v>
      </c>
      <c r="U938" t="str">
        <f t="shared" si="103"/>
        <v>1</v>
      </c>
    </row>
    <row r="939" spans="1:21" ht="13.5" thickBot="1">
      <c r="D939" s="6">
        <v>2021</v>
      </c>
      <c r="E939" s="6"/>
      <c r="F939" s="7" t="s">
        <v>4691</v>
      </c>
      <c r="G939" s="7" t="s">
        <v>4692</v>
      </c>
      <c r="H939" s="7" t="s">
        <v>4693</v>
      </c>
      <c r="I939" s="7" t="s">
        <v>4694</v>
      </c>
      <c r="J939" s="7" t="s">
        <v>4695</v>
      </c>
      <c r="K939" s="7" t="s">
        <v>4696</v>
      </c>
      <c r="L939" s="7">
        <v>3</v>
      </c>
      <c r="O939" t="str">
        <f t="shared" si="104"/>
        <v>746928</v>
      </c>
      <c r="P939" t="str">
        <f t="shared" si="98"/>
        <v>7709</v>
      </c>
      <c r="Q939" t="str">
        <f t="shared" si="99"/>
        <v>178518</v>
      </c>
      <c r="R939" t="str">
        <f t="shared" si="100"/>
        <v>158890</v>
      </c>
      <c r="S939" t="str">
        <f t="shared" si="101"/>
        <v>85501</v>
      </c>
      <c r="T939" t="str">
        <f t="shared" si="102"/>
        <v>195873</v>
      </c>
      <c r="U939" t="str">
        <f t="shared" si="103"/>
        <v>3</v>
      </c>
    </row>
    <row r="940" spans="1:21" ht="13.5" thickBot="1">
      <c r="D940" s="4">
        <v>2020</v>
      </c>
      <c r="E940" s="4"/>
      <c r="F940" s="5" t="s">
        <v>4697</v>
      </c>
      <c r="G940" s="5" t="s">
        <v>4698</v>
      </c>
      <c r="H940" s="5" t="s">
        <v>4699</v>
      </c>
      <c r="I940" s="5" t="s">
        <v>4700</v>
      </c>
      <c r="J940" s="5" t="s">
        <v>4701</v>
      </c>
      <c r="K940" s="5" t="s">
        <v>4702</v>
      </c>
      <c r="L940" s="5">
        <v>3</v>
      </c>
      <c r="O940" t="str">
        <f t="shared" si="104"/>
        <v>931313</v>
      </c>
      <c r="P940" t="str">
        <f t="shared" si="98"/>
        <v>134505</v>
      </c>
      <c r="Q940" t="str">
        <f t="shared" si="99"/>
        <v>445282</v>
      </c>
      <c r="R940" t="str">
        <f t="shared" si="100"/>
        <v>410690</v>
      </c>
      <c r="S940" t="str">
        <f t="shared" si="101"/>
        <v>229783</v>
      </c>
      <c r="T940" t="str">
        <f t="shared" si="102"/>
        <v>195191</v>
      </c>
      <c r="U940" t="str">
        <f t="shared" si="103"/>
        <v>3</v>
      </c>
    </row>
    <row r="941" spans="1:21" ht="13.5" thickBot="1">
      <c r="D941" s="6">
        <v>2019</v>
      </c>
      <c r="E941" s="6"/>
      <c r="F941" s="7" t="s">
        <v>4703</v>
      </c>
      <c r="G941" s="7" t="s">
        <v>4704</v>
      </c>
      <c r="H941" s="7" t="s">
        <v>4705</v>
      </c>
      <c r="I941" s="7" t="s">
        <v>4706</v>
      </c>
      <c r="J941" s="7" t="s">
        <v>4707</v>
      </c>
      <c r="K941" s="7" t="s">
        <v>4708</v>
      </c>
      <c r="L941" s="7">
        <v>3</v>
      </c>
      <c r="O941" t="str">
        <f t="shared" si="104"/>
        <v>1097838</v>
      </c>
      <c r="P941" t="str">
        <f t="shared" si="98"/>
        <v>61214</v>
      </c>
      <c r="Q941" t="str">
        <f t="shared" si="99"/>
        <v>633259</v>
      </c>
      <c r="R941" t="str">
        <f t="shared" si="100"/>
        <v>489490</v>
      </c>
      <c r="S941" t="str">
        <f t="shared" si="101"/>
        <v>308857</v>
      </c>
      <c r="T941" t="str">
        <f t="shared" si="102"/>
        <v>180687</v>
      </c>
      <c r="U941" t="str">
        <f t="shared" si="103"/>
        <v>3</v>
      </c>
    </row>
    <row r="942" spans="1:21" ht="13.5" thickBot="1">
      <c r="D942" s="4">
        <v>2018</v>
      </c>
      <c r="E942" s="4"/>
      <c r="F942" s="5" t="s">
        <v>4709</v>
      </c>
      <c r="G942" s="5" t="s">
        <v>4710</v>
      </c>
      <c r="H942" s="5" t="s">
        <v>4711</v>
      </c>
      <c r="I942" s="5" t="s">
        <v>4712</v>
      </c>
      <c r="J942" s="5" t="s">
        <v>4713</v>
      </c>
      <c r="K942" s="5" t="s">
        <v>4714</v>
      </c>
      <c r="L942" s="5">
        <v>3</v>
      </c>
      <c r="O942" t="str">
        <f t="shared" si="104"/>
        <v>956363</v>
      </c>
      <c r="P942" t="str">
        <f t="shared" si="98"/>
        <v>27919</v>
      </c>
      <c r="Q942" t="str">
        <f t="shared" si="99"/>
        <v>508161</v>
      </c>
      <c r="R942" t="str">
        <f t="shared" si="100"/>
        <v>409640</v>
      </c>
      <c r="S942" t="str">
        <f t="shared" si="101"/>
        <v>241067</v>
      </c>
      <c r="T942" t="str">
        <f t="shared" si="102"/>
        <v>159473</v>
      </c>
      <c r="U942" t="str">
        <f t="shared" si="103"/>
        <v>3</v>
      </c>
    </row>
    <row r="943" spans="1:21" ht="13.5" thickBot="1">
      <c r="D943" s="6">
        <v>2017</v>
      </c>
      <c r="E943" s="6"/>
      <c r="F943" s="7" t="s">
        <v>4715</v>
      </c>
      <c r="G943" s="7" t="s">
        <v>4716</v>
      </c>
      <c r="H943" s="7" t="s">
        <v>4717</v>
      </c>
      <c r="I943" s="7" t="s">
        <v>4718</v>
      </c>
      <c r="J943" s="7" t="s">
        <v>4719</v>
      </c>
      <c r="K943" s="7" t="s">
        <v>4720</v>
      </c>
      <c r="L943" s="7">
        <v>4</v>
      </c>
      <c r="O943" t="str">
        <f t="shared" si="104"/>
        <v>1096419</v>
      </c>
      <c r="P943" t="str">
        <f t="shared" si="98"/>
        <v>95218</v>
      </c>
      <c r="Q943" t="str">
        <f t="shared" si="99"/>
        <v>627423</v>
      </c>
      <c r="R943" t="str">
        <f t="shared" si="100"/>
        <v>393607</v>
      </c>
      <c r="S943" t="str">
        <f t="shared" si="101"/>
        <v>340199</v>
      </c>
      <c r="T943" t="str">
        <f t="shared" si="102"/>
        <v>131553</v>
      </c>
      <c r="U943" t="str">
        <f t="shared" si="103"/>
        <v>4</v>
      </c>
    </row>
    <row r="944" spans="1:21" ht="13.5" thickBot="1">
      <c r="D944" s="4">
        <v>2016</v>
      </c>
      <c r="E944" s="4"/>
      <c r="F944" s="5" t="s">
        <v>4721</v>
      </c>
      <c r="G944" s="5" t="s">
        <v>4722</v>
      </c>
      <c r="H944" s="5" t="s">
        <v>4723</v>
      </c>
      <c r="I944" s="5" t="s">
        <v>4724</v>
      </c>
      <c r="J944" s="5" t="s">
        <v>4725</v>
      </c>
      <c r="K944" s="5" t="s">
        <v>4726</v>
      </c>
      <c r="L944" s="5">
        <v>3</v>
      </c>
      <c r="O944" t="str">
        <f t="shared" si="104"/>
        <v>753040</v>
      </c>
      <c r="P944" t="str">
        <f t="shared" si="98"/>
        <v>5032</v>
      </c>
      <c r="Q944" t="str">
        <f t="shared" si="99"/>
        <v>682379</v>
      </c>
      <c r="R944" t="str">
        <f t="shared" si="100"/>
        <v>476140</v>
      </c>
      <c r="S944" t="str">
        <f t="shared" si="101"/>
        <v>284805</v>
      </c>
      <c r="T944" t="str">
        <f t="shared" si="102"/>
        <v>126335</v>
      </c>
      <c r="U944" t="str">
        <f t="shared" si="103"/>
        <v>3</v>
      </c>
    </row>
    <row r="945" spans="1:21" ht="13.5" thickBot="1">
      <c r="D945" s="6">
        <v>2015</v>
      </c>
      <c r="E945" s="6"/>
      <c r="F945" s="7" t="s">
        <v>4727</v>
      </c>
      <c r="G945" s="7" t="s">
        <v>4728</v>
      </c>
      <c r="H945" s="7" t="s">
        <v>4729</v>
      </c>
      <c r="I945" s="7" t="s">
        <v>4730</v>
      </c>
      <c r="J945" s="7" t="s">
        <v>4731</v>
      </c>
      <c r="K945" s="7" t="s">
        <v>4732</v>
      </c>
      <c r="L945" s="7">
        <v>3</v>
      </c>
      <c r="O945" t="str">
        <f t="shared" si="104"/>
        <v>786696</v>
      </c>
      <c r="P945" t="str">
        <f t="shared" si="98"/>
        <v>22126</v>
      </c>
      <c r="Q945" t="str">
        <f t="shared" si="99"/>
        <v>269181</v>
      </c>
      <c r="R945" t="str">
        <f t="shared" si="100"/>
        <v>132978</v>
      </c>
      <c r="S945" t="str">
        <f t="shared" si="101"/>
        <v>221215</v>
      </c>
      <c r="T945" t="str">
        <f t="shared" si="102"/>
        <v>126303</v>
      </c>
      <c r="U945" t="str">
        <f t="shared" si="103"/>
        <v>3</v>
      </c>
    </row>
    <row r="946" spans="1:21" ht="13.5" thickBot="1">
      <c r="D946" s="4">
        <v>2014</v>
      </c>
      <c r="E946" s="4"/>
      <c r="F946" s="5" t="s">
        <v>4733</v>
      </c>
      <c r="G946" s="5" t="s">
        <v>4734</v>
      </c>
      <c r="H946" s="5" t="s">
        <v>4735</v>
      </c>
      <c r="I946" s="5" t="s">
        <v>4736</v>
      </c>
      <c r="J946" s="5" t="s">
        <v>4737</v>
      </c>
      <c r="K946" s="5" t="s">
        <v>4738</v>
      </c>
      <c r="L946" s="5">
        <v>3</v>
      </c>
      <c r="O946" t="str">
        <f t="shared" si="104"/>
        <v>757039</v>
      </c>
      <c r="P946" t="str">
        <f t="shared" si="98"/>
        <v>9285</v>
      </c>
      <c r="Q946" t="str">
        <f t="shared" si="99"/>
        <v>323664</v>
      </c>
      <c r="R946" t="str">
        <f t="shared" si="100"/>
        <v>209166</v>
      </c>
      <c r="S946" t="str">
        <f t="shared" si="101"/>
        <v>170634</v>
      </c>
      <c r="T946" t="str">
        <f t="shared" si="102"/>
        <v>104177</v>
      </c>
      <c r="U946" t="str">
        <f t="shared" si="103"/>
        <v>3</v>
      </c>
    </row>
    <row r="947" spans="1:21" ht="13.5" thickBot="1">
      <c r="D947" s="6">
        <v>2013</v>
      </c>
      <c r="E947" s="6"/>
      <c r="F947" s="7" t="s">
        <v>4739</v>
      </c>
      <c r="G947" s="7" t="s">
        <v>4740</v>
      </c>
      <c r="H947" s="7" t="s">
        <v>4741</v>
      </c>
      <c r="I947" s="7" t="s">
        <v>4742</v>
      </c>
      <c r="J947" s="7" t="s">
        <v>4743</v>
      </c>
      <c r="K947" s="7" t="s">
        <v>4744</v>
      </c>
      <c r="L947" s="7">
        <v>3</v>
      </c>
      <c r="O947" t="str">
        <f t="shared" si="104"/>
        <v>708398</v>
      </c>
      <c r="P947" t="str">
        <f t="shared" si="98"/>
        <v>13937</v>
      </c>
      <c r="Q947" t="str">
        <f t="shared" si="99"/>
        <v>378277</v>
      </c>
      <c r="R947" t="str">
        <f t="shared" si="100"/>
        <v>259693</v>
      </c>
      <c r="S947" t="str">
        <f t="shared" si="101"/>
        <v>158784</v>
      </c>
      <c r="T947" t="str">
        <f t="shared" si="102"/>
        <v>94892</v>
      </c>
      <c r="U947" t="str">
        <f t="shared" si="103"/>
        <v>3</v>
      </c>
    </row>
    <row r="948" spans="1:21" ht="13.5" thickBot="1">
      <c r="D948" s="6"/>
      <c r="E948" s="6"/>
      <c r="F948" s="7"/>
      <c r="G948" s="7"/>
      <c r="H948" s="7"/>
      <c r="I948" s="7"/>
      <c r="J948" s="7"/>
      <c r="K948" s="7"/>
      <c r="L948" s="7"/>
      <c r="O948" t="str">
        <f t="shared" si="104"/>
        <v/>
      </c>
      <c r="P948" t="str">
        <f t="shared" si="98"/>
        <v/>
      </c>
      <c r="Q948" t="str">
        <f t="shared" si="99"/>
        <v/>
      </c>
      <c r="R948" t="str">
        <f t="shared" si="100"/>
        <v/>
      </c>
      <c r="S948" t="str">
        <f t="shared" si="101"/>
        <v/>
      </c>
      <c r="T948" t="str">
        <f t="shared" si="102"/>
        <v/>
      </c>
      <c r="U948" t="str">
        <f t="shared" si="103"/>
        <v/>
      </c>
    </row>
    <row r="949" spans="1:21" ht="13.5" thickBot="1">
      <c r="A949" t="s">
        <v>140</v>
      </c>
      <c r="B949">
        <v>2020</v>
      </c>
      <c r="D949" s="4">
        <v>2023</v>
      </c>
      <c r="E949" s="4"/>
      <c r="F949" s="5" t="s">
        <v>4745</v>
      </c>
      <c r="G949" s="5" t="s">
        <v>4746</v>
      </c>
      <c r="H949" s="5" t="s">
        <v>4747</v>
      </c>
      <c r="I949" s="5" t="s">
        <v>4748</v>
      </c>
      <c r="J949" s="5" t="s">
        <v>4749</v>
      </c>
      <c r="K949" s="5" t="s">
        <v>4750</v>
      </c>
      <c r="L949" s="5">
        <v>3</v>
      </c>
      <c r="O949" t="str">
        <f t="shared" si="104"/>
        <v>722721</v>
      </c>
      <c r="P949" t="str">
        <f t="shared" si="98"/>
        <v>-234055</v>
      </c>
      <c r="Q949" t="str">
        <f t="shared" si="99"/>
        <v>344559</v>
      </c>
      <c r="R949" t="str">
        <f t="shared" si="100"/>
        <v>121951</v>
      </c>
      <c r="S949" t="str">
        <f t="shared" si="101"/>
        <v>121690</v>
      </c>
      <c r="T949" t="str">
        <f t="shared" si="102"/>
        <v>-97911</v>
      </c>
      <c r="U949" t="str">
        <f t="shared" si="103"/>
        <v>3</v>
      </c>
    </row>
    <row r="950" spans="1:21" ht="13.5" thickBot="1">
      <c r="D950" s="6">
        <v>2022</v>
      </c>
      <c r="E950" s="6"/>
      <c r="F950" s="7" t="s">
        <v>4751</v>
      </c>
      <c r="G950" s="7" t="s">
        <v>4752</v>
      </c>
      <c r="H950" s="7" t="s">
        <v>4753</v>
      </c>
      <c r="I950" s="7" t="s">
        <v>4754</v>
      </c>
      <c r="J950" s="7" t="s">
        <v>4755</v>
      </c>
      <c r="K950" s="7" t="s">
        <v>4756</v>
      </c>
      <c r="L950" s="7">
        <v>4</v>
      </c>
      <c r="O950" t="str">
        <f t="shared" si="104"/>
        <v>1140307</v>
      </c>
      <c r="P950" t="str">
        <f t="shared" si="98"/>
        <v>28495</v>
      </c>
      <c r="Q950" t="str">
        <f t="shared" si="99"/>
        <v>202504</v>
      </c>
      <c r="R950" t="str">
        <f t="shared" si="100"/>
        <v>154597</v>
      </c>
      <c r="S950" t="str">
        <f t="shared" si="101"/>
        <v>184051</v>
      </c>
      <c r="T950" t="str">
        <f t="shared" si="102"/>
        <v>136144</v>
      </c>
      <c r="U950" t="str">
        <f t="shared" si="103"/>
        <v>4</v>
      </c>
    </row>
    <row r="951" spans="1:21" ht="13.5" thickBot="1">
      <c r="D951" s="4">
        <v>2021</v>
      </c>
      <c r="E951" s="4"/>
      <c r="F951" s="5" t="s">
        <v>4757</v>
      </c>
      <c r="G951" s="5" t="s">
        <v>4758</v>
      </c>
      <c r="H951" s="5" t="s">
        <v>4759</v>
      </c>
      <c r="I951" s="5" t="s">
        <v>4760</v>
      </c>
      <c r="J951" s="5" t="s">
        <v>4761</v>
      </c>
      <c r="K951" s="5" t="s">
        <v>4762</v>
      </c>
      <c r="L951" s="5">
        <v>2</v>
      </c>
      <c r="O951" t="str">
        <f t="shared" si="104"/>
        <v>823472</v>
      </c>
      <c r="P951" t="str">
        <f t="shared" si="98"/>
        <v>76806</v>
      </c>
      <c r="Q951" t="str">
        <f t="shared" si="99"/>
        <v>45572</v>
      </c>
      <c r="R951" t="str">
        <f t="shared" si="100"/>
        <v>98887</v>
      </c>
      <c r="S951" t="str">
        <f t="shared" si="101"/>
        <v>54334</v>
      </c>
      <c r="T951" t="str">
        <f t="shared" si="102"/>
        <v>107649</v>
      </c>
      <c r="U951" t="str">
        <f t="shared" si="103"/>
        <v>2</v>
      </c>
    </row>
    <row r="952" spans="1:21" ht="13.5" thickBot="1">
      <c r="D952" s="6">
        <v>2020</v>
      </c>
      <c r="E952" s="6"/>
      <c r="F952" s="7" t="s">
        <v>4763</v>
      </c>
      <c r="G952" s="7" t="s">
        <v>4764</v>
      </c>
      <c r="H952" s="7" t="s">
        <v>4765</v>
      </c>
      <c r="I952" s="7" t="s">
        <v>4766</v>
      </c>
      <c r="J952" s="7" t="s">
        <v>4767</v>
      </c>
      <c r="K952" s="7" t="s">
        <v>4768</v>
      </c>
      <c r="L952" s="7">
        <v>1</v>
      </c>
      <c r="O952" t="str">
        <f t="shared" si="104"/>
        <v>123474</v>
      </c>
      <c r="P952" t="str">
        <f t="shared" si="98"/>
        <v>30643</v>
      </c>
      <c r="Q952" t="str">
        <f t="shared" si="99"/>
        <v>39364</v>
      </c>
      <c r="R952" t="str">
        <f t="shared" si="100"/>
        <v>39041</v>
      </c>
      <c r="S952" t="str">
        <f t="shared" si="101"/>
        <v>31166</v>
      </c>
      <c r="T952" t="str">
        <f t="shared" si="102"/>
        <v>30843</v>
      </c>
      <c r="U952" t="str">
        <f t="shared" si="103"/>
        <v>1</v>
      </c>
    </row>
    <row r="953" spans="1:21" ht="13.5" thickBot="1">
      <c r="D953" s="6"/>
      <c r="E953" s="6"/>
      <c r="F953" s="7"/>
      <c r="G953" s="7"/>
      <c r="H953" s="7"/>
      <c r="I953" s="7"/>
      <c r="J953" s="7"/>
      <c r="K953" s="7"/>
      <c r="L953" s="7"/>
      <c r="O953" t="str">
        <f t="shared" si="104"/>
        <v/>
      </c>
      <c r="P953" t="str">
        <f t="shared" si="98"/>
        <v/>
      </c>
      <c r="Q953" t="str">
        <f t="shared" si="99"/>
        <v/>
      </c>
      <c r="R953" t="str">
        <f t="shared" si="100"/>
        <v/>
      </c>
      <c r="S953" t="str">
        <f t="shared" si="101"/>
        <v/>
      </c>
      <c r="T953" t="str">
        <f t="shared" si="102"/>
        <v/>
      </c>
      <c r="U953" t="str">
        <f t="shared" si="103"/>
        <v/>
      </c>
    </row>
    <row r="954" spans="1:21" ht="13.5" thickBot="1">
      <c r="A954" t="s">
        <v>141</v>
      </c>
      <c r="B954">
        <v>2016</v>
      </c>
      <c r="D954" s="4">
        <v>2023</v>
      </c>
      <c r="E954" s="4"/>
      <c r="F954" s="5" t="s">
        <v>4769</v>
      </c>
      <c r="G954" s="5" t="s">
        <v>4770</v>
      </c>
      <c r="H954" s="5" t="s">
        <v>4771</v>
      </c>
      <c r="I954" s="5" t="s">
        <v>4772</v>
      </c>
      <c r="J954" s="5" t="s">
        <v>4773</v>
      </c>
      <c r="K954" s="5" t="s">
        <v>4774</v>
      </c>
      <c r="L954" s="5">
        <v>5</v>
      </c>
      <c r="O954" t="str">
        <f t="shared" si="104"/>
        <v>742164</v>
      </c>
      <c r="P954" t="str">
        <f t="shared" si="98"/>
        <v>79470</v>
      </c>
      <c r="Q954" t="str">
        <f t="shared" si="99"/>
        <v>145401</v>
      </c>
      <c r="R954" t="str">
        <f t="shared" si="100"/>
        <v>4185</v>
      </c>
      <c r="S954" t="str">
        <f t="shared" si="101"/>
        <v>91151</v>
      </c>
      <c r="T954" t="str">
        <f t="shared" si="102"/>
        <v>-50065</v>
      </c>
      <c r="U954" t="str">
        <f t="shared" si="103"/>
        <v>5</v>
      </c>
    </row>
    <row r="955" spans="1:21" ht="13.5" thickBot="1">
      <c r="D955" s="6">
        <v>2022</v>
      </c>
      <c r="E955" s="6"/>
      <c r="F955" s="7" t="s">
        <v>4775</v>
      </c>
      <c r="G955" s="7" t="s">
        <v>4776</v>
      </c>
      <c r="H955" s="7" t="s">
        <v>4777</v>
      </c>
      <c r="I955" s="7" t="s">
        <v>4778</v>
      </c>
      <c r="J955" s="7" t="s">
        <v>4779</v>
      </c>
      <c r="K955" s="7" t="s">
        <v>4780</v>
      </c>
      <c r="L955" s="7">
        <v>4</v>
      </c>
      <c r="O955" t="str">
        <f t="shared" si="104"/>
        <v>174316</v>
      </c>
      <c r="P955" t="str">
        <f t="shared" si="98"/>
        <v>22088</v>
      </c>
      <c r="Q955" t="str">
        <f t="shared" si="99"/>
        <v>237290</v>
      </c>
      <c r="R955" t="str">
        <f t="shared" si="100"/>
        <v>2601</v>
      </c>
      <c r="S955" t="str">
        <f t="shared" si="101"/>
        <v>105154</v>
      </c>
      <c r="T955" t="str">
        <f t="shared" si="102"/>
        <v>-129535</v>
      </c>
      <c r="U955" t="str">
        <f t="shared" si="103"/>
        <v>4</v>
      </c>
    </row>
    <row r="956" spans="1:21" ht="13.5" thickBot="1">
      <c r="D956" s="4">
        <v>2021</v>
      </c>
      <c r="E956" s="4"/>
      <c r="F956" s="5" t="s">
        <v>4781</v>
      </c>
      <c r="G956" s="5" t="s">
        <v>4782</v>
      </c>
      <c r="H956" s="5" t="s">
        <v>4783</v>
      </c>
      <c r="I956" s="5" t="s">
        <v>4784</v>
      </c>
      <c r="J956" s="5" t="s">
        <v>4785</v>
      </c>
      <c r="K956" s="5" t="s">
        <v>4786</v>
      </c>
      <c r="L956" s="5">
        <v>3</v>
      </c>
      <c r="O956" t="str">
        <f t="shared" si="104"/>
        <v>38544</v>
      </c>
      <c r="P956" t="str">
        <f t="shared" si="98"/>
        <v>-76380</v>
      </c>
      <c r="Q956" t="str">
        <f t="shared" si="99"/>
        <v>195538</v>
      </c>
      <c r="R956" t="str">
        <f t="shared" si="100"/>
        <v>5217</v>
      </c>
      <c r="S956" t="str">
        <f t="shared" si="101"/>
        <v>38697</v>
      </c>
      <c r="T956" t="str">
        <f t="shared" si="102"/>
        <v>-151624</v>
      </c>
      <c r="U956" t="str">
        <f t="shared" si="103"/>
        <v>3</v>
      </c>
    </row>
    <row r="957" spans="1:21" ht="13.5" thickBot="1">
      <c r="D957" s="6">
        <v>2020</v>
      </c>
      <c r="E957" s="6"/>
      <c r="F957" s="7" t="s">
        <v>4787</v>
      </c>
      <c r="G957" s="7" t="s">
        <v>4788</v>
      </c>
      <c r="H957" s="7" t="s">
        <v>4789</v>
      </c>
      <c r="I957" s="7" t="s">
        <v>4790</v>
      </c>
      <c r="J957" s="7" t="s">
        <v>4791</v>
      </c>
      <c r="K957" s="7" t="s">
        <v>4792</v>
      </c>
      <c r="L957" s="7">
        <v>3</v>
      </c>
      <c r="O957" t="str">
        <f t="shared" si="104"/>
        <v>116524</v>
      </c>
      <c r="P957" t="str">
        <f t="shared" si="98"/>
        <v>11835</v>
      </c>
      <c r="Q957" t="str">
        <f t="shared" si="99"/>
        <v>118048</v>
      </c>
      <c r="R957" t="str">
        <f t="shared" si="100"/>
        <v>7833</v>
      </c>
      <c r="S957" t="str">
        <f t="shared" si="101"/>
        <v>34971</v>
      </c>
      <c r="T957" t="str">
        <f t="shared" si="102"/>
        <v>-75244</v>
      </c>
      <c r="U957" t="str">
        <f t="shared" si="103"/>
        <v>3</v>
      </c>
    </row>
    <row r="958" spans="1:21" ht="13.5" thickBot="1">
      <c r="D958" s="4">
        <v>2019</v>
      </c>
      <c r="E958" s="4"/>
      <c r="F958" s="5" t="s">
        <v>4793</v>
      </c>
      <c r="G958" s="5" t="s">
        <v>4794</v>
      </c>
      <c r="H958" s="5" t="s">
        <v>4795</v>
      </c>
      <c r="I958" s="5" t="s">
        <v>4796</v>
      </c>
      <c r="J958" s="5" t="s">
        <v>4797</v>
      </c>
      <c r="K958" s="5" t="s">
        <v>4798</v>
      </c>
      <c r="L958" s="5">
        <v>2</v>
      </c>
      <c r="O958" t="str">
        <f t="shared" si="104"/>
        <v>117565</v>
      </c>
      <c r="P958" t="str">
        <f t="shared" si="98"/>
        <v>-27528</v>
      </c>
      <c r="Q958" t="str">
        <f t="shared" si="99"/>
        <v>127004</v>
      </c>
      <c r="R958" t="str">
        <f t="shared" si="100"/>
        <v>10449</v>
      </c>
      <c r="S958" t="str">
        <f t="shared" si="101"/>
        <v>29476</v>
      </c>
      <c r="T958" t="str">
        <f t="shared" si="102"/>
        <v>-87079</v>
      </c>
      <c r="U958" t="str">
        <f t="shared" si="103"/>
        <v>2</v>
      </c>
    </row>
    <row r="959" spans="1:21" ht="13.5" thickBot="1">
      <c r="D959" s="6">
        <v>2018</v>
      </c>
      <c r="E959" s="6"/>
      <c r="F959" s="7" t="s">
        <v>4799</v>
      </c>
      <c r="G959" s="7" t="s">
        <v>4800</v>
      </c>
      <c r="H959" s="7" t="s">
        <v>4801</v>
      </c>
      <c r="I959" s="7" t="s">
        <v>4802</v>
      </c>
      <c r="J959" s="7" t="s">
        <v>4803</v>
      </c>
      <c r="K959" s="7" t="s">
        <v>4804</v>
      </c>
      <c r="L959" s="7">
        <v>1</v>
      </c>
      <c r="O959" t="str">
        <f t="shared" si="104"/>
        <v>20429</v>
      </c>
      <c r="P959" t="str">
        <f t="shared" si="98"/>
        <v>-45670</v>
      </c>
      <c r="Q959" t="str">
        <f t="shared" si="99"/>
        <v>80154</v>
      </c>
      <c r="R959" t="str">
        <f t="shared" si="100"/>
        <v>13065</v>
      </c>
      <c r="S959" t="str">
        <f t="shared" si="101"/>
        <v>7538</v>
      </c>
      <c r="T959" t="str">
        <f t="shared" si="102"/>
        <v>-59551</v>
      </c>
      <c r="U959" t="str">
        <f t="shared" si="103"/>
        <v>1</v>
      </c>
    </row>
    <row r="960" spans="1:21" ht="13.5" thickBot="1">
      <c r="D960" s="4">
        <v>2017</v>
      </c>
      <c r="E960" s="4"/>
      <c r="F960" s="5">
        <v>840</v>
      </c>
      <c r="G960" s="5" t="s">
        <v>4805</v>
      </c>
      <c r="H960" s="5" t="s">
        <v>4806</v>
      </c>
      <c r="I960" s="5">
        <v>0</v>
      </c>
      <c r="J960" s="5" t="s">
        <v>4807</v>
      </c>
      <c r="K960" s="5" t="s">
        <v>4808</v>
      </c>
      <c r="L960" s="5">
        <v>1</v>
      </c>
      <c r="O960" t="str">
        <f t="shared" si="104"/>
        <v>840</v>
      </c>
      <c r="P960" t="str">
        <f t="shared" si="98"/>
        <v>-13504</v>
      </c>
      <c r="Q960" t="str">
        <f t="shared" si="99"/>
        <v>24355</v>
      </c>
      <c r="R960" t="str">
        <f t="shared" si="100"/>
        <v>0</v>
      </c>
      <c r="S960" t="str">
        <f t="shared" si="101"/>
        <v>10474</v>
      </c>
      <c r="T960" t="str">
        <f t="shared" si="102"/>
        <v>-13881</v>
      </c>
      <c r="U960" t="str">
        <f t="shared" si="103"/>
        <v>1</v>
      </c>
    </row>
    <row r="961" spans="1:21" ht="13.5" thickBot="1">
      <c r="D961" s="6">
        <v>2016</v>
      </c>
      <c r="E961" s="6"/>
      <c r="F961" s="7">
        <v>0</v>
      </c>
      <c r="G961" s="7">
        <v>-577</v>
      </c>
      <c r="H961" s="7">
        <v>577</v>
      </c>
      <c r="I961" s="7">
        <v>0</v>
      </c>
      <c r="J961" s="7">
        <v>200</v>
      </c>
      <c r="K961" s="7">
        <v>-377</v>
      </c>
      <c r="L961" s="7">
        <v>1</v>
      </c>
      <c r="O961" t="str">
        <f t="shared" si="104"/>
        <v>0</v>
      </c>
      <c r="P961" t="str">
        <f t="shared" si="98"/>
        <v>-577</v>
      </c>
      <c r="Q961" t="str">
        <f t="shared" si="99"/>
        <v>577</v>
      </c>
      <c r="R961" t="str">
        <f t="shared" si="100"/>
        <v>0</v>
      </c>
      <c r="S961" t="str">
        <f t="shared" si="101"/>
        <v>200</v>
      </c>
      <c r="T961" t="str">
        <f t="shared" si="102"/>
        <v>-377</v>
      </c>
      <c r="U961" t="str">
        <f t="shared" si="103"/>
        <v>1</v>
      </c>
    </row>
    <row r="962" spans="1:21" ht="13.5" thickBot="1">
      <c r="D962" s="6"/>
      <c r="E962" s="6"/>
      <c r="F962" s="7"/>
      <c r="G962" s="7"/>
      <c r="H962" s="7"/>
      <c r="I962" s="7"/>
      <c r="J962" s="7"/>
      <c r="K962" s="7"/>
      <c r="L962" s="7"/>
      <c r="O962" t="str">
        <f t="shared" si="104"/>
        <v/>
      </c>
      <c r="P962" t="str">
        <f t="shared" ref="P962:P1025" si="105">SUBSTITUTE(G962," ","")</f>
        <v/>
      </c>
      <c r="Q962" t="str">
        <f t="shared" ref="Q962:Q1025" si="106">SUBSTITUTE(H962," ","")</f>
        <v/>
      </c>
      <c r="R962" t="str">
        <f t="shared" ref="R962:R1025" si="107">SUBSTITUTE(I962," ","")</f>
        <v/>
      </c>
      <c r="S962" t="str">
        <f t="shared" ref="S962:S1025" si="108">SUBSTITUTE(J962," ","")</f>
        <v/>
      </c>
      <c r="T962" t="str">
        <f t="shared" ref="T962:T1025" si="109">SUBSTITUTE(K962," ","")</f>
        <v/>
      </c>
      <c r="U962" t="str">
        <f t="shared" ref="U962:U1025" si="110">SUBSTITUTE(L962," ","")</f>
        <v/>
      </c>
    </row>
    <row r="963" spans="1:21" ht="13.5" thickBot="1">
      <c r="A963" t="s">
        <v>142</v>
      </c>
      <c r="B963">
        <v>2023</v>
      </c>
      <c r="D963" s="4">
        <v>2023</v>
      </c>
      <c r="E963" s="4"/>
      <c r="F963" s="5" t="s">
        <v>4809</v>
      </c>
      <c r="G963" s="5" t="s">
        <v>4810</v>
      </c>
      <c r="H963" s="5" t="s">
        <v>4811</v>
      </c>
      <c r="I963" s="5">
        <v>0</v>
      </c>
      <c r="J963" s="5" t="s">
        <v>4812</v>
      </c>
      <c r="K963" s="5" t="s">
        <v>4813</v>
      </c>
      <c r="L963" s="5">
        <v>1</v>
      </c>
      <c r="O963" t="str">
        <f t="shared" ref="O963:O1026" si="111">SUBSTITUTE(F963," ","")</f>
        <v>193828</v>
      </c>
      <c r="P963" t="str">
        <f t="shared" si="105"/>
        <v>11589</v>
      </c>
      <c r="Q963" t="str">
        <f t="shared" si="106"/>
        <v>16575</v>
      </c>
      <c r="R963" t="str">
        <f t="shared" si="107"/>
        <v>0</v>
      </c>
      <c r="S963" t="str">
        <f t="shared" si="108"/>
        <v>28364</v>
      </c>
      <c r="T963" t="str">
        <f t="shared" si="109"/>
        <v>11789</v>
      </c>
      <c r="U963" t="str">
        <f t="shared" si="110"/>
        <v>1</v>
      </c>
    </row>
    <row r="964" spans="1:21" ht="13.5" thickBot="1">
      <c r="D964" s="4"/>
      <c r="E964" s="4"/>
      <c r="F964" s="5"/>
      <c r="G964" s="5"/>
      <c r="H964" s="5"/>
      <c r="I964" s="5"/>
      <c r="J964" s="5"/>
      <c r="K964" s="5"/>
      <c r="L964" s="5"/>
      <c r="O964" t="str">
        <f t="shared" si="111"/>
        <v/>
      </c>
      <c r="P964" t="str">
        <f t="shared" si="105"/>
        <v/>
      </c>
      <c r="Q964" t="str">
        <f t="shared" si="106"/>
        <v/>
      </c>
      <c r="R964" t="str">
        <f t="shared" si="107"/>
        <v/>
      </c>
      <c r="S964" t="str">
        <f t="shared" si="108"/>
        <v/>
      </c>
      <c r="T964" t="str">
        <f t="shared" si="109"/>
        <v/>
      </c>
      <c r="U964" t="str">
        <f t="shared" si="110"/>
        <v/>
      </c>
    </row>
    <row r="965" spans="1:21" ht="13.5" thickBot="1">
      <c r="A965" t="s">
        <v>144</v>
      </c>
      <c r="B965">
        <v>1998</v>
      </c>
      <c r="D965" s="4">
        <v>2023</v>
      </c>
      <c r="E965" s="4"/>
      <c r="F965" s="5">
        <v>0</v>
      </c>
      <c r="G965" s="5">
        <v>0</v>
      </c>
      <c r="H965" s="5" t="s">
        <v>4814</v>
      </c>
      <c r="I965" s="5">
        <v>0</v>
      </c>
      <c r="J965" s="5">
        <v>0</v>
      </c>
      <c r="K965" s="5" t="s">
        <v>4815</v>
      </c>
      <c r="L965" s="5">
        <v>0</v>
      </c>
      <c r="O965" t="str">
        <f t="shared" si="111"/>
        <v>0</v>
      </c>
      <c r="P965" t="str">
        <f t="shared" si="105"/>
        <v>0</v>
      </c>
      <c r="Q965" t="str">
        <f t="shared" si="106"/>
        <v>4283</v>
      </c>
      <c r="R965" t="str">
        <f t="shared" si="107"/>
        <v>0</v>
      </c>
      <c r="S965" t="str">
        <f t="shared" si="108"/>
        <v>0</v>
      </c>
      <c r="T965" t="str">
        <f t="shared" si="109"/>
        <v>-4283</v>
      </c>
      <c r="U965" t="str">
        <f t="shared" si="110"/>
        <v>0</v>
      </c>
    </row>
    <row r="966" spans="1:21" ht="13.5" thickBot="1">
      <c r="D966" s="6">
        <v>2022</v>
      </c>
      <c r="E966" s="6"/>
      <c r="F966" s="7">
        <v>0</v>
      </c>
      <c r="G966" s="7">
        <v>0</v>
      </c>
      <c r="H966" s="7" t="s">
        <v>4814</v>
      </c>
      <c r="I966" s="7">
        <v>0</v>
      </c>
      <c r="J966" s="7">
        <v>0</v>
      </c>
      <c r="K966" s="7" t="s">
        <v>4815</v>
      </c>
      <c r="L966" s="7">
        <v>0</v>
      </c>
      <c r="O966" t="str">
        <f t="shared" si="111"/>
        <v>0</v>
      </c>
      <c r="P966" t="str">
        <f t="shared" si="105"/>
        <v>0</v>
      </c>
      <c r="Q966" t="str">
        <f t="shared" si="106"/>
        <v>4283</v>
      </c>
      <c r="R966" t="str">
        <f t="shared" si="107"/>
        <v>0</v>
      </c>
      <c r="S966" t="str">
        <f t="shared" si="108"/>
        <v>0</v>
      </c>
      <c r="T966" t="str">
        <f t="shared" si="109"/>
        <v>-4283</v>
      </c>
      <c r="U966" t="str">
        <f t="shared" si="110"/>
        <v>0</v>
      </c>
    </row>
    <row r="967" spans="1:21" ht="13.5" thickBot="1">
      <c r="D967" s="4">
        <v>2021</v>
      </c>
      <c r="E967" s="4"/>
      <c r="F967" s="5">
        <v>0</v>
      </c>
      <c r="G967" s="5">
        <v>0</v>
      </c>
      <c r="H967" s="5" t="s">
        <v>4814</v>
      </c>
      <c r="I967" s="5">
        <v>0</v>
      </c>
      <c r="J967" s="5">
        <v>0</v>
      </c>
      <c r="K967" s="5" t="s">
        <v>4815</v>
      </c>
      <c r="L967" s="5">
        <v>0</v>
      </c>
      <c r="O967" t="str">
        <f t="shared" si="111"/>
        <v>0</v>
      </c>
      <c r="P967" t="str">
        <f t="shared" si="105"/>
        <v>0</v>
      </c>
      <c r="Q967" t="str">
        <f t="shared" si="106"/>
        <v>4283</v>
      </c>
      <c r="R967" t="str">
        <f t="shared" si="107"/>
        <v>0</v>
      </c>
      <c r="S967" t="str">
        <f t="shared" si="108"/>
        <v>0</v>
      </c>
      <c r="T967" t="str">
        <f t="shared" si="109"/>
        <v>-4283</v>
      </c>
      <c r="U967" t="str">
        <f t="shared" si="110"/>
        <v>0</v>
      </c>
    </row>
    <row r="968" spans="1:21" ht="13.5" thickBot="1">
      <c r="D968" s="6">
        <v>2020</v>
      </c>
      <c r="E968" s="6"/>
      <c r="F968" s="7">
        <v>0</v>
      </c>
      <c r="G968" s="7">
        <v>0</v>
      </c>
      <c r="H968" s="7" t="s">
        <v>4814</v>
      </c>
      <c r="I968" s="7">
        <v>0</v>
      </c>
      <c r="J968" s="7">
        <v>0</v>
      </c>
      <c r="K968" s="7" t="s">
        <v>4815</v>
      </c>
      <c r="L968" s="7">
        <v>0</v>
      </c>
      <c r="O968" t="str">
        <f t="shared" si="111"/>
        <v>0</v>
      </c>
      <c r="P968" t="str">
        <f t="shared" si="105"/>
        <v>0</v>
      </c>
      <c r="Q968" t="str">
        <f t="shared" si="106"/>
        <v>4283</v>
      </c>
      <c r="R968" t="str">
        <f t="shared" si="107"/>
        <v>0</v>
      </c>
      <c r="S968" t="str">
        <f t="shared" si="108"/>
        <v>0</v>
      </c>
      <c r="T968" t="str">
        <f t="shared" si="109"/>
        <v>-4283</v>
      </c>
      <c r="U968" t="str">
        <f t="shared" si="110"/>
        <v>0</v>
      </c>
    </row>
    <row r="969" spans="1:21" ht="13.5" thickBot="1">
      <c r="D969" s="4">
        <v>2019</v>
      </c>
      <c r="E969" s="4"/>
      <c r="F969" s="5">
        <v>0</v>
      </c>
      <c r="G969" s="5">
        <v>0</v>
      </c>
      <c r="H969" s="5" t="s">
        <v>4814</v>
      </c>
      <c r="I969" s="5">
        <v>0</v>
      </c>
      <c r="J969" s="5">
        <v>0</v>
      </c>
      <c r="K969" s="5" t="s">
        <v>4815</v>
      </c>
      <c r="L969" s="5">
        <v>0</v>
      </c>
      <c r="O969" t="str">
        <f t="shared" si="111"/>
        <v>0</v>
      </c>
      <c r="P969" t="str">
        <f t="shared" si="105"/>
        <v>0</v>
      </c>
      <c r="Q969" t="str">
        <f t="shared" si="106"/>
        <v>4283</v>
      </c>
      <c r="R969" t="str">
        <f t="shared" si="107"/>
        <v>0</v>
      </c>
      <c r="S969" t="str">
        <f t="shared" si="108"/>
        <v>0</v>
      </c>
      <c r="T969" t="str">
        <f t="shared" si="109"/>
        <v>-4283</v>
      </c>
      <c r="U969" t="str">
        <f t="shared" si="110"/>
        <v>0</v>
      </c>
    </row>
    <row r="970" spans="1:21" ht="13.5" thickBot="1">
      <c r="D970" s="6">
        <v>2018</v>
      </c>
      <c r="E970" s="6"/>
      <c r="F970" s="7">
        <v>0</v>
      </c>
      <c r="G970" s="7">
        <v>0</v>
      </c>
      <c r="H970" s="7" t="s">
        <v>4814</v>
      </c>
      <c r="I970" s="7">
        <v>0</v>
      </c>
      <c r="J970" s="7">
        <v>0</v>
      </c>
      <c r="K970" s="7" t="s">
        <v>4815</v>
      </c>
      <c r="L970" s="7">
        <v>0</v>
      </c>
      <c r="O970" t="str">
        <f t="shared" si="111"/>
        <v>0</v>
      </c>
      <c r="P970" t="str">
        <f t="shared" si="105"/>
        <v>0</v>
      </c>
      <c r="Q970" t="str">
        <f t="shared" si="106"/>
        <v>4283</v>
      </c>
      <c r="R970" t="str">
        <f t="shared" si="107"/>
        <v>0</v>
      </c>
      <c r="S970" t="str">
        <f t="shared" si="108"/>
        <v>0</v>
      </c>
      <c r="T970" t="str">
        <f t="shared" si="109"/>
        <v>-4283</v>
      </c>
      <c r="U970" t="str">
        <f t="shared" si="110"/>
        <v>0</v>
      </c>
    </row>
    <row r="971" spans="1:21" ht="13.5" thickBot="1">
      <c r="D971" s="4">
        <v>2009</v>
      </c>
      <c r="E971" s="4"/>
      <c r="F971" s="5">
        <v>0</v>
      </c>
      <c r="G971" s="5" t="s">
        <v>4816</v>
      </c>
      <c r="H971" s="5" t="s">
        <v>4817</v>
      </c>
      <c r="I971" s="5">
        <v>249</v>
      </c>
      <c r="J971" s="5" t="s">
        <v>4818</v>
      </c>
      <c r="K971" s="5" t="s">
        <v>4819</v>
      </c>
      <c r="L971" s="5">
        <v>0</v>
      </c>
      <c r="O971" t="str">
        <f t="shared" si="111"/>
        <v>0</v>
      </c>
      <c r="P971" t="str">
        <f t="shared" si="105"/>
        <v>-2356</v>
      </c>
      <c r="Q971" t="str">
        <f t="shared" si="106"/>
        <v>6561</v>
      </c>
      <c r="R971" t="str">
        <f t="shared" si="107"/>
        <v>249</v>
      </c>
      <c r="S971" t="str">
        <f t="shared" si="108"/>
        <v>5669</v>
      </c>
      <c r="T971" t="str">
        <f t="shared" si="109"/>
        <v>-2156</v>
      </c>
      <c r="U971" t="str">
        <f t="shared" si="110"/>
        <v>0</v>
      </c>
    </row>
    <row r="972" spans="1:21" ht="13.5" thickBot="1">
      <c r="D972" s="4"/>
      <c r="E972" s="4"/>
      <c r="F972" s="5"/>
      <c r="G972" s="5"/>
      <c r="H972" s="5"/>
      <c r="I972" s="5"/>
      <c r="J972" s="5"/>
      <c r="K972" s="5"/>
      <c r="L972" s="5"/>
      <c r="O972" t="str">
        <f t="shared" si="111"/>
        <v/>
      </c>
      <c r="P972" t="str">
        <f t="shared" si="105"/>
        <v/>
      </c>
      <c r="Q972" t="str">
        <f t="shared" si="106"/>
        <v/>
      </c>
      <c r="R972" t="str">
        <f t="shared" si="107"/>
        <v/>
      </c>
      <c r="S972" t="str">
        <f t="shared" si="108"/>
        <v/>
      </c>
      <c r="T972" t="str">
        <f t="shared" si="109"/>
        <v/>
      </c>
      <c r="U972" t="str">
        <f t="shared" si="110"/>
        <v/>
      </c>
    </row>
    <row r="973" spans="1:21" ht="13.5" thickBot="1">
      <c r="A973" t="s">
        <v>145</v>
      </c>
      <c r="B973">
        <v>2019</v>
      </c>
      <c r="D973" s="4">
        <v>2022</v>
      </c>
      <c r="E973" s="4"/>
      <c r="F973" s="5" t="s">
        <v>4820</v>
      </c>
      <c r="G973" s="5" t="s">
        <v>4821</v>
      </c>
      <c r="H973" s="5" t="s">
        <v>4822</v>
      </c>
      <c r="I973" s="5">
        <v>0</v>
      </c>
      <c r="J973" s="5" t="s">
        <v>4823</v>
      </c>
      <c r="K973" s="5" t="s">
        <v>4824</v>
      </c>
      <c r="L973" s="5">
        <v>1</v>
      </c>
      <c r="O973" t="str">
        <f t="shared" si="111"/>
        <v>239012</v>
      </c>
      <c r="P973" t="str">
        <f t="shared" si="105"/>
        <v>147288</v>
      </c>
      <c r="Q973" t="str">
        <f t="shared" si="106"/>
        <v>8631</v>
      </c>
      <c r="R973" t="str">
        <f t="shared" si="107"/>
        <v>0</v>
      </c>
      <c r="S973" t="str">
        <f t="shared" si="108"/>
        <v>156159</v>
      </c>
      <c r="T973" t="str">
        <f t="shared" si="109"/>
        <v>147528</v>
      </c>
      <c r="U973" t="str">
        <f t="shared" si="110"/>
        <v>1</v>
      </c>
    </row>
    <row r="974" spans="1:21" ht="13.5" thickBot="1">
      <c r="D974" s="6">
        <v>2021</v>
      </c>
      <c r="E974" s="6"/>
      <c r="F974" s="7" t="s">
        <v>4825</v>
      </c>
      <c r="G974" s="7" t="s">
        <v>4826</v>
      </c>
      <c r="H974" s="7" t="s">
        <v>4827</v>
      </c>
      <c r="I974" s="7">
        <v>0</v>
      </c>
      <c r="J974" s="7" t="s">
        <v>4828</v>
      </c>
      <c r="K974" s="7" t="s">
        <v>4829</v>
      </c>
      <c r="L974" s="7">
        <v>1</v>
      </c>
      <c r="O974" t="str">
        <f t="shared" si="111"/>
        <v>52049</v>
      </c>
      <c r="P974" t="str">
        <f t="shared" si="105"/>
        <v>29026</v>
      </c>
      <c r="Q974" t="str">
        <f t="shared" si="106"/>
        <v>7039</v>
      </c>
      <c r="R974" t="str">
        <f t="shared" si="107"/>
        <v>0</v>
      </c>
      <c r="S974" t="str">
        <f t="shared" si="108"/>
        <v>44090</v>
      </c>
      <c r="T974" t="str">
        <f t="shared" si="109"/>
        <v>37051</v>
      </c>
      <c r="U974" t="str">
        <f t="shared" si="110"/>
        <v>1</v>
      </c>
    </row>
    <row r="975" spans="1:21" ht="13.5" thickBot="1">
      <c r="D975" s="4">
        <v>2020</v>
      </c>
      <c r="E975" s="4"/>
      <c r="F975" s="5" t="s">
        <v>4830</v>
      </c>
      <c r="G975" s="5" t="s">
        <v>4831</v>
      </c>
      <c r="H975" s="5" t="s">
        <v>4832</v>
      </c>
      <c r="I975" s="5">
        <v>0</v>
      </c>
      <c r="J975" s="5" t="s">
        <v>4833</v>
      </c>
      <c r="K975" s="5" t="s">
        <v>4834</v>
      </c>
      <c r="L975" s="5">
        <v>0</v>
      </c>
      <c r="O975" t="str">
        <f t="shared" si="111"/>
        <v>3450</v>
      </c>
      <c r="P975" t="str">
        <f t="shared" si="105"/>
        <v>1961</v>
      </c>
      <c r="Q975" t="str">
        <f t="shared" si="106"/>
        <v>10381</v>
      </c>
      <c r="R975" t="str">
        <f t="shared" si="107"/>
        <v>0</v>
      </c>
      <c r="S975" t="str">
        <f t="shared" si="108"/>
        <v>18406</v>
      </c>
      <c r="T975" t="str">
        <f t="shared" si="109"/>
        <v>8025</v>
      </c>
      <c r="U975" t="str">
        <f t="shared" si="110"/>
        <v>0</v>
      </c>
    </row>
    <row r="976" spans="1:21" ht="13.5" thickBot="1">
      <c r="D976" s="6">
        <v>2019</v>
      </c>
      <c r="E976" s="6"/>
      <c r="F976" s="7" t="s">
        <v>4835</v>
      </c>
      <c r="G976" s="7" t="s">
        <v>4836</v>
      </c>
      <c r="H976" s="7" t="s">
        <v>4837</v>
      </c>
      <c r="I976" s="7">
        <v>0</v>
      </c>
      <c r="J976" s="7" t="s">
        <v>4838</v>
      </c>
      <c r="K976" s="7" t="s">
        <v>4839</v>
      </c>
      <c r="L976" s="7">
        <v>1</v>
      </c>
      <c r="O976" t="str">
        <f t="shared" si="111"/>
        <v>52100</v>
      </c>
      <c r="P976" t="str">
        <f t="shared" si="105"/>
        <v>5864</v>
      </c>
      <c r="Q976" t="str">
        <f t="shared" si="106"/>
        <v>9993</v>
      </c>
      <c r="R976" t="str">
        <f t="shared" si="107"/>
        <v>0</v>
      </c>
      <c r="S976" t="str">
        <f t="shared" si="108"/>
        <v>16057</v>
      </c>
      <c r="T976" t="str">
        <f t="shared" si="109"/>
        <v>6064</v>
      </c>
      <c r="U976" t="str">
        <f t="shared" si="110"/>
        <v>1</v>
      </c>
    </row>
    <row r="977" spans="1:21" ht="13.5" thickBot="1">
      <c r="D977" s="6"/>
      <c r="E977" s="6"/>
      <c r="F977" s="7"/>
      <c r="G977" s="7"/>
      <c r="H977" s="7"/>
      <c r="I977" s="7"/>
      <c r="J977" s="7"/>
      <c r="K977" s="7"/>
      <c r="L977" s="7"/>
      <c r="O977" t="str">
        <f t="shared" si="111"/>
        <v/>
      </c>
      <c r="P977" t="str">
        <f t="shared" si="105"/>
        <v/>
      </c>
      <c r="Q977" t="str">
        <f t="shared" si="106"/>
        <v/>
      </c>
      <c r="R977" t="str">
        <f t="shared" si="107"/>
        <v/>
      </c>
      <c r="S977" t="str">
        <f t="shared" si="108"/>
        <v/>
      </c>
      <c r="T977" t="str">
        <f t="shared" si="109"/>
        <v/>
      </c>
      <c r="U977" t="str">
        <f t="shared" si="110"/>
        <v/>
      </c>
    </row>
    <row r="978" spans="1:21" ht="13.5" thickBot="1">
      <c r="A978" s="22">
        <v>47077078</v>
      </c>
      <c r="B978">
        <v>2022</v>
      </c>
      <c r="D978" s="4">
        <v>2023</v>
      </c>
      <c r="E978" s="4"/>
      <c r="F978" s="5" t="s">
        <v>4840</v>
      </c>
      <c r="G978" s="5" t="s">
        <v>4841</v>
      </c>
      <c r="H978" s="5">
        <v>365</v>
      </c>
      <c r="I978" s="5">
        <v>0</v>
      </c>
      <c r="J978" s="5" t="s">
        <v>4842</v>
      </c>
      <c r="K978" s="5" t="s">
        <v>4843</v>
      </c>
      <c r="L978" s="5">
        <v>0</v>
      </c>
      <c r="O978" t="str">
        <f t="shared" si="111"/>
        <v>15055</v>
      </c>
      <c r="P978" t="str">
        <f t="shared" si="105"/>
        <v>7166</v>
      </c>
      <c r="Q978" t="str">
        <f t="shared" si="106"/>
        <v>365</v>
      </c>
      <c r="R978" t="str">
        <f t="shared" si="107"/>
        <v>0</v>
      </c>
      <c r="S978" t="str">
        <f t="shared" si="108"/>
        <v>7983</v>
      </c>
      <c r="T978" t="str">
        <f t="shared" si="109"/>
        <v>7618</v>
      </c>
      <c r="U978" t="str">
        <f t="shared" si="110"/>
        <v>0</v>
      </c>
    </row>
    <row r="979" spans="1:21" ht="13.5" thickBot="1">
      <c r="D979" s="6">
        <v>2022</v>
      </c>
      <c r="E979" s="6"/>
      <c r="F979" s="7">
        <v>260</v>
      </c>
      <c r="G979" s="7">
        <v>252</v>
      </c>
      <c r="H979" s="7">
        <v>8</v>
      </c>
      <c r="I979" s="7">
        <v>0</v>
      </c>
      <c r="J979" s="7">
        <v>460</v>
      </c>
      <c r="K979" s="7">
        <v>452</v>
      </c>
      <c r="L979" s="7">
        <v>0</v>
      </c>
      <c r="O979" t="str">
        <f t="shared" si="111"/>
        <v>260</v>
      </c>
      <c r="P979" t="str">
        <f t="shared" si="105"/>
        <v>252</v>
      </c>
      <c r="Q979" t="str">
        <f t="shared" si="106"/>
        <v>8</v>
      </c>
      <c r="R979" t="str">
        <f t="shared" si="107"/>
        <v>0</v>
      </c>
      <c r="S979" t="str">
        <f t="shared" si="108"/>
        <v>460</v>
      </c>
      <c r="T979" t="str">
        <f t="shared" si="109"/>
        <v>452</v>
      </c>
      <c r="U979" t="str">
        <f t="shared" si="110"/>
        <v>0</v>
      </c>
    </row>
    <row r="980" spans="1:21" ht="13.5" thickBot="1">
      <c r="D980" s="6"/>
      <c r="E980" s="6"/>
      <c r="F980" s="7"/>
      <c r="G980" s="7"/>
      <c r="H980" s="7"/>
      <c r="I980" s="7"/>
      <c r="J980" s="7"/>
      <c r="K980" s="7"/>
      <c r="L980" s="7"/>
      <c r="O980" t="str">
        <f t="shared" si="111"/>
        <v/>
      </c>
      <c r="P980" t="str">
        <f t="shared" si="105"/>
        <v/>
      </c>
      <c r="Q980" t="str">
        <f t="shared" si="106"/>
        <v/>
      </c>
      <c r="R980" t="str">
        <f t="shared" si="107"/>
        <v/>
      </c>
      <c r="S980" t="str">
        <f t="shared" si="108"/>
        <v/>
      </c>
      <c r="T980" t="str">
        <f t="shared" si="109"/>
        <v/>
      </c>
      <c r="U980" t="str">
        <f t="shared" si="110"/>
        <v/>
      </c>
    </row>
    <row r="981" spans="1:21" ht="13.5" thickBot="1">
      <c r="A981" t="s">
        <v>147</v>
      </c>
      <c r="B981">
        <v>2018</v>
      </c>
      <c r="D981" s="4">
        <v>2023</v>
      </c>
      <c r="E981" s="4"/>
      <c r="F981" s="5" t="s">
        <v>4844</v>
      </c>
      <c r="G981" s="5" t="s">
        <v>4845</v>
      </c>
      <c r="H981" s="5" t="s">
        <v>4846</v>
      </c>
      <c r="I981" s="5" t="s">
        <v>4847</v>
      </c>
      <c r="J981" s="5" t="s">
        <v>4848</v>
      </c>
      <c r="K981" s="5" t="s">
        <v>4849</v>
      </c>
      <c r="L981" s="5">
        <v>4</v>
      </c>
      <c r="O981" t="str">
        <f t="shared" si="111"/>
        <v>599595</v>
      </c>
      <c r="P981" t="str">
        <f t="shared" si="105"/>
        <v>-33798</v>
      </c>
      <c r="Q981" t="str">
        <f t="shared" si="106"/>
        <v>270979</v>
      </c>
      <c r="R981" t="str">
        <f t="shared" si="107"/>
        <v>175553</v>
      </c>
      <c r="S981" t="str">
        <f t="shared" si="108"/>
        <v>63479</v>
      </c>
      <c r="T981" t="str">
        <f t="shared" si="109"/>
        <v>-31947</v>
      </c>
      <c r="U981" t="str">
        <f t="shared" si="110"/>
        <v>4</v>
      </c>
    </row>
    <row r="982" spans="1:21" ht="13.5" thickBot="1">
      <c r="D982" s="6">
        <v>2022</v>
      </c>
      <c r="E982" s="6"/>
      <c r="F982" s="7" t="s">
        <v>4850</v>
      </c>
      <c r="G982" s="7" t="s">
        <v>4851</v>
      </c>
      <c r="H982" s="7" t="s">
        <v>4852</v>
      </c>
      <c r="I982" s="7" t="s">
        <v>4853</v>
      </c>
      <c r="J982" s="7" t="s">
        <v>4854</v>
      </c>
      <c r="K982" s="7" t="s">
        <v>4855</v>
      </c>
      <c r="L982" s="7">
        <v>3</v>
      </c>
      <c r="O982" t="str">
        <f t="shared" si="111"/>
        <v>364436</v>
      </c>
      <c r="P982" t="str">
        <f t="shared" si="105"/>
        <v>-11167</v>
      </c>
      <c r="Q982" t="str">
        <f t="shared" si="106"/>
        <v>338203</v>
      </c>
      <c r="R982" t="str">
        <f t="shared" si="107"/>
        <v>247717</v>
      </c>
      <c r="S982" t="str">
        <f t="shared" si="108"/>
        <v>87882</v>
      </c>
      <c r="T982" t="str">
        <f t="shared" si="109"/>
        <v>-2018</v>
      </c>
      <c r="U982" t="str">
        <f t="shared" si="110"/>
        <v>3</v>
      </c>
    </row>
    <row r="983" spans="1:21" ht="13.5" thickBot="1">
      <c r="D983" s="4">
        <v>2021</v>
      </c>
      <c r="E983" s="4"/>
      <c r="F983" s="5" t="s">
        <v>4856</v>
      </c>
      <c r="G983" s="5" t="s">
        <v>4857</v>
      </c>
      <c r="H983" s="5" t="s">
        <v>4858</v>
      </c>
      <c r="I983" s="5" t="s">
        <v>4859</v>
      </c>
      <c r="J983" s="5" t="s">
        <v>4860</v>
      </c>
      <c r="K983" s="5" t="s">
        <v>4861</v>
      </c>
      <c r="L983" s="5">
        <v>1</v>
      </c>
      <c r="O983" t="str">
        <f t="shared" si="111"/>
        <v>121754</v>
      </c>
      <c r="P983" t="str">
        <f t="shared" si="105"/>
        <v>7810</v>
      </c>
      <c r="Q983" t="str">
        <f t="shared" si="106"/>
        <v>38749</v>
      </c>
      <c r="R983" t="str">
        <f t="shared" si="107"/>
        <v>22879</v>
      </c>
      <c r="S983" t="str">
        <f t="shared" si="108"/>
        <v>25071</v>
      </c>
      <c r="T983" t="str">
        <f t="shared" si="109"/>
        <v>9201</v>
      </c>
      <c r="U983" t="str">
        <f t="shared" si="110"/>
        <v>1</v>
      </c>
    </row>
    <row r="984" spans="1:21" ht="13.5" thickBot="1">
      <c r="D984" s="6">
        <v>2020</v>
      </c>
      <c r="E984" s="6"/>
      <c r="F984" s="7" t="s">
        <v>4862</v>
      </c>
      <c r="G984" s="7" t="s">
        <v>4863</v>
      </c>
      <c r="H984" s="7" t="s">
        <v>4864</v>
      </c>
      <c r="I984" s="7" t="s">
        <v>1504</v>
      </c>
      <c r="J984" s="7" t="s">
        <v>4865</v>
      </c>
      <c r="K984" s="7" t="s">
        <v>4866</v>
      </c>
      <c r="L984" s="7">
        <v>1</v>
      </c>
      <c r="O984" t="str">
        <f t="shared" si="111"/>
        <v>13782</v>
      </c>
      <c r="P984" t="str">
        <f t="shared" si="105"/>
        <v>2358</v>
      </c>
      <c r="Q984" t="str">
        <f t="shared" si="106"/>
        <v>48329</v>
      </c>
      <c r="R984" t="str">
        <f t="shared" si="107"/>
        <v>30954</v>
      </c>
      <c r="S984" t="str">
        <f t="shared" si="108"/>
        <v>18766</v>
      </c>
      <c r="T984" t="str">
        <f t="shared" si="109"/>
        <v>1391</v>
      </c>
      <c r="U984" t="str">
        <f t="shared" si="110"/>
        <v>1</v>
      </c>
    </row>
    <row r="985" spans="1:21" ht="13.5" thickBot="1">
      <c r="D985" s="4">
        <v>2019</v>
      </c>
      <c r="E985" s="4"/>
      <c r="F985" s="5">
        <v>0</v>
      </c>
      <c r="G985" s="5" t="s">
        <v>4867</v>
      </c>
      <c r="H985" s="5" t="s">
        <v>1142</v>
      </c>
      <c r="I985" s="5">
        <v>522</v>
      </c>
      <c r="J985" s="5">
        <v>311</v>
      </c>
      <c r="K985" s="5">
        <v>-967</v>
      </c>
      <c r="L985" s="5">
        <v>0</v>
      </c>
      <c r="O985" t="str">
        <f t="shared" si="111"/>
        <v>0</v>
      </c>
      <c r="P985" t="str">
        <f t="shared" si="105"/>
        <v>-1167</v>
      </c>
      <c r="Q985" t="str">
        <f t="shared" si="106"/>
        <v>1800</v>
      </c>
      <c r="R985" t="str">
        <f t="shared" si="107"/>
        <v>522</v>
      </c>
      <c r="S985" t="str">
        <f t="shared" si="108"/>
        <v>311</v>
      </c>
      <c r="T985" t="str">
        <f t="shared" si="109"/>
        <v>-967</v>
      </c>
      <c r="U985" t="str">
        <f t="shared" si="110"/>
        <v>0</v>
      </c>
    </row>
    <row r="986" spans="1:21" ht="13.5" thickBot="1">
      <c r="D986" s="6">
        <v>2018</v>
      </c>
      <c r="E986" s="6"/>
      <c r="F986" s="7">
        <v>0</v>
      </c>
      <c r="G986" s="7">
        <v>0</v>
      </c>
      <c r="H986" s="7">
        <v>800</v>
      </c>
      <c r="I986" s="7">
        <v>522</v>
      </c>
      <c r="J986" s="7">
        <v>478</v>
      </c>
      <c r="K986" s="7">
        <v>200</v>
      </c>
      <c r="L986" s="7">
        <v>0</v>
      </c>
      <c r="O986" t="str">
        <f t="shared" si="111"/>
        <v>0</v>
      </c>
      <c r="P986" t="str">
        <f t="shared" si="105"/>
        <v>0</v>
      </c>
      <c r="Q986" t="str">
        <f t="shared" si="106"/>
        <v>800</v>
      </c>
      <c r="R986" t="str">
        <f t="shared" si="107"/>
        <v>522</v>
      </c>
      <c r="S986" t="str">
        <f t="shared" si="108"/>
        <v>478</v>
      </c>
      <c r="T986" t="str">
        <f t="shared" si="109"/>
        <v>200</v>
      </c>
      <c r="U986" t="str">
        <f t="shared" si="110"/>
        <v>0</v>
      </c>
    </row>
    <row r="987" spans="1:21" ht="13.5" thickBot="1">
      <c r="D987" s="6"/>
      <c r="E987" s="6"/>
      <c r="F987" s="7"/>
      <c r="G987" s="7"/>
      <c r="H987" s="7"/>
      <c r="I987" s="7"/>
      <c r="J987" s="7"/>
      <c r="K987" s="7"/>
      <c r="L987" s="7"/>
      <c r="O987" t="str">
        <f t="shared" si="111"/>
        <v/>
      </c>
      <c r="P987" t="str">
        <f t="shared" si="105"/>
        <v/>
      </c>
      <c r="Q987" t="str">
        <f t="shared" si="106"/>
        <v/>
      </c>
      <c r="R987" t="str">
        <f t="shared" si="107"/>
        <v/>
      </c>
      <c r="S987" t="str">
        <f t="shared" si="108"/>
        <v/>
      </c>
      <c r="T987" t="str">
        <f t="shared" si="109"/>
        <v/>
      </c>
      <c r="U987" t="str">
        <f t="shared" si="110"/>
        <v/>
      </c>
    </row>
    <row r="988" spans="1:21" ht="13.5" thickBot="1">
      <c r="A988" s="22">
        <v>34453740</v>
      </c>
      <c r="B988">
        <v>2015</v>
      </c>
      <c r="D988" s="4">
        <v>2022</v>
      </c>
      <c r="E988" s="4"/>
      <c r="F988" s="5" t="s">
        <v>4868</v>
      </c>
      <c r="G988" s="5" t="s">
        <v>4869</v>
      </c>
      <c r="H988" s="5" t="s">
        <v>4870</v>
      </c>
      <c r="I988" s="5">
        <v>543</v>
      </c>
      <c r="J988" s="5" t="s">
        <v>4871</v>
      </c>
      <c r="K988" s="5" t="s">
        <v>4872</v>
      </c>
      <c r="L988" s="5">
        <v>1</v>
      </c>
      <c r="O988" t="str">
        <f t="shared" si="111"/>
        <v>247766</v>
      </c>
      <c r="P988" t="str">
        <f t="shared" si="105"/>
        <v>29434</v>
      </c>
      <c r="Q988" t="str">
        <f t="shared" si="106"/>
        <v>94606</v>
      </c>
      <c r="R988" t="str">
        <f t="shared" si="107"/>
        <v>543</v>
      </c>
      <c r="S988" t="str">
        <f t="shared" si="108"/>
        <v>288790</v>
      </c>
      <c r="T988" t="str">
        <f t="shared" si="109"/>
        <v>194727</v>
      </c>
      <c r="U988" t="str">
        <f t="shared" si="110"/>
        <v>1</v>
      </c>
    </row>
    <row r="989" spans="1:21" ht="13.5" thickBot="1">
      <c r="D989" s="6">
        <v>2021</v>
      </c>
      <c r="E989" s="6"/>
      <c r="F989" s="7" t="s">
        <v>4873</v>
      </c>
      <c r="G989" s="7" t="s">
        <v>4874</v>
      </c>
      <c r="H989" s="7" t="s">
        <v>4875</v>
      </c>
      <c r="I989" s="7">
        <v>543</v>
      </c>
      <c r="J989" s="7" t="s">
        <v>4876</v>
      </c>
      <c r="K989" s="7" t="s">
        <v>4877</v>
      </c>
      <c r="L989" s="7">
        <v>1</v>
      </c>
      <c r="O989" t="str">
        <f t="shared" si="111"/>
        <v>100020</v>
      </c>
      <c r="P989" t="str">
        <f t="shared" si="105"/>
        <v>19315</v>
      </c>
      <c r="Q989" t="str">
        <f t="shared" si="106"/>
        <v>24309</v>
      </c>
      <c r="R989" t="str">
        <f t="shared" si="107"/>
        <v>543</v>
      </c>
      <c r="S989" t="str">
        <f t="shared" si="108"/>
        <v>189059</v>
      </c>
      <c r="T989" t="str">
        <f t="shared" si="109"/>
        <v>165293</v>
      </c>
      <c r="U989" t="str">
        <f t="shared" si="110"/>
        <v>1</v>
      </c>
    </row>
    <row r="990" spans="1:21" ht="13.5" thickBot="1">
      <c r="D990" s="4">
        <v>2020</v>
      </c>
      <c r="E990" s="4"/>
      <c r="F990" s="5" t="s">
        <v>4878</v>
      </c>
      <c r="G990" s="5" t="s">
        <v>4879</v>
      </c>
      <c r="H990" s="5" t="s">
        <v>4880</v>
      </c>
      <c r="I990" s="5">
        <v>543</v>
      </c>
      <c r="J990" s="5" t="s">
        <v>4881</v>
      </c>
      <c r="K990" s="5" t="s">
        <v>4882</v>
      </c>
      <c r="L990" s="5">
        <v>1</v>
      </c>
      <c r="O990" t="str">
        <f t="shared" si="111"/>
        <v>124602</v>
      </c>
      <c r="P990" t="str">
        <f t="shared" si="105"/>
        <v>40899</v>
      </c>
      <c r="Q990" t="str">
        <f t="shared" si="106"/>
        <v>12573</v>
      </c>
      <c r="R990" t="str">
        <f t="shared" si="107"/>
        <v>543</v>
      </c>
      <c r="S990" t="str">
        <f t="shared" si="108"/>
        <v>158008</v>
      </c>
      <c r="T990" t="str">
        <f t="shared" si="109"/>
        <v>145978</v>
      </c>
      <c r="U990" t="str">
        <f t="shared" si="110"/>
        <v>1</v>
      </c>
    </row>
    <row r="991" spans="1:21" ht="13.5" thickBot="1">
      <c r="D991" s="6">
        <v>2019</v>
      </c>
      <c r="E991" s="6"/>
      <c r="F991" s="7" t="s">
        <v>4883</v>
      </c>
      <c r="G991" s="7" t="s">
        <v>4884</v>
      </c>
      <c r="H991" s="7" t="s">
        <v>4885</v>
      </c>
      <c r="I991" s="7">
        <v>543</v>
      </c>
      <c r="J991" s="7" t="s">
        <v>4886</v>
      </c>
      <c r="K991" s="7" t="s">
        <v>4887</v>
      </c>
      <c r="L991" s="7">
        <v>1</v>
      </c>
      <c r="O991" t="str">
        <f t="shared" si="111"/>
        <v>154537</v>
      </c>
      <c r="P991" t="str">
        <f t="shared" si="105"/>
        <v>18115</v>
      </c>
      <c r="Q991" t="str">
        <f t="shared" si="106"/>
        <v>22373</v>
      </c>
      <c r="R991" t="str">
        <f t="shared" si="107"/>
        <v>543</v>
      </c>
      <c r="S991" t="str">
        <f t="shared" si="108"/>
        <v>126909</v>
      </c>
      <c r="T991" t="str">
        <f t="shared" si="109"/>
        <v>105079</v>
      </c>
      <c r="U991" t="str">
        <f t="shared" si="110"/>
        <v>1</v>
      </c>
    </row>
    <row r="992" spans="1:21" ht="13.5" thickBot="1">
      <c r="D992" s="4">
        <v>2018</v>
      </c>
      <c r="E992" s="4"/>
      <c r="F992" s="5" t="s">
        <v>4888</v>
      </c>
      <c r="G992" s="5" t="s">
        <v>4889</v>
      </c>
      <c r="H992" s="5" t="s">
        <v>4890</v>
      </c>
      <c r="I992" s="5">
        <v>543</v>
      </c>
      <c r="J992" s="5" t="s">
        <v>4891</v>
      </c>
      <c r="K992" s="5" t="s">
        <v>4892</v>
      </c>
      <c r="L992" s="5">
        <v>1</v>
      </c>
      <c r="O992" t="str">
        <f t="shared" si="111"/>
        <v>93796</v>
      </c>
      <c r="P992" t="str">
        <f t="shared" si="105"/>
        <v>11245</v>
      </c>
      <c r="Q992" t="str">
        <f t="shared" si="106"/>
        <v>9634</v>
      </c>
      <c r="R992" t="str">
        <f t="shared" si="107"/>
        <v>543</v>
      </c>
      <c r="S992" t="str">
        <f t="shared" si="108"/>
        <v>96055</v>
      </c>
      <c r="T992" t="str">
        <f t="shared" si="109"/>
        <v>86964</v>
      </c>
      <c r="U992" t="str">
        <f t="shared" si="110"/>
        <v>1</v>
      </c>
    </row>
    <row r="993" spans="1:21" ht="13.5" thickBot="1">
      <c r="D993" s="6">
        <v>2017</v>
      </c>
      <c r="E993" s="6"/>
      <c r="F993" s="7" t="s">
        <v>4893</v>
      </c>
      <c r="G993" s="7" t="s">
        <v>4894</v>
      </c>
      <c r="H993" s="7" t="s">
        <v>4895</v>
      </c>
      <c r="I993" s="7">
        <v>543</v>
      </c>
      <c r="J993" s="7" t="s">
        <v>4896</v>
      </c>
      <c r="K993" s="7" t="s">
        <v>4897</v>
      </c>
      <c r="L993" s="7">
        <v>1</v>
      </c>
      <c r="O993" t="str">
        <f t="shared" si="111"/>
        <v>126823</v>
      </c>
      <c r="P993" t="str">
        <f t="shared" si="105"/>
        <v>54543</v>
      </c>
      <c r="Q993" t="str">
        <f t="shared" si="106"/>
        <v>5823</v>
      </c>
      <c r="R993" t="str">
        <f t="shared" si="107"/>
        <v>543</v>
      </c>
      <c r="S993" t="str">
        <f t="shared" si="108"/>
        <v>80999</v>
      </c>
      <c r="T993" t="str">
        <f t="shared" si="109"/>
        <v>75719</v>
      </c>
      <c r="U993" t="str">
        <f t="shared" si="110"/>
        <v>1</v>
      </c>
    </row>
    <row r="994" spans="1:21" ht="13.5" thickBot="1">
      <c r="D994" s="4">
        <v>2016</v>
      </c>
      <c r="E994" s="4"/>
      <c r="F994" s="5" t="s">
        <v>4898</v>
      </c>
      <c r="G994" s="5" t="s">
        <v>4899</v>
      </c>
      <c r="H994" s="5">
        <v>834</v>
      </c>
      <c r="I994" s="5">
        <v>543</v>
      </c>
      <c r="J994" s="5" t="s">
        <v>4900</v>
      </c>
      <c r="K994" s="5" t="s">
        <v>4901</v>
      </c>
      <c r="L994" s="5">
        <v>1</v>
      </c>
      <c r="O994" t="str">
        <f t="shared" si="111"/>
        <v>85206</v>
      </c>
      <c r="P994" t="str">
        <f t="shared" si="105"/>
        <v>26815</v>
      </c>
      <c r="Q994" t="str">
        <f t="shared" si="106"/>
        <v>834</v>
      </c>
      <c r="R994" t="str">
        <f t="shared" si="107"/>
        <v>543</v>
      </c>
      <c r="S994" t="str">
        <f t="shared" si="108"/>
        <v>21467</v>
      </c>
      <c r="T994" t="str">
        <f t="shared" si="109"/>
        <v>21176</v>
      </c>
      <c r="U994" t="str">
        <f t="shared" si="110"/>
        <v>1</v>
      </c>
    </row>
    <row r="995" spans="1:21" ht="13.5" thickBot="1">
      <c r="D995" s="6">
        <v>2015</v>
      </c>
      <c r="E995" s="6"/>
      <c r="F995" s="7" t="s">
        <v>4902</v>
      </c>
      <c r="G995" s="7" t="s">
        <v>4903</v>
      </c>
      <c r="H995" s="7" t="s">
        <v>4904</v>
      </c>
      <c r="I995" s="7">
        <v>543</v>
      </c>
      <c r="J995" s="7" t="s">
        <v>4905</v>
      </c>
      <c r="K995" s="7" t="s">
        <v>4906</v>
      </c>
      <c r="L995" s="7">
        <v>1</v>
      </c>
      <c r="O995" t="str">
        <f t="shared" si="111"/>
        <v>3320</v>
      </c>
      <c r="P995" t="str">
        <f t="shared" si="105"/>
        <v>-5753</v>
      </c>
      <c r="Q995" t="str">
        <f t="shared" si="106"/>
        <v>7241</v>
      </c>
      <c r="R995" t="str">
        <f t="shared" si="107"/>
        <v>543</v>
      </c>
      <c r="S995" t="str">
        <f t="shared" si="108"/>
        <v>1145</v>
      </c>
      <c r="T995" t="str">
        <f t="shared" si="109"/>
        <v>-5553</v>
      </c>
      <c r="U995" t="str">
        <f t="shared" si="110"/>
        <v>1</v>
      </c>
    </row>
    <row r="996" spans="1:21" ht="13.5" thickBot="1">
      <c r="D996" s="6"/>
      <c r="E996" s="6"/>
      <c r="F996" s="7"/>
      <c r="G996" s="7"/>
      <c r="H996" s="7"/>
      <c r="I996" s="7"/>
      <c r="J996" s="7"/>
      <c r="K996" s="7"/>
      <c r="L996" s="7"/>
      <c r="O996" t="str">
        <f t="shared" si="111"/>
        <v/>
      </c>
      <c r="P996" t="str">
        <f t="shared" si="105"/>
        <v/>
      </c>
      <c r="Q996" t="str">
        <f t="shared" si="106"/>
        <v/>
      </c>
      <c r="R996" t="str">
        <f t="shared" si="107"/>
        <v/>
      </c>
      <c r="S996" t="str">
        <f t="shared" si="108"/>
        <v/>
      </c>
      <c r="T996" t="str">
        <f t="shared" si="109"/>
        <v/>
      </c>
      <c r="U996" t="str">
        <f t="shared" si="110"/>
        <v/>
      </c>
    </row>
    <row r="997" spans="1:21" ht="13.5" thickBot="1">
      <c r="A997" t="s">
        <v>148</v>
      </c>
      <c r="B997">
        <v>2022</v>
      </c>
      <c r="D997" s="4">
        <v>2023</v>
      </c>
      <c r="E997" s="4"/>
      <c r="F997" s="5" t="s">
        <v>4907</v>
      </c>
      <c r="G997" s="5" t="s">
        <v>4908</v>
      </c>
      <c r="H997" s="5" t="s">
        <v>4909</v>
      </c>
      <c r="I997" s="5">
        <v>183</v>
      </c>
      <c r="J997" s="5" t="s">
        <v>4910</v>
      </c>
      <c r="K997" s="5" t="s">
        <v>4911</v>
      </c>
      <c r="L997" s="5">
        <v>2</v>
      </c>
      <c r="O997" t="str">
        <f t="shared" si="111"/>
        <v>486507</v>
      </c>
      <c r="P997" t="str">
        <f t="shared" si="105"/>
        <v>3639</v>
      </c>
      <c r="Q997" t="str">
        <f t="shared" si="106"/>
        <v>102086</v>
      </c>
      <c r="R997" t="str">
        <f t="shared" si="107"/>
        <v>183</v>
      </c>
      <c r="S997" t="str">
        <f t="shared" si="108"/>
        <v>84692</v>
      </c>
      <c r="T997" t="str">
        <f t="shared" si="109"/>
        <v>-17211</v>
      </c>
      <c r="U997" t="str">
        <f t="shared" si="110"/>
        <v>2</v>
      </c>
    </row>
    <row r="998" spans="1:21" ht="13.5" thickBot="1">
      <c r="D998" s="6">
        <v>2022</v>
      </c>
      <c r="E998" s="6"/>
      <c r="F998" s="7" t="s">
        <v>4912</v>
      </c>
      <c r="G998" s="7" t="s">
        <v>4913</v>
      </c>
      <c r="H998" s="7" t="s">
        <v>4914</v>
      </c>
      <c r="I998" s="7">
        <v>183</v>
      </c>
      <c r="J998" s="7" t="s">
        <v>4915</v>
      </c>
      <c r="K998" s="7" t="s">
        <v>4913</v>
      </c>
      <c r="L998" s="7">
        <v>2</v>
      </c>
      <c r="O998" t="str">
        <f t="shared" si="111"/>
        <v>397486</v>
      </c>
      <c r="P998" t="str">
        <f t="shared" si="105"/>
        <v>-20850</v>
      </c>
      <c r="Q998" t="str">
        <f t="shared" si="106"/>
        <v>101823</v>
      </c>
      <c r="R998" t="str">
        <f t="shared" si="107"/>
        <v>183</v>
      </c>
      <c r="S998" t="str">
        <f t="shared" si="108"/>
        <v>80790</v>
      </c>
      <c r="T998" t="str">
        <f t="shared" si="109"/>
        <v>-20850</v>
      </c>
      <c r="U998" t="str">
        <f t="shared" si="110"/>
        <v>2</v>
      </c>
    </row>
    <row r="999" spans="1:21" ht="13.5" thickBot="1">
      <c r="D999" s="6"/>
      <c r="E999" s="6"/>
      <c r="F999" s="7"/>
      <c r="G999" s="7"/>
      <c r="H999" s="7"/>
      <c r="I999" s="7"/>
      <c r="J999" s="7"/>
      <c r="K999" s="7"/>
      <c r="L999" s="7"/>
      <c r="O999" t="str">
        <f t="shared" si="111"/>
        <v/>
      </c>
      <c r="P999" t="str">
        <f t="shared" si="105"/>
        <v/>
      </c>
      <c r="Q999" t="str">
        <f t="shared" si="106"/>
        <v/>
      </c>
      <c r="R999" t="str">
        <f t="shared" si="107"/>
        <v/>
      </c>
      <c r="S999" t="str">
        <f t="shared" si="108"/>
        <v/>
      </c>
      <c r="T999" t="str">
        <f t="shared" si="109"/>
        <v/>
      </c>
      <c r="U999" t="str">
        <f t="shared" si="110"/>
        <v/>
      </c>
    </row>
    <row r="1000" spans="1:21" ht="13.5" thickBot="1">
      <c r="A1000" t="s">
        <v>149</v>
      </c>
      <c r="B1000">
        <v>2015</v>
      </c>
      <c r="D1000" s="4">
        <v>2023</v>
      </c>
      <c r="E1000" s="4"/>
      <c r="F1000" s="5" t="s">
        <v>523</v>
      </c>
      <c r="G1000" s="5" t="s">
        <v>524</v>
      </c>
      <c r="H1000" s="5" t="s">
        <v>525</v>
      </c>
      <c r="I1000" s="5">
        <v>0</v>
      </c>
      <c r="J1000" s="5" t="s">
        <v>526</v>
      </c>
      <c r="K1000" s="5" t="s">
        <v>527</v>
      </c>
      <c r="L1000" s="5">
        <v>5</v>
      </c>
      <c r="O1000" t="str">
        <f t="shared" si="111"/>
        <v>46650</v>
      </c>
      <c r="P1000" t="str">
        <f t="shared" si="105"/>
        <v>-35373</v>
      </c>
      <c r="Q1000" t="str">
        <f t="shared" si="106"/>
        <v>64903</v>
      </c>
      <c r="R1000" t="str">
        <f t="shared" si="107"/>
        <v>0</v>
      </c>
      <c r="S1000" t="str">
        <f t="shared" si="108"/>
        <v>45186</v>
      </c>
      <c r="T1000" t="str">
        <f t="shared" si="109"/>
        <v>-19717</v>
      </c>
      <c r="U1000" t="str">
        <f t="shared" si="110"/>
        <v>5</v>
      </c>
    </row>
    <row r="1001" spans="1:21" ht="13.5" thickBot="1">
      <c r="D1001" s="6">
        <v>2022</v>
      </c>
      <c r="E1001" s="6"/>
      <c r="F1001" s="7" t="s">
        <v>528</v>
      </c>
      <c r="G1001" s="7" t="s">
        <v>529</v>
      </c>
      <c r="H1001" s="7" t="s">
        <v>530</v>
      </c>
      <c r="I1001" s="7">
        <v>0</v>
      </c>
      <c r="J1001" s="7" t="s">
        <v>531</v>
      </c>
      <c r="K1001" s="7" t="s">
        <v>532</v>
      </c>
      <c r="L1001" s="7">
        <v>0</v>
      </c>
      <c r="O1001" t="str">
        <f t="shared" si="111"/>
        <v>16608</v>
      </c>
      <c r="P1001" t="str">
        <f t="shared" si="105"/>
        <v>13863</v>
      </c>
      <c r="Q1001" t="str">
        <f t="shared" si="106"/>
        <v>12638</v>
      </c>
      <c r="R1001" t="str">
        <f t="shared" si="107"/>
        <v>0</v>
      </c>
      <c r="S1001" t="str">
        <f t="shared" si="108"/>
        <v>28294</v>
      </c>
      <c r="T1001" t="str">
        <f t="shared" si="109"/>
        <v>15656</v>
      </c>
      <c r="U1001" t="str">
        <f t="shared" si="110"/>
        <v>0</v>
      </c>
    </row>
    <row r="1002" spans="1:21" ht="13.5" thickBot="1">
      <c r="D1002" s="4">
        <v>2021</v>
      </c>
      <c r="E1002" s="4"/>
      <c r="F1002" s="5">
        <v>0</v>
      </c>
      <c r="G1002" s="5" t="s">
        <v>533</v>
      </c>
      <c r="H1002" s="5" t="s">
        <v>534</v>
      </c>
      <c r="I1002" s="5">
        <v>0</v>
      </c>
      <c r="J1002" s="5" t="s">
        <v>535</v>
      </c>
      <c r="K1002" s="5" t="s">
        <v>536</v>
      </c>
      <c r="L1002" s="5">
        <v>0</v>
      </c>
      <c r="O1002" t="str">
        <f t="shared" si="111"/>
        <v>0</v>
      </c>
      <c r="P1002" t="str">
        <f t="shared" si="105"/>
        <v>-15970</v>
      </c>
      <c r="Q1002" t="str">
        <f t="shared" si="106"/>
        <v>21305</v>
      </c>
      <c r="R1002" t="str">
        <f t="shared" si="107"/>
        <v>0</v>
      </c>
      <c r="S1002" t="str">
        <f t="shared" si="108"/>
        <v>23098</v>
      </c>
      <c r="T1002" t="str">
        <f t="shared" si="109"/>
        <v>1793</v>
      </c>
      <c r="U1002" t="str">
        <f t="shared" si="110"/>
        <v>0</v>
      </c>
    </row>
    <row r="1003" spans="1:21" ht="13.5" thickBot="1">
      <c r="D1003" s="6">
        <v>2020</v>
      </c>
      <c r="E1003" s="6"/>
      <c r="F1003" s="7">
        <v>0</v>
      </c>
      <c r="G1003" s="7" t="s">
        <v>537</v>
      </c>
      <c r="H1003" s="7" t="s">
        <v>538</v>
      </c>
      <c r="I1003" s="7">
        <v>0</v>
      </c>
      <c r="J1003" s="7" t="s">
        <v>539</v>
      </c>
      <c r="K1003" s="7" t="s">
        <v>540</v>
      </c>
      <c r="L1003" s="7">
        <v>0</v>
      </c>
      <c r="O1003" t="str">
        <f t="shared" si="111"/>
        <v>0</v>
      </c>
      <c r="P1003" t="str">
        <f t="shared" si="105"/>
        <v>-2275</v>
      </c>
      <c r="Q1003" t="str">
        <f t="shared" si="106"/>
        <v>107524</v>
      </c>
      <c r="R1003" t="str">
        <f t="shared" si="107"/>
        <v>0</v>
      </c>
      <c r="S1003" t="str">
        <f t="shared" si="108"/>
        <v>125287</v>
      </c>
      <c r="T1003" t="str">
        <f t="shared" si="109"/>
        <v>17763</v>
      </c>
      <c r="U1003" t="str">
        <f t="shared" si="110"/>
        <v>0</v>
      </c>
    </row>
    <row r="1004" spans="1:21" ht="13.5" thickBot="1">
      <c r="D1004" s="4">
        <v>2019</v>
      </c>
      <c r="E1004" s="4"/>
      <c r="F1004" s="5">
        <v>0</v>
      </c>
      <c r="G1004" s="5" t="s">
        <v>541</v>
      </c>
      <c r="H1004" s="5" t="s">
        <v>542</v>
      </c>
      <c r="I1004" s="5">
        <v>0</v>
      </c>
      <c r="J1004" s="5" t="s">
        <v>543</v>
      </c>
      <c r="K1004" s="5" t="s">
        <v>544</v>
      </c>
      <c r="L1004" s="5">
        <v>0</v>
      </c>
      <c r="O1004" t="str">
        <f t="shared" si="111"/>
        <v>0</v>
      </c>
      <c r="P1004" t="str">
        <f t="shared" si="105"/>
        <v>-4398</v>
      </c>
      <c r="Q1004" t="str">
        <f t="shared" si="106"/>
        <v>134049</v>
      </c>
      <c r="R1004" t="str">
        <f t="shared" si="107"/>
        <v>0</v>
      </c>
      <c r="S1004" t="str">
        <f t="shared" si="108"/>
        <v>154087</v>
      </c>
      <c r="T1004" t="str">
        <f t="shared" si="109"/>
        <v>20038</v>
      </c>
      <c r="U1004" t="str">
        <f t="shared" si="110"/>
        <v>0</v>
      </c>
    </row>
    <row r="1005" spans="1:21" ht="13.5" thickBot="1">
      <c r="D1005" s="6">
        <v>2018</v>
      </c>
      <c r="E1005" s="6"/>
      <c r="F1005" s="7" t="s">
        <v>545</v>
      </c>
      <c r="G1005" s="7" t="s">
        <v>546</v>
      </c>
      <c r="H1005" s="7" t="s">
        <v>547</v>
      </c>
      <c r="I1005" s="7">
        <v>0</v>
      </c>
      <c r="J1005" s="7" t="s">
        <v>548</v>
      </c>
      <c r="K1005" s="7" t="s">
        <v>549</v>
      </c>
      <c r="L1005" s="7">
        <v>1</v>
      </c>
      <c r="O1005" t="str">
        <f t="shared" si="111"/>
        <v>206835</v>
      </c>
      <c r="P1005" t="str">
        <f t="shared" si="105"/>
        <v>30101</v>
      </c>
      <c r="Q1005" t="str">
        <f t="shared" si="106"/>
        <v>191456</v>
      </c>
      <c r="R1005" t="str">
        <f t="shared" si="107"/>
        <v>0</v>
      </c>
      <c r="S1005" t="str">
        <f t="shared" si="108"/>
        <v>215892</v>
      </c>
      <c r="T1005" t="str">
        <f t="shared" si="109"/>
        <v>24436</v>
      </c>
      <c r="U1005" t="str">
        <f t="shared" si="110"/>
        <v>1</v>
      </c>
    </row>
    <row r="1006" spans="1:21" ht="13.5" thickBot="1">
      <c r="D1006" s="4">
        <v>2017</v>
      </c>
      <c r="E1006" s="4"/>
      <c r="F1006" s="5" t="s">
        <v>550</v>
      </c>
      <c r="G1006" s="5" t="s">
        <v>551</v>
      </c>
      <c r="H1006" s="5" t="s">
        <v>552</v>
      </c>
      <c r="I1006" s="5" t="s">
        <v>553</v>
      </c>
      <c r="J1006" s="5" t="s">
        <v>554</v>
      </c>
      <c r="K1006" s="5" t="s">
        <v>555</v>
      </c>
      <c r="L1006" s="5">
        <v>1</v>
      </c>
      <c r="O1006" t="str">
        <f t="shared" si="111"/>
        <v>259607</v>
      </c>
      <c r="P1006" t="str">
        <f t="shared" si="105"/>
        <v>28416</v>
      </c>
      <c r="Q1006" t="str">
        <f t="shared" si="106"/>
        <v>226562</v>
      </c>
      <c r="R1006" t="str">
        <f t="shared" si="107"/>
        <v>49114</v>
      </c>
      <c r="S1006" t="str">
        <f t="shared" si="108"/>
        <v>171783</v>
      </c>
      <c r="T1006" t="str">
        <f t="shared" si="109"/>
        <v>-5665</v>
      </c>
      <c r="U1006" t="str">
        <f t="shared" si="110"/>
        <v>1</v>
      </c>
    </row>
    <row r="1007" spans="1:21" ht="13.5" thickBot="1">
      <c r="D1007" s="6">
        <v>2016</v>
      </c>
      <c r="E1007" s="6"/>
      <c r="F1007" s="7" t="s">
        <v>556</v>
      </c>
      <c r="G1007" s="7" t="s">
        <v>557</v>
      </c>
      <c r="H1007" s="7" t="s">
        <v>558</v>
      </c>
      <c r="I1007" s="7" t="s">
        <v>559</v>
      </c>
      <c r="J1007" s="7" t="s">
        <v>560</v>
      </c>
      <c r="K1007" s="7" t="s">
        <v>561</v>
      </c>
      <c r="L1007" s="7">
        <v>2</v>
      </c>
      <c r="O1007" t="str">
        <f t="shared" si="111"/>
        <v>361401</v>
      </c>
      <c r="P1007" t="str">
        <f t="shared" si="105"/>
        <v>-7435</v>
      </c>
      <c r="Q1007" t="str">
        <f t="shared" si="106"/>
        <v>328692</v>
      </c>
      <c r="R1007" t="str">
        <f t="shared" si="107"/>
        <v>174411</v>
      </c>
      <c r="S1007" t="str">
        <f t="shared" si="108"/>
        <v>117395</v>
      </c>
      <c r="T1007" t="str">
        <f t="shared" si="109"/>
        <v>-34081</v>
      </c>
      <c r="U1007" t="str">
        <f t="shared" si="110"/>
        <v>2</v>
      </c>
    </row>
    <row r="1008" spans="1:21" ht="13.5" thickBot="1">
      <c r="D1008" s="4">
        <v>2015</v>
      </c>
      <c r="E1008" s="4"/>
      <c r="F1008" s="5" t="s">
        <v>562</v>
      </c>
      <c r="G1008" s="5" t="s">
        <v>563</v>
      </c>
      <c r="H1008" s="5" t="s">
        <v>564</v>
      </c>
      <c r="I1008" s="5" t="s">
        <v>565</v>
      </c>
      <c r="J1008" s="5" t="s">
        <v>566</v>
      </c>
      <c r="K1008" s="5" t="s">
        <v>567</v>
      </c>
      <c r="L1008" s="5">
        <v>3</v>
      </c>
      <c r="O1008" t="str">
        <f t="shared" si="111"/>
        <v>256836</v>
      </c>
      <c r="P1008" t="str">
        <f t="shared" si="105"/>
        <v>-26866</v>
      </c>
      <c r="Q1008" t="str">
        <f t="shared" si="106"/>
        <v>179603</v>
      </c>
      <c r="R1008" t="str">
        <f t="shared" si="107"/>
        <v>105244</v>
      </c>
      <c r="S1008" t="str">
        <f t="shared" si="108"/>
        <v>47713</v>
      </c>
      <c r="T1008" t="str">
        <f t="shared" si="109"/>
        <v>-26646</v>
      </c>
      <c r="U1008" t="str">
        <f t="shared" si="110"/>
        <v>3</v>
      </c>
    </row>
    <row r="1009" spans="1:21" ht="13.5" thickBot="1">
      <c r="D1009" s="4"/>
      <c r="E1009" s="4"/>
      <c r="F1009" s="5"/>
      <c r="G1009" s="5"/>
      <c r="H1009" s="5"/>
      <c r="I1009" s="5"/>
      <c r="J1009" s="5"/>
      <c r="K1009" s="5"/>
      <c r="L1009" s="5"/>
      <c r="O1009" t="str">
        <f t="shared" si="111"/>
        <v/>
      </c>
      <c r="P1009" t="str">
        <f t="shared" si="105"/>
        <v/>
      </c>
      <c r="Q1009" t="str">
        <f t="shared" si="106"/>
        <v/>
      </c>
      <c r="R1009" t="str">
        <f t="shared" si="107"/>
        <v/>
      </c>
      <c r="S1009" t="str">
        <f t="shared" si="108"/>
        <v/>
      </c>
      <c r="T1009" t="str">
        <f t="shared" si="109"/>
        <v/>
      </c>
      <c r="U1009" t="str">
        <f t="shared" si="110"/>
        <v/>
      </c>
    </row>
    <row r="1010" spans="1:21" ht="13.5" thickBot="1">
      <c r="A1010" t="s">
        <v>150</v>
      </c>
      <c r="B1010">
        <v>2016</v>
      </c>
      <c r="D1010" s="4">
        <v>2023</v>
      </c>
      <c r="E1010" s="4"/>
      <c r="F1010" s="5" t="s">
        <v>4916</v>
      </c>
      <c r="G1010" s="5" t="s">
        <v>4917</v>
      </c>
      <c r="H1010" s="5" t="s">
        <v>4918</v>
      </c>
      <c r="I1010" s="5">
        <v>0</v>
      </c>
      <c r="J1010" s="5" t="s">
        <v>3171</v>
      </c>
      <c r="K1010" s="5" t="s">
        <v>4919</v>
      </c>
      <c r="L1010" s="5">
        <v>0</v>
      </c>
      <c r="O1010" t="str">
        <f t="shared" si="111"/>
        <v>37100</v>
      </c>
      <c r="P1010" t="str">
        <f t="shared" si="105"/>
        <v>-9312</v>
      </c>
      <c r="Q1010" t="str">
        <f t="shared" si="106"/>
        <v>2225</v>
      </c>
      <c r="R1010" t="str">
        <f t="shared" si="107"/>
        <v>0</v>
      </c>
      <c r="S1010" t="str">
        <f t="shared" si="108"/>
        <v>10227</v>
      </c>
      <c r="T1010" t="str">
        <f t="shared" si="109"/>
        <v>8002</v>
      </c>
      <c r="U1010" t="str">
        <f t="shared" si="110"/>
        <v>0</v>
      </c>
    </row>
    <row r="1011" spans="1:21" ht="13.5" thickBot="1">
      <c r="D1011" s="6">
        <v>2022</v>
      </c>
      <c r="E1011" s="6"/>
      <c r="F1011" s="7" t="s">
        <v>4920</v>
      </c>
      <c r="G1011" s="7" t="s">
        <v>4921</v>
      </c>
      <c r="H1011" s="7" t="s">
        <v>4922</v>
      </c>
      <c r="I1011" s="7">
        <v>0</v>
      </c>
      <c r="J1011" s="7" t="s">
        <v>4923</v>
      </c>
      <c r="K1011" s="7" t="s">
        <v>4924</v>
      </c>
      <c r="L1011" s="7">
        <v>0</v>
      </c>
      <c r="O1011" t="str">
        <f t="shared" si="111"/>
        <v>57500</v>
      </c>
      <c r="P1011" t="str">
        <f t="shared" si="105"/>
        <v>48455</v>
      </c>
      <c r="Q1011" t="str">
        <f t="shared" si="106"/>
        <v>13216</v>
      </c>
      <c r="R1011" t="str">
        <f t="shared" si="107"/>
        <v>0</v>
      </c>
      <c r="S1011" t="str">
        <f t="shared" si="108"/>
        <v>62108</v>
      </c>
      <c r="T1011" t="str">
        <f t="shared" si="109"/>
        <v>48892</v>
      </c>
      <c r="U1011" t="str">
        <f t="shared" si="110"/>
        <v>0</v>
      </c>
    </row>
    <row r="1012" spans="1:21" ht="13.5" thickBot="1">
      <c r="D1012" s="4">
        <v>2021</v>
      </c>
      <c r="E1012" s="4"/>
      <c r="F1012" s="5" t="s">
        <v>4925</v>
      </c>
      <c r="G1012" s="5" t="s">
        <v>4926</v>
      </c>
      <c r="H1012" s="5" t="s">
        <v>1091</v>
      </c>
      <c r="I1012" s="5">
        <v>0</v>
      </c>
      <c r="J1012" s="5" t="s">
        <v>4927</v>
      </c>
      <c r="K1012" s="5" t="s">
        <v>4928</v>
      </c>
      <c r="L1012" s="5">
        <v>0</v>
      </c>
      <c r="O1012" t="str">
        <f t="shared" si="111"/>
        <v>102461</v>
      </c>
      <c r="P1012" t="str">
        <f t="shared" si="105"/>
        <v>80073</v>
      </c>
      <c r="Q1012" t="str">
        <f t="shared" si="106"/>
        <v>3301</v>
      </c>
      <c r="R1012" t="str">
        <f t="shared" si="107"/>
        <v>0</v>
      </c>
      <c r="S1012" t="str">
        <f t="shared" si="108"/>
        <v>83735</v>
      </c>
      <c r="T1012" t="str">
        <f t="shared" si="109"/>
        <v>80434</v>
      </c>
      <c r="U1012" t="str">
        <f t="shared" si="110"/>
        <v>0</v>
      </c>
    </row>
    <row r="1013" spans="1:21" ht="13.5" thickBot="1">
      <c r="D1013" s="6">
        <v>2020</v>
      </c>
      <c r="E1013" s="6"/>
      <c r="F1013" s="7" t="s">
        <v>4929</v>
      </c>
      <c r="G1013" s="7" t="s">
        <v>4930</v>
      </c>
      <c r="H1013" s="7" t="s">
        <v>4931</v>
      </c>
      <c r="I1013" s="7">
        <v>0</v>
      </c>
      <c r="J1013" s="7" t="s">
        <v>4932</v>
      </c>
      <c r="K1013" s="7" t="s">
        <v>4933</v>
      </c>
      <c r="L1013" s="7">
        <v>0</v>
      </c>
      <c r="O1013" t="str">
        <f t="shared" si="111"/>
        <v>55420</v>
      </c>
      <c r="P1013" t="str">
        <f t="shared" si="105"/>
        <v>48115</v>
      </c>
      <c r="Q1013" t="str">
        <f t="shared" si="106"/>
        <v>6091</v>
      </c>
      <c r="R1013" t="str">
        <f t="shared" si="107"/>
        <v>0</v>
      </c>
      <c r="S1013" t="str">
        <f t="shared" si="108"/>
        <v>112451</v>
      </c>
      <c r="T1013" t="str">
        <f t="shared" si="109"/>
        <v>106360</v>
      </c>
      <c r="U1013" t="str">
        <f t="shared" si="110"/>
        <v>0</v>
      </c>
    </row>
    <row r="1014" spans="1:21" ht="13.5" thickBot="1">
      <c r="D1014" s="4">
        <v>2019</v>
      </c>
      <c r="E1014" s="4"/>
      <c r="F1014" s="5" t="s">
        <v>4934</v>
      </c>
      <c r="G1014" s="5" t="s">
        <v>4935</v>
      </c>
      <c r="H1014" s="5" t="s">
        <v>4936</v>
      </c>
      <c r="I1014" s="5">
        <v>0</v>
      </c>
      <c r="J1014" s="5" t="s">
        <v>4937</v>
      </c>
      <c r="K1014" s="5" t="s">
        <v>4938</v>
      </c>
      <c r="L1014" s="5">
        <v>0</v>
      </c>
      <c r="O1014" t="str">
        <f t="shared" si="111"/>
        <v>55875</v>
      </c>
      <c r="P1014" t="str">
        <f t="shared" si="105"/>
        <v>44285</v>
      </c>
      <c r="Q1014" t="str">
        <f t="shared" si="106"/>
        <v>2646</v>
      </c>
      <c r="R1014" t="str">
        <f t="shared" si="107"/>
        <v>0</v>
      </c>
      <c r="S1014" t="str">
        <f t="shared" si="108"/>
        <v>122469</v>
      </c>
      <c r="T1014" t="str">
        <f t="shared" si="109"/>
        <v>119823</v>
      </c>
      <c r="U1014" t="str">
        <f t="shared" si="110"/>
        <v>0</v>
      </c>
    </row>
    <row r="1015" spans="1:21" ht="13.5" thickBot="1">
      <c r="D1015" s="6">
        <v>2018</v>
      </c>
      <c r="E1015" s="6"/>
      <c r="F1015" s="7" t="s">
        <v>4939</v>
      </c>
      <c r="G1015" s="7" t="s">
        <v>4940</v>
      </c>
      <c r="H1015" s="7" t="s">
        <v>4941</v>
      </c>
      <c r="I1015" s="7">
        <v>0</v>
      </c>
      <c r="J1015" s="7" t="s">
        <v>4942</v>
      </c>
      <c r="K1015" s="7" t="s">
        <v>4943</v>
      </c>
      <c r="L1015" s="7">
        <v>1</v>
      </c>
      <c r="O1015" t="str">
        <f t="shared" si="111"/>
        <v>55177</v>
      </c>
      <c r="P1015" t="str">
        <f t="shared" si="105"/>
        <v>38182</v>
      </c>
      <c r="Q1015" t="str">
        <f t="shared" si="106"/>
        <v>2823</v>
      </c>
      <c r="R1015" t="str">
        <f t="shared" si="107"/>
        <v>0</v>
      </c>
      <c r="S1015" t="str">
        <f t="shared" si="108"/>
        <v>130361</v>
      </c>
      <c r="T1015" t="str">
        <f t="shared" si="109"/>
        <v>127538</v>
      </c>
      <c r="U1015" t="str">
        <f t="shared" si="110"/>
        <v>1</v>
      </c>
    </row>
    <row r="1016" spans="1:21" ht="13.5" thickBot="1">
      <c r="D1016" s="4">
        <v>2017</v>
      </c>
      <c r="E1016" s="4"/>
      <c r="F1016" s="5" t="s">
        <v>4944</v>
      </c>
      <c r="G1016" s="5" t="s">
        <v>4945</v>
      </c>
      <c r="H1016" s="5" t="s">
        <v>4946</v>
      </c>
      <c r="I1016" s="5">
        <v>0</v>
      </c>
      <c r="J1016" s="5" t="s">
        <v>4947</v>
      </c>
      <c r="K1016" s="5" t="s">
        <v>4948</v>
      </c>
      <c r="L1016" s="5">
        <v>0</v>
      </c>
      <c r="O1016" t="str">
        <f t="shared" si="111"/>
        <v>45269</v>
      </c>
      <c r="P1016" t="str">
        <f t="shared" si="105"/>
        <v>38700</v>
      </c>
      <c r="Q1016" t="str">
        <f t="shared" si="106"/>
        <v>2882</v>
      </c>
      <c r="R1016" t="str">
        <f t="shared" si="107"/>
        <v>0</v>
      </c>
      <c r="S1016" t="str">
        <f t="shared" si="108"/>
        <v>122764</v>
      </c>
      <c r="T1016" t="str">
        <f t="shared" si="109"/>
        <v>119882</v>
      </c>
      <c r="U1016" t="str">
        <f t="shared" si="110"/>
        <v>0</v>
      </c>
    </row>
    <row r="1017" spans="1:21" ht="13.5" thickBot="1">
      <c r="D1017" s="6">
        <v>2016</v>
      </c>
      <c r="E1017" s="6"/>
      <c r="F1017" s="7" t="s">
        <v>4949</v>
      </c>
      <c r="G1017" s="7" t="s">
        <v>4950</v>
      </c>
      <c r="H1017" s="7" t="s">
        <v>4951</v>
      </c>
      <c r="I1017" s="7">
        <v>514</v>
      </c>
      <c r="J1017" s="7" t="s">
        <v>4952</v>
      </c>
      <c r="K1017" s="7" t="s">
        <v>4953</v>
      </c>
      <c r="L1017" s="7">
        <v>0</v>
      </c>
      <c r="O1017" t="str">
        <f t="shared" si="111"/>
        <v>84810</v>
      </c>
      <c r="P1017" t="str">
        <f t="shared" si="105"/>
        <v>80982</v>
      </c>
      <c r="Q1017" t="str">
        <f t="shared" si="106"/>
        <v>1006</v>
      </c>
      <c r="R1017" t="str">
        <f t="shared" si="107"/>
        <v>514</v>
      </c>
      <c r="S1017" t="str">
        <f t="shared" si="108"/>
        <v>81674</v>
      </c>
      <c r="T1017" t="str">
        <f t="shared" si="109"/>
        <v>81182</v>
      </c>
      <c r="U1017" t="str">
        <f t="shared" si="110"/>
        <v>0</v>
      </c>
    </row>
    <row r="1018" spans="1:21" ht="13.5" thickBot="1">
      <c r="D1018" s="6"/>
      <c r="E1018" s="6"/>
      <c r="F1018" s="7"/>
      <c r="G1018" s="7"/>
      <c r="H1018" s="7"/>
      <c r="I1018" s="7"/>
      <c r="J1018" s="7"/>
      <c r="K1018" s="7"/>
      <c r="L1018" s="7"/>
      <c r="O1018" t="str">
        <f t="shared" si="111"/>
        <v/>
      </c>
      <c r="P1018" t="str">
        <f t="shared" si="105"/>
        <v/>
      </c>
      <c r="Q1018" t="str">
        <f t="shared" si="106"/>
        <v/>
      </c>
      <c r="R1018" t="str">
        <f t="shared" si="107"/>
        <v/>
      </c>
      <c r="S1018" t="str">
        <f t="shared" si="108"/>
        <v/>
      </c>
      <c r="T1018" t="str">
        <f t="shared" si="109"/>
        <v/>
      </c>
      <c r="U1018" t="str">
        <f t="shared" si="110"/>
        <v/>
      </c>
    </row>
    <row r="1019" spans="1:21" ht="13.5" thickBot="1">
      <c r="A1019" t="s">
        <v>152</v>
      </c>
      <c r="B1019">
        <v>2016</v>
      </c>
      <c r="D1019" s="4">
        <v>2023</v>
      </c>
      <c r="E1019" s="4"/>
      <c r="F1019" s="5" t="s">
        <v>4954</v>
      </c>
      <c r="G1019" s="5" t="s">
        <v>4955</v>
      </c>
      <c r="H1019" s="5" t="s">
        <v>4956</v>
      </c>
      <c r="I1019" s="5" t="s">
        <v>4957</v>
      </c>
      <c r="J1019" s="5" t="s">
        <v>4958</v>
      </c>
      <c r="K1019" s="5" t="s">
        <v>4959</v>
      </c>
      <c r="L1019" s="5">
        <v>3</v>
      </c>
      <c r="O1019" t="str">
        <f t="shared" si="111"/>
        <v>1298963</v>
      </c>
      <c r="P1019" t="str">
        <f t="shared" si="105"/>
        <v>8647</v>
      </c>
      <c r="Q1019" t="str">
        <f t="shared" si="106"/>
        <v>709068</v>
      </c>
      <c r="R1019" t="str">
        <f t="shared" si="107"/>
        <v>309467</v>
      </c>
      <c r="S1019" t="str">
        <f t="shared" si="108"/>
        <v>506063</v>
      </c>
      <c r="T1019" t="str">
        <f t="shared" si="109"/>
        <v>106462</v>
      </c>
      <c r="U1019" t="str">
        <f t="shared" si="110"/>
        <v>3</v>
      </c>
    </row>
    <row r="1020" spans="1:21" ht="13.5" thickBot="1">
      <c r="D1020" s="6">
        <v>2022</v>
      </c>
      <c r="E1020" s="6"/>
      <c r="F1020" s="7" t="s">
        <v>4960</v>
      </c>
      <c r="G1020" s="7" t="s">
        <v>4961</v>
      </c>
      <c r="H1020" s="7" t="s">
        <v>4962</v>
      </c>
      <c r="I1020" s="7" t="s">
        <v>4963</v>
      </c>
      <c r="J1020" s="7" t="s">
        <v>4964</v>
      </c>
      <c r="K1020" s="7" t="s">
        <v>4965</v>
      </c>
      <c r="L1020" s="7">
        <v>5</v>
      </c>
      <c r="O1020" t="str">
        <f t="shared" si="111"/>
        <v>1269570</v>
      </c>
      <c r="P1020" t="str">
        <f t="shared" si="105"/>
        <v>4765</v>
      </c>
      <c r="Q1020" t="str">
        <f t="shared" si="106"/>
        <v>674886</v>
      </c>
      <c r="R1020" t="str">
        <f t="shared" si="107"/>
        <v>350528</v>
      </c>
      <c r="S1020" t="str">
        <f t="shared" si="108"/>
        <v>422173</v>
      </c>
      <c r="T1020" t="str">
        <f t="shared" si="109"/>
        <v>97815</v>
      </c>
      <c r="U1020" t="str">
        <f t="shared" si="110"/>
        <v>5</v>
      </c>
    </row>
    <row r="1021" spans="1:21" ht="13.5" thickBot="1">
      <c r="D1021" s="4">
        <v>2021</v>
      </c>
      <c r="E1021" s="4"/>
      <c r="F1021" s="5" t="s">
        <v>4966</v>
      </c>
      <c r="G1021" s="5" t="s">
        <v>4967</v>
      </c>
      <c r="H1021" s="5" t="s">
        <v>4968</v>
      </c>
      <c r="I1021" s="5" t="s">
        <v>4969</v>
      </c>
      <c r="J1021" s="5" t="s">
        <v>4970</v>
      </c>
      <c r="K1021" s="5" t="s">
        <v>4971</v>
      </c>
      <c r="L1021" s="5">
        <v>0</v>
      </c>
      <c r="O1021" t="str">
        <f t="shared" si="111"/>
        <v>1011629</v>
      </c>
      <c r="P1021" t="str">
        <f t="shared" si="105"/>
        <v>3299</v>
      </c>
      <c r="Q1021" t="str">
        <f t="shared" si="106"/>
        <v>516230</v>
      </c>
      <c r="R1021" t="str">
        <f t="shared" si="107"/>
        <v>278209</v>
      </c>
      <c r="S1021" t="str">
        <f t="shared" si="108"/>
        <v>331071</v>
      </c>
      <c r="T1021" t="str">
        <f t="shared" si="109"/>
        <v>93050</v>
      </c>
      <c r="U1021" t="str">
        <f t="shared" si="110"/>
        <v>0</v>
      </c>
    </row>
    <row r="1022" spans="1:21" ht="13.5" thickBot="1">
      <c r="D1022" s="6">
        <v>2020</v>
      </c>
      <c r="E1022" s="6"/>
      <c r="F1022" s="7" t="s">
        <v>4972</v>
      </c>
      <c r="G1022" s="7" t="s">
        <v>4973</v>
      </c>
      <c r="H1022" s="7" t="s">
        <v>4974</v>
      </c>
      <c r="I1022" s="7" t="s">
        <v>4975</v>
      </c>
      <c r="J1022" s="7" t="s">
        <v>4976</v>
      </c>
      <c r="K1022" s="7" t="s">
        <v>4977</v>
      </c>
      <c r="L1022" s="7">
        <v>4</v>
      </c>
      <c r="O1022" t="str">
        <f t="shared" si="111"/>
        <v>1153613</v>
      </c>
      <c r="P1022" t="str">
        <f t="shared" si="105"/>
        <v>29140</v>
      </c>
      <c r="Q1022" t="str">
        <f t="shared" si="106"/>
        <v>422094</v>
      </c>
      <c r="R1022" t="str">
        <f t="shared" si="107"/>
        <v>273290</v>
      </c>
      <c r="S1022" t="str">
        <f t="shared" si="108"/>
        <v>238554</v>
      </c>
      <c r="T1022" t="str">
        <f t="shared" si="109"/>
        <v>89750</v>
      </c>
      <c r="U1022" t="str">
        <f t="shared" si="110"/>
        <v>4</v>
      </c>
    </row>
    <row r="1023" spans="1:21" ht="13.5" thickBot="1">
      <c r="D1023" s="4">
        <v>2019</v>
      </c>
      <c r="E1023" s="4"/>
      <c r="F1023" s="5" t="s">
        <v>4978</v>
      </c>
      <c r="G1023" s="5" t="s">
        <v>4979</v>
      </c>
      <c r="H1023" s="5" t="s">
        <v>4980</v>
      </c>
      <c r="I1023" s="5" t="s">
        <v>4981</v>
      </c>
      <c r="J1023" s="5" t="s">
        <v>4982</v>
      </c>
      <c r="K1023" s="5" t="s">
        <v>4983</v>
      </c>
      <c r="L1023" s="5">
        <v>2</v>
      </c>
      <c r="O1023" t="str">
        <f t="shared" si="111"/>
        <v>749121</v>
      </c>
      <c r="P1023" t="str">
        <f t="shared" si="105"/>
        <v>9268</v>
      </c>
      <c r="Q1023" t="str">
        <f t="shared" si="106"/>
        <v>450729</v>
      </c>
      <c r="R1023" t="str">
        <f t="shared" si="107"/>
        <v>241237</v>
      </c>
      <c r="S1023" t="str">
        <f t="shared" si="108"/>
        <v>270034</v>
      </c>
      <c r="T1023" t="str">
        <f t="shared" si="109"/>
        <v>60542</v>
      </c>
      <c r="U1023" t="str">
        <f t="shared" si="110"/>
        <v>2</v>
      </c>
    </row>
    <row r="1024" spans="1:21" ht="13.5" thickBot="1">
      <c r="D1024" s="6">
        <v>2018</v>
      </c>
      <c r="E1024" s="6"/>
      <c r="F1024" s="7" t="s">
        <v>4984</v>
      </c>
      <c r="G1024" s="7" t="s">
        <v>4985</v>
      </c>
      <c r="H1024" s="7" t="s">
        <v>4986</v>
      </c>
      <c r="I1024" s="7" t="s">
        <v>4987</v>
      </c>
      <c r="J1024" s="7" t="s">
        <v>4988</v>
      </c>
      <c r="K1024" s="7" t="s">
        <v>4989</v>
      </c>
      <c r="L1024" s="7">
        <v>1</v>
      </c>
      <c r="O1024" t="str">
        <f t="shared" si="111"/>
        <v>77131</v>
      </c>
      <c r="P1024" t="str">
        <f t="shared" si="105"/>
        <v>1274</v>
      </c>
      <c r="Q1024" t="str">
        <f t="shared" si="106"/>
        <v>110805</v>
      </c>
      <c r="R1024" t="str">
        <f t="shared" si="107"/>
        <v>99838</v>
      </c>
      <c r="S1024" t="str">
        <f t="shared" si="108"/>
        <v>62241</v>
      </c>
      <c r="T1024" t="str">
        <f t="shared" si="109"/>
        <v>51274</v>
      </c>
      <c r="U1024" t="str">
        <f t="shared" si="110"/>
        <v>1</v>
      </c>
    </row>
    <row r="1025" spans="1:21" ht="13.5" thickBot="1">
      <c r="D1025" s="26"/>
      <c r="E1025" s="27"/>
      <c r="F1025" s="27"/>
      <c r="G1025" s="27"/>
      <c r="H1025" s="27"/>
      <c r="I1025" s="27"/>
      <c r="J1025" s="27"/>
      <c r="K1025" s="27"/>
      <c r="L1025" s="21"/>
      <c r="O1025" t="str">
        <f t="shared" si="111"/>
        <v/>
      </c>
      <c r="P1025" t="str">
        <f t="shared" si="105"/>
        <v/>
      </c>
      <c r="Q1025" t="str">
        <f t="shared" si="106"/>
        <v/>
      </c>
      <c r="R1025" t="str">
        <f t="shared" si="107"/>
        <v/>
      </c>
      <c r="S1025" t="str">
        <f t="shared" si="108"/>
        <v/>
      </c>
      <c r="T1025" t="str">
        <f t="shared" si="109"/>
        <v/>
      </c>
      <c r="U1025" t="str">
        <f t="shared" si="110"/>
        <v/>
      </c>
    </row>
    <row r="1026" spans="1:21" ht="13.5" thickBot="1">
      <c r="A1026" s="22">
        <v>31711135</v>
      </c>
      <c r="B1026">
        <v>2013</v>
      </c>
      <c r="D1026" s="4">
        <v>2022</v>
      </c>
      <c r="E1026" s="4"/>
      <c r="F1026" s="5" t="s">
        <v>4990</v>
      </c>
      <c r="G1026" s="5" t="s">
        <v>4991</v>
      </c>
      <c r="H1026" s="5" t="s">
        <v>4992</v>
      </c>
      <c r="I1026" s="5" t="s">
        <v>4993</v>
      </c>
      <c r="J1026" s="5" t="s">
        <v>4994</v>
      </c>
      <c r="K1026" s="5" t="s">
        <v>4995</v>
      </c>
      <c r="L1026" s="5">
        <v>8</v>
      </c>
      <c r="O1026" t="str">
        <f t="shared" si="111"/>
        <v>3476239</v>
      </c>
      <c r="P1026" t="str">
        <f t="shared" ref="P1026:P1089" si="112">SUBSTITUTE(G1026," ","")</f>
        <v>15948</v>
      </c>
      <c r="Q1026" t="str">
        <f t="shared" ref="Q1026:Q1089" si="113">SUBSTITUTE(H1026," ","")</f>
        <v>741303</v>
      </c>
      <c r="R1026" t="str">
        <f t="shared" ref="R1026:R1089" si="114">SUBSTITUTE(I1026," ","")</f>
        <v>73932</v>
      </c>
      <c r="S1026" t="str">
        <f t="shared" ref="S1026:S1089" si="115">SUBSTITUTE(J1026," ","")</f>
        <v>1327288</v>
      </c>
      <c r="T1026" t="str">
        <f t="shared" ref="T1026:T1089" si="116">SUBSTITUTE(K1026," ","")</f>
        <v>659917</v>
      </c>
      <c r="U1026" t="str">
        <f t="shared" ref="U1026:U1089" si="117">SUBSTITUTE(L1026," ","")</f>
        <v>8</v>
      </c>
    </row>
    <row r="1027" spans="1:21" ht="13.5" thickBot="1">
      <c r="D1027" s="6">
        <v>2021</v>
      </c>
      <c r="E1027" s="6"/>
      <c r="F1027" s="7" t="s">
        <v>4996</v>
      </c>
      <c r="G1027" s="7" t="s">
        <v>4997</v>
      </c>
      <c r="H1027" s="7" t="s">
        <v>4998</v>
      </c>
      <c r="I1027" s="7" t="s">
        <v>4999</v>
      </c>
      <c r="J1027" s="7" t="s">
        <v>5000</v>
      </c>
      <c r="K1027" s="7" t="s">
        <v>5001</v>
      </c>
      <c r="L1027" s="7">
        <v>9</v>
      </c>
      <c r="O1027" t="str">
        <f t="shared" ref="O1027:O1090" si="118">SUBSTITUTE(F1027," ","")</f>
        <v>3127084</v>
      </c>
      <c r="P1027" t="str">
        <f t="shared" si="112"/>
        <v>3502</v>
      </c>
      <c r="Q1027" t="str">
        <f t="shared" si="113"/>
        <v>960938</v>
      </c>
      <c r="R1027" t="str">
        <f t="shared" si="114"/>
        <v>188016</v>
      </c>
      <c r="S1027" t="str">
        <f t="shared" si="115"/>
        <v>1416891</v>
      </c>
      <c r="T1027" t="str">
        <f t="shared" si="116"/>
        <v>643969</v>
      </c>
      <c r="U1027" t="str">
        <f t="shared" si="117"/>
        <v>9</v>
      </c>
    </row>
    <row r="1028" spans="1:21" ht="13.5" thickBot="1">
      <c r="D1028" s="4">
        <v>2020</v>
      </c>
      <c r="E1028" s="4"/>
      <c r="F1028" s="5" t="s">
        <v>5002</v>
      </c>
      <c r="G1028" s="5" t="s">
        <v>5003</v>
      </c>
      <c r="H1028" s="5" t="s">
        <v>5004</v>
      </c>
      <c r="I1028" s="5" t="s">
        <v>5005</v>
      </c>
      <c r="J1028" s="5" t="s">
        <v>5006</v>
      </c>
      <c r="K1028" s="5" t="s">
        <v>5007</v>
      </c>
      <c r="L1028" s="5">
        <v>8</v>
      </c>
      <c r="O1028" t="str">
        <f t="shared" si="118"/>
        <v>2637022</v>
      </c>
      <c r="P1028" t="str">
        <f t="shared" si="112"/>
        <v>76809</v>
      </c>
      <c r="Q1028" t="str">
        <f t="shared" si="113"/>
        <v>323747</v>
      </c>
      <c r="R1028" t="str">
        <f t="shared" si="114"/>
        <v>288212</v>
      </c>
      <c r="S1028" t="str">
        <f t="shared" si="115"/>
        <v>1443578</v>
      </c>
      <c r="T1028" t="str">
        <f t="shared" si="116"/>
        <v>1408043</v>
      </c>
      <c r="U1028" t="str">
        <f t="shared" si="117"/>
        <v>8</v>
      </c>
    </row>
    <row r="1029" spans="1:21" ht="13.5" thickBot="1">
      <c r="D1029" s="6">
        <v>2019</v>
      </c>
      <c r="E1029" s="6"/>
      <c r="F1029" s="7" t="s">
        <v>5008</v>
      </c>
      <c r="G1029" s="7" t="s">
        <v>5009</v>
      </c>
      <c r="H1029" s="7" t="s">
        <v>5010</v>
      </c>
      <c r="I1029" s="7" t="s">
        <v>5011</v>
      </c>
      <c r="J1029" s="7" t="s">
        <v>5012</v>
      </c>
      <c r="K1029" s="7" t="s">
        <v>5013</v>
      </c>
      <c r="L1029" s="7">
        <v>8</v>
      </c>
      <c r="O1029" t="str">
        <f t="shared" si="118"/>
        <v>2676248</v>
      </c>
      <c r="P1029" t="str">
        <f t="shared" si="112"/>
        <v>5204</v>
      </c>
      <c r="Q1029" t="str">
        <f t="shared" si="113"/>
        <v>723875</v>
      </c>
      <c r="R1029" t="str">
        <f t="shared" si="114"/>
        <v>325019</v>
      </c>
      <c r="S1029" t="str">
        <f t="shared" si="115"/>
        <v>1730089</v>
      </c>
      <c r="T1029" t="str">
        <f t="shared" si="116"/>
        <v>1331233</v>
      </c>
      <c r="U1029" t="str">
        <f t="shared" si="117"/>
        <v>8</v>
      </c>
    </row>
    <row r="1030" spans="1:21" ht="13.5" thickBot="1">
      <c r="D1030" s="4">
        <v>2018</v>
      </c>
      <c r="E1030" s="4"/>
      <c r="F1030" s="5" t="s">
        <v>5014</v>
      </c>
      <c r="G1030" s="5" t="s">
        <v>5015</v>
      </c>
      <c r="H1030" s="5" t="s">
        <v>5016</v>
      </c>
      <c r="I1030" s="5" t="s">
        <v>5017</v>
      </c>
      <c r="J1030" s="5" t="s">
        <v>5018</v>
      </c>
      <c r="K1030" s="5" t="s">
        <v>5019</v>
      </c>
      <c r="L1030" s="5">
        <v>8</v>
      </c>
      <c r="O1030" t="str">
        <f t="shared" si="118"/>
        <v>2676520</v>
      </c>
      <c r="P1030" t="str">
        <f t="shared" si="112"/>
        <v>112134</v>
      </c>
      <c r="Q1030" t="str">
        <f t="shared" si="113"/>
        <v>472457</v>
      </c>
      <c r="R1030" t="str">
        <f t="shared" si="114"/>
        <v>175568</v>
      </c>
      <c r="S1030" t="str">
        <f t="shared" si="115"/>
        <v>1622918</v>
      </c>
      <c r="T1030" t="str">
        <f t="shared" si="116"/>
        <v>1326029</v>
      </c>
      <c r="U1030" t="str">
        <f t="shared" si="117"/>
        <v>8</v>
      </c>
    </row>
    <row r="1031" spans="1:21" ht="13.5" thickBot="1">
      <c r="D1031" s="6">
        <v>2017</v>
      </c>
      <c r="E1031" s="6"/>
      <c r="F1031" s="7" t="s">
        <v>5020</v>
      </c>
      <c r="G1031" s="7" t="s">
        <v>5021</v>
      </c>
      <c r="H1031" s="7" t="s">
        <v>5022</v>
      </c>
      <c r="I1031" s="7" t="s">
        <v>5023</v>
      </c>
      <c r="J1031" s="7" t="s">
        <v>5024</v>
      </c>
      <c r="K1031" s="7" t="s">
        <v>5025</v>
      </c>
      <c r="L1031" s="7">
        <v>7</v>
      </c>
      <c r="O1031" t="str">
        <f t="shared" si="118"/>
        <v>2472322</v>
      </c>
      <c r="P1031" t="str">
        <f t="shared" si="112"/>
        <v>548579</v>
      </c>
      <c r="Q1031" t="str">
        <f t="shared" si="113"/>
        <v>270002</v>
      </c>
      <c r="R1031" t="str">
        <f t="shared" si="114"/>
        <v>172742</v>
      </c>
      <c r="S1031" t="str">
        <f t="shared" si="115"/>
        <v>1311155</v>
      </c>
      <c r="T1031" t="str">
        <f t="shared" si="116"/>
        <v>1213895</v>
      </c>
      <c r="U1031" t="str">
        <f t="shared" si="117"/>
        <v>7</v>
      </c>
    </row>
    <row r="1032" spans="1:21" ht="13.5" thickBot="1">
      <c r="D1032" s="4">
        <v>2016</v>
      </c>
      <c r="E1032" s="4"/>
      <c r="F1032" s="5" t="s">
        <v>5026</v>
      </c>
      <c r="G1032" s="5" t="s">
        <v>5027</v>
      </c>
      <c r="H1032" s="5" t="s">
        <v>5028</v>
      </c>
      <c r="I1032" s="5" t="s">
        <v>5029</v>
      </c>
      <c r="J1032" s="5" t="s">
        <v>5030</v>
      </c>
      <c r="K1032" s="5" t="s">
        <v>5031</v>
      </c>
      <c r="L1032" s="5">
        <v>7</v>
      </c>
      <c r="O1032" t="str">
        <f t="shared" si="118"/>
        <v>2216037</v>
      </c>
      <c r="P1032" t="str">
        <f t="shared" si="112"/>
        <v>466692</v>
      </c>
      <c r="Q1032" t="str">
        <f t="shared" si="113"/>
        <v>323802</v>
      </c>
      <c r="R1032" t="str">
        <f t="shared" si="114"/>
        <v>175498</v>
      </c>
      <c r="S1032" t="str">
        <f t="shared" si="115"/>
        <v>813620</v>
      </c>
      <c r="T1032" t="str">
        <f t="shared" si="116"/>
        <v>665316</v>
      </c>
      <c r="U1032" t="str">
        <f t="shared" si="117"/>
        <v>7</v>
      </c>
    </row>
    <row r="1033" spans="1:21" ht="13.5" thickBot="1">
      <c r="D1033" s="6">
        <v>2015</v>
      </c>
      <c r="E1033" s="6"/>
      <c r="F1033" s="7" t="s">
        <v>5032</v>
      </c>
      <c r="G1033" s="7" t="s">
        <v>5033</v>
      </c>
      <c r="H1033" s="7" t="s">
        <v>5034</v>
      </c>
      <c r="I1033" s="7" t="s">
        <v>5035</v>
      </c>
      <c r="J1033" s="7" t="s">
        <v>5036</v>
      </c>
      <c r="K1033" s="7" t="s">
        <v>5037</v>
      </c>
      <c r="L1033" s="7">
        <v>0</v>
      </c>
      <c r="O1033" t="str">
        <f t="shared" si="118"/>
        <v>1731137</v>
      </c>
      <c r="P1033" t="str">
        <f t="shared" si="112"/>
        <v>214470</v>
      </c>
      <c r="Q1033" t="str">
        <f t="shared" si="113"/>
        <v>460455</v>
      </c>
      <c r="R1033" t="str">
        <f t="shared" si="114"/>
        <v>178315</v>
      </c>
      <c r="S1033" t="str">
        <f t="shared" si="115"/>
        <v>482614</v>
      </c>
      <c r="T1033" t="str">
        <f t="shared" si="116"/>
        <v>200474</v>
      </c>
      <c r="U1033" t="str">
        <f t="shared" si="117"/>
        <v>0</v>
      </c>
    </row>
    <row r="1034" spans="1:21" ht="13.5" thickBot="1">
      <c r="D1034" s="4">
        <v>2014</v>
      </c>
      <c r="E1034" s="4"/>
      <c r="F1034" s="5" t="s">
        <v>5038</v>
      </c>
      <c r="G1034" s="5" t="s">
        <v>5039</v>
      </c>
      <c r="H1034" s="5" t="s">
        <v>5040</v>
      </c>
      <c r="I1034" s="5" t="s">
        <v>5041</v>
      </c>
      <c r="J1034" s="5" t="s">
        <v>5042</v>
      </c>
      <c r="K1034" s="5" t="s">
        <v>5043</v>
      </c>
      <c r="L1034" s="5">
        <v>3</v>
      </c>
      <c r="O1034" t="str">
        <f t="shared" si="118"/>
        <v>734514</v>
      </c>
      <c r="P1034" t="str">
        <f t="shared" si="112"/>
        <v>-2651</v>
      </c>
      <c r="Q1034" t="str">
        <f t="shared" si="113"/>
        <v>232387</v>
      </c>
      <c r="R1034" t="str">
        <f t="shared" si="114"/>
        <v>47839</v>
      </c>
      <c r="S1034" t="str">
        <f t="shared" si="115"/>
        <v>170552</v>
      </c>
      <c r="T1034" t="str">
        <f t="shared" si="116"/>
        <v>-13996</v>
      </c>
      <c r="U1034" t="str">
        <f t="shared" si="117"/>
        <v>3</v>
      </c>
    </row>
    <row r="1035" spans="1:21" ht="13.5" thickBot="1">
      <c r="D1035" s="6">
        <v>2013</v>
      </c>
      <c r="E1035" s="6"/>
      <c r="F1035" s="7" t="s">
        <v>5044</v>
      </c>
      <c r="G1035" s="7" t="s">
        <v>5045</v>
      </c>
      <c r="H1035" s="7" t="s">
        <v>5046</v>
      </c>
      <c r="I1035" s="7" t="s">
        <v>2516</v>
      </c>
      <c r="J1035" s="7" t="s">
        <v>5047</v>
      </c>
      <c r="K1035" s="7" t="s">
        <v>5048</v>
      </c>
      <c r="L1035" s="7">
        <v>2</v>
      </c>
      <c r="O1035" t="str">
        <f t="shared" si="118"/>
        <v>29336</v>
      </c>
      <c r="P1035" t="str">
        <f t="shared" si="112"/>
        <v>-11545</v>
      </c>
      <c r="Q1035" t="str">
        <f t="shared" si="113"/>
        <v>61719</v>
      </c>
      <c r="R1035" t="str">
        <f t="shared" si="114"/>
        <v>14041</v>
      </c>
      <c r="S1035" t="str">
        <f t="shared" si="115"/>
        <v>36333</v>
      </c>
      <c r="T1035" t="str">
        <f t="shared" si="116"/>
        <v>-11345</v>
      </c>
      <c r="U1035" t="str">
        <f t="shared" si="117"/>
        <v>2</v>
      </c>
    </row>
    <row r="1036" spans="1:21" ht="13.5" thickBot="1">
      <c r="D1036" s="6"/>
      <c r="E1036" s="6"/>
      <c r="F1036" s="7"/>
      <c r="G1036" s="7"/>
      <c r="H1036" s="7"/>
      <c r="I1036" s="7"/>
      <c r="J1036" s="7"/>
      <c r="K1036" s="7"/>
      <c r="L1036" s="7"/>
      <c r="O1036" t="str">
        <f t="shared" si="118"/>
        <v/>
      </c>
      <c r="P1036" t="str">
        <f t="shared" si="112"/>
        <v/>
      </c>
      <c r="Q1036" t="str">
        <f t="shared" si="113"/>
        <v/>
      </c>
      <c r="R1036" t="str">
        <f t="shared" si="114"/>
        <v/>
      </c>
      <c r="S1036" t="str">
        <f t="shared" si="115"/>
        <v/>
      </c>
      <c r="T1036" t="str">
        <f t="shared" si="116"/>
        <v/>
      </c>
      <c r="U1036" t="str">
        <f t="shared" si="117"/>
        <v/>
      </c>
    </row>
    <row r="1037" spans="1:21" ht="13.5" thickBot="1">
      <c r="A1037" t="s">
        <v>154</v>
      </c>
      <c r="B1037">
        <v>1996</v>
      </c>
      <c r="D1037" s="4">
        <v>2023</v>
      </c>
      <c r="E1037" s="4"/>
      <c r="F1037" s="5" t="s">
        <v>5049</v>
      </c>
      <c r="G1037" s="5" t="s">
        <v>5050</v>
      </c>
      <c r="H1037" s="5" t="s">
        <v>5051</v>
      </c>
      <c r="I1037" s="5" t="s">
        <v>5052</v>
      </c>
      <c r="J1037" s="5" t="s">
        <v>5053</v>
      </c>
      <c r="K1037" s="5" t="s">
        <v>5054</v>
      </c>
      <c r="L1037" s="5">
        <v>4</v>
      </c>
      <c r="O1037" t="str">
        <f t="shared" si="118"/>
        <v>2750433</v>
      </c>
      <c r="P1037" t="str">
        <f t="shared" si="112"/>
        <v>-83975</v>
      </c>
      <c r="Q1037" t="str">
        <f t="shared" si="113"/>
        <v>734045</v>
      </c>
      <c r="R1037" t="str">
        <f t="shared" si="114"/>
        <v>461358</v>
      </c>
      <c r="S1037" t="str">
        <f t="shared" si="115"/>
        <v>250218</v>
      </c>
      <c r="T1037" t="str">
        <f t="shared" si="116"/>
        <v>-22469</v>
      </c>
      <c r="U1037" t="str">
        <f t="shared" si="117"/>
        <v>4</v>
      </c>
    </row>
    <row r="1038" spans="1:21" ht="13.5" thickBot="1">
      <c r="D1038" s="6">
        <v>2022</v>
      </c>
      <c r="E1038" s="6"/>
      <c r="F1038" s="7" t="s">
        <v>5055</v>
      </c>
      <c r="G1038" s="7" t="s">
        <v>5056</v>
      </c>
      <c r="H1038" s="7" t="s">
        <v>5057</v>
      </c>
      <c r="I1038" s="7" t="s">
        <v>5058</v>
      </c>
      <c r="J1038" s="7" t="s">
        <v>5059</v>
      </c>
      <c r="K1038" s="7" t="s">
        <v>5060</v>
      </c>
      <c r="L1038" s="7">
        <v>3</v>
      </c>
      <c r="O1038" t="str">
        <f t="shared" si="118"/>
        <v>1851396</v>
      </c>
      <c r="P1038" t="str">
        <f t="shared" si="112"/>
        <v>68561</v>
      </c>
      <c r="Q1038" t="str">
        <f t="shared" si="113"/>
        <v>720658</v>
      </c>
      <c r="R1038" t="str">
        <f t="shared" si="114"/>
        <v>462997</v>
      </c>
      <c r="S1038" t="str">
        <f t="shared" si="115"/>
        <v>319167</v>
      </c>
      <c r="T1038" t="str">
        <f t="shared" si="116"/>
        <v>61506</v>
      </c>
      <c r="U1038" t="str">
        <f t="shared" si="117"/>
        <v>3</v>
      </c>
    </row>
    <row r="1039" spans="1:21" ht="13.5" thickBot="1">
      <c r="D1039" s="4">
        <v>2021</v>
      </c>
      <c r="E1039" s="4"/>
      <c r="F1039" s="5" t="s">
        <v>5061</v>
      </c>
      <c r="G1039" s="5" t="s">
        <v>5062</v>
      </c>
      <c r="H1039" s="5" t="s">
        <v>5063</v>
      </c>
      <c r="I1039" s="5" t="s">
        <v>5064</v>
      </c>
      <c r="J1039" s="5" t="s">
        <v>5065</v>
      </c>
      <c r="K1039" s="5" t="s">
        <v>5066</v>
      </c>
      <c r="L1039" s="5">
        <v>2</v>
      </c>
      <c r="O1039" t="str">
        <f t="shared" si="118"/>
        <v>1038995</v>
      </c>
      <c r="P1039" t="str">
        <f t="shared" si="112"/>
        <v>67852</v>
      </c>
      <c r="Q1039" t="str">
        <f t="shared" si="113"/>
        <v>316238</v>
      </c>
      <c r="R1039" t="str">
        <f t="shared" si="114"/>
        <v>145614</v>
      </c>
      <c r="S1039" t="str">
        <f t="shared" si="115"/>
        <v>163569</v>
      </c>
      <c r="T1039" t="str">
        <f t="shared" si="116"/>
        <v>-7055</v>
      </c>
      <c r="U1039" t="str">
        <f t="shared" si="117"/>
        <v>2</v>
      </c>
    </row>
    <row r="1040" spans="1:21" ht="13.5" thickBot="1">
      <c r="D1040" s="6">
        <v>2020</v>
      </c>
      <c r="E1040" s="6"/>
      <c r="F1040" s="7" t="s">
        <v>5067</v>
      </c>
      <c r="G1040" s="7" t="s">
        <v>5068</v>
      </c>
      <c r="H1040" s="7" t="s">
        <v>5069</v>
      </c>
      <c r="I1040" s="7" t="s">
        <v>5070</v>
      </c>
      <c r="J1040" s="7" t="s">
        <v>5071</v>
      </c>
      <c r="K1040" s="7" t="s">
        <v>5072</v>
      </c>
      <c r="L1040" s="7">
        <v>1</v>
      </c>
      <c r="O1040" t="str">
        <f t="shared" si="118"/>
        <v>213632</v>
      </c>
      <c r="P1040" t="str">
        <f t="shared" si="112"/>
        <v>-19296</v>
      </c>
      <c r="Q1040" t="str">
        <f t="shared" si="113"/>
        <v>201790</v>
      </c>
      <c r="R1040" t="str">
        <f t="shared" si="114"/>
        <v>77524</v>
      </c>
      <c r="S1040" t="str">
        <f t="shared" si="115"/>
        <v>49360</v>
      </c>
      <c r="T1040" t="str">
        <f t="shared" si="116"/>
        <v>-74906</v>
      </c>
      <c r="U1040" t="str">
        <f t="shared" si="117"/>
        <v>1</v>
      </c>
    </row>
    <row r="1041" spans="1:21" ht="13.5" thickBot="1">
      <c r="D1041" s="4">
        <v>2019</v>
      </c>
      <c r="E1041" s="4"/>
      <c r="F1041" s="5">
        <v>0</v>
      </c>
      <c r="G1041" s="5">
        <v>-480</v>
      </c>
      <c r="H1041" s="5" t="s">
        <v>5073</v>
      </c>
      <c r="I1041" s="5">
        <v>0</v>
      </c>
      <c r="J1041" s="5">
        <v>0</v>
      </c>
      <c r="K1041" s="5" t="s">
        <v>5074</v>
      </c>
      <c r="L1041" s="5">
        <v>0</v>
      </c>
      <c r="O1041" t="str">
        <f t="shared" si="118"/>
        <v>0</v>
      </c>
      <c r="P1041" t="str">
        <f t="shared" si="112"/>
        <v>-480</v>
      </c>
      <c r="Q1041" t="str">
        <f t="shared" si="113"/>
        <v>55610</v>
      </c>
      <c r="R1041" t="str">
        <f t="shared" si="114"/>
        <v>0</v>
      </c>
      <c r="S1041" t="str">
        <f t="shared" si="115"/>
        <v>0</v>
      </c>
      <c r="T1041" t="str">
        <f t="shared" si="116"/>
        <v>-55610</v>
      </c>
      <c r="U1041" t="str">
        <f t="shared" si="117"/>
        <v>0</v>
      </c>
    </row>
    <row r="1042" spans="1:21" ht="13.5" thickBot="1">
      <c r="D1042" s="6">
        <v>2018</v>
      </c>
      <c r="E1042" s="6"/>
      <c r="F1042" s="7">
        <v>0</v>
      </c>
      <c r="G1042" s="7">
        <v>-480</v>
      </c>
      <c r="H1042" s="7" t="s">
        <v>5075</v>
      </c>
      <c r="I1042" s="7">
        <v>0</v>
      </c>
      <c r="J1042" s="7">
        <v>0</v>
      </c>
      <c r="K1042" s="7" t="s">
        <v>5076</v>
      </c>
      <c r="L1042" s="7">
        <v>0</v>
      </c>
      <c r="O1042" t="str">
        <f t="shared" si="118"/>
        <v>0</v>
      </c>
      <c r="P1042" t="str">
        <f t="shared" si="112"/>
        <v>-480</v>
      </c>
      <c r="Q1042" t="str">
        <f t="shared" si="113"/>
        <v>55130</v>
      </c>
      <c r="R1042" t="str">
        <f t="shared" si="114"/>
        <v>0</v>
      </c>
      <c r="S1042" t="str">
        <f t="shared" si="115"/>
        <v>0</v>
      </c>
      <c r="T1042" t="str">
        <f t="shared" si="116"/>
        <v>-55130</v>
      </c>
      <c r="U1042" t="str">
        <f t="shared" si="117"/>
        <v>0</v>
      </c>
    </row>
    <row r="1043" spans="1:21" ht="13.5" thickBot="1">
      <c r="D1043" s="4">
        <v>2017</v>
      </c>
      <c r="E1043" s="4"/>
      <c r="F1043" s="5" t="s">
        <v>5077</v>
      </c>
      <c r="G1043" s="5" t="s">
        <v>5078</v>
      </c>
      <c r="H1043" s="5" t="s">
        <v>5079</v>
      </c>
      <c r="I1043" s="5">
        <v>0</v>
      </c>
      <c r="J1043" s="5">
        <v>0</v>
      </c>
      <c r="K1043" s="5" t="s">
        <v>5080</v>
      </c>
      <c r="L1043" s="5">
        <v>1</v>
      </c>
      <c r="O1043" t="str">
        <f t="shared" si="118"/>
        <v>63058</v>
      </c>
      <c r="P1043" t="str">
        <f t="shared" si="112"/>
        <v>-13057</v>
      </c>
      <c r="Q1043" t="str">
        <f t="shared" si="113"/>
        <v>54650</v>
      </c>
      <c r="R1043" t="str">
        <f t="shared" si="114"/>
        <v>0</v>
      </c>
      <c r="S1043" t="str">
        <f t="shared" si="115"/>
        <v>0</v>
      </c>
      <c r="T1043" t="str">
        <f t="shared" si="116"/>
        <v>-54650</v>
      </c>
      <c r="U1043" t="str">
        <f t="shared" si="117"/>
        <v>1</v>
      </c>
    </row>
    <row r="1044" spans="1:21" ht="13.5" thickBot="1">
      <c r="D1044" s="6">
        <v>2016</v>
      </c>
      <c r="E1044" s="6"/>
      <c r="F1044" s="7" t="s">
        <v>5081</v>
      </c>
      <c r="G1044" s="7" t="s">
        <v>5082</v>
      </c>
      <c r="H1044" s="7" t="s">
        <v>5083</v>
      </c>
      <c r="I1044" s="7">
        <v>0</v>
      </c>
      <c r="J1044" s="7" t="s">
        <v>5084</v>
      </c>
      <c r="K1044" s="7" t="s">
        <v>5085</v>
      </c>
      <c r="L1044" s="7">
        <v>1</v>
      </c>
      <c r="O1044" t="str">
        <f t="shared" si="118"/>
        <v>105875</v>
      </c>
      <c r="P1044" t="str">
        <f t="shared" si="112"/>
        <v>-11718</v>
      </c>
      <c r="Q1044" t="str">
        <f t="shared" si="113"/>
        <v>51850</v>
      </c>
      <c r="R1044" t="str">
        <f t="shared" si="114"/>
        <v>0</v>
      </c>
      <c r="S1044" t="str">
        <f t="shared" si="115"/>
        <v>10257</v>
      </c>
      <c r="T1044" t="str">
        <f t="shared" si="116"/>
        <v>-41593</v>
      </c>
      <c r="U1044" t="str">
        <f t="shared" si="117"/>
        <v>1</v>
      </c>
    </row>
    <row r="1045" spans="1:21" ht="13.5" thickBot="1">
      <c r="D1045" s="4">
        <v>2015</v>
      </c>
      <c r="E1045" s="4"/>
      <c r="F1045" s="5" t="s">
        <v>5086</v>
      </c>
      <c r="G1045" s="5" t="s">
        <v>5087</v>
      </c>
      <c r="H1045" s="5" t="s">
        <v>5088</v>
      </c>
      <c r="I1045" s="5">
        <v>0</v>
      </c>
      <c r="J1045" s="5" t="s">
        <v>5089</v>
      </c>
      <c r="K1045" s="5" t="s">
        <v>5090</v>
      </c>
      <c r="L1045" s="5">
        <v>1</v>
      </c>
      <c r="O1045" t="str">
        <f t="shared" si="118"/>
        <v>121018</v>
      </c>
      <c r="P1045" t="str">
        <f t="shared" si="112"/>
        <v>-4812</v>
      </c>
      <c r="Q1045" t="str">
        <f t="shared" si="113"/>
        <v>73588</v>
      </c>
      <c r="R1045" t="str">
        <f t="shared" si="114"/>
        <v>0</v>
      </c>
      <c r="S1045" t="str">
        <f t="shared" si="115"/>
        <v>43713</v>
      </c>
      <c r="T1045" t="str">
        <f t="shared" si="116"/>
        <v>-29875</v>
      </c>
      <c r="U1045" t="str">
        <f t="shared" si="117"/>
        <v>1</v>
      </c>
    </row>
    <row r="1046" spans="1:21" ht="13.5" thickBot="1">
      <c r="D1046" s="6">
        <v>2014</v>
      </c>
      <c r="E1046" s="6"/>
      <c r="F1046" s="7" t="s">
        <v>5091</v>
      </c>
      <c r="G1046" s="7" t="s">
        <v>5092</v>
      </c>
      <c r="H1046" s="7" t="s">
        <v>5093</v>
      </c>
      <c r="I1046" s="7">
        <v>0</v>
      </c>
      <c r="J1046" s="7" t="s">
        <v>5094</v>
      </c>
      <c r="K1046" s="7" t="s">
        <v>5095</v>
      </c>
      <c r="L1046" s="7">
        <v>1</v>
      </c>
      <c r="O1046" t="str">
        <f t="shared" si="118"/>
        <v>109506</v>
      </c>
      <c r="P1046" t="str">
        <f t="shared" si="112"/>
        <v>-6652</v>
      </c>
      <c r="Q1046" t="str">
        <f t="shared" si="113"/>
        <v>74810</v>
      </c>
      <c r="R1046" t="str">
        <f t="shared" si="114"/>
        <v>0</v>
      </c>
      <c r="S1046" t="str">
        <f t="shared" si="115"/>
        <v>49747</v>
      </c>
      <c r="T1046" t="str">
        <f t="shared" si="116"/>
        <v>-25063</v>
      </c>
      <c r="U1046" t="str">
        <f t="shared" si="117"/>
        <v>1</v>
      </c>
    </row>
    <row r="1047" spans="1:21" ht="13.5" thickBot="1">
      <c r="D1047" s="4">
        <v>2013</v>
      </c>
      <c r="E1047" s="4"/>
      <c r="F1047" s="5" t="s">
        <v>5096</v>
      </c>
      <c r="G1047" s="5" t="s">
        <v>5097</v>
      </c>
      <c r="H1047" s="5" t="s">
        <v>5098</v>
      </c>
      <c r="I1047" s="5">
        <v>0</v>
      </c>
      <c r="J1047" s="5" t="s">
        <v>5099</v>
      </c>
      <c r="K1047" s="5" t="s">
        <v>5100</v>
      </c>
      <c r="L1047" s="5">
        <v>1</v>
      </c>
      <c r="O1047" t="str">
        <f t="shared" si="118"/>
        <v>114250</v>
      </c>
      <c r="P1047" t="str">
        <f t="shared" si="112"/>
        <v>-10259</v>
      </c>
      <c r="Q1047" t="str">
        <f t="shared" si="113"/>
        <v>73096</v>
      </c>
      <c r="R1047" t="str">
        <f t="shared" si="114"/>
        <v>0</v>
      </c>
      <c r="S1047" t="str">
        <f t="shared" si="115"/>
        <v>54685</v>
      </c>
      <c r="T1047" t="str">
        <f t="shared" si="116"/>
        <v>-18411</v>
      </c>
      <c r="U1047" t="str">
        <f t="shared" si="117"/>
        <v>1</v>
      </c>
    </row>
    <row r="1048" spans="1:21" ht="13.5" thickBot="1">
      <c r="D1048" s="4"/>
      <c r="E1048" s="4"/>
      <c r="F1048" s="5"/>
      <c r="G1048" s="5"/>
      <c r="H1048" s="5"/>
      <c r="I1048" s="5"/>
      <c r="J1048" s="5"/>
      <c r="K1048" s="5"/>
      <c r="L1048" s="5"/>
      <c r="O1048" t="str">
        <f t="shared" si="118"/>
        <v/>
      </c>
      <c r="P1048" t="str">
        <f t="shared" si="112"/>
        <v/>
      </c>
      <c r="Q1048" t="str">
        <f t="shared" si="113"/>
        <v/>
      </c>
      <c r="R1048" t="str">
        <f t="shared" si="114"/>
        <v/>
      </c>
      <c r="S1048" t="str">
        <f t="shared" si="115"/>
        <v/>
      </c>
      <c r="T1048" t="str">
        <f t="shared" si="116"/>
        <v/>
      </c>
      <c r="U1048" t="str">
        <f t="shared" si="117"/>
        <v/>
      </c>
    </row>
    <row r="1049" spans="1:21" ht="13.5" thickBot="1">
      <c r="A1049" t="s">
        <v>155</v>
      </c>
      <c r="B1049">
        <v>2020</v>
      </c>
      <c r="D1049" s="4">
        <v>2023</v>
      </c>
      <c r="E1049" s="4"/>
      <c r="F1049" s="5" t="s">
        <v>5101</v>
      </c>
      <c r="G1049" s="5" t="s">
        <v>5102</v>
      </c>
      <c r="H1049" s="5" t="s">
        <v>5103</v>
      </c>
      <c r="I1049" s="5" t="s">
        <v>5104</v>
      </c>
      <c r="J1049" s="5" t="s">
        <v>5105</v>
      </c>
      <c r="K1049" s="5" t="s">
        <v>5106</v>
      </c>
      <c r="L1049" s="5">
        <v>3</v>
      </c>
      <c r="O1049" t="str">
        <f t="shared" si="118"/>
        <v>1687801</v>
      </c>
      <c r="P1049" t="str">
        <f t="shared" si="112"/>
        <v>28003</v>
      </c>
      <c r="Q1049" t="str">
        <f t="shared" si="113"/>
        <v>671823</v>
      </c>
      <c r="R1049" t="str">
        <f t="shared" si="114"/>
        <v>594495</v>
      </c>
      <c r="S1049" t="str">
        <f t="shared" si="115"/>
        <v>167178</v>
      </c>
      <c r="T1049" t="str">
        <f t="shared" si="116"/>
        <v>89850</v>
      </c>
      <c r="U1049" t="str">
        <f t="shared" si="117"/>
        <v>3</v>
      </c>
    </row>
    <row r="1050" spans="1:21" ht="13.5" thickBot="1">
      <c r="D1050" s="6">
        <v>2022</v>
      </c>
      <c r="E1050" s="6"/>
      <c r="F1050" s="7" t="s">
        <v>5107</v>
      </c>
      <c r="G1050" s="7" t="s">
        <v>5108</v>
      </c>
      <c r="H1050" s="7" t="s">
        <v>5109</v>
      </c>
      <c r="I1050" s="7" t="s">
        <v>5110</v>
      </c>
      <c r="J1050" s="7" t="s">
        <v>5111</v>
      </c>
      <c r="K1050" s="7" t="s">
        <v>5112</v>
      </c>
      <c r="L1050" s="7">
        <v>1</v>
      </c>
      <c r="O1050" t="str">
        <f t="shared" si="118"/>
        <v>854762</v>
      </c>
      <c r="P1050" t="str">
        <f t="shared" si="112"/>
        <v>22709</v>
      </c>
      <c r="Q1050" t="str">
        <f t="shared" si="113"/>
        <v>340080</v>
      </c>
      <c r="R1050" t="str">
        <f t="shared" si="114"/>
        <v>297428</v>
      </c>
      <c r="S1050" t="str">
        <f t="shared" si="115"/>
        <v>104499</v>
      </c>
      <c r="T1050" t="str">
        <f t="shared" si="116"/>
        <v>61847</v>
      </c>
      <c r="U1050" t="str">
        <f t="shared" si="117"/>
        <v>1</v>
      </c>
    </row>
    <row r="1051" spans="1:21" ht="13.5" thickBot="1">
      <c r="D1051" s="4">
        <v>2021</v>
      </c>
      <c r="E1051" s="4"/>
      <c r="F1051" s="5" t="s">
        <v>5113</v>
      </c>
      <c r="G1051" s="5" t="s">
        <v>5114</v>
      </c>
      <c r="H1051" s="5" t="s">
        <v>5115</v>
      </c>
      <c r="I1051" s="5" t="s">
        <v>5116</v>
      </c>
      <c r="J1051" s="5" t="s">
        <v>5117</v>
      </c>
      <c r="K1051" s="5" t="s">
        <v>5118</v>
      </c>
      <c r="L1051" s="5">
        <v>1</v>
      </c>
      <c r="O1051" t="str">
        <f t="shared" si="118"/>
        <v>542448</v>
      </c>
      <c r="P1051" t="str">
        <f t="shared" si="112"/>
        <v>36869</v>
      </c>
      <c r="Q1051" t="str">
        <f t="shared" si="113"/>
        <v>116654</v>
      </c>
      <c r="R1051" t="str">
        <f t="shared" si="114"/>
        <v>130146</v>
      </c>
      <c r="S1051" t="str">
        <f t="shared" si="115"/>
        <v>25646</v>
      </c>
      <c r="T1051" t="str">
        <f t="shared" si="116"/>
        <v>39138</v>
      </c>
      <c r="U1051" t="str">
        <f t="shared" si="117"/>
        <v>1</v>
      </c>
    </row>
    <row r="1052" spans="1:21" ht="13.5" thickBot="1">
      <c r="D1052" s="6">
        <v>2020</v>
      </c>
      <c r="E1052" s="6"/>
      <c r="F1052" s="7" t="s">
        <v>5119</v>
      </c>
      <c r="G1052" s="7" t="s">
        <v>5120</v>
      </c>
      <c r="H1052" s="7" t="s">
        <v>5121</v>
      </c>
      <c r="I1052" s="7" t="s">
        <v>5122</v>
      </c>
      <c r="J1052" s="7" t="s">
        <v>5123</v>
      </c>
      <c r="K1052" s="7" t="s">
        <v>5124</v>
      </c>
      <c r="L1052" s="7">
        <v>1</v>
      </c>
      <c r="O1052" t="str">
        <f t="shared" si="118"/>
        <v>164706</v>
      </c>
      <c r="P1052" t="str">
        <f t="shared" si="112"/>
        <v>2069</v>
      </c>
      <c r="Q1052" t="str">
        <f t="shared" si="113"/>
        <v>221654</v>
      </c>
      <c r="R1052" t="str">
        <f t="shared" si="114"/>
        <v>174706</v>
      </c>
      <c r="S1052" t="str">
        <f t="shared" si="115"/>
        <v>49217</v>
      </c>
      <c r="T1052" t="str">
        <f t="shared" si="116"/>
        <v>2269</v>
      </c>
      <c r="U1052" t="str">
        <f t="shared" si="117"/>
        <v>1</v>
      </c>
    </row>
    <row r="1053" spans="1:21" ht="13.5" thickBot="1">
      <c r="D1053" s="6"/>
      <c r="E1053" s="6"/>
      <c r="F1053" s="7"/>
      <c r="G1053" s="7"/>
      <c r="H1053" s="7"/>
      <c r="I1053" s="7"/>
      <c r="J1053" s="7"/>
      <c r="K1053" s="7"/>
      <c r="L1053" s="7"/>
      <c r="O1053" t="str">
        <f t="shared" si="118"/>
        <v/>
      </c>
      <c r="P1053" t="str">
        <f t="shared" si="112"/>
        <v/>
      </c>
      <c r="Q1053" t="str">
        <f t="shared" si="113"/>
        <v/>
      </c>
      <c r="R1053" t="str">
        <f t="shared" si="114"/>
        <v/>
      </c>
      <c r="S1053" t="str">
        <f t="shared" si="115"/>
        <v/>
      </c>
      <c r="T1053" t="str">
        <f t="shared" si="116"/>
        <v/>
      </c>
      <c r="U1053" t="str">
        <f t="shared" si="117"/>
        <v/>
      </c>
    </row>
    <row r="1054" spans="1:21" ht="13.5" thickBot="1">
      <c r="A1054" t="s">
        <v>156</v>
      </c>
      <c r="B1054">
        <v>2020</v>
      </c>
      <c r="D1054" s="4">
        <v>2023</v>
      </c>
      <c r="E1054" s="4"/>
      <c r="F1054" s="5" t="s">
        <v>5125</v>
      </c>
      <c r="G1054" s="5" t="s">
        <v>5126</v>
      </c>
      <c r="H1054" s="5" t="s">
        <v>5127</v>
      </c>
      <c r="I1054" s="5" t="s">
        <v>5128</v>
      </c>
      <c r="J1054" s="5" t="s">
        <v>5129</v>
      </c>
      <c r="K1054" s="5" t="s">
        <v>5130</v>
      </c>
      <c r="L1054" s="5">
        <v>2</v>
      </c>
      <c r="O1054" t="str">
        <f t="shared" si="118"/>
        <v>902894</v>
      </c>
      <c r="P1054" t="str">
        <f t="shared" si="112"/>
        <v>302509</v>
      </c>
      <c r="Q1054" t="str">
        <f t="shared" si="113"/>
        <v>310371</v>
      </c>
      <c r="R1054" t="str">
        <f t="shared" si="114"/>
        <v>60738</v>
      </c>
      <c r="S1054" t="str">
        <f t="shared" si="115"/>
        <v>612184</v>
      </c>
      <c r="T1054" t="str">
        <f t="shared" si="116"/>
        <v>362551</v>
      </c>
      <c r="U1054" t="str">
        <f t="shared" si="117"/>
        <v>2</v>
      </c>
    </row>
    <row r="1055" spans="1:21" ht="13.5" thickBot="1">
      <c r="D1055" s="6">
        <v>2022</v>
      </c>
      <c r="E1055" s="6"/>
      <c r="F1055" s="7" t="s">
        <v>5131</v>
      </c>
      <c r="G1055" s="7" t="s">
        <v>5132</v>
      </c>
      <c r="H1055" s="7" t="s">
        <v>5133</v>
      </c>
      <c r="I1055" s="7">
        <v>122</v>
      </c>
      <c r="J1055" s="7" t="s">
        <v>5134</v>
      </c>
      <c r="K1055" s="7" t="s">
        <v>5135</v>
      </c>
      <c r="L1055" s="7">
        <v>1</v>
      </c>
      <c r="O1055" t="str">
        <f t="shared" si="118"/>
        <v>443193</v>
      </c>
      <c r="P1055" t="str">
        <f t="shared" si="112"/>
        <v>11790</v>
      </c>
      <c r="Q1055" t="str">
        <f t="shared" si="113"/>
        <v>92775</v>
      </c>
      <c r="R1055" t="str">
        <f t="shared" si="114"/>
        <v>122</v>
      </c>
      <c r="S1055" t="str">
        <f t="shared" si="115"/>
        <v>152694</v>
      </c>
      <c r="T1055" t="str">
        <f t="shared" si="116"/>
        <v>60041</v>
      </c>
      <c r="U1055" t="str">
        <f t="shared" si="117"/>
        <v>1</v>
      </c>
    </row>
    <row r="1056" spans="1:21" ht="13.5" thickBot="1">
      <c r="D1056" s="4">
        <v>2021</v>
      </c>
      <c r="E1056" s="4"/>
      <c r="F1056" s="5" t="s">
        <v>5136</v>
      </c>
      <c r="G1056" s="5" t="s">
        <v>4252</v>
      </c>
      <c r="H1056" s="5" t="s">
        <v>5137</v>
      </c>
      <c r="I1056" s="5">
        <v>122</v>
      </c>
      <c r="J1056" s="5" t="s">
        <v>5138</v>
      </c>
      <c r="K1056" s="5" t="s">
        <v>5139</v>
      </c>
      <c r="L1056" s="5">
        <v>1</v>
      </c>
      <c r="O1056" t="str">
        <f t="shared" si="118"/>
        <v>315036</v>
      </c>
      <c r="P1056" t="str">
        <f t="shared" si="112"/>
        <v>23685</v>
      </c>
      <c r="Q1056" t="str">
        <f t="shared" si="113"/>
        <v>119560</v>
      </c>
      <c r="R1056" t="str">
        <f t="shared" si="114"/>
        <v>122</v>
      </c>
      <c r="S1056" t="str">
        <f t="shared" si="115"/>
        <v>167689</v>
      </c>
      <c r="T1056" t="str">
        <f t="shared" si="116"/>
        <v>48251</v>
      </c>
      <c r="U1056" t="str">
        <f t="shared" si="117"/>
        <v>1</v>
      </c>
    </row>
    <row r="1057" spans="1:21" ht="13.5" thickBot="1">
      <c r="D1057" s="6">
        <v>2020</v>
      </c>
      <c r="E1057" s="6"/>
      <c r="F1057" s="7" t="s">
        <v>5140</v>
      </c>
      <c r="G1057" s="7" t="s">
        <v>5141</v>
      </c>
      <c r="H1057" s="7" t="s">
        <v>5142</v>
      </c>
      <c r="I1057" s="7">
        <v>122</v>
      </c>
      <c r="J1057" s="7" t="s">
        <v>5143</v>
      </c>
      <c r="K1057" s="7" t="s">
        <v>5144</v>
      </c>
      <c r="L1057" s="7">
        <v>2</v>
      </c>
      <c r="O1057" t="str">
        <f t="shared" si="118"/>
        <v>199934</v>
      </c>
      <c r="P1057" t="str">
        <f t="shared" si="112"/>
        <v>24366</v>
      </c>
      <c r="Q1057" t="str">
        <f t="shared" si="113"/>
        <v>14037</v>
      </c>
      <c r="R1057" t="str">
        <f t="shared" si="114"/>
        <v>122</v>
      </c>
      <c r="S1057" t="str">
        <f t="shared" si="115"/>
        <v>38481</v>
      </c>
      <c r="T1057" t="str">
        <f t="shared" si="116"/>
        <v>24566</v>
      </c>
      <c r="U1057" t="str">
        <f t="shared" si="117"/>
        <v>2</v>
      </c>
    </row>
    <row r="1058" spans="1:21" ht="13.5" thickBot="1">
      <c r="D1058" s="6"/>
      <c r="E1058" s="6"/>
      <c r="F1058" s="7"/>
      <c r="G1058" s="7"/>
      <c r="H1058" s="7"/>
      <c r="I1058" s="7"/>
      <c r="J1058" s="7"/>
      <c r="K1058" s="7"/>
      <c r="L1058" s="7"/>
      <c r="O1058" t="str">
        <f t="shared" si="118"/>
        <v/>
      </c>
      <c r="P1058" t="str">
        <f t="shared" si="112"/>
        <v/>
      </c>
      <c r="Q1058" t="str">
        <f t="shared" si="113"/>
        <v/>
      </c>
      <c r="R1058" t="str">
        <f t="shared" si="114"/>
        <v/>
      </c>
      <c r="S1058" t="str">
        <f t="shared" si="115"/>
        <v/>
      </c>
      <c r="T1058" t="str">
        <f t="shared" si="116"/>
        <v/>
      </c>
      <c r="U1058" t="str">
        <f t="shared" si="117"/>
        <v/>
      </c>
    </row>
    <row r="1059" spans="1:21" ht="13.5" thickBot="1">
      <c r="A1059" t="s">
        <v>158</v>
      </c>
      <c r="B1059">
        <v>1996</v>
      </c>
      <c r="D1059" s="4">
        <v>2023</v>
      </c>
      <c r="E1059" s="4"/>
      <c r="F1059" s="5" t="s">
        <v>5145</v>
      </c>
      <c r="G1059" s="5" t="s">
        <v>5146</v>
      </c>
      <c r="H1059" s="5" t="s">
        <v>5147</v>
      </c>
      <c r="I1059" s="5" t="s">
        <v>5148</v>
      </c>
      <c r="J1059" s="5" t="s">
        <v>5149</v>
      </c>
      <c r="K1059" s="5" t="s">
        <v>5150</v>
      </c>
      <c r="L1059" s="5">
        <v>5</v>
      </c>
      <c r="O1059" t="str">
        <f t="shared" si="118"/>
        <v>1471826</v>
      </c>
      <c r="P1059" t="str">
        <f t="shared" si="112"/>
        <v>14613</v>
      </c>
      <c r="Q1059" t="str">
        <f t="shared" si="113"/>
        <v>771624</v>
      </c>
      <c r="R1059" t="str">
        <f t="shared" si="114"/>
        <v>387384</v>
      </c>
      <c r="S1059" t="str">
        <f t="shared" si="115"/>
        <v>587907</v>
      </c>
      <c r="T1059" t="str">
        <f t="shared" si="116"/>
        <v>203667</v>
      </c>
      <c r="U1059" t="str">
        <f t="shared" si="117"/>
        <v>5</v>
      </c>
    </row>
    <row r="1060" spans="1:21" ht="13.5" thickBot="1">
      <c r="D1060" s="6">
        <v>2022</v>
      </c>
      <c r="E1060" s="6"/>
      <c r="F1060" s="7" t="s">
        <v>5151</v>
      </c>
      <c r="G1060" s="7" t="s">
        <v>5152</v>
      </c>
      <c r="H1060" s="7" t="s">
        <v>5153</v>
      </c>
      <c r="I1060" s="7" t="s">
        <v>5154</v>
      </c>
      <c r="J1060" s="7" t="s">
        <v>5155</v>
      </c>
      <c r="K1060" s="7" t="s">
        <v>5156</v>
      </c>
      <c r="L1060" s="7">
        <v>5</v>
      </c>
      <c r="O1060" t="str">
        <f t="shared" si="118"/>
        <v>1274579</v>
      </c>
      <c r="P1060" t="str">
        <f t="shared" si="112"/>
        <v>6595</v>
      </c>
      <c r="Q1060" t="str">
        <f t="shared" si="113"/>
        <v>821411</v>
      </c>
      <c r="R1060" t="str">
        <f t="shared" si="114"/>
        <v>445823</v>
      </c>
      <c r="S1060" t="str">
        <f t="shared" si="115"/>
        <v>564641</v>
      </c>
      <c r="T1060" t="str">
        <f t="shared" si="116"/>
        <v>189053</v>
      </c>
      <c r="U1060" t="str">
        <f t="shared" si="117"/>
        <v>5</v>
      </c>
    </row>
    <row r="1061" spans="1:21" ht="13.5" thickBot="1">
      <c r="D1061" s="4">
        <v>2021</v>
      </c>
      <c r="E1061" s="4"/>
      <c r="F1061" s="5" t="s">
        <v>5157</v>
      </c>
      <c r="G1061" s="5" t="s">
        <v>5158</v>
      </c>
      <c r="H1061" s="5" t="s">
        <v>5159</v>
      </c>
      <c r="I1061" s="5" t="s">
        <v>5160</v>
      </c>
      <c r="J1061" s="5" t="s">
        <v>5161</v>
      </c>
      <c r="K1061" s="5" t="s">
        <v>5162</v>
      </c>
      <c r="L1061" s="5">
        <v>5</v>
      </c>
      <c r="O1061" t="str">
        <f t="shared" si="118"/>
        <v>1370278</v>
      </c>
      <c r="P1061" t="str">
        <f t="shared" si="112"/>
        <v>5551</v>
      </c>
      <c r="Q1061" t="str">
        <f t="shared" si="113"/>
        <v>791791</v>
      </c>
      <c r="R1061" t="str">
        <f t="shared" si="114"/>
        <v>529283</v>
      </c>
      <c r="S1061" t="str">
        <f t="shared" si="115"/>
        <v>444966</v>
      </c>
      <c r="T1061" t="str">
        <f t="shared" si="116"/>
        <v>182458</v>
      </c>
      <c r="U1061" t="str">
        <f t="shared" si="117"/>
        <v>5</v>
      </c>
    </row>
    <row r="1062" spans="1:21" ht="13.5" thickBot="1">
      <c r="D1062" s="6">
        <v>2020</v>
      </c>
      <c r="E1062" s="6"/>
      <c r="F1062" s="7" t="s">
        <v>5163</v>
      </c>
      <c r="G1062" s="7" t="s">
        <v>5164</v>
      </c>
      <c r="H1062" s="7" t="s">
        <v>5165</v>
      </c>
      <c r="I1062" s="7" t="s">
        <v>5166</v>
      </c>
      <c r="J1062" s="7" t="s">
        <v>5167</v>
      </c>
      <c r="K1062" s="7" t="s">
        <v>5168</v>
      </c>
      <c r="L1062" s="7">
        <v>5</v>
      </c>
      <c r="O1062" t="str">
        <f t="shared" si="118"/>
        <v>1105011</v>
      </c>
      <c r="P1062" t="str">
        <f t="shared" si="112"/>
        <v>18240</v>
      </c>
      <c r="Q1062" t="str">
        <f t="shared" si="113"/>
        <v>673626</v>
      </c>
      <c r="R1062" t="str">
        <f t="shared" si="114"/>
        <v>455882</v>
      </c>
      <c r="S1062" t="str">
        <f t="shared" si="115"/>
        <v>394651</v>
      </c>
      <c r="T1062" t="str">
        <f t="shared" si="116"/>
        <v>176907</v>
      </c>
      <c r="U1062" t="str">
        <f t="shared" si="117"/>
        <v>5</v>
      </c>
    </row>
    <row r="1063" spans="1:21" ht="13.5" thickBot="1">
      <c r="D1063" s="4">
        <v>2019</v>
      </c>
      <c r="E1063" s="4"/>
      <c r="F1063" s="5" t="s">
        <v>5169</v>
      </c>
      <c r="G1063" s="5" t="s">
        <v>5170</v>
      </c>
      <c r="H1063" s="5" t="s">
        <v>5171</v>
      </c>
      <c r="I1063" s="5" t="s">
        <v>5172</v>
      </c>
      <c r="J1063" s="5" t="s">
        <v>5173</v>
      </c>
      <c r="K1063" s="5" t="s">
        <v>5174</v>
      </c>
      <c r="L1063" s="5">
        <v>5</v>
      </c>
      <c r="O1063" t="str">
        <f t="shared" si="118"/>
        <v>1157585</v>
      </c>
      <c r="P1063" t="str">
        <f t="shared" si="112"/>
        <v>4150</v>
      </c>
      <c r="Q1063" t="str">
        <f t="shared" si="113"/>
        <v>800276</v>
      </c>
      <c r="R1063" t="str">
        <f t="shared" si="114"/>
        <v>532005</v>
      </c>
      <c r="S1063" t="str">
        <f t="shared" si="115"/>
        <v>426938</v>
      </c>
      <c r="T1063" t="str">
        <f t="shared" si="116"/>
        <v>158667</v>
      </c>
      <c r="U1063" t="str">
        <f t="shared" si="117"/>
        <v>5</v>
      </c>
    </row>
    <row r="1064" spans="1:21" ht="13.5" thickBot="1">
      <c r="D1064" s="6">
        <v>2018</v>
      </c>
      <c r="E1064" s="6"/>
      <c r="F1064" s="7" t="s">
        <v>5175</v>
      </c>
      <c r="G1064" s="7" t="s">
        <v>5176</v>
      </c>
      <c r="H1064" s="7" t="s">
        <v>5177</v>
      </c>
      <c r="I1064" s="7" t="s">
        <v>5178</v>
      </c>
      <c r="J1064" s="7" t="s">
        <v>5179</v>
      </c>
      <c r="K1064" s="7" t="s">
        <v>5180</v>
      </c>
      <c r="L1064" s="7">
        <v>5</v>
      </c>
      <c r="O1064" t="str">
        <f t="shared" si="118"/>
        <v>1449251</v>
      </c>
      <c r="P1064" t="str">
        <f t="shared" si="112"/>
        <v>18577</v>
      </c>
      <c r="Q1064" t="str">
        <f t="shared" si="113"/>
        <v>788546</v>
      </c>
      <c r="R1064" t="str">
        <f t="shared" si="114"/>
        <v>623701</v>
      </c>
      <c r="S1064" t="str">
        <f t="shared" si="115"/>
        <v>319362</v>
      </c>
      <c r="T1064" t="str">
        <f t="shared" si="116"/>
        <v>154517</v>
      </c>
      <c r="U1064" t="str">
        <f t="shared" si="117"/>
        <v>5</v>
      </c>
    </row>
    <row r="1065" spans="1:21" ht="13.5" thickBot="1">
      <c r="D1065" s="4">
        <v>2017</v>
      </c>
      <c r="E1065" s="4"/>
      <c r="F1065" s="5" t="s">
        <v>5181</v>
      </c>
      <c r="G1065" s="5" t="s">
        <v>5182</v>
      </c>
      <c r="H1065" s="5" t="s">
        <v>5183</v>
      </c>
      <c r="I1065" s="5" t="s">
        <v>5184</v>
      </c>
      <c r="J1065" s="5" t="s">
        <v>5185</v>
      </c>
      <c r="K1065" s="5" t="s">
        <v>5186</v>
      </c>
      <c r="L1065" s="5">
        <v>6</v>
      </c>
      <c r="O1065" t="str">
        <f t="shared" si="118"/>
        <v>1261009</v>
      </c>
      <c r="P1065" t="str">
        <f t="shared" si="112"/>
        <v>9830</v>
      </c>
      <c r="Q1065" t="str">
        <f t="shared" si="113"/>
        <v>678779</v>
      </c>
      <c r="R1065" t="str">
        <f t="shared" si="114"/>
        <v>624043</v>
      </c>
      <c r="S1065" t="str">
        <f t="shared" si="115"/>
        <v>190676</v>
      </c>
      <c r="T1065" t="str">
        <f t="shared" si="116"/>
        <v>135940</v>
      </c>
      <c r="U1065" t="str">
        <f t="shared" si="117"/>
        <v>6</v>
      </c>
    </row>
    <row r="1066" spans="1:21" ht="13.5" thickBot="1">
      <c r="D1066" s="6">
        <v>2016</v>
      </c>
      <c r="E1066" s="6"/>
      <c r="F1066" s="7" t="s">
        <v>5187</v>
      </c>
      <c r="G1066" s="7" t="s">
        <v>5188</v>
      </c>
      <c r="H1066" s="7" t="s">
        <v>5189</v>
      </c>
      <c r="I1066" s="7" t="s">
        <v>5190</v>
      </c>
      <c r="J1066" s="7" t="s">
        <v>5191</v>
      </c>
      <c r="K1066" s="7" t="s">
        <v>5192</v>
      </c>
      <c r="L1066" s="7">
        <v>5</v>
      </c>
      <c r="O1066" t="str">
        <f t="shared" si="118"/>
        <v>892641</v>
      </c>
      <c r="P1066" t="str">
        <f t="shared" si="112"/>
        <v>6164</v>
      </c>
      <c r="Q1066" t="str">
        <f t="shared" si="113"/>
        <v>609510</v>
      </c>
      <c r="R1066" t="str">
        <f t="shared" si="114"/>
        <v>625740</v>
      </c>
      <c r="S1066" t="str">
        <f t="shared" si="115"/>
        <v>110131</v>
      </c>
      <c r="T1066" t="str">
        <f t="shared" si="116"/>
        <v>126361</v>
      </c>
      <c r="U1066" t="str">
        <f t="shared" si="117"/>
        <v>5</v>
      </c>
    </row>
    <row r="1067" spans="1:21" ht="13.5" thickBot="1">
      <c r="D1067" s="4">
        <v>2015</v>
      </c>
      <c r="E1067" s="4"/>
      <c r="F1067" s="5" t="s">
        <v>5193</v>
      </c>
      <c r="G1067" s="5" t="s">
        <v>5194</v>
      </c>
      <c r="H1067" s="5" t="s">
        <v>5195</v>
      </c>
      <c r="I1067" s="5" t="s">
        <v>5196</v>
      </c>
      <c r="J1067" s="5" t="s">
        <v>5197</v>
      </c>
      <c r="K1067" s="5" t="s">
        <v>5198</v>
      </c>
      <c r="L1067" s="5">
        <v>5</v>
      </c>
      <c r="O1067" t="str">
        <f t="shared" si="118"/>
        <v>878283</v>
      </c>
      <c r="P1067" t="str">
        <f t="shared" si="112"/>
        <v>6573</v>
      </c>
      <c r="Q1067" t="str">
        <f t="shared" si="113"/>
        <v>628022</v>
      </c>
      <c r="R1067" t="str">
        <f t="shared" si="114"/>
        <v>561396</v>
      </c>
      <c r="S1067" t="str">
        <f t="shared" si="115"/>
        <v>151003</v>
      </c>
      <c r="T1067" t="str">
        <f t="shared" si="116"/>
        <v>84377</v>
      </c>
      <c r="U1067" t="str">
        <f t="shared" si="117"/>
        <v>5</v>
      </c>
    </row>
    <row r="1068" spans="1:21" ht="13.5" thickBot="1">
      <c r="D1068" s="6">
        <v>2014</v>
      </c>
      <c r="E1068" s="6"/>
      <c r="F1068" s="7" t="s">
        <v>5199</v>
      </c>
      <c r="G1068" s="7" t="s">
        <v>5200</v>
      </c>
      <c r="H1068" s="7" t="s">
        <v>5201</v>
      </c>
      <c r="I1068" s="7" t="s">
        <v>5202</v>
      </c>
      <c r="J1068" s="7" t="s">
        <v>5203</v>
      </c>
      <c r="K1068" s="7" t="s">
        <v>5204</v>
      </c>
      <c r="L1068" s="7">
        <v>5</v>
      </c>
      <c r="O1068" t="str">
        <f t="shared" si="118"/>
        <v>890265</v>
      </c>
      <c r="P1068" t="str">
        <f t="shared" si="112"/>
        <v>4141</v>
      </c>
      <c r="Q1068" t="str">
        <f t="shared" si="113"/>
        <v>725700</v>
      </c>
      <c r="R1068" t="str">
        <f t="shared" si="114"/>
        <v>547885</v>
      </c>
      <c r="S1068" t="str">
        <f t="shared" si="115"/>
        <v>255619</v>
      </c>
      <c r="T1068" t="str">
        <f t="shared" si="116"/>
        <v>77804</v>
      </c>
      <c r="U1068" t="str">
        <f t="shared" si="117"/>
        <v>5</v>
      </c>
    </row>
    <row r="1069" spans="1:21" ht="13.5" thickBot="1">
      <c r="D1069" s="4">
        <v>2013</v>
      </c>
      <c r="E1069" s="4"/>
      <c r="F1069" s="5" t="s">
        <v>5205</v>
      </c>
      <c r="G1069" s="5" t="s">
        <v>5206</v>
      </c>
      <c r="H1069" s="5" t="s">
        <v>5207</v>
      </c>
      <c r="I1069" s="5" t="s">
        <v>5208</v>
      </c>
      <c r="J1069" s="5" t="s">
        <v>5209</v>
      </c>
      <c r="K1069" s="5" t="s">
        <v>5210</v>
      </c>
      <c r="L1069" s="5">
        <v>6</v>
      </c>
      <c r="O1069" t="str">
        <f t="shared" si="118"/>
        <v>1155153</v>
      </c>
      <c r="P1069" t="str">
        <f t="shared" si="112"/>
        <v>1437</v>
      </c>
      <c r="Q1069" t="str">
        <f t="shared" si="113"/>
        <v>845076</v>
      </c>
      <c r="R1069" t="str">
        <f t="shared" si="114"/>
        <v>618938</v>
      </c>
      <c r="S1069" t="str">
        <f t="shared" si="115"/>
        <v>299801</v>
      </c>
      <c r="T1069" t="str">
        <f t="shared" si="116"/>
        <v>73663</v>
      </c>
      <c r="U1069" t="str">
        <f t="shared" si="117"/>
        <v>6</v>
      </c>
    </row>
    <row r="1070" spans="1:21" ht="13.5" thickBot="1">
      <c r="D1070" s="4"/>
      <c r="E1070" s="4"/>
      <c r="F1070" s="5"/>
      <c r="G1070" s="5"/>
      <c r="H1070" s="5"/>
      <c r="I1070" s="5"/>
      <c r="J1070" s="5"/>
      <c r="K1070" s="5"/>
      <c r="L1070" s="5"/>
      <c r="O1070" t="str">
        <f t="shared" si="118"/>
        <v/>
      </c>
      <c r="P1070" t="str">
        <f t="shared" si="112"/>
        <v/>
      </c>
      <c r="Q1070" t="str">
        <f t="shared" si="113"/>
        <v/>
      </c>
      <c r="R1070" t="str">
        <f t="shared" si="114"/>
        <v/>
      </c>
      <c r="S1070" t="str">
        <f t="shared" si="115"/>
        <v/>
      </c>
      <c r="T1070" t="str">
        <f t="shared" si="116"/>
        <v/>
      </c>
      <c r="U1070" t="str">
        <f t="shared" si="117"/>
        <v/>
      </c>
    </row>
    <row r="1071" spans="1:21" ht="13.5" thickBot="1">
      <c r="A1071">
        <v>33661084</v>
      </c>
      <c r="B1071">
        <v>2014</v>
      </c>
      <c r="D1071" s="4">
        <v>2023</v>
      </c>
      <c r="E1071" s="4"/>
      <c r="F1071" s="5" t="s">
        <v>5211</v>
      </c>
      <c r="G1071" s="5" t="s">
        <v>5212</v>
      </c>
      <c r="H1071" s="5" t="s">
        <v>5213</v>
      </c>
      <c r="I1071" s="5" t="s">
        <v>5214</v>
      </c>
      <c r="J1071" s="5" t="s">
        <v>5215</v>
      </c>
      <c r="K1071" s="5" t="s">
        <v>5216</v>
      </c>
      <c r="L1071" s="5">
        <v>2</v>
      </c>
      <c r="O1071" t="str">
        <f t="shared" si="118"/>
        <v>734336</v>
      </c>
      <c r="P1071" t="str">
        <f t="shared" si="112"/>
        <v>57905</v>
      </c>
      <c r="Q1071" t="str">
        <f t="shared" si="113"/>
        <v>289254</v>
      </c>
      <c r="R1071" t="str">
        <f t="shared" si="114"/>
        <v>300066</v>
      </c>
      <c r="S1071" t="str">
        <f t="shared" si="115"/>
        <v>113997</v>
      </c>
      <c r="T1071" t="str">
        <f t="shared" si="116"/>
        <v>124809</v>
      </c>
      <c r="U1071" t="str">
        <f t="shared" si="117"/>
        <v>2</v>
      </c>
    </row>
    <row r="1072" spans="1:21" ht="13.5" thickBot="1">
      <c r="D1072" s="6">
        <v>2022</v>
      </c>
      <c r="E1072" s="6"/>
      <c r="F1072" s="7" t="s">
        <v>5217</v>
      </c>
      <c r="G1072" s="7" t="s">
        <v>5218</v>
      </c>
      <c r="H1072" s="7" t="s">
        <v>5219</v>
      </c>
      <c r="I1072" s="7" t="s">
        <v>5220</v>
      </c>
      <c r="J1072" s="7" t="s">
        <v>5221</v>
      </c>
      <c r="K1072" s="7" t="s">
        <v>5222</v>
      </c>
      <c r="L1072" s="7">
        <v>2</v>
      </c>
      <c r="O1072" t="str">
        <f t="shared" si="118"/>
        <v>963289</v>
      </c>
      <c r="P1072" t="str">
        <f t="shared" si="112"/>
        <v>20964</v>
      </c>
      <c r="Q1072" t="str">
        <f t="shared" si="113"/>
        <v>354847</v>
      </c>
      <c r="R1072" t="str">
        <f t="shared" si="114"/>
        <v>235272</v>
      </c>
      <c r="S1072" t="str">
        <f t="shared" si="115"/>
        <v>186479</v>
      </c>
      <c r="T1072" t="str">
        <f t="shared" si="116"/>
        <v>66904</v>
      </c>
      <c r="U1072" t="str">
        <f t="shared" si="117"/>
        <v>2</v>
      </c>
    </row>
    <row r="1073" spans="1:21" ht="13.5" thickBot="1">
      <c r="D1073" s="4">
        <v>2021</v>
      </c>
      <c r="E1073" s="4"/>
      <c r="F1073" s="5" t="s">
        <v>5223</v>
      </c>
      <c r="G1073" s="5" t="s">
        <v>5224</v>
      </c>
      <c r="H1073" s="5" t="s">
        <v>5225</v>
      </c>
      <c r="I1073" s="5" t="s">
        <v>5226</v>
      </c>
      <c r="J1073" s="5" t="s">
        <v>5227</v>
      </c>
      <c r="K1073" s="5" t="s">
        <v>5228</v>
      </c>
      <c r="L1073" s="5">
        <v>1</v>
      </c>
      <c r="O1073" t="str">
        <f t="shared" si="118"/>
        <v>495962</v>
      </c>
      <c r="P1073" t="str">
        <f t="shared" si="112"/>
        <v>8857</v>
      </c>
      <c r="Q1073" t="str">
        <f t="shared" si="113"/>
        <v>320915</v>
      </c>
      <c r="R1073" t="str">
        <f t="shared" si="114"/>
        <v>241865</v>
      </c>
      <c r="S1073" t="str">
        <f t="shared" si="115"/>
        <v>124990</v>
      </c>
      <c r="T1073" t="str">
        <f t="shared" si="116"/>
        <v>45940</v>
      </c>
      <c r="U1073" t="str">
        <f t="shared" si="117"/>
        <v>1</v>
      </c>
    </row>
    <row r="1074" spans="1:21" ht="13.5" thickBot="1">
      <c r="D1074" s="6">
        <v>2020</v>
      </c>
      <c r="E1074" s="6"/>
      <c r="F1074" s="7" t="s">
        <v>5229</v>
      </c>
      <c r="G1074" s="7" t="s">
        <v>5230</v>
      </c>
      <c r="H1074" s="7" t="s">
        <v>5231</v>
      </c>
      <c r="I1074" s="7" t="s">
        <v>5232</v>
      </c>
      <c r="J1074" s="7" t="s">
        <v>5233</v>
      </c>
      <c r="K1074" s="7" t="s">
        <v>5234</v>
      </c>
      <c r="L1074" s="7">
        <v>1</v>
      </c>
      <c r="O1074" t="str">
        <f t="shared" si="118"/>
        <v>260595</v>
      </c>
      <c r="P1074" t="str">
        <f t="shared" si="112"/>
        <v>-39813</v>
      </c>
      <c r="Q1074" t="str">
        <f t="shared" si="113"/>
        <v>311000</v>
      </c>
      <c r="R1074" t="str">
        <f t="shared" si="114"/>
        <v>227267</v>
      </c>
      <c r="S1074" t="str">
        <f t="shared" si="115"/>
        <v>120816</v>
      </c>
      <c r="T1074" t="str">
        <f t="shared" si="116"/>
        <v>37083</v>
      </c>
      <c r="U1074" t="str">
        <f t="shared" si="117"/>
        <v>1</v>
      </c>
    </row>
    <row r="1075" spans="1:21" ht="13.5" thickBot="1">
      <c r="D1075" s="4">
        <v>2019</v>
      </c>
      <c r="E1075" s="4"/>
      <c r="F1075" s="5" t="s">
        <v>5235</v>
      </c>
      <c r="G1075" s="5" t="s">
        <v>5236</v>
      </c>
      <c r="H1075" s="5" t="s">
        <v>5237</v>
      </c>
      <c r="I1075" s="5" t="s">
        <v>5238</v>
      </c>
      <c r="J1075" s="5" t="s">
        <v>5239</v>
      </c>
      <c r="K1075" s="5" t="s">
        <v>5240</v>
      </c>
      <c r="L1075" s="5">
        <v>1</v>
      </c>
      <c r="O1075" t="str">
        <f t="shared" si="118"/>
        <v>543619</v>
      </c>
      <c r="P1075" t="str">
        <f t="shared" si="112"/>
        <v>-36926</v>
      </c>
      <c r="Q1075" t="str">
        <f t="shared" si="113"/>
        <v>327416</v>
      </c>
      <c r="R1075" t="str">
        <f t="shared" si="114"/>
        <v>266235</v>
      </c>
      <c r="S1075" t="str">
        <f t="shared" si="115"/>
        <v>138077</v>
      </c>
      <c r="T1075" t="str">
        <f t="shared" si="116"/>
        <v>76896</v>
      </c>
      <c r="U1075" t="str">
        <f t="shared" si="117"/>
        <v>1</v>
      </c>
    </row>
    <row r="1076" spans="1:21" ht="13.5" thickBot="1">
      <c r="D1076" s="6">
        <v>2018</v>
      </c>
      <c r="E1076" s="6"/>
      <c r="F1076" s="7" t="s">
        <v>5241</v>
      </c>
      <c r="G1076" s="7" t="s">
        <v>5242</v>
      </c>
      <c r="H1076" s="7" t="s">
        <v>5243</v>
      </c>
      <c r="I1076" s="7" t="s">
        <v>5244</v>
      </c>
      <c r="J1076" s="7" t="s">
        <v>5245</v>
      </c>
      <c r="K1076" s="7" t="s">
        <v>5246</v>
      </c>
      <c r="L1076" s="7">
        <v>2</v>
      </c>
      <c r="O1076" t="str">
        <f t="shared" si="118"/>
        <v>657960</v>
      </c>
      <c r="P1076" t="str">
        <f t="shared" si="112"/>
        <v>21737</v>
      </c>
      <c r="Q1076" t="str">
        <f t="shared" si="113"/>
        <v>374496</v>
      </c>
      <c r="R1076" t="str">
        <f t="shared" si="114"/>
        <v>285415</v>
      </c>
      <c r="S1076" t="str">
        <f t="shared" si="115"/>
        <v>202904</v>
      </c>
      <c r="T1076" t="str">
        <f t="shared" si="116"/>
        <v>113823</v>
      </c>
      <c r="U1076" t="str">
        <f t="shared" si="117"/>
        <v>2</v>
      </c>
    </row>
    <row r="1077" spans="1:21" ht="13.5" thickBot="1">
      <c r="D1077" s="4">
        <v>2017</v>
      </c>
      <c r="E1077" s="4"/>
      <c r="F1077" s="5" t="s">
        <v>5247</v>
      </c>
      <c r="G1077" s="5" t="s">
        <v>5248</v>
      </c>
      <c r="H1077" s="5" t="s">
        <v>5249</v>
      </c>
      <c r="I1077" s="5" t="s">
        <v>5250</v>
      </c>
      <c r="J1077" s="5" t="s">
        <v>5251</v>
      </c>
      <c r="K1077" s="5" t="s">
        <v>5252</v>
      </c>
      <c r="L1077" s="5">
        <v>1</v>
      </c>
      <c r="O1077" t="str">
        <f t="shared" si="118"/>
        <v>308324</v>
      </c>
      <c r="P1077" t="str">
        <f t="shared" si="112"/>
        <v>8260</v>
      </c>
      <c r="Q1077" t="str">
        <f t="shared" si="113"/>
        <v>103918</v>
      </c>
      <c r="R1077" t="str">
        <f t="shared" si="114"/>
        <v>98673</v>
      </c>
      <c r="S1077" t="str">
        <f t="shared" si="115"/>
        <v>97331</v>
      </c>
      <c r="T1077" t="str">
        <f t="shared" si="116"/>
        <v>92086</v>
      </c>
      <c r="U1077" t="str">
        <f t="shared" si="117"/>
        <v>1</v>
      </c>
    </row>
    <row r="1078" spans="1:21" ht="13.5" thickBot="1">
      <c r="D1078" s="6">
        <v>2016</v>
      </c>
      <c r="E1078" s="6"/>
      <c r="F1078" s="7" t="s">
        <v>5253</v>
      </c>
      <c r="G1078" s="7" t="s">
        <v>5254</v>
      </c>
      <c r="H1078" s="7" t="s">
        <v>5255</v>
      </c>
      <c r="I1078" s="7" t="s">
        <v>5256</v>
      </c>
      <c r="J1078" s="7" t="s">
        <v>5257</v>
      </c>
      <c r="K1078" s="7" t="s">
        <v>5258</v>
      </c>
      <c r="L1078" s="7">
        <v>1</v>
      </c>
      <c r="O1078" t="str">
        <f t="shared" si="118"/>
        <v>493522</v>
      </c>
      <c r="P1078" t="str">
        <f t="shared" si="112"/>
        <v>65266</v>
      </c>
      <c r="Q1078" t="str">
        <f t="shared" si="113"/>
        <v>107689</v>
      </c>
      <c r="R1078" t="str">
        <f t="shared" si="114"/>
        <v>101023</v>
      </c>
      <c r="S1078" t="str">
        <f t="shared" si="115"/>
        <v>90492</v>
      </c>
      <c r="T1078" t="str">
        <f t="shared" si="116"/>
        <v>83826</v>
      </c>
      <c r="U1078" t="str">
        <f t="shared" si="117"/>
        <v>1</v>
      </c>
    </row>
    <row r="1079" spans="1:21" ht="13.5" thickBot="1">
      <c r="D1079" s="4">
        <v>2015</v>
      </c>
      <c r="E1079" s="4"/>
      <c r="F1079" s="5" t="s">
        <v>5259</v>
      </c>
      <c r="G1079" s="5" t="s">
        <v>5260</v>
      </c>
      <c r="H1079" s="5" t="s">
        <v>5261</v>
      </c>
      <c r="I1079" s="5" t="s">
        <v>5262</v>
      </c>
      <c r="J1079" s="5" t="s">
        <v>5263</v>
      </c>
      <c r="K1079" s="5" t="s">
        <v>5264</v>
      </c>
      <c r="L1079" s="5">
        <v>1</v>
      </c>
      <c r="O1079" t="str">
        <f t="shared" si="118"/>
        <v>403171</v>
      </c>
      <c r="P1079" t="str">
        <f t="shared" si="112"/>
        <v>28795</v>
      </c>
      <c r="Q1079" t="str">
        <f t="shared" si="113"/>
        <v>157551</v>
      </c>
      <c r="R1079" t="str">
        <f t="shared" si="114"/>
        <v>106262</v>
      </c>
      <c r="S1079" t="str">
        <f t="shared" si="115"/>
        <v>69849</v>
      </c>
      <c r="T1079" t="str">
        <f t="shared" si="116"/>
        <v>18560</v>
      </c>
      <c r="U1079" t="str">
        <f t="shared" si="117"/>
        <v>1</v>
      </c>
    </row>
    <row r="1080" spans="1:21" ht="13.5" thickBot="1">
      <c r="D1080" s="6">
        <v>2014</v>
      </c>
      <c r="E1080" s="6"/>
      <c r="F1080" s="7">
        <v>0</v>
      </c>
      <c r="G1080" s="7" t="s">
        <v>5265</v>
      </c>
      <c r="H1080" s="7" t="s">
        <v>5266</v>
      </c>
      <c r="I1080" s="7" t="s">
        <v>5267</v>
      </c>
      <c r="J1080" s="7" t="s">
        <v>5268</v>
      </c>
      <c r="K1080" s="7" t="s">
        <v>5269</v>
      </c>
      <c r="L1080" s="7">
        <v>0</v>
      </c>
      <c r="O1080" t="str">
        <f t="shared" si="118"/>
        <v>0</v>
      </c>
      <c r="P1080" t="str">
        <f t="shared" si="112"/>
        <v>-10435</v>
      </c>
      <c r="Q1080" t="str">
        <f t="shared" si="113"/>
        <v>155728</v>
      </c>
      <c r="R1080" t="str">
        <f t="shared" si="114"/>
        <v>142139</v>
      </c>
      <c r="S1080" t="str">
        <f t="shared" si="115"/>
        <v>3354</v>
      </c>
      <c r="T1080" t="str">
        <f t="shared" si="116"/>
        <v>-10235</v>
      </c>
      <c r="U1080" t="str">
        <f t="shared" si="117"/>
        <v>0</v>
      </c>
    </row>
    <row r="1081" spans="1:21" ht="13.5" thickBot="1">
      <c r="D1081" s="6"/>
      <c r="E1081" s="6"/>
      <c r="F1081" s="7"/>
      <c r="G1081" s="7"/>
      <c r="H1081" s="7"/>
      <c r="I1081" s="7"/>
      <c r="J1081" s="7"/>
      <c r="K1081" s="7"/>
      <c r="L1081" s="7"/>
      <c r="O1081" t="str">
        <f t="shared" si="118"/>
        <v/>
      </c>
      <c r="P1081" t="str">
        <f t="shared" si="112"/>
        <v/>
      </c>
      <c r="Q1081" t="str">
        <f t="shared" si="113"/>
        <v/>
      </c>
      <c r="R1081" t="str">
        <f t="shared" si="114"/>
        <v/>
      </c>
      <c r="S1081" t="str">
        <f t="shared" si="115"/>
        <v/>
      </c>
      <c r="T1081" t="str">
        <f t="shared" si="116"/>
        <v/>
      </c>
      <c r="U1081" t="str">
        <f t="shared" si="117"/>
        <v/>
      </c>
    </row>
    <row r="1082" spans="1:21" ht="13.5" thickBot="1">
      <c r="A1082" t="s">
        <v>159</v>
      </c>
      <c r="B1082">
        <v>2006</v>
      </c>
      <c r="D1082" s="4">
        <v>2023</v>
      </c>
      <c r="E1082" s="4"/>
      <c r="F1082" s="5" t="s">
        <v>5270</v>
      </c>
      <c r="G1082" s="5" t="s">
        <v>5271</v>
      </c>
      <c r="H1082" s="5" t="s">
        <v>5272</v>
      </c>
      <c r="I1082" s="5" t="s">
        <v>5273</v>
      </c>
      <c r="J1082" s="5" t="s">
        <v>5274</v>
      </c>
      <c r="K1082" s="5" t="s">
        <v>5275</v>
      </c>
      <c r="L1082" s="5">
        <v>4</v>
      </c>
      <c r="O1082" t="str">
        <f t="shared" si="118"/>
        <v>1180408</v>
      </c>
      <c r="P1082" t="str">
        <f t="shared" si="112"/>
        <v>44337</v>
      </c>
      <c r="Q1082" t="str">
        <f t="shared" si="113"/>
        <v>367656</v>
      </c>
      <c r="R1082" t="str">
        <f t="shared" si="114"/>
        <v>226534</v>
      </c>
      <c r="S1082" t="str">
        <f t="shared" si="115"/>
        <v>544712</v>
      </c>
      <c r="T1082" t="str">
        <f t="shared" si="116"/>
        <v>403590</v>
      </c>
      <c r="U1082" t="str">
        <f t="shared" si="117"/>
        <v>4</v>
      </c>
    </row>
    <row r="1083" spans="1:21" ht="13.5" thickBot="1">
      <c r="D1083" s="6">
        <v>2022</v>
      </c>
      <c r="E1083" s="6"/>
      <c r="F1083" s="7" t="s">
        <v>5276</v>
      </c>
      <c r="G1083" s="7" t="s">
        <v>5277</v>
      </c>
      <c r="H1083" s="7" t="s">
        <v>5278</v>
      </c>
      <c r="I1083" s="7" t="s">
        <v>5279</v>
      </c>
      <c r="J1083" s="7" t="s">
        <v>5280</v>
      </c>
      <c r="K1083" s="7" t="s">
        <v>5281</v>
      </c>
      <c r="L1083" s="7">
        <v>3</v>
      </c>
      <c r="O1083" t="str">
        <f t="shared" si="118"/>
        <v>945537</v>
      </c>
      <c r="P1083" t="str">
        <f t="shared" si="112"/>
        <v>170388</v>
      </c>
      <c r="Q1083" t="str">
        <f t="shared" si="113"/>
        <v>288737</v>
      </c>
      <c r="R1083" t="str">
        <f t="shared" si="114"/>
        <v>191045</v>
      </c>
      <c r="S1083" t="str">
        <f t="shared" si="115"/>
        <v>456648</v>
      </c>
      <c r="T1083" t="str">
        <f t="shared" si="116"/>
        <v>358956</v>
      </c>
      <c r="U1083" t="str">
        <f t="shared" si="117"/>
        <v>3</v>
      </c>
    </row>
    <row r="1084" spans="1:21" ht="13.5" thickBot="1">
      <c r="D1084" s="4">
        <v>2021</v>
      </c>
      <c r="E1084" s="4"/>
      <c r="F1084" s="5" t="s">
        <v>5282</v>
      </c>
      <c r="G1084" s="5" t="s">
        <v>5283</v>
      </c>
      <c r="H1084" s="5" t="s">
        <v>5284</v>
      </c>
      <c r="I1084" s="5" t="s">
        <v>5285</v>
      </c>
      <c r="J1084" s="5" t="s">
        <v>5286</v>
      </c>
      <c r="K1084" s="5" t="s">
        <v>5287</v>
      </c>
      <c r="L1084" s="5">
        <v>3</v>
      </c>
      <c r="O1084" t="str">
        <f t="shared" si="118"/>
        <v>951856</v>
      </c>
      <c r="P1084" t="str">
        <f t="shared" si="112"/>
        <v>47328</v>
      </c>
      <c r="Q1084" t="str">
        <f t="shared" si="113"/>
        <v>508773</v>
      </c>
      <c r="R1084" t="str">
        <f t="shared" si="114"/>
        <v>189828</v>
      </c>
      <c r="S1084" t="str">
        <f t="shared" si="115"/>
        <v>507513</v>
      </c>
      <c r="T1084" t="str">
        <f t="shared" si="116"/>
        <v>188568</v>
      </c>
      <c r="U1084" t="str">
        <f t="shared" si="117"/>
        <v>3</v>
      </c>
    </row>
    <row r="1085" spans="1:21" ht="13.5" thickBot="1">
      <c r="D1085" s="6">
        <v>2020</v>
      </c>
      <c r="E1085" s="6"/>
      <c r="F1085" s="7" t="s">
        <v>5288</v>
      </c>
      <c r="G1085" s="7" t="s">
        <v>5289</v>
      </c>
      <c r="H1085" s="7" t="s">
        <v>5290</v>
      </c>
      <c r="I1085" s="7" t="s">
        <v>5291</v>
      </c>
      <c r="J1085" s="7" t="s">
        <v>5292</v>
      </c>
      <c r="K1085" s="7" t="s">
        <v>5293</v>
      </c>
      <c r="L1085" s="7">
        <v>3</v>
      </c>
      <c r="O1085" t="str">
        <f t="shared" si="118"/>
        <v>637704</v>
      </c>
      <c r="P1085" t="str">
        <f t="shared" si="112"/>
        <v>101412</v>
      </c>
      <c r="Q1085" t="str">
        <f t="shared" si="113"/>
        <v>418051</v>
      </c>
      <c r="R1085" t="str">
        <f t="shared" si="114"/>
        <v>159226</v>
      </c>
      <c r="S1085" t="str">
        <f t="shared" si="115"/>
        <v>400065</v>
      </c>
      <c r="T1085" t="str">
        <f t="shared" si="116"/>
        <v>141240</v>
      </c>
      <c r="U1085" t="str">
        <f t="shared" si="117"/>
        <v>3</v>
      </c>
    </row>
    <row r="1086" spans="1:21" ht="13.5" thickBot="1">
      <c r="D1086" s="4">
        <v>2019</v>
      </c>
      <c r="E1086" s="4"/>
      <c r="F1086" s="5" t="s">
        <v>5294</v>
      </c>
      <c r="G1086" s="5" t="s">
        <v>5295</v>
      </c>
      <c r="H1086" s="5" t="s">
        <v>5296</v>
      </c>
      <c r="I1086" s="5" t="s">
        <v>5297</v>
      </c>
      <c r="J1086" s="5" t="s">
        <v>5298</v>
      </c>
      <c r="K1086" s="5" t="s">
        <v>5299</v>
      </c>
      <c r="L1086" s="5">
        <v>4</v>
      </c>
      <c r="O1086" t="str">
        <f t="shared" si="118"/>
        <v>846335</v>
      </c>
      <c r="P1086" t="str">
        <f t="shared" si="112"/>
        <v>-98909</v>
      </c>
      <c r="Q1086" t="str">
        <f t="shared" si="113"/>
        <v>579712</v>
      </c>
      <c r="R1086" t="str">
        <f t="shared" si="114"/>
        <v>265871</v>
      </c>
      <c r="S1086" t="str">
        <f t="shared" si="115"/>
        <v>336685</v>
      </c>
      <c r="T1086" t="str">
        <f t="shared" si="116"/>
        <v>26338</v>
      </c>
      <c r="U1086" t="str">
        <f t="shared" si="117"/>
        <v>4</v>
      </c>
    </row>
    <row r="1087" spans="1:21" ht="13.5" thickBot="1">
      <c r="D1087" s="6">
        <v>2018</v>
      </c>
      <c r="E1087" s="6"/>
      <c r="F1087" s="7" t="s">
        <v>5300</v>
      </c>
      <c r="G1087" s="7" t="s">
        <v>5301</v>
      </c>
      <c r="H1087" s="7" t="s">
        <v>5302</v>
      </c>
      <c r="I1087" s="7" t="s">
        <v>5303</v>
      </c>
      <c r="J1087" s="7" t="s">
        <v>5304</v>
      </c>
      <c r="K1087" s="7" t="s">
        <v>5305</v>
      </c>
      <c r="L1087" s="7">
        <v>5</v>
      </c>
      <c r="O1087" t="str">
        <f t="shared" si="118"/>
        <v>987737</v>
      </c>
      <c r="P1087" t="str">
        <f t="shared" si="112"/>
        <v>-73947</v>
      </c>
      <c r="Q1087" t="str">
        <f t="shared" si="113"/>
        <v>524580</v>
      </c>
      <c r="R1087" t="str">
        <f t="shared" si="114"/>
        <v>312422</v>
      </c>
      <c r="S1087" t="str">
        <f t="shared" si="115"/>
        <v>337236</v>
      </c>
      <c r="T1087" t="str">
        <f t="shared" si="116"/>
        <v>130860</v>
      </c>
      <c r="U1087" t="str">
        <f t="shared" si="117"/>
        <v>5</v>
      </c>
    </row>
    <row r="1088" spans="1:21" ht="13.5" thickBot="1">
      <c r="D1088" s="4">
        <v>2017</v>
      </c>
      <c r="E1088" s="4"/>
      <c r="F1088" s="5" t="s">
        <v>5306</v>
      </c>
      <c r="G1088" s="5" t="s">
        <v>5307</v>
      </c>
      <c r="H1088" s="5" t="s">
        <v>5308</v>
      </c>
      <c r="I1088" s="5" t="s">
        <v>5309</v>
      </c>
      <c r="J1088" s="5" t="s">
        <v>5310</v>
      </c>
      <c r="K1088" s="5" t="s">
        <v>5311</v>
      </c>
      <c r="L1088" s="5">
        <v>4</v>
      </c>
      <c r="O1088" t="str">
        <f t="shared" si="118"/>
        <v>1153494</v>
      </c>
      <c r="P1088" t="str">
        <f t="shared" si="112"/>
        <v>33701</v>
      </c>
      <c r="Q1088" t="str">
        <f t="shared" si="113"/>
        <v>365735</v>
      </c>
      <c r="R1088" t="str">
        <f t="shared" si="114"/>
        <v>323844</v>
      </c>
      <c r="S1088" t="str">
        <f t="shared" si="115"/>
        <v>250788</v>
      </c>
      <c r="T1088" t="str">
        <f t="shared" si="116"/>
        <v>218083</v>
      </c>
      <c r="U1088" t="str">
        <f t="shared" si="117"/>
        <v>4</v>
      </c>
    </row>
    <row r="1089" spans="1:21" ht="13.5" thickBot="1">
      <c r="D1089" s="6">
        <v>2016</v>
      </c>
      <c r="E1089" s="6"/>
      <c r="F1089" s="7" t="s">
        <v>5312</v>
      </c>
      <c r="G1089" s="7" t="s">
        <v>5313</v>
      </c>
      <c r="H1089" s="7" t="s">
        <v>5314</v>
      </c>
      <c r="I1089" s="7" t="s">
        <v>5315</v>
      </c>
      <c r="J1089" s="7" t="s">
        <v>3653</v>
      </c>
      <c r="K1089" s="7" t="s">
        <v>5316</v>
      </c>
      <c r="L1089" s="7">
        <v>4</v>
      </c>
      <c r="O1089" t="str">
        <f t="shared" si="118"/>
        <v>1001555</v>
      </c>
      <c r="P1089" t="str">
        <f t="shared" si="112"/>
        <v>35877</v>
      </c>
      <c r="Q1089" t="str">
        <f t="shared" si="113"/>
        <v>236808</v>
      </c>
      <c r="R1089" t="str">
        <f t="shared" si="114"/>
        <v>169597</v>
      </c>
      <c r="S1089" t="str">
        <f t="shared" si="115"/>
        <v>251593</v>
      </c>
      <c r="T1089" t="str">
        <f t="shared" si="116"/>
        <v>184382</v>
      </c>
      <c r="U1089" t="str">
        <f t="shared" si="117"/>
        <v>4</v>
      </c>
    </row>
    <row r="1090" spans="1:21" ht="13.5" thickBot="1">
      <c r="D1090" s="4">
        <v>2015</v>
      </c>
      <c r="E1090" s="4"/>
      <c r="F1090" s="5" t="s">
        <v>5317</v>
      </c>
      <c r="G1090" s="5" t="s">
        <v>5318</v>
      </c>
      <c r="H1090" s="5" t="s">
        <v>5319</v>
      </c>
      <c r="I1090" s="5" t="s">
        <v>5320</v>
      </c>
      <c r="J1090" s="5" t="s">
        <v>5321</v>
      </c>
      <c r="K1090" s="5" t="s">
        <v>5322</v>
      </c>
      <c r="L1090" s="5">
        <v>3</v>
      </c>
      <c r="O1090" t="str">
        <f t="shared" si="118"/>
        <v>1031636</v>
      </c>
      <c r="P1090" t="str">
        <f t="shared" ref="P1090:P1153" si="119">SUBSTITUTE(G1090," ","")</f>
        <v>77764</v>
      </c>
      <c r="Q1090" t="str">
        <f t="shared" ref="Q1090:Q1153" si="120">SUBSTITUTE(H1090," ","")</f>
        <v>324365</v>
      </c>
      <c r="R1090" t="str">
        <f t="shared" ref="R1090:R1153" si="121">SUBSTITUTE(I1090," ","")</f>
        <v>139173</v>
      </c>
      <c r="S1090" t="str">
        <f t="shared" ref="S1090:S1153" si="122">SUBSTITUTE(J1090," ","")</f>
        <v>333555</v>
      </c>
      <c r="T1090" t="str">
        <f t="shared" ref="T1090:T1153" si="123">SUBSTITUTE(K1090," ","")</f>
        <v>148363</v>
      </c>
      <c r="U1090" t="str">
        <f t="shared" ref="U1090:U1153" si="124">SUBSTITUTE(L1090," ","")</f>
        <v>3</v>
      </c>
    </row>
    <row r="1091" spans="1:21" ht="13.5" thickBot="1">
      <c r="D1091" s="6">
        <v>2014</v>
      </c>
      <c r="E1091" s="6"/>
      <c r="F1091" s="7" t="s">
        <v>5323</v>
      </c>
      <c r="G1091" s="7" t="s">
        <v>5324</v>
      </c>
      <c r="H1091" s="7" t="s">
        <v>5325</v>
      </c>
      <c r="I1091" s="7" t="s">
        <v>5326</v>
      </c>
      <c r="J1091" s="7" t="s">
        <v>5327</v>
      </c>
      <c r="K1091" s="7" t="s">
        <v>5328</v>
      </c>
      <c r="L1091" s="7">
        <v>2</v>
      </c>
      <c r="O1091" t="str">
        <f t="shared" ref="O1091:O1154" si="125">SUBSTITUTE(F1091," ","")</f>
        <v>780609</v>
      </c>
      <c r="P1091" t="str">
        <f t="shared" si="119"/>
        <v>31984</v>
      </c>
      <c r="Q1091" t="str">
        <f t="shared" si="120"/>
        <v>407601</v>
      </c>
      <c r="R1091" t="str">
        <f t="shared" si="121"/>
        <v>83757</v>
      </c>
      <c r="S1091" t="str">
        <f t="shared" si="122"/>
        <v>394443</v>
      </c>
      <c r="T1091" t="str">
        <f t="shared" si="123"/>
        <v>70599</v>
      </c>
      <c r="U1091" t="str">
        <f t="shared" si="124"/>
        <v>2</v>
      </c>
    </row>
    <row r="1092" spans="1:21" ht="13.5" thickBot="1">
      <c r="D1092" s="4">
        <v>2013</v>
      </c>
      <c r="E1092" s="4"/>
      <c r="F1092" s="5" t="s">
        <v>5329</v>
      </c>
      <c r="G1092" s="5" t="s">
        <v>5330</v>
      </c>
      <c r="H1092" s="5" t="s">
        <v>5331</v>
      </c>
      <c r="I1092" s="5" t="s">
        <v>5332</v>
      </c>
      <c r="J1092" s="5" t="s">
        <v>5333</v>
      </c>
      <c r="K1092" s="5" t="s">
        <v>5334</v>
      </c>
      <c r="L1092" s="5">
        <v>0</v>
      </c>
      <c r="O1092" t="str">
        <f t="shared" si="125"/>
        <v>550534</v>
      </c>
      <c r="P1092" t="str">
        <f t="shared" si="119"/>
        <v>15583</v>
      </c>
      <c r="Q1092" t="str">
        <f t="shared" si="120"/>
        <v>268044</v>
      </c>
      <c r="R1092" t="str">
        <f t="shared" si="121"/>
        <v>50858</v>
      </c>
      <c r="S1092" t="str">
        <f t="shared" si="122"/>
        <v>254461</v>
      </c>
      <c r="T1092" t="str">
        <f t="shared" si="123"/>
        <v>38615</v>
      </c>
      <c r="U1092" t="str">
        <f t="shared" si="124"/>
        <v>0</v>
      </c>
    </row>
    <row r="1093" spans="1:21" ht="13.5" thickBot="1">
      <c r="D1093" s="4"/>
      <c r="E1093" s="4"/>
      <c r="F1093" s="5"/>
      <c r="G1093" s="5"/>
      <c r="H1093" s="5"/>
      <c r="I1093" s="5"/>
      <c r="J1093" s="5"/>
      <c r="K1093" s="5"/>
      <c r="L1093" s="5"/>
      <c r="O1093" t="str">
        <f t="shared" si="125"/>
        <v/>
      </c>
      <c r="P1093" t="str">
        <f t="shared" si="119"/>
        <v/>
      </c>
      <c r="Q1093" t="str">
        <f t="shared" si="120"/>
        <v/>
      </c>
      <c r="R1093" t="str">
        <f t="shared" si="121"/>
        <v/>
      </c>
      <c r="S1093" t="str">
        <f t="shared" si="122"/>
        <v/>
      </c>
      <c r="T1093" t="str">
        <f t="shared" si="123"/>
        <v/>
      </c>
      <c r="U1093" t="str">
        <f t="shared" si="124"/>
        <v/>
      </c>
    </row>
    <row r="1094" spans="1:21" ht="13.5" thickBot="1">
      <c r="A1094" s="3" t="s">
        <v>5401</v>
      </c>
      <c r="B1094">
        <v>2007</v>
      </c>
      <c r="D1094" s="4">
        <v>2023</v>
      </c>
      <c r="E1094" s="4"/>
      <c r="F1094" s="5" t="s">
        <v>5335</v>
      </c>
      <c r="G1094" s="5" t="s">
        <v>5336</v>
      </c>
      <c r="H1094" s="5" t="s">
        <v>5337</v>
      </c>
      <c r="I1094" s="5" t="s">
        <v>5338</v>
      </c>
      <c r="J1094" s="5" t="s">
        <v>5339</v>
      </c>
      <c r="K1094" s="5" t="s">
        <v>5340</v>
      </c>
      <c r="L1094" s="5">
        <v>14</v>
      </c>
      <c r="O1094" t="str">
        <f t="shared" si="125"/>
        <v>1081624</v>
      </c>
      <c r="P1094" t="str">
        <f t="shared" si="119"/>
        <v>35128</v>
      </c>
      <c r="Q1094" t="str">
        <f t="shared" si="120"/>
        <v>155347</v>
      </c>
      <c r="R1094" t="str">
        <f t="shared" si="121"/>
        <v>11511</v>
      </c>
      <c r="S1094" t="str">
        <f t="shared" si="122"/>
        <v>957801</v>
      </c>
      <c r="T1094" t="str">
        <f t="shared" si="123"/>
        <v>813965</v>
      </c>
      <c r="U1094" t="str">
        <f t="shared" si="124"/>
        <v>14</v>
      </c>
    </row>
    <row r="1095" spans="1:21" ht="13.5" thickBot="1">
      <c r="D1095" s="6">
        <v>2022</v>
      </c>
      <c r="E1095" s="6"/>
      <c r="F1095" s="7" t="s">
        <v>5341</v>
      </c>
      <c r="G1095" s="7" t="s">
        <v>5342</v>
      </c>
      <c r="H1095" s="7" t="s">
        <v>5343</v>
      </c>
      <c r="I1095" s="7" t="s">
        <v>5344</v>
      </c>
      <c r="J1095" s="7" t="s">
        <v>5345</v>
      </c>
      <c r="K1095" s="7" t="s">
        <v>5346</v>
      </c>
      <c r="L1095" s="7">
        <v>15</v>
      </c>
      <c r="O1095" t="str">
        <f t="shared" si="125"/>
        <v>1483859</v>
      </c>
      <c r="P1095" t="str">
        <f t="shared" si="119"/>
        <v>473581</v>
      </c>
      <c r="Q1095" t="str">
        <f t="shared" si="120"/>
        <v>143477</v>
      </c>
      <c r="R1095" t="str">
        <f t="shared" si="121"/>
        <v>12333</v>
      </c>
      <c r="S1095" t="str">
        <f t="shared" si="122"/>
        <v>982875</v>
      </c>
      <c r="T1095" t="str">
        <f t="shared" si="123"/>
        <v>851731</v>
      </c>
      <c r="U1095" t="str">
        <f t="shared" si="124"/>
        <v>15</v>
      </c>
    </row>
    <row r="1096" spans="1:21" ht="13.5" thickBot="1">
      <c r="D1096" s="4">
        <v>2021</v>
      </c>
      <c r="E1096" s="4"/>
      <c r="F1096" s="5" t="s">
        <v>5347</v>
      </c>
      <c r="G1096" s="5" t="s">
        <v>5348</v>
      </c>
      <c r="H1096" s="5" t="s">
        <v>5349</v>
      </c>
      <c r="I1096" s="5" t="s">
        <v>5350</v>
      </c>
      <c r="J1096" s="5" t="s">
        <v>5351</v>
      </c>
      <c r="K1096" s="5" t="s">
        <v>5352</v>
      </c>
      <c r="L1096" s="5">
        <v>14</v>
      </c>
      <c r="O1096" t="str">
        <f t="shared" si="125"/>
        <v>846227</v>
      </c>
      <c r="P1096" t="str">
        <f t="shared" si="119"/>
        <v>134779</v>
      </c>
      <c r="Q1096" t="str">
        <f t="shared" si="120"/>
        <v>143014</v>
      </c>
      <c r="R1096" t="str">
        <f t="shared" si="121"/>
        <v>7200</v>
      </c>
      <c r="S1096" t="str">
        <f t="shared" si="122"/>
        <v>580704</v>
      </c>
      <c r="T1096" t="str">
        <f t="shared" si="123"/>
        <v>444890</v>
      </c>
      <c r="U1096" t="str">
        <f t="shared" si="124"/>
        <v>14</v>
      </c>
    </row>
    <row r="1097" spans="1:21" ht="13.5" thickBot="1">
      <c r="D1097" s="6">
        <v>2020</v>
      </c>
      <c r="E1097" s="6"/>
      <c r="F1097" s="7" t="s">
        <v>5353</v>
      </c>
      <c r="G1097" s="7" t="s">
        <v>5354</v>
      </c>
      <c r="H1097" s="7" t="s">
        <v>5355</v>
      </c>
      <c r="I1097" s="7" t="s">
        <v>5356</v>
      </c>
      <c r="J1097" s="7" t="s">
        <v>5357</v>
      </c>
      <c r="K1097" s="7" t="s">
        <v>5358</v>
      </c>
      <c r="L1097" s="7">
        <v>11</v>
      </c>
      <c r="O1097" t="str">
        <f t="shared" si="125"/>
        <v>575911</v>
      </c>
      <c r="P1097" t="str">
        <f t="shared" si="119"/>
        <v>23466</v>
      </c>
      <c r="Q1097" t="str">
        <f t="shared" si="120"/>
        <v>70353</v>
      </c>
      <c r="R1097" t="str">
        <f t="shared" si="121"/>
        <v>28343</v>
      </c>
      <c r="S1097" t="str">
        <f t="shared" si="122"/>
        <v>352121</v>
      </c>
      <c r="T1097" t="str">
        <f t="shared" si="123"/>
        <v>310111</v>
      </c>
      <c r="U1097" t="str">
        <f t="shared" si="124"/>
        <v>11</v>
      </c>
    </row>
    <row r="1098" spans="1:21" ht="13.5" thickBot="1">
      <c r="D1098" s="4">
        <v>2019</v>
      </c>
      <c r="E1098" s="4"/>
      <c r="F1098" s="5" t="s">
        <v>5359</v>
      </c>
      <c r="G1098" s="5" t="s">
        <v>5360</v>
      </c>
      <c r="H1098" s="5" t="s">
        <v>5361</v>
      </c>
      <c r="I1098" s="5" t="s">
        <v>5362</v>
      </c>
      <c r="J1098" s="5" t="s">
        <v>5363</v>
      </c>
      <c r="K1098" s="5" t="s">
        <v>5364</v>
      </c>
      <c r="L1098" s="5">
        <v>19</v>
      </c>
      <c r="O1098" t="str">
        <f t="shared" si="125"/>
        <v>995874</v>
      </c>
      <c r="P1098" t="str">
        <f t="shared" si="119"/>
        <v>49428</v>
      </c>
      <c r="Q1098" t="str">
        <f t="shared" si="120"/>
        <v>101984</v>
      </c>
      <c r="R1098" t="str">
        <f t="shared" si="121"/>
        <v>54031</v>
      </c>
      <c r="S1098" t="str">
        <f t="shared" si="122"/>
        <v>366598</v>
      </c>
      <c r="T1098" t="str">
        <f t="shared" si="123"/>
        <v>318645</v>
      </c>
      <c r="U1098" t="str">
        <f t="shared" si="124"/>
        <v>19</v>
      </c>
    </row>
    <row r="1099" spans="1:21" ht="13.5" thickBot="1">
      <c r="D1099" s="6">
        <v>2018</v>
      </c>
      <c r="E1099" s="6"/>
      <c r="F1099" s="7" t="s">
        <v>5365</v>
      </c>
      <c r="G1099" s="7" t="s">
        <v>5366</v>
      </c>
      <c r="H1099" s="7" t="s">
        <v>5367</v>
      </c>
      <c r="I1099" s="7" t="s">
        <v>5368</v>
      </c>
      <c r="J1099" s="7" t="s">
        <v>5369</v>
      </c>
      <c r="K1099" s="7" t="s">
        <v>5370</v>
      </c>
      <c r="L1099" s="7">
        <v>19</v>
      </c>
      <c r="O1099" t="str">
        <f t="shared" si="125"/>
        <v>844396</v>
      </c>
      <c r="P1099" t="str">
        <f t="shared" si="119"/>
        <v>42842</v>
      </c>
      <c r="Q1099" t="str">
        <f t="shared" si="120"/>
        <v>117158</v>
      </c>
      <c r="R1099" t="str">
        <f t="shared" si="121"/>
        <v>66983</v>
      </c>
      <c r="S1099" t="str">
        <f t="shared" si="122"/>
        <v>319391</v>
      </c>
      <c r="T1099" t="str">
        <f t="shared" si="123"/>
        <v>269216</v>
      </c>
      <c r="U1099" t="str">
        <f t="shared" si="124"/>
        <v>19</v>
      </c>
    </row>
    <row r="1100" spans="1:21" ht="13.5" thickBot="1">
      <c r="D1100" s="4">
        <v>2017</v>
      </c>
      <c r="E1100" s="4"/>
      <c r="F1100" s="5" t="s">
        <v>5371</v>
      </c>
      <c r="G1100" s="5" t="s">
        <v>5372</v>
      </c>
      <c r="H1100" s="5" t="s">
        <v>5373</v>
      </c>
      <c r="I1100" s="5" t="s">
        <v>5374</v>
      </c>
      <c r="J1100" s="5" t="s">
        <v>5375</v>
      </c>
      <c r="K1100" s="5" t="s">
        <v>5376</v>
      </c>
      <c r="L1100" s="5">
        <v>18</v>
      </c>
      <c r="O1100" t="str">
        <f t="shared" si="125"/>
        <v>773901</v>
      </c>
      <c r="P1100" t="str">
        <f t="shared" si="119"/>
        <v>55898</v>
      </c>
      <c r="Q1100" t="str">
        <f t="shared" si="120"/>
        <v>118273</v>
      </c>
      <c r="R1100" t="str">
        <f t="shared" si="121"/>
        <v>95158</v>
      </c>
      <c r="S1100" t="str">
        <f t="shared" si="122"/>
        <v>249489</v>
      </c>
      <c r="T1100" t="str">
        <f t="shared" si="123"/>
        <v>226374</v>
      </c>
      <c r="U1100" t="str">
        <f t="shared" si="124"/>
        <v>18</v>
      </c>
    </row>
    <row r="1101" spans="1:21" ht="13.5" thickBot="1">
      <c r="D1101" s="6">
        <v>2016</v>
      </c>
      <c r="E1101" s="6"/>
      <c r="F1101" s="7" t="s">
        <v>5377</v>
      </c>
      <c r="G1101" s="7" t="s">
        <v>5378</v>
      </c>
      <c r="H1101" s="7" t="s">
        <v>5379</v>
      </c>
      <c r="I1101" s="7" t="s">
        <v>5380</v>
      </c>
      <c r="J1101" s="7" t="s">
        <v>5381</v>
      </c>
      <c r="K1101" s="7" t="s">
        <v>5382</v>
      </c>
      <c r="L1101" s="7">
        <v>17</v>
      </c>
      <c r="O1101" t="str">
        <f t="shared" si="125"/>
        <v>738836</v>
      </c>
      <c r="P1101" t="str">
        <f t="shared" si="119"/>
        <v>28326</v>
      </c>
      <c r="Q1101" t="str">
        <f t="shared" si="120"/>
        <v>163508</v>
      </c>
      <c r="R1101" t="str">
        <f t="shared" si="121"/>
        <v>17972</v>
      </c>
      <c r="S1101" t="str">
        <f t="shared" si="122"/>
        <v>344338</v>
      </c>
      <c r="T1101" t="str">
        <f t="shared" si="123"/>
        <v>198802</v>
      </c>
      <c r="U1101" t="str">
        <f t="shared" si="124"/>
        <v>17</v>
      </c>
    </row>
    <row r="1102" spans="1:21" ht="13.5" thickBot="1">
      <c r="D1102" s="4">
        <v>2015</v>
      </c>
      <c r="E1102" s="4"/>
      <c r="F1102" s="5" t="s">
        <v>5383</v>
      </c>
      <c r="G1102" s="5" t="s">
        <v>5384</v>
      </c>
      <c r="H1102" s="5" t="s">
        <v>5385</v>
      </c>
      <c r="I1102" s="5" t="s">
        <v>5386</v>
      </c>
      <c r="J1102" s="5" t="s">
        <v>5387</v>
      </c>
      <c r="K1102" s="5" t="s">
        <v>5388</v>
      </c>
      <c r="L1102" s="5">
        <v>17</v>
      </c>
      <c r="O1102" t="str">
        <f t="shared" si="125"/>
        <v>443965</v>
      </c>
      <c r="P1102" t="str">
        <f t="shared" si="119"/>
        <v>5468</v>
      </c>
      <c r="Q1102" t="str">
        <f t="shared" si="120"/>
        <v>133519</v>
      </c>
      <c r="R1102" t="str">
        <f t="shared" si="121"/>
        <v>29458</v>
      </c>
      <c r="S1102" t="str">
        <f t="shared" si="122"/>
        <v>274537</v>
      </c>
      <c r="T1102" t="str">
        <f t="shared" si="123"/>
        <v>170476</v>
      </c>
      <c r="U1102" t="str">
        <f t="shared" si="124"/>
        <v>17</v>
      </c>
    </row>
    <row r="1103" spans="1:21" ht="13.5" thickBot="1">
      <c r="D1103" s="6">
        <v>2014</v>
      </c>
      <c r="E1103" s="6"/>
      <c r="F1103" s="7" t="s">
        <v>5389</v>
      </c>
      <c r="G1103" s="7" t="s">
        <v>5390</v>
      </c>
      <c r="H1103" s="7" t="s">
        <v>5391</v>
      </c>
      <c r="I1103" s="7" t="s">
        <v>5392</v>
      </c>
      <c r="J1103" s="7" t="s">
        <v>5393</v>
      </c>
      <c r="K1103" s="7" t="s">
        <v>5394</v>
      </c>
      <c r="L1103" s="7">
        <v>18</v>
      </c>
      <c r="O1103" t="str">
        <f t="shared" si="125"/>
        <v>655896</v>
      </c>
      <c r="P1103" t="str">
        <f t="shared" si="119"/>
        <v>11516</v>
      </c>
      <c r="Q1103" t="str">
        <f t="shared" si="120"/>
        <v>180465</v>
      </c>
      <c r="R1103" t="str">
        <f t="shared" si="121"/>
        <v>41352</v>
      </c>
      <c r="S1103" t="str">
        <f t="shared" si="122"/>
        <v>304121</v>
      </c>
      <c r="T1103" t="str">
        <f t="shared" si="123"/>
        <v>165008</v>
      </c>
      <c r="U1103" t="str">
        <f t="shared" si="124"/>
        <v>18</v>
      </c>
    </row>
    <row r="1104" spans="1:21" ht="13.5" thickBot="1">
      <c r="D1104" s="4">
        <v>2013</v>
      </c>
      <c r="E1104" s="4"/>
      <c r="F1104" s="5" t="s">
        <v>5395</v>
      </c>
      <c r="G1104" s="5" t="s">
        <v>5396</v>
      </c>
      <c r="H1104" s="5" t="s">
        <v>5397</v>
      </c>
      <c r="I1104" s="5" t="s">
        <v>5398</v>
      </c>
      <c r="J1104" s="5" t="s">
        <v>5399</v>
      </c>
      <c r="K1104" s="5" t="s">
        <v>5400</v>
      </c>
      <c r="L1104" s="5">
        <v>18</v>
      </c>
      <c r="O1104" t="str">
        <f t="shared" si="125"/>
        <v>543804</v>
      </c>
      <c r="P1104" t="str">
        <f t="shared" si="119"/>
        <v>18762</v>
      </c>
      <c r="Q1104" t="str">
        <f t="shared" si="120"/>
        <v>283406</v>
      </c>
      <c r="R1104" t="str">
        <f t="shared" si="121"/>
        <v>54059</v>
      </c>
      <c r="S1104" t="str">
        <f t="shared" si="122"/>
        <v>382839</v>
      </c>
      <c r="T1104" t="str">
        <f t="shared" si="123"/>
        <v>153492</v>
      </c>
      <c r="U1104" t="str">
        <f t="shared" si="124"/>
        <v>18</v>
      </c>
    </row>
    <row r="1105" spans="1:21" ht="13.5" thickBot="1">
      <c r="D1105" s="4"/>
      <c r="E1105" s="4"/>
      <c r="F1105" s="5"/>
      <c r="G1105" s="5"/>
      <c r="H1105" s="5"/>
      <c r="I1105" s="5"/>
      <c r="J1105" s="5"/>
      <c r="K1105" s="5"/>
      <c r="L1105" s="5"/>
      <c r="O1105" t="str">
        <f t="shared" si="125"/>
        <v/>
      </c>
      <c r="P1105" t="str">
        <f t="shared" si="119"/>
        <v/>
      </c>
      <c r="Q1105" t="str">
        <f t="shared" si="120"/>
        <v/>
      </c>
      <c r="R1105" t="str">
        <f t="shared" si="121"/>
        <v/>
      </c>
      <c r="S1105" t="str">
        <f t="shared" si="122"/>
        <v/>
      </c>
      <c r="T1105" t="str">
        <f t="shared" si="123"/>
        <v/>
      </c>
      <c r="U1105" t="str">
        <f t="shared" si="124"/>
        <v/>
      </c>
    </row>
    <row r="1106" spans="1:21" ht="13.5" thickBot="1">
      <c r="A1106" t="s">
        <v>160</v>
      </c>
      <c r="B1106">
        <v>2014</v>
      </c>
      <c r="D1106" s="4">
        <v>2023</v>
      </c>
      <c r="E1106" s="4"/>
      <c r="F1106" s="5">
        <v>0</v>
      </c>
      <c r="G1106" s="5">
        <v>0</v>
      </c>
      <c r="H1106" s="5" t="s">
        <v>5402</v>
      </c>
      <c r="I1106" s="5">
        <v>0</v>
      </c>
      <c r="J1106" s="5">
        <v>70</v>
      </c>
      <c r="K1106" s="5" t="s">
        <v>5403</v>
      </c>
      <c r="L1106" s="5">
        <v>0</v>
      </c>
      <c r="O1106" t="str">
        <f t="shared" si="125"/>
        <v>0</v>
      </c>
      <c r="P1106" t="str">
        <f t="shared" si="119"/>
        <v>0</v>
      </c>
      <c r="Q1106" t="str">
        <f t="shared" si="120"/>
        <v>1256</v>
      </c>
      <c r="R1106" t="str">
        <f t="shared" si="121"/>
        <v>0</v>
      </c>
      <c r="S1106" t="str">
        <f t="shared" si="122"/>
        <v>70</v>
      </c>
      <c r="T1106" t="str">
        <f t="shared" si="123"/>
        <v>-1186</v>
      </c>
      <c r="U1106" t="str">
        <f t="shared" si="124"/>
        <v>0</v>
      </c>
    </row>
    <row r="1107" spans="1:21" ht="13.5" thickBot="1">
      <c r="D1107" s="6">
        <v>2022</v>
      </c>
      <c r="E1107" s="6"/>
      <c r="F1107" s="7">
        <v>0</v>
      </c>
      <c r="G1107" s="7">
        <v>0</v>
      </c>
      <c r="H1107" s="7" t="s">
        <v>5402</v>
      </c>
      <c r="I1107" s="7">
        <v>0</v>
      </c>
      <c r="J1107" s="7">
        <v>70</v>
      </c>
      <c r="K1107" s="7" t="s">
        <v>5403</v>
      </c>
      <c r="L1107" s="7">
        <v>0</v>
      </c>
      <c r="O1107" t="str">
        <f t="shared" si="125"/>
        <v>0</v>
      </c>
      <c r="P1107" t="str">
        <f t="shared" si="119"/>
        <v>0</v>
      </c>
      <c r="Q1107" t="str">
        <f t="shared" si="120"/>
        <v>1256</v>
      </c>
      <c r="R1107" t="str">
        <f t="shared" si="121"/>
        <v>0</v>
      </c>
      <c r="S1107" t="str">
        <f t="shared" si="122"/>
        <v>70</v>
      </c>
      <c r="T1107" t="str">
        <f t="shared" si="123"/>
        <v>-1186</v>
      </c>
      <c r="U1107" t="str">
        <f t="shared" si="124"/>
        <v>0</v>
      </c>
    </row>
    <row r="1108" spans="1:21" ht="13.5" thickBot="1">
      <c r="D1108" s="4">
        <v>2021</v>
      </c>
      <c r="E1108" s="4"/>
      <c r="F1108" s="5">
        <v>0</v>
      </c>
      <c r="G1108" s="5">
        <v>0</v>
      </c>
      <c r="H1108" s="5" t="s">
        <v>5402</v>
      </c>
      <c r="I1108" s="5">
        <v>0</v>
      </c>
      <c r="J1108" s="5">
        <v>70</v>
      </c>
      <c r="K1108" s="5" t="s">
        <v>5403</v>
      </c>
      <c r="L1108" s="5">
        <v>0</v>
      </c>
      <c r="O1108" t="str">
        <f t="shared" si="125"/>
        <v>0</v>
      </c>
      <c r="P1108" t="str">
        <f t="shared" si="119"/>
        <v>0</v>
      </c>
      <c r="Q1108" t="str">
        <f t="shared" si="120"/>
        <v>1256</v>
      </c>
      <c r="R1108" t="str">
        <f t="shared" si="121"/>
        <v>0</v>
      </c>
      <c r="S1108" t="str">
        <f t="shared" si="122"/>
        <v>70</v>
      </c>
      <c r="T1108" t="str">
        <f t="shared" si="123"/>
        <v>-1186</v>
      </c>
      <c r="U1108" t="str">
        <f t="shared" si="124"/>
        <v>0</v>
      </c>
    </row>
    <row r="1109" spans="1:21" ht="13.5" thickBot="1">
      <c r="D1109" s="6">
        <v>2020</v>
      </c>
      <c r="E1109" s="6"/>
      <c r="F1109" s="7">
        <v>0</v>
      </c>
      <c r="G1109" s="7">
        <v>0</v>
      </c>
      <c r="H1109" s="7" t="s">
        <v>5402</v>
      </c>
      <c r="I1109" s="7">
        <v>0</v>
      </c>
      <c r="J1109" s="7">
        <v>70</v>
      </c>
      <c r="K1109" s="7" t="s">
        <v>5403</v>
      </c>
      <c r="L1109" s="7">
        <v>0</v>
      </c>
      <c r="O1109" t="str">
        <f t="shared" si="125"/>
        <v>0</v>
      </c>
      <c r="P1109" t="str">
        <f t="shared" si="119"/>
        <v>0</v>
      </c>
      <c r="Q1109" t="str">
        <f t="shared" si="120"/>
        <v>1256</v>
      </c>
      <c r="R1109" t="str">
        <f t="shared" si="121"/>
        <v>0</v>
      </c>
      <c r="S1109" t="str">
        <f t="shared" si="122"/>
        <v>70</v>
      </c>
      <c r="T1109" t="str">
        <f t="shared" si="123"/>
        <v>-1186</v>
      </c>
      <c r="U1109" t="str">
        <f t="shared" si="124"/>
        <v>0</v>
      </c>
    </row>
    <row r="1110" spans="1:21" ht="13.5" thickBot="1">
      <c r="D1110" s="4">
        <v>2019</v>
      </c>
      <c r="E1110" s="4"/>
      <c r="F1110" s="5">
        <v>0</v>
      </c>
      <c r="G1110" s="5">
        <v>-100</v>
      </c>
      <c r="H1110" s="5" t="s">
        <v>5402</v>
      </c>
      <c r="I1110" s="5">
        <v>0</v>
      </c>
      <c r="J1110" s="5">
        <v>70</v>
      </c>
      <c r="K1110" s="5" t="s">
        <v>5403</v>
      </c>
      <c r="L1110" s="5">
        <v>0</v>
      </c>
      <c r="O1110" t="str">
        <f t="shared" si="125"/>
        <v>0</v>
      </c>
      <c r="P1110" t="str">
        <f t="shared" si="119"/>
        <v>-100</v>
      </c>
      <c r="Q1110" t="str">
        <f t="shared" si="120"/>
        <v>1256</v>
      </c>
      <c r="R1110" t="str">
        <f t="shared" si="121"/>
        <v>0</v>
      </c>
      <c r="S1110" t="str">
        <f t="shared" si="122"/>
        <v>70</v>
      </c>
      <c r="T1110" t="str">
        <f t="shared" si="123"/>
        <v>-1186</v>
      </c>
      <c r="U1110" t="str">
        <f t="shared" si="124"/>
        <v>0</v>
      </c>
    </row>
    <row r="1111" spans="1:21" ht="13.5" thickBot="1">
      <c r="D1111" s="6">
        <v>2018</v>
      </c>
      <c r="E1111" s="6"/>
      <c r="F1111" s="7">
        <v>0</v>
      </c>
      <c r="G1111" s="7">
        <v>-100</v>
      </c>
      <c r="H1111" s="7" t="s">
        <v>5404</v>
      </c>
      <c r="I1111" s="7">
        <v>0</v>
      </c>
      <c r="J1111" s="7">
        <v>120</v>
      </c>
      <c r="K1111" s="7" t="s">
        <v>5405</v>
      </c>
      <c r="L1111" s="7">
        <v>0</v>
      </c>
      <c r="O1111" t="str">
        <f t="shared" si="125"/>
        <v>0</v>
      </c>
      <c r="P1111" t="str">
        <f t="shared" si="119"/>
        <v>-100</v>
      </c>
      <c r="Q1111" t="str">
        <f t="shared" si="120"/>
        <v>1206</v>
      </c>
      <c r="R1111" t="str">
        <f t="shared" si="121"/>
        <v>0</v>
      </c>
      <c r="S1111" t="str">
        <f t="shared" si="122"/>
        <v>120</v>
      </c>
      <c r="T1111" t="str">
        <f t="shared" si="123"/>
        <v>-1086</v>
      </c>
      <c r="U1111" t="str">
        <f t="shared" si="124"/>
        <v>0</v>
      </c>
    </row>
    <row r="1112" spans="1:21" ht="13.5" thickBot="1">
      <c r="D1112" s="4">
        <v>2017</v>
      </c>
      <c r="E1112" s="4"/>
      <c r="F1112" s="5">
        <v>200</v>
      </c>
      <c r="G1112" s="5">
        <v>165</v>
      </c>
      <c r="H1112" s="5" t="s">
        <v>5404</v>
      </c>
      <c r="I1112" s="5">
        <v>0</v>
      </c>
      <c r="J1112" s="5">
        <v>220</v>
      </c>
      <c r="K1112" s="5">
        <v>-986</v>
      </c>
      <c r="L1112" s="5">
        <v>1</v>
      </c>
      <c r="O1112" t="str">
        <f t="shared" si="125"/>
        <v>200</v>
      </c>
      <c r="P1112" t="str">
        <f t="shared" si="119"/>
        <v>165</v>
      </c>
      <c r="Q1112" t="str">
        <f t="shared" si="120"/>
        <v>1206</v>
      </c>
      <c r="R1112" t="str">
        <f t="shared" si="121"/>
        <v>0</v>
      </c>
      <c r="S1112" t="str">
        <f t="shared" si="122"/>
        <v>220</v>
      </c>
      <c r="T1112" t="str">
        <f t="shared" si="123"/>
        <v>-986</v>
      </c>
      <c r="U1112" t="str">
        <f t="shared" si="124"/>
        <v>1</v>
      </c>
    </row>
    <row r="1113" spans="1:21" ht="13.5" thickBot="1">
      <c r="D1113" s="6">
        <v>2016</v>
      </c>
      <c r="E1113" s="6"/>
      <c r="F1113" s="7">
        <v>0</v>
      </c>
      <c r="G1113" s="7" t="s">
        <v>5406</v>
      </c>
      <c r="H1113" s="7" t="s">
        <v>5407</v>
      </c>
      <c r="I1113" s="7">
        <v>0</v>
      </c>
      <c r="J1113" s="7">
        <v>49</v>
      </c>
      <c r="K1113" s="7" t="s">
        <v>5408</v>
      </c>
      <c r="L1113" s="7">
        <v>0</v>
      </c>
      <c r="O1113" t="str">
        <f t="shared" si="125"/>
        <v>0</v>
      </c>
      <c r="P1113" t="str">
        <f t="shared" si="119"/>
        <v>-1679</v>
      </c>
      <c r="Q1113" t="str">
        <f t="shared" si="120"/>
        <v>1200</v>
      </c>
      <c r="R1113" t="str">
        <f t="shared" si="121"/>
        <v>0</v>
      </c>
      <c r="S1113" t="str">
        <f t="shared" si="122"/>
        <v>49</v>
      </c>
      <c r="T1113" t="str">
        <f t="shared" si="123"/>
        <v>-1151</v>
      </c>
      <c r="U1113" t="str">
        <f t="shared" si="124"/>
        <v>0</v>
      </c>
    </row>
    <row r="1114" spans="1:21" ht="13.5" thickBot="1">
      <c r="D1114" s="4">
        <v>2015</v>
      </c>
      <c r="E1114" s="4"/>
      <c r="F1114" s="5" t="s">
        <v>5409</v>
      </c>
      <c r="G1114" s="5">
        <v>-616</v>
      </c>
      <c r="H1114" s="5">
        <v>659</v>
      </c>
      <c r="I1114" s="5">
        <v>0</v>
      </c>
      <c r="J1114" s="5" t="s">
        <v>5410</v>
      </c>
      <c r="K1114" s="5">
        <v>528</v>
      </c>
      <c r="L1114" s="5">
        <v>1</v>
      </c>
      <c r="O1114" t="str">
        <f t="shared" si="125"/>
        <v>4200</v>
      </c>
      <c r="P1114" t="str">
        <f t="shared" si="119"/>
        <v>-616</v>
      </c>
      <c r="Q1114" t="str">
        <f t="shared" si="120"/>
        <v>659</v>
      </c>
      <c r="R1114" t="str">
        <f t="shared" si="121"/>
        <v>0</v>
      </c>
      <c r="S1114" t="str">
        <f t="shared" si="122"/>
        <v>1187</v>
      </c>
      <c r="T1114" t="str">
        <f t="shared" si="123"/>
        <v>528</v>
      </c>
      <c r="U1114" t="str">
        <f t="shared" si="124"/>
        <v>1</v>
      </c>
    </row>
    <row r="1115" spans="1:21" ht="13.5" thickBot="1">
      <c r="D1115" s="6">
        <v>2014</v>
      </c>
      <c r="E1115" s="6"/>
      <c r="F1115" s="7" t="s">
        <v>5411</v>
      </c>
      <c r="G1115" s="7">
        <v>944</v>
      </c>
      <c r="H1115" s="7">
        <v>489</v>
      </c>
      <c r="I1115" s="7">
        <v>66</v>
      </c>
      <c r="J1115" s="7" t="s">
        <v>5412</v>
      </c>
      <c r="K1115" s="7" t="s">
        <v>5413</v>
      </c>
      <c r="L1115" s="7">
        <v>1</v>
      </c>
      <c r="O1115" t="str">
        <f t="shared" si="125"/>
        <v>3500</v>
      </c>
      <c r="P1115" t="str">
        <f t="shared" si="119"/>
        <v>944</v>
      </c>
      <c r="Q1115" t="str">
        <f t="shared" si="120"/>
        <v>489</v>
      </c>
      <c r="R1115" t="str">
        <f t="shared" si="121"/>
        <v>66</v>
      </c>
      <c r="S1115" t="str">
        <f t="shared" si="122"/>
        <v>1567</v>
      </c>
      <c r="T1115" t="str">
        <f t="shared" si="123"/>
        <v>1144</v>
      </c>
      <c r="U1115" t="str">
        <f t="shared" si="124"/>
        <v>1</v>
      </c>
    </row>
    <row r="1116" spans="1:21" ht="13.5" thickBot="1">
      <c r="D1116" s="6"/>
      <c r="E1116" s="6"/>
      <c r="F1116" s="7"/>
      <c r="G1116" s="7"/>
      <c r="H1116" s="7"/>
      <c r="I1116" s="7"/>
      <c r="J1116" s="7"/>
      <c r="K1116" s="7"/>
      <c r="L1116" s="7"/>
      <c r="O1116" t="str">
        <f t="shared" si="125"/>
        <v/>
      </c>
      <c r="P1116" t="str">
        <f t="shared" si="119"/>
        <v/>
      </c>
      <c r="Q1116" t="str">
        <f t="shared" si="120"/>
        <v/>
      </c>
      <c r="R1116" t="str">
        <f t="shared" si="121"/>
        <v/>
      </c>
      <c r="S1116" t="str">
        <f t="shared" si="122"/>
        <v/>
      </c>
      <c r="T1116" t="str">
        <f t="shared" si="123"/>
        <v/>
      </c>
      <c r="U1116" t="str">
        <f t="shared" si="124"/>
        <v/>
      </c>
    </row>
    <row r="1117" spans="1:21" ht="13.5" thickBot="1">
      <c r="A1117" t="s">
        <v>161</v>
      </c>
      <c r="B1117">
        <v>2018</v>
      </c>
      <c r="D1117" s="4">
        <v>2023</v>
      </c>
      <c r="E1117" s="4"/>
      <c r="F1117" s="5" t="s">
        <v>5414</v>
      </c>
      <c r="G1117" s="5" t="s">
        <v>5415</v>
      </c>
      <c r="H1117" s="5" t="s">
        <v>5416</v>
      </c>
      <c r="I1117" s="5">
        <v>0</v>
      </c>
      <c r="J1117" s="5" t="s">
        <v>5417</v>
      </c>
      <c r="K1117" s="5" t="s">
        <v>5418</v>
      </c>
      <c r="L1117" s="5">
        <v>1</v>
      </c>
      <c r="O1117" t="str">
        <f t="shared" si="125"/>
        <v>558564</v>
      </c>
      <c r="P1117" t="str">
        <f t="shared" si="119"/>
        <v>40692</v>
      </c>
      <c r="Q1117" t="str">
        <f t="shared" si="120"/>
        <v>18110</v>
      </c>
      <c r="R1117" t="str">
        <f t="shared" si="121"/>
        <v>0</v>
      </c>
      <c r="S1117" t="str">
        <f t="shared" si="122"/>
        <v>153008</v>
      </c>
      <c r="T1117" t="str">
        <f t="shared" si="123"/>
        <v>135406</v>
      </c>
      <c r="U1117" t="str">
        <f t="shared" si="124"/>
        <v>1</v>
      </c>
    </row>
    <row r="1118" spans="1:21" ht="13.5" thickBot="1">
      <c r="D1118" s="6">
        <v>2022</v>
      </c>
      <c r="E1118" s="6"/>
      <c r="F1118" s="7" t="s">
        <v>5419</v>
      </c>
      <c r="G1118" s="7" t="s">
        <v>5420</v>
      </c>
      <c r="H1118" s="7" t="s">
        <v>5421</v>
      </c>
      <c r="I1118" s="7">
        <v>0</v>
      </c>
      <c r="J1118" s="7" t="s">
        <v>5422</v>
      </c>
      <c r="K1118" s="7" t="s">
        <v>5423</v>
      </c>
      <c r="L1118" s="7">
        <v>1</v>
      </c>
      <c r="O1118" t="str">
        <f t="shared" si="125"/>
        <v>405083</v>
      </c>
      <c r="P1118" t="str">
        <f t="shared" si="119"/>
        <v>48413</v>
      </c>
      <c r="Q1118" t="str">
        <f t="shared" si="120"/>
        <v>110076</v>
      </c>
      <c r="R1118" t="str">
        <f t="shared" si="121"/>
        <v>0</v>
      </c>
      <c r="S1118" t="str">
        <f t="shared" si="122"/>
        <v>204281</v>
      </c>
      <c r="T1118" t="str">
        <f t="shared" si="123"/>
        <v>94713</v>
      </c>
      <c r="U1118" t="str">
        <f t="shared" si="124"/>
        <v>1</v>
      </c>
    </row>
    <row r="1119" spans="1:21" ht="13.5" thickBot="1">
      <c r="D1119" s="4">
        <v>2021</v>
      </c>
      <c r="E1119" s="4"/>
      <c r="F1119" s="5" t="s">
        <v>5424</v>
      </c>
      <c r="G1119" s="5" t="s">
        <v>5425</v>
      </c>
      <c r="H1119" s="5" t="s">
        <v>5426</v>
      </c>
      <c r="I1119" s="5">
        <v>0</v>
      </c>
      <c r="J1119" s="5" t="s">
        <v>5427</v>
      </c>
      <c r="K1119" s="5" t="s">
        <v>5428</v>
      </c>
      <c r="L1119" s="5">
        <v>2</v>
      </c>
      <c r="O1119" t="str">
        <f t="shared" si="125"/>
        <v>435353</v>
      </c>
      <c r="P1119" t="str">
        <f t="shared" si="119"/>
        <v>72815</v>
      </c>
      <c r="Q1119" t="str">
        <f t="shared" si="120"/>
        <v>109852</v>
      </c>
      <c r="R1119" t="str">
        <f t="shared" si="121"/>
        <v>0</v>
      </c>
      <c r="S1119" t="str">
        <f t="shared" si="122"/>
        <v>218457</v>
      </c>
      <c r="T1119" t="str">
        <f t="shared" si="123"/>
        <v>109300</v>
      </c>
      <c r="U1119" t="str">
        <f t="shared" si="124"/>
        <v>2</v>
      </c>
    </row>
    <row r="1120" spans="1:21" ht="13.5" thickBot="1">
      <c r="D1120" s="6">
        <v>2020</v>
      </c>
      <c r="E1120" s="6"/>
      <c r="F1120" s="7" t="s">
        <v>5429</v>
      </c>
      <c r="G1120" s="7" t="s">
        <v>5430</v>
      </c>
      <c r="H1120" s="7" t="s">
        <v>5431</v>
      </c>
      <c r="I1120" s="7">
        <v>0</v>
      </c>
      <c r="J1120" s="7" t="s">
        <v>5432</v>
      </c>
      <c r="K1120" s="7" t="s">
        <v>5433</v>
      </c>
      <c r="L1120" s="7">
        <v>2</v>
      </c>
      <c r="O1120" t="str">
        <f t="shared" si="125"/>
        <v>291894</v>
      </c>
      <c r="P1120" t="str">
        <f t="shared" si="119"/>
        <v>18922</v>
      </c>
      <c r="Q1120" t="str">
        <f t="shared" si="120"/>
        <v>46526</v>
      </c>
      <c r="R1120" t="str">
        <f t="shared" si="121"/>
        <v>0</v>
      </c>
      <c r="S1120" t="str">
        <f t="shared" si="122"/>
        <v>82719</v>
      </c>
      <c r="T1120" t="str">
        <f t="shared" si="123"/>
        <v>36485</v>
      </c>
      <c r="U1120" t="str">
        <f t="shared" si="124"/>
        <v>2</v>
      </c>
    </row>
    <row r="1121" spans="1:21" ht="13.5" thickBot="1">
      <c r="D1121" s="4">
        <v>2019</v>
      </c>
      <c r="E1121" s="4"/>
      <c r="F1121" s="5" t="s">
        <v>5434</v>
      </c>
      <c r="G1121" s="5" t="s">
        <v>5435</v>
      </c>
      <c r="H1121" s="5" t="s">
        <v>5436</v>
      </c>
      <c r="I1121" s="5">
        <v>0</v>
      </c>
      <c r="J1121" s="5" t="s">
        <v>5437</v>
      </c>
      <c r="K1121" s="5" t="s">
        <v>5438</v>
      </c>
      <c r="L1121" s="5">
        <v>2</v>
      </c>
      <c r="O1121" t="str">
        <f t="shared" si="125"/>
        <v>369688</v>
      </c>
      <c r="P1121" t="str">
        <f t="shared" si="119"/>
        <v>10309</v>
      </c>
      <c r="Q1121" t="str">
        <f t="shared" si="120"/>
        <v>68978</v>
      </c>
      <c r="R1121" t="str">
        <f t="shared" si="121"/>
        <v>0</v>
      </c>
      <c r="S1121" t="str">
        <f t="shared" si="122"/>
        <v>86541</v>
      </c>
      <c r="T1121" t="str">
        <f t="shared" si="123"/>
        <v>17563</v>
      </c>
      <c r="U1121" t="str">
        <f t="shared" si="124"/>
        <v>2</v>
      </c>
    </row>
    <row r="1122" spans="1:21" ht="13.5" thickBot="1">
      <c r="D1122" s="6">
        <v>2018</v>
      </c>
      <c r="E1122" s="6"/>
      <c r="F1122" s="7" t="s">
        <v>5439</v>
      </c>
      <c r="G1122" s="7" t="s">
        <v>5440</v>
      </c>
      <c r="H1122" s="7" t="s">
        <v>5441</v>
      </c>
      <c r="I1122" s="7" t="s">
        <v>5442</v>
      </c>
      <c r="J1122" s="7" t="s">
        <v>5443</v>
      </c>
      <c r="K1122" s="7" t="s">
        <v>5444</v>
      </c>
      <c r="L1122" s="7">
        <v>1</v>
      </c>
      <c r="O1122" t="str">
        <f t="shared" si="125"/>
        <v>24748</v>
      </c>
      <c r="P1122" t="str">
        <f t="shared" si="119"/>
        <v>6254</v>
      </c>
      <c r="Q1122" t="str">
        <f t="shared" si="120"/>
        <v>72669</v>
      </c>
      <c r="R1122" t="str">
        <f t="shared" si="121"/>
        <v>1418</v>
      </c>
      <c r="S1122" t="str">
        <f t="shared" si="122"/>
        <v>78340</v>
      </c>
      <c r="T1122" t="str">
        <f t="shared" si="123"/>
        <v>7254</v>
      </c>
      <c r="U1122" t="str">
        <f t="shared" si="124"/>
        <v>1</v>
      </c>
    </row>
    <row r="1123" spans="1:21" ht="13.5" thickBot="1">
      <c r="D1123" s="6"/>
      <c r="E1123" s="6"/>
      <c r="F1123" s="7"/>
      <c r="G1123" s="7"/>
      <c r="H1123" s="7"/>
      <c r="I1123" s="7"/>
      <c r="J1123" s="7"/>
      <c r="K1123" s="7"/>
      <c r="L1123" s="7"/>
      <c r="O1123" t="str">
        <f t="shared" si="125"/>
        <v/>
      </c>
      <c r="P1123" t="str">
        <f t="shared" si="119"/>
        <v/>
      </c>
      <c r="Q1123" t="str">
        <f t="shared" si="120"/>
        <v/>
      </c>
      <c r="R1123" t="str">
        <f t="shared" si="121"/>
        <v/>
      </c>
      <c r="S1123" t="str">
        <f t="shared" si="122"/>
        <v/>
      </c>
      <c r="T1123" t="str">
        <f t="shared" si="123"/>
        <v/>
      </c>
      <c r="U1123" t="str">
        <f t="shared" si="124"/>
        <v/>
      </c>
    </row>
    <row r="1124" spans="1:21" ht="13.5" thickBot="1">
      <c r="A1124" t="s">
        <v>162</v>
      </c>
      <c r="B1124">
        <v>2014</v>
      </c>
      <c r="D1124" s="4">
        <v>2023</v>
      </c>
      <c r="E1124" s="4"/>
      <c r="F1124" s="5" t="s">
        <v>5445</v>
      </c>
      <c r="G1124" s="5" t="s">
        <v>5446</v>
      </c>
      <c r="H1124" s="5" t="s">
        <v>5447</v>
      </c>
      <c r="I1124" s="5">
        <v>0</v>
      </c>
      <c r="J1124" s="5" t="s">
        <v>5448</v>
      </c>
      <c r="K1124" s="5" t="s">
        <v>5449</v>
      </c>
      <c r="L1124" s="5">
        <v>1</v>
      </c>
      <c r="O1124" t="str">
        <f t="shared" si="125"/>
        <v>44500</v>
      </c>
      <c r="P1124" t="str">
        <f t="shared" si="119"/>
        <v>-37484</v>
      </c>
      <c r="Q1124" t="str">
        <f t="shared" si="120"/>
        <v>170192</v>
      </c>
      <c r="R1124" t="str">
        <f t="shared" si="121"/>
        <v>0</v>
      </c>
      <c r="S1124" t="str">
        <f t="shared" si="122"/>
        <v>22795</v>
      </c>
      <c r="T1124" t="str">
        <f t="shared" si="123"/>
        <v>-147397</v>
      </c>
      <c r="U1124" t="str">
        <f t="shared" si="124"/>
        <v>1</v>
      </c>
    </row>
    <row r="1125" spans="1:21" ht="13.5" thickBot="1">
      <c r="D1125" s="6">
        <v>2022</v>
      </c>
      <c r="E1125" s="6"/>
      <c r="F1125" s="7" t="s">
        <v>5450</v>
      </c>
      <c r="G1125" s="7" t="s">
        <v>5451</v>
      </c>
      <c r="H1125" s="7" t="s">
        <v>5452</v>
      </c>
      <c r="I1125" s="7">
        <v>0</v>
      </c>
      <c r="J1125" s="7" t="s">
        <v>5453</v>
      </c>
      <c r="K1125" s="7" t="s">
        <v>5454</v>
      </c>
      <c r="L1125" s="7">
        <v>1</v>
      </c>
      <c r="O1125" t="str">
        <f t="shared" si="125"/>
        <v>212331</v>
      </c>
      <c r="P1125" t="str">
        <f t="shared" si="119"/>
        <v>78951</v>
      </c>
      <c r="Q1125" t="str">
        <f t="shared" si="120"/>
        <v>153209</v>
      </c>
      <c r="R1125" t="str">
        <f t="shared" si="121"/>
        <v>0</v>
      </c>
      <c r="S1125" t="str">
        <f t="shared" si="122"/>
        <v>29990</v>
      </c>
      <c r="T1125" t="str">
        <f t="shared" si="123"/>
        <v>-123219</v>
      </c>
      <c r="U1125" t="str">
        <f t="shared" si="124"/>
        <v>1</v>
      </c>
    </row>
    <row r="1126" spans="1:21" ht="13.5" thickBot="1">
      <c r="D1126" s="4">
        <v>2021</v>
      </c>
      <c r="E1126" s="4"/>
      <c r="F1126" s="5" t="s">
        <v>5455</v>
      </c>
      <c r="G1126" s="5" t="s">
        <v>5456</v>
      </c>
      <c r="H1126" s="5" t="s">
        <v>5457</v>
      </c>
      <c r="I1126" s="5" t="s">
        <v>5458</v>
      </c>
      <c r="J1126" s="5" t="s">
        <v>5459</v>
      </c>
      <c r="K1126" s="5" t="s">
        <v>5460</v>
      </c>
      <c r="L1126" s="5">
        <v>1</v>
      </c>
      <c r="O1126" t="str">
        <f t="shared" si="125"/>
        <v>233096</v>
      </c>
      <c r="P1126" t="str">
        <f t="shared" si="119"/>
        <v>-59572</v>
      </c>
      <c r="Q1126" t="str">
        <f t="shared" si="120"/>
        <v>281371</v>
      </c>
      <c r="R1126" t="str">
        <f t="shared" si="121"/>
        <v>57201</v>
      </c>
      <c r="S1126" t="str">
        <f t="shared" si="122"/>
        <v>22000</v>
      </c>
      <c r="T1126" t="str">
        <f t="shared" si="123"/>
        <v>-202170</v>
      </c>
      <c r="U1126" t="str">
        <f t="shared" si="124"/>
        <v>1</v>
      </c>
    </row>
    <row r="1127" spans="1:21" ht="13.5" thickBot="1">
      <c r="D1127" s="6">
        <v>2020</v>
      </c>
      <c r="E1127" s="6"/>
      <c r="F1127" s="7" t="s">
        <v>5461</v>
      </c>
      <c r="G1127" s="7" t="s">
        <v>5462</v>
      </c>
      <c r="H1127" s="7" t="s">
        <v>5463</v>
      </c>
      <c r="I1127" s="7" t="s">
        <v>5464</v>
      </c>
      <c r="J1127" s="7" t="s">
        <v>5465</v>
      </c>
      <c r="K1127" s="7" t="s">
        <v>5466</v>
      </c>
      <c r="L1127" s="7">
        <v>2</v>
      </c>
      <c r="O1127" t="str">
        <f t="shared" si="125"/>
        <v>361691</v>
      </c>
      <c r="P1127" t="str">
        <f t="shared" si="119"/>
        <v>-44606</v>
      </c>
      <c r="Q1127" t="str">
        <f t="shared" si="120"/>
        <v>324416</v>
      </c>
      <c r="R1127" t="str">
        <f t="shared" si="121"/>
        <v>137870</v>
      </c>
      <c r="S1127" t="str">
        <f t="shared" si="122"/>
        <v>43948</v>
      </c>
      <c r="T1127" t="str">
        <f t="shared" si="123"/>
        <v>-142598</v>
      </c>
      <c r="U1127" t="str">
        <f t="shared" si="124"/>
        <v>2</v>
      </c>
    </row>
    <row r="1128" spans="1:21" ht="13.5" thickBot="1">
      <c r="D1128" s="4">
        <v>2019</v>
      </c>
      <c r="E1128" s="4"/>
      <c r="F1128" s="5" t="s">
        <v>5467</v>
      </c>
      <c r="G1128" s="5" t="s">
        <v>5468</v>
      </c>
      <c r="H1128" s="5" t="s">
        <v>5469</v>
      </c>
      <c r="I1128" s="5" t="s">
        <v>5470</v>
      </c>
      <c r="J1128" s="5" t="s">
        <v>5471</v>
      </c>
      <c r="K1128" s="5" t="s">
        <v>5472</v>
      </c>
      <c r="L1128" s="5">
        <v>3</v>
      </c>
      <c r="O1128" t="str">
        <f t="shared" si="125"/>
        <v>607884</v>
      </c>
      <c r="P1128" t="str">
        <f t="shared" si="119"/>
        <v>-138082</v>
      </c>
      <c r="Q1128" t="str">
        <f t="shared" si="120"/>
        <v>474892</v>
      </c>
      <c r="R1128" t="str">
        <f t="shared" si="121"/>
        <v>280069</v>
      </c>
      <c r="S1128" t="str">
        <f t="shared" si="122"/>
        <v>96831</v>
      </c>
      <c r="T1128" t="str">
        <f t="shared" si="123"/>
        <v>-97992</v>
      </c>
      <c r="U1128" t="str">
        <f t="shared" si="124"/>
        <v>3</v>
      </c>
    </row>
    <row r="1129" spans="1:21" ht="13.5" thickBot="1">
      <c r="D1129" s="6">
        <v>2018</v>
      </c>
      <c r="E1129" s="6"/>
      <c r="F1129" s="7" t="s">
        <v>5473</v>
      </c>
      <c r="G1129" s="7" t="s">
        <v>5474</v>
      </c>
      <c r="H1129" s="7" t="s">
        <v>5475</v>
      </c>
      <c r="I1129" s="7" t="s">
        <v>5476</v>
      </c>
      <c r="J1129" s="7" t="s">
        <v>5477</v>
      </c>
      <c r="K1129" s="7" t="s">
        <v>5478</v>
      </c>
      <c r="L1129" s="7">
        <v>2</v>
      </c>
      <c r="O1129" t="str">
        <f t="shared" si="125"/>
        <v>425509</v>
      </c>
      <c r="P1129" t="str">
        <f t="shared" si="119"/>
        <v>6753</v>
      </c>
      <c r="Q1129" t="str">
        <f t="shared" si="120"/>
        <v>409768</v>
      </c>
      <c r="R1129" t="str">
        <f t="shared" si="121"/>
        <v>396709</v>
      </c>
      <c r="S1129" t="str">
        <f t="shared" si="122"/>
        <v>53149</v>
      </c>
      <c r="T1129" t="str">
        <f t="shared" si="123"/>
        <v>40090</v>
      </c>
      <c r="U1129" t="str">
        <f t="shared" si="124"/>
        <v>2</v>
      </c>
    </row>
    <row r="1130" spans="1:21" ht="13.5" thickBot="1">
      <c r="D1130" s="4">
        <v>2017</v>
      </c>
      <c r="E1130" s="4"/>
      <c r="F1130" s="5" t="s">
        <v>5479</v>
      </c>
      <c r="G1130" s="5" t="s">
        <v>5480</v>
      </c>
      <c r="H1130" s="5" t="s">
        <v>5481</v>
      </c>
      <c r="I1130" s="5" t="s">
        <v>5482</v>
      </c>
      <c r="J1130" s="5" t="s">
        <v>5483</v>
      </c>
      <c r="K1130" s="5" t="s">
        <v>516</v>
      </c>
      <c r="L1130" s="5">
        <v>2</v>
      </c>
      <c r="O1130" t="str">
        <f t="shared" si="125"/>
        <v>210008</v>
      </c>
      <c r="P1130" t="str">
        <f t="shared" si="119"/>
        <v>1316</v>
      </c>
      <c r="Q1130" t="str">
        <f t="shared" si="120"/>
        <v>144754</v>
      </c>
      <c r="R1130" t="str">
        <f t="shared" si="121"/>
        <v>144065</v>
      </c>
      <c r="S1130" t="str">
        <f t="shared" si="122"/>
        <v>34026</v>
      </c>
      <c r="T1130" t="str">
        <f t="shared" si="123"/>
        <v>33337</v>
      </c>
      <c r="U1130" t="str">
        <f t="shared" si="124"/>
        <v>2</v>
      </c>
    </row>
    <row r="1131" spans="1:21" ht="13.5" thickBot="1">
      <c r="D1131" s="6">
        <v>2016</v>
      </c>
      <c r="E1131" s="6"/>
      <c r="F1131" s="7" t="s">
        <v>5484</v>
      </c>
      <c r="G1131" s="7" t="s">
        <v>5485</v>
      </c>
      <c r="H1131" s="7" t="s">
        <v>5486</v>
      </c>
      <c r="I1131" s="7" t="s">
        <v>5487</v>
      </c>
      <c r="J1131" s="7" t="s">
        <v>5488</v>
      </c>
      <c r="K1131" s="7" t="s">
        <v>5489</v>
      </c>
      <c r="L1131" s="7">
        <v>2</v>
      </c>
      <c r="O1131" t="str">
        <f t="shared" si="125"/>
        <v>200276</v>
      </c>
      <c r="P1131" t="str">
        <f t="shared" si="119"/>
        <v>7259</v>
      </c>
      <c r="Q1131" t="str">
        <f t="shared" si="120"/>
        <v>63375</v>
      </c>
      <c r="R1131" t="str">
        <f t="shared" si="121"/>
        <v>53879</v>
      </c>
      <c r="S1131" t="str">
        <f t="shared" si="122"/>
        <v>41507</v>
      </c>
      <c r="T1131" t="str">
        <f t="shared" si="123"/>
        <v>32011</v>
      </c>
      <c r="U1131" t="str">
        <f t="shared" si="124"/>
        <v>2</v>
      </c>
    </row>
    <row r="1132" spans="1:21" ht="13.5" thickBot="1">
      <c r="D1132" s="4">
        <v>2015</v>
      </c>
      <c r="E1132" s="4"/>
      <c r="F1132" s="5" t="s">
        <v>5490</v>
      </c>
      <c r="G1132" s="5" t="s">
        <v>5491</v>
      </c>
      <c r="H1132" s="5" t="s">
        <v>5492</v>
      </c>
      <c r="I1132" s="5" t="s">
        <v>5493</v>
      </c>
      <c r="J1132" s="5" t="s">
        <v>5494</v>
      </c>
      <c r="K1132" s="5" t="s">
        <v>5495</v>
      </c>
      <c r="L1132" s="5">
        <v>1</v>
      </c>
      <c r="O1132" t="str">
        <f t="shared" si="125"/>
        <v>266654</v>
      </c>
      <c r="P1132" t="str">
        <f t="shared" si="119"/>
        <v>18949</v>
      </c>
      <c r="Q1132" t="str">
        <f t="shared" si="120"/>
        <v>64475</v>
      </c>
      <c r="R1132" t="str">
        <f t="shared" si="121"/>
        <v>61582</v>
      </c>
      <c r="S1132" t="str">
        <f t="shared" si="122"/>
        <v>27645</v>
      </c>
      <c r="T1132" t="str">
        <f t="shared" si="123"/>
        <v>24752</v>
      </c>
      <c r="U1132" t="str">
        <f t="shared" si="124"/>
        <v>1</v>
      </c>
    </row>
    <row r="1133" spans="1:21" ht="13.5" thickBot="1">
      <c r="D1133" s="6">
        <v>2014</v>
      </c>
      <c r="E1133" s="6"/>
      <c r="F1133" s="7" t="s">
        <v>5496</v>
      </c>
      <c r="G1133" s="7" t="s">
        <v>5497</v>
      </c>
      <c r="H1133" s="7" t="s">
        <v>5498</v>
      </c>
      <c r="I1133" s="7">
        <v>0</v>
      </c>
      <c r="J1133" s="7" t="s">
        <v>5499</v>
      </c>
      <c r="K1133" s="7" t="s">
        <v>5500</v>
      </c>
      <c r="L1133" s="7">
        <v>1</v>
      </c>
      <c r="O1133" t="str">
        <f t="shared" si="125"/>
        <v>37107</v>
      </c>
      <c r="P1133" t="str">
        <f t="shared" si="119"/>
        <v>8109</v>
      </c>
      <c r="Q1133" t="str">
        <f t="shared" si="120"/>
        <v>19450</v>
      </c>
      <c r="R1133" t="str">
        <f t="shared" si="121"/>
        <v>0</v>
      </c>
      <c r="S1133" t="str">
        <f t="shared" si="122"/>
        <v>27759</v>
      </c>
      <c r="T1133" t="str">
        <f t="shared" si="123"/>
        <v>8309</v>
      </c>
      <c r="U1133" t="str">
        <f t="shared" si="124"/>
        <v>1</v>
      </c>
    </row>
    <row r="1134" spans="1:21" ht="13.5" thickBot="1">
      <c r="D1134" s="6"/>
      <c r="E1134" s="6"/>
      <c r="F1134" s="7"/>
      <c r="G1134" s="7"/>
      <c r="H1134" s="7"/>
      <c r="I1134" s="7"/>
      <c r="J1134" s="7"/>
      <c r="K1134" s="7"/>
      <c r="L1134" s="7"/>
      <c r="O1134" t="str">
        <f t="shared" si="125"/>
        <v/>
      </c>
      <c r="P1134" t="str">
        <f t="shared" si="119"/>
        <v/>
      </c>
      <c r="Q1134" t="str">
        <f t="shared" si="120"/>
        <v/>
      </c>
      <c r="R1134" t="str">
        <f t="shared" si="121"/>
        <v/>
      </c>
      <c r="S1134" t="str">
        <f t="shared" si="122"/>
        <v/>
      </c>
      <c r="T1134" t="str">
        <f t="shared" si="123"/>
        <v/>
      </c>
      <c r="U1134" t="str">
        <f t="shared" si="124"/>
        <v/>
      </c>
    </row>
    <row r="1135" spans="1:21" ht="13.5" thickBot="1">
      <c r="A1135" t="s">
        <v>163</v>
      </c>
      <c r="B1135">
        <v>2016</v>
      </c>
      <c r="D1135" s="4">
        <v>2023</v>
      </c>
      <c r="E1135" s="4"/>
      <c r="F1135" s="5" t="s">
        <v>5501</v>
      </c>
      <c r="G1135" s="5" t="s">
        <v>5502</v>
      </c>
      <c r="H1135" s="5" t="s">
        <v>5503</v>
      </c>
      <c r="I1135" s="5" t="s">
        <v>5504</v>
      </c>
      <c r="J1135" s="5" t="s">
        <v>5505</v>
      </c>
      <c r="K1135" s="5" t="s">
        <v>5506</v>
      </c>
      <c r="L1135" s="5">
        <v>3</v>
      </c>
      <c r="O1135" t="str">
        <f t="shared" si="125"/>
        <v>919947</v>
      </c>
      <c r="P1135" t="str">
        <f t="shared" si="119"/>
        <v>-61542</v>
      </c>
      <c r="Q1135" t="str">
        <f t="shared" si="120"/>
        <v>894816</v>
      </c>
      <c r="R1135" t="str">
        <f t="shared" si="121"/>
        <v>256651</v>
      </c>
      <c r="S1135" t="str">
        <f t="shared" si="122"/>
        <v>1036310</v>
      </c>
      <c r="T1135" t="str">
        <f t="shared" si="123"/>
        <v>398145</v>
      </c>
      <c r="U1135" t="str">
        <f t="shared" si="124"/>
        <v>3</v>
      </c>
    </row>
    <row r="1136" spans="1:21" ht="13.5" thickBot="1">
      <c r="D1136" s="6">
        <v>2022</v>
      </c>
      <c r="E1136" s="6"/>
      <c r="F1136" s="7" t="s">
        <v>5507</v>
      </c>
      <c r="G1136" s="7" t="s">
        <v>5508</v>
      </c>
      <c r="H1136" s="7" t="s">
        <v>5509</v>
      </c>
      <c r="I1136" s="7" t="s">
        <v>5510</v>
      </c>
      <c r="J1136" s="7" t="s">
        <v>5511</v>
      </c>
      <c r="K1136" s="7" t="s">
        <v>5512</v>
      </c>
      <c r="L1136" s="7">
        <v>6</v>
      </c>
      <c r="O1136" t="str">
        <f t="shared" si="125"/>
        <v>690938</v>
      </c>
      <c r="P1136" t="str">
        <f t="shared" si="119"/>
        <v>-21896</v>
      </c>
      <c r="Q1136" t="str">
        <f t="shared" si="120"/>
        <v>615556</v>
      </c>
      <c r="R1136" t="str">
        <f t="shared" si="121"/>
        <v>392712</v>
      </c>
      <c r="S1136" t="str">
        <f t="shared" si="122"/>
        <v>682532</v>
      </c>
      <c r="T1136" t="str">
        <f t="shared" si="123"/>
        <v>459688</v>
      </c>
      <c r="U1136" t="str">
        <f t="shared" si="124"/>
        <v>6</v>
      </c>
    </row>
    <row r="1137" spans="1:21" ht="13.5" thickBot="1">
      <c r="D1137" s="4">
        <v>2021</v>
      </c>
      <c r="E1137" s="4"/>
      <c r="F1137" s="5" t="s">
        <v>5513</v>
      </c>
      <c r="G1137" s="5" t="s">
        <v>5514</v>
      </c>
      <c r="H1137" s="5" t="s">
        <v>5515</v>
      </c>
      <c r="I1137" s="5" t="s">
        <v>5516</v>
      </c>
      <c r="J1137" s="5" t="s">
        <v>5517</v>
      </c>
      <c r="K1137" s="5" t="s">
        <v>5518</v>
      </c>
      <c r="L1137" s="5">
        <v>3</v>
      </c>
      <c r="O1137" t="str">
        <f t="shared" si="125"/>
        <v>809841</v>
      </c>
      <c r="P1137" t="str">
        <f t="shared" si="119"/>
        <v>12112</v>
      </c>
      <c r="Q1137" t="str">
        <f t="shared" si="120"/>
        <v>418646</v>
      </c>
      <c r="R1137" t="str">
        <f t="shared" si="121"/>
        <v>397373</v>
      </c>
      <c r="S1137" t="str">
        <f t="shared" si="122"/>
        <v>502856</v>
      </c>
      <c r="T1137" t="str">
        <f t="shared" si="123"/>
        <v>481583</v>
      </c>
      <c r="U1137" t="str">
        <f t="shared" si="124"/>
        <v>3</v>
      </c>
    </row>
    <row r="1138" spans="1:21" ht="13.5" thickBot="1">
      <c r="D1138" s="6">
        <v>2020</v>
      </c>
      <c r="E1138" s="6"/>
      <c r="F1138" s="7" t="s">
        <v>5519</v>
      </c>
      <c r="G1138" s="7" t="s">
        <v>5520</v>
      </c>
      <c r="H1138" s="7" t="s">
        <v>5521</v>
      </c>
      <c r="I1138" s="7" t="s">
        <v>5522</v>
      </c>
      <c r="J1138" s="7" t="s">
        <v>5523</v>
      </c>
      <c r="K1138" s="7" t="s">
        <v>5524</v>
      </c>
      <c r="L1138" s="7">
        <v>3</v>
      </c>
      <c r="O1138" t="str">
        <f t="shared" si="125"/>
        <v>593466</v>
      </c>
      <c r="P1138" t="str">
        <f t="shared" si="119"/>
        <v>8396</v>
      </c>
      <c r="Q1138" t="str">
        <f t="shared" si="120"/>
        <v>212402</v>
      </c>
      <c r="R1138" t="str">
        <f t="shared" si="121"/>
        <v>236613</v>
      </c>
      <c r="S1138" t="str">
        <f t="shared" si="122"/>
        <v>445261</v>
      </c>
      <c r="T1138" t="str">
        <f t="shared" si="123"/>
        <v>469472</v>
      </c>
      <c r="U1138" t="str">
        <f t="shared" si="124"/>
        <v>3</v>
      </c>
    </row>
    <row r="1139" spans="1:21" ht="13.5" thickBot="1">
      <c r="D1139" s="4">
        <v>2021</v>
      </c>
      <c r="E1139" s="4"/>
      <c r="F1139" s="5" t="s">
        <v>5525</v>
      </c>
      <c r="G1139" s="5" t="s">
        <v>5526</v>
      </c>
      <c r="H1139" s="5" t="s">
        <v>5527</v>
      </c>
      <c r="I1139" s="5" t="s">
        <v>5528</v>
      </c>
      <c r="J1139" s="5" t="s">
        <v>5529</v>
      </c>
      <c r="K1139" s="5" t="s">
        <v>5530</v>
      </c>
      <c r="L1139" s="5">
        <v>2</v>
      </c>
      <c r="O1139" t="str">
        <f t="shared" si="125"/>
        <v>554787</v>
      </c>
      <c r="P1139" t="str">
        <f t="shared" si="119"/>
        <v>150737</v>
      </c>
      <c r="Q1139" t="str">
        <f t="shared" si="120"/>
        <v>164552</v>
      </c>
      <c r="R1139" t="str">
        <f t="shared" si="121"/>
        <v>99359</v>
      </c>
      <c r="S1139" t="str">
        <f t="shared" si="122"/>
        <v>526268</v>
      </c>
      <c r="T1139" t="str">
        <f t="shared" si="123"/>
        <v>461075</v>
      </c>
      <c r="U1139" t="str">
        <f t="shared" si="124"/>
        <v>2</v>
      </c>
    </row>
    <row r="1140" spans="1:21" ht="13.5" thickBot="1">
      <c r="D1140" s="6">
        <v>2020</v>
      </c>
      <c r="E1140" s="6"/>
      <c r="F1140" s="7" t="s">
        <v>5531</v>
      </c>
      <c r="G1140" s="7" t="s">
        <v>5532</v>
      </c>
      <c r="H1140" s="7" t="s">
        <v>5533</v>
      </c>
      <c r="I1140" s="7">
        <v>0</v>
      </c>
      <c r="J1140" s="7" t="s">
        <v>5534</v>
      </c>
      <c r="K1140" s="7" t="s">
        <v>5535</v>
      </c>
      <c r="L1140" s="7">
        <v>0</v>
      </c>
      <c r="O1140" t="str">
        <f t="shared" si="125"/>
        <v>442795</v>
      </c>
      <c r="P1140" t="str">
        <f t="shared" si="119"/>
        <v>310138</v>
      </c>
      <c r="Q1140" t="str">
        <f t="shared" si="120"/>
        <v>59645</v>
      </c>
      <c r="R1140" t="str">
        <f t="shared" si="121"/>
        <v>0</v>
      </c>
      <c r="S1140" t="str">
        <f t="shared" si="122"/>
        <v>369983</v>
      </c>
      <c r="T1140" t="str">
        <f t="shared" si="123"/>
        <v>310338</v>
      </c>
      <c r="U1140" t="str">
        <f t="shared" si="124"/>
        <v>0</v>
      </c>
    </row>
    <row r="1141" spans="1:21" ht="13.5" thickBot="1">
      <c r="D1141" s="4">
        <v>2019</v>
      </c>
      <c r="E1141" s="4"/>
      <c r="F1141" s="5">
        <v>0</v>
      </c>
      <c r="G1141" s="5">
        <v>0</v>
      </c>
      <c r="H1141" s="5">
        <v>430</v>
      </c>
      <c r="I1141" s="5">
        <v>428</v>
      </c>
      <c r="J1141" s="5">
        <v>202</v>
      </c>
      <c r="K1141" s="5">
        <v>200</v>
      </c>
      <c r="L1141" s="5">
        <v>0</v>
      </c>
      <c r="O1141" t="str">
        <f t="shared" si="125"/>
        <v>0</v>
      </c>
      <c r="P1141" t="str">
        <f t="shared" si="119"/>
        <v>0</v>
      </c>
      <c r="Q1141" t="str">
        <f t="shared" si="120"/>
        <v>430</v>
      </c>
      <c r="R1141" t="str">
        <f t="shared" si="121"/>
        <v>428</v>
      </c>
      <c r="S1141" t="str">
        <f t="shared" si="122"/>
        <v>202</v>
      </c>
      <c r="T1141" t="str">
        <f t="shared" si="123"/>
        <v>200</v>
      </c>
      <c r="U1141" t="str">
        <f t="shared" si="124"/>
        <v>0</v>
      </c>
    </row>
    <row r="1142" spans="1:21" ht="13.5" thickBot="1">
      <c r="D1142" s="6">
        <v>2018</v>
      </c>
      <c r="E1142" s="6"/>
      <c r="F1142" s="7">
        <v>0</v>
      </c>
      <c r="G1142" s="7">
        <v>0</v>
      </c>
      <c r="H1142" s="7">
        <v>430</v>
      </c>
      <c r="I1142" s="7">
        <v>428</v>
      </c>
      <c r="J1142" s="7">
        <v>202</v>
      </c>
      <c r="K1142" s="7">
        <v>200</v>
      </c>
      <c r="L1142" s="7">
        <v>0</v>
      </c>
      <c r="O1142" t="str">
        <f t="shared" si="125"/>
        <v>0</v>
      </c>
      <c r="P1142" t="str">
        <f t="shared" si="119"/>
        <v>0</v>
      </c>
      <c r="Q1142" t="str">
        <f t="shared" si="120"/>
        <v>430</v>
      </c>
      <c r="R1142" t="str">
        <f t="shared" si="121"/>
        <v>428</v>
      </c>
      <c r="S1142" t="str">
        <f t="shared" si="122"/>
        <v>202</v>
      </c>
      <c r="T1142" t="str">
        <f t="shared" si="123"/>
        <v>200</v>
      </c>
      <c r="U1142" t="str">
        <f t="shared" si="124"/>
        <v>0</v>
      </c>
    </row>
    <row r="1143" spans="1:21" ht="13.5" thickBot="1">
      <c r="D1143" s="4">
        <v>2017</v>
      </c>
      <c r="E1143" s="4"/>
      <c r="F1143" s="5">
        <v>0</v>
      </c>
      <c r="G1143" s="5">
        <v>0</v>
      </c>
      <c r="H1143" s="5">
        <v>430</v>
      </c>
      <c r="I1143" s="5">
        <v>428</v>
      </c>
      <c r="J1143" s="5">
        <v>202</v>
      </c>
      <c r="K1143" s="5">
        <v>200</v>
      </c>
      <c r="L1143" s="5">
        <v>0</v>
      </c>
      <c r="O1143" t="str">
        <f t="shared" si="125"/>
        <v>0</v>
      </c>
      <c r="P1143" t="str">
        <f t="shared" si="119"/>
        <v>0</v>
      </c>
      <c r="Q1143" t="str">
        <f t="shared" si="120"/>
        <v>430</v>
      </c>
      <c r="R1143" t="str">
        <f t="shared" si="121"/>
        <v>428</v>
      </c>
      <c r="S1143" t="str">
        <f t="shared" si="122"/>
        <v>202</v>
      </c>
      <c r="T1143" t="str">
        <f t="shared" si="123"/>
        <v>200</v>
      </c>
      <c r="U1143" t="str">
        <f t="shared" si="124"/>
        <v>0</v>
      </c>
    </row>
    <row r="1144" spans="1:21" ht="13.5" thickBot="1">
      <c r="D1144" s="6">
        <v>2016</v>
      </c>
      <c r="E1144" s="6"/>
      <c r="F1144" s="7">
        <v>0</v>
      </c>
      <c r="G1144" s="7">
        <v>0</v>
      </c>
      <c r="H1144" s="7">
        <v>430</v>
      </c>
      <c r="I1144" s="7">
        <v>428</v>
      </c>
      <c r="J1144" s="7">
        <v>202</v>
      </c>
      <c r="K1144" s="7">
        <v>200</v>
      </c>
      <c r="L1144" s="7">
        <v>0</v>
      </c>
      <c r="O1144" t="str">
        <f t="shared" si="125"/>
        <v>0</v>
      </c>
      <c r="P1144" t="str">
        <f t="shared" si="119"/>
        <v>0</v>
      </c>
      <c r="Q1144" t="str">
        <f t="shared" si="120"/>
        <v>430</v>
      </c>
      <c r="R1144" t="str">
        <f t="shared" si="121"/>
        <v>428</v>
      </c>
      <c r="S1144" t="str">
        <f t="shared" si="122"/>
        <v>202</v>
      </c>
      <c r="T1144" t="str">
        <f t="shared" si="123"/>
        <v>200</v>
      </c>
      <c r="U1144" t="str">
        <f t="shared" si="124"/>
        <v>0</v>
      </c>
    </row>
    <row r="1145" spans="1:21" ht="13.5" thickBot="1">
      <c r="D1145" s="6"/>
      <c r="E1145" s="6"/>
      <c r="F1145" s="7"/>
      <c r="G1145" s="7"/>
      <c r="H1145" s="7"/>
      <c r="I1145" s="7"/>
      <c r="J1145" s="7"/>
      <c r="K1145" s="7"/>
      <c r="L1145" s="7"/>
      <c r="O1145" t="str">
        <f t="shared" si="125"/>
        <v/>
      </c>
      <c r="P1145" t="str">
        <f t="shared" si="119"/>
        <v/>
      </c>
      <c r="Q1145" t="str">
        <f t="shared" si="120"/>
        <v/>
      </c>
      <c r="R1145" t="str">
        <f t="shared" si="121"/>
        <v/>
      </c>
      <c r="S1145" t="str">
        <f t="shared" si="122"/>
        <v/>
      </c>
      <c r="T1145" t="str">
        <f t="shared" si="123"/>
        <v/>
      </c>
      <c r="U1145" t="str">
        <f t="shared" si="124"/>
        <v/>
      </c>
    </row>
    <row r="1146" spans="1:21" ht="13.5" thickBot="1">
      <c r="A1146" t="s">
        <v>164</v>
      </c>
      <c r="B1146">
        <v>1991</v>
      </c>
      <c r="D1146" s="4">
        <v>2023</v>
      </c>
      <c r="E1146" s="4"/>
      <c r="F1146" s="5" t="s">
        <v>5536</v>
      </c>
      <c r="G1146" s="5" t="s">
        <v>5537</v>
      </c>
      <c r="H1146" s="5" t="s">
        <v>5538</v>
      </c>
      <c r="I1146" s="5" t="s">
        <v>5539</v>
      </c>
      <c r="J1146" s="5" t="s">
        <v>5540</v>
      </c>
      <c r="K1146" s="5" t="s">
        <v>5541</v>
      </c>
      <c r="L1146" s="5">
        <v>7</v>
      </c>
      <c r="O1146" t="str">
        <f t="shared" si="125"/>
        <v>2577945</v>
      </c>
      <c r="P1146" t="str">
        <f t="shared" si="119"/>
        <v>101379</v>
      </c>
      <c r="Q1146" t="str">
        <f t="shared" si="120"/>
        <v>1637736</v>
      </c>
      <c r="R1146" t="str">
        <f t="shared" si="121"/>
        <v>1372465</v>
      </c>
      <c r="S1146" t="str">
        <f t="shared" si="122"/>
        <v>203796</v>
      </c>
      <c r="T1146" t="str">
        <f t="shared" si="123"/>
        <v>734331</v>
      </c>
      <c r="U1146" t="str">
        <f t="shared" si="124"/>
        <v>7</v>
      </c>
    </row>
    <row r="1147" spans="1:21" ht="13.5" thickBot="1">
      <c r="D1147" s="6">
        <v>2022</v>
      </c>
      <c r="E1147" s="6"/>
      <c r="F1147" s="7" t="s">
        <v>5542</v>
      </c>
      <c r="G1147" s="7" t="s">
        <v>5543</v>
      </c>
      <c r="H1147" s="7" t="s">
        <v>5544</v>
      </c>
      <c r="I1147" s="7" t="s">
        <v>5545</v>
      </c>
      <c r="J1147" s="7" t="s">
        <v>5546</v>
      </c>
      <c r="K1147" s="7" t="s">
        <v>5547</v>
      </c>
      <c r="L1147" s="7">
        <v>7</v>
      </c>
      <c r="O1147" t="str">
        <f t="shared" si="125"/>
        <v>3133423</v>
      </c>
      <c r="P1147" t="str">
        <f t="shared" si="119"/>
        <v>148383</v>
      </c>
      <c r="Q1147" t="str">
        <f t="shared" si="120"/>
        <v>1463159</v>
      </c>
      <c r="R1147" t="str">
        <f t="shared" si="121"/>
        <v>1165274</v>
      </c>
      <c r="S1147" t="str">
        <f t="shared" si="122"/>
        <v>590838</v>
      </c>
      <c r="T1147" t="str">
        <f t="shared" si="123"/>
        <v>632953</v>
      </c>
      <c r="U1147" t="str">
        <f t="shared" si="124"/>
        <v>7</v>
      </c>
    </row>
    <row r="1148" spans="1:21" ht="13.5" thickBot="1">
      <c r="D1148" s="4">
        <v>2021</v>
      </c>
      <c r="E1148" s="4"/>
      <c r="F1148" s="5" t="s">
        <v>5548</v>
      </c>
      <c r="G1148" s="5" t="s">
        <v>5549</v>
      </c>
      <c r="H1148" s="5" t="s">
        <v>5550</v>
      </c>
      <c r="I1148" s="5" t="s">
        <v>5551</v>
      </c>
      <c r="J1148" s="5" t="s">
        <v>5552</v>
      </c>
      <c r="K1148" s="5" t="s">
        <v>5553</v>
      </c>
      <c r="L1148" s="5">
        <v>5</v>
      </c>
      <c r="O1148" t="str">
        <f t="shared" si="125"/>
        <v>1888735</v>
      </c>
      <c r="P1148" t="str">
        <f t="shared" si="119"/>
        <v>76762</v>
      </c>
      <c r="Q1148" t="str">
        <f t="shared" si="120"/>
        <v>1153743</v>
      </c>
      <c r="R1148" t="str">
        <f t="shared" si="121"/>
        <v>895518</v>
      </c>
      <c r="S1148" t="str">
        <f t="shared" si="122"/>
        <v>429795</v>
      </c>
      <c r="T1148" t="str">
        <f t="shared" si="123"/>
        <v>505922</v>
      </c>
      <c r="U1148" t="str">
        <f t="shared" si="124"/>
        <v>5</v>
      </c>
    </row>
    <row r="1149" spans="1:21" ht="13.5" thickBot="1">
      <c r="D1149" s="6">
        <v>2020</v>
      </c>
      <c r="E1149" s="6"/>
      <c r="F1149" s="7" t="s">
        <v>5554</v>
      </c>
      <c r="G1149" s="7" t="s">
        <v>5555</v>
      </c>
      <c r="H1149" s="7" t="s">
        <v>5556</v>
      </c>
      <c r="I1149" s="7" t="s">
        <v>5557</v>
      </c>
      <c r="J1149" s="7" t="s">
        <v>5558</v>
      </c>
      <c r="K1149" s="7" t="s">
        <v>5559</v>
      </c>
      <c r="L1149" s="7">
        <v>5</v>
      </c>
      <c r="O1149" t="str">
        <f t="shared" si="125"/>
        <v>1453156</v>
      </c>
      <c r="P1149" t="str">
        <f t="shared" si="119"/>
        <v>72999</v>
      </c>
      <c r="Q1149" t="str">
        <f t="shared" si="120"/>
        <v>586013</v>
      </c>
      <c r="R1149" t="str">
        <f t="shared" si="121"/>
        <v>579701</v>
      </c>
      <c r="S1149" t="str">
        <f t="shared" si="122"/>
        <v>361473</v>
      </c>
      <c r="T1149" t="str">
        <f t="shared" si="123"/>
        <v>429161</v>
      </c>
      <c r="U1149" t="str">
        <f t="shared" si="124"/>
        <v>5</v>
      </c>
    </row>
    <row r="1150" spans="1:21" ht="13.5" thickBot="1">
      <c r="D1150" s="4">
        <v>2019</v>
      </c>
      <c r="E1150" s="4"/>
      <c r="F1150" s="5" t="s">
        <v>5560</v>
      </c>
      <c r="G1150" s="5" t="s">
        <v>5561</v>
      </c>
      <c r="H1150" s="5" t="s">
        <v>5562</v>
      </c>
      <c r="I1150" s="5" t="s">
        <v>5563</v>
      </c>
      <c r="J1150" s="5" t="s">
        <v>5564</v>
      </c>
      <c r="K1150" s="5" t="s">
        <v>5565</v>
      </c>
      <c r="L1150" s="5">
        <v>5</v>
      </c>
      <c r="O1150" t="str">
        <f t="shared" si="125"/>
        <v>1438677</v>
      </c>
      <c r="P1150" t="str">
        <f t="shared" si="119"/>
        <v>166123</v>
      </c>
      <c r="Q1150" t="str">
        <f t="shared" si="120"/>
        <v>303253</v>
      </c>
      <c r="R1150" t="str">
        <f t="shared" si="121"/>
        <v>338810</v>
      </c>
      <c r="S1150" t="str">
        <f t="shared" si="122"/>
        <v>301535</v>
      </c>
      <c r="T1150" t="str">
        <f t="shared" si="123"/>
        <v>356162</v>
      </c>
      <c r="U1150" t="str">
        <f t="shared" si="124"/>
        <v>5</v>
      </c>
    </row>
    <row r="1151" spans="1:21" ht="13.5" thickBot="1">
      <c r="D1151" s="6">
        <v>2018</v>
      </c>
      <c r="E1151" s="6"/>
      <c r="F1151" s="7" t="s">
        <v>5566</v>
      </c>
      <c r="G1151" s="7" t="s">
        <v>5567</v>
      </c>
      <c r="H1151" s="7" t="s">
        <v>5568</v>
      </c>
      <c r="I1151" s="7" t="s">
        <v>5569</v>
      </c>
      <c r="J1151" s="7" t="s">
        <v>5570</v>
      </c>
      <c r="K1151" s="7" t="s">
        <v>5571</v>
      </c>
      <c r="L1151" s="7">
        <v>3</v>
      </c>
      <c r="O1151" t="str">
        <f t="shared" si="125"/>
        <v>939887</v>
      </c>
      <c r="P1151" t="str">
        <f t="shared" si="119"/>
        <v>182567</v>
      </c>
      <c r="Q1151" t="str">
        <f t="shared" si="120"/>
        <v>286844</v>
      </c>
      <c r="R1151" t="str">
        <f t="shared" si="121"/>
        <v>223320</v>
      </c>
      <c r="S1151" t="str">
        <f t="shared" si="122"/>
        <v>247165</v>
      </c>
      <c r="T1151" t="str">
        <f t="shared" si="123"/>
        <v>190038</v>
      </c>
      <c r="U1151" t="str">
        <f t="shared" si="124"/>
        <v>3</v>
      </c>
    </row>
    <row r="1152" spans="1:21" ht="13.5" thickBot="1">
      <c r="D1152" s="4">
        <v>2017</v>
      </c>
      <c r="E1152" s="4"/>
      <c r="F1152" s="5" t="s">
        <v>5572</v>
      </c>
      <c r="G1152" s="5" t="s">
        <v>5573</v>
      </c>
      <c r="H1152" s="5" t="s">
        <v>5574</v>
      </c>
      <c r="I1152" s="5" t="s">
        <v>5575</v>
      </c>
      <c r="J1152" s="5" t="s">
        <v>5576</v>
      </c>
      <c r="K1152" s="5" t="s">
        <v>5577</v>
      </c>
      <c r="L1152" s="5">
        <v>2</v>
      </c>
      <c r="O1152" t="str">
        <f t="shared" si="125"/>
        <v>414017</v>
      </c>
      <c r="P1152" t="str">
        <f t="shared" si="119"/>
        <v>75552</v>
      </c>
      <c r="Q1152" t="str">
        <f t="shared" si="120"/>
        <v>151424</v>
      </c>
      <c r="R1152" t="str">
        <f t="shared" si="121"/>
        <v>53689</v>
      </c>
      <c r="S1152" t="str">
        <f t="shared" si="122"/>
        <v>105206</v>
      </c>
      <c r="T1152" t="str">
        <f t="shared" si="123"/>
        <v>7471</v>
      </c>
      <c r="U1152" t="str">
        <f t="shared" si="124"/>
        <v>2</v>
      </c>
    </row>
    <row r="1153" spans="1:21" ht="13.5" thickBot="1">
      <c r="D1153" s="6">
        <v>2016</v>
      </c>
      <c r="E1153" s="6"/>
      <c r="F1153" s="7" t="s">
        <v>3408</v>
      </c>
      <c r="G1153" s="7">
        <v>-428</v>
      </c>
      <c r="H1153" s="7" t="s">
        <v>5578</v>
      </c>
      <c r="I1153" s="7" t="s">
        <v>5575</v>
      </c>
      <c r="J1153" s="7" t="s">
        <v>5579</v>
      </c>
      <c r="K1153" s="7" t="s">
        <v>5580</v>
      </c>
      <c r="L1153" s="7">
        <v>0</v>
      </c>
      <c r="O1153" t="str">
        <f t="shared" si="125"/>
        <v>13800</v>
      </c>
      <c r="P1153" t="str">
        <f t="shared" si="119"/>
        <v>-428</v>
      </c>
      <c r="Q1153" t="str">
        <f t="shared" si="120"/>
        <v>124765</v>
      </c>
      <c r="R1153" t="str">
        <f t="shared" si="121"/>
        <v>53689</v>
      </c>
      <c r="S1153" t="str">
        <f t="shared" si="122"/>
        <v>2995</v>
      </c>
      <c r="T1153" t="str">
        <f t="shared" si="123"/>
        <v>-68081</v>
      </c>
      <c r="U1153" t="str">
        <f t="shared" si="124"/>
        <v>0</v>
      </c>
    </row>
    <row r="1154" spans="1:21" ht="13.5" thickBot="1">
      <c r="D1154" s="4">
        <v>2015</v>
      </c>
      <c r="E1154" s="4"/>
      <c r="F1154" s="5" t="s">
        <v>5581</v>
      </c>
      <c r="G1154" s="5">
        <v>298</v>
      </c>
      <c r="H1154" s="5" t="s">
        <v>5582</v>
      </c>
      <c r="I1154" s="5" t="s">
        <v>5583</v>
      </c>
      <c r="J1154" s="5">
        <v>583</v>
      </c>
      <c r="K1154" s="5" t="s">
        <v>5584</v>
      </c>
      <c r="L1154" s="5">
        <v>0</v>
      </c>
      <c r="O1154" t="str">
        <f t="shared" si="125"/>
        <v>34722</v>
      </c>
      <c r="P1154" t="str">
        <f t="shared" ref="P1154:P1217" si="126">SUBSTITUTE(G1154," ","")</f>
        <v>298</v>
      </c>
      <c r="Q1154" t="str">
        <f t="shared" ref="Q1154:Q1217" si="127">SUBSTITUTE(H1154," ","")</f>
        <v>135353</v>
      </c>
      <c r="R1154" t="str">
        <f t="shared" ref="R1154:R1217" si="128">SUBSTITUTE(I1154," ","")</f>
        <v>67117</v>
      </c>
      <c r="S1154" t="str">
        <f t="shared" ref="S1154:S1217" si="129">SUBSTITUTE(J1154," ","")</f>
        <v>583</v>
      </c>
      <c r="T1154" t="str">
        <f t="shared" ref="T1154:T1217" si="130">SUBSTITUTE(K1154," ","")</f>
        <v>-67653</v>
      </c>
      <c r="U1154" t="str">
        <f t="shared" ref="U1154:U1217" si="131">SUBSTITUTE(L1154," ","")</f>
        <v>0</v>
      </c>
    </row>
    <row r="1155" spans="1:21" ht="13.5" thickBot="1">
      <c r="D1155" s="6">
        <v>2014</v>
      </c>
      <c r="E1155" s="6"/>
      <c r="F1155" s="7" t="s">
        <v>5585</v>
      </c>
      <c r="G1155" s="7" t="s">
        <v>5586</v>
      </c>
      <c r="H1155" s="7" t="s">
        <v>5587</v>
      </c>
      <c r="I1155" s="7" t="s">
        <v>5588</v>
      </c>
      <c r="J1155" s="7" t="s">
        <v>5589</v>
      </c>
      <c r="K1155" s="7" t="s">
        <v>5590</v>
      </c>
      <c r="L1155" s="7">
        <v>0</v>
      </c>
      <c r="O1155" t="str">
        <f t="shared" ref="O1155:O1218" si="132">SUBSTITUTE(F1155," ","")</f>
        <v>30694</v>
      </c>
      <c r="P1155" t="str">
        <f t="shared" si="126"/>
        <v>-5359</v>
      </c>
      <c r="Q1155" t="str">
        <f t="shared" si="127"/>
        <v>162496</v>
      </c>
      <c r="R1155" t="str">
        <f t="shared" si="128"/>
        <v>80545</v>
      </c>
      <c r="S1155" t="str">
        <f t="shared" si="129"/>
        <v>14000</v>
      </c>
      <c r="T1155" t="str">
        <f t="shared" si="130"/>
        <v>-67951</v>
      </c>
      <c r="U1155" t="str">
        <f t="shared" si="131"/>
        <v>0</v>
      </c>
    </row>
    <row r="1156" spans="1:21" ht="13.5" thickBot="1">
      <c r="D1156" s="4">
        <v>2013</v>
      </c>
      <c r="E1156" s="4"/>
      <c r="F1156" s="5" t="s">
        <v>5591</v>
      </c>
      <c r="G1156" s="5" t="s">
        <v>5592</v>
      </c>
      <c r="H1156" s="5" t="s">
        <v>5593</v>
      </c>
      <c r="I1156" s="5" t="s">
        <v>5594</v>
      </c>
      <c r="J1156" s="5" t="s">
        <v>5595</v>
      </c>
      <c r="K1156" s="5" t="s">
        <v>5596</v>
      </c>
      <c r="L1156" s="5">
        <v>1</v>
      </c>
      <c r="O1156" t="str">
        <f t="shared" si="132"/>
        <v>36404</v>
      </c>
      <c r="P1156" t="str">
        <f t="shared" si="126"/>
        <v>-22194</v>
      </c>
      <c r="Q1156" t="str">
        <f t="shared" si="127"/>
        <v>170988</v>
      </c>
      <c r="R1156" t="str">
        <f t="shared" si="128"/>
        <v>93973</v>
      </c>
      <c r="S1156" t="str">
        <f t="shared" si="129"/>
        <v>14423</v>
      </c>
      <c r="T1156" t="str">
        <f t="shared" si="130"/>
        <v>-62592</v>
      </c>
      <c r="U1156" t="str">
        <f t="shared" si="131"/>
        <v>1</v>
      </c>
    </row>
    <row r="1157" spans="1:21" ht="13.5" thickBot="1">
      <c r="D1157" s="4"/>
      <c r="E1157" s="4"/>
      <c r="F1157" s="5"/>
      <c r="G1157" s="5"/>
      <c r="H1157" s="5"/>
      <c r="I1157" s="5"/>
      <c r="J1157" s="5"/>
      <c r="K1157" s="5"/>
      <c r="L1157" s="5"/>
      <c r="O1157" t="str">
        <f t="shared" si="132"/>
        <v/>
      </c>
      <c r="P1157" t="str">
        <f t="shared" si="126"/>
        <v/>
      </c>
      <c r="Q1157" t="str">
        <f t="shared" si="127"/>
        <v/>
      </c>
      <c r="R1157" t="str">
        <f t="shared" si="128"/>
        <v/>
      </c>
      <c r="S1157" t="str">
        <f t="shared" si="129"/>
        <v/>
      </c>
      <c r="T1157" t="str">
        <f t="shared" si="130"/>
        <v/>
      </c>
      <c r="U1157" t="str">
        <f t="shared" si="131"/>
        <v/>
      </c>
    </row>
    <row r="1158" spans="1:21" ht="13.5" thickBot="1">
      <c r="A1158" t="s">
        <v>165</v>
      </c>
      <c r="B1158">
        <v>2019</v>
      </c>
      <c r="D1158" s="4">
        <v>2023</v>
      </c>
      <c r="E1158" s="4"/>
      <c r="F1158" s="5" t="s">
        <v>5597</v>
      </c>
      <c r="G1158" s="5" t="s">
        <v>5598</v>
      </c>
      <c r="H1158" s="5" t="s">
        <v>5599</v>
      </c>
      <c r="I1158" s="5" t="s">
        <v>5600</v>
      </c>
      <c r="J1158" s="5" t="s">
        <v>5601</v>
      </c>
      <c r="K1158" s="5" t="s">
        <v>5602</v>
      </c>
      <c r="L1158" s="5">
        <v>41</v>
      </c>
      <c r="O1158" t="str">
        <f t="shared" si="132"/>
        <v>84209189</v>
      </c>
      <c r="P1158" t="str">
        <f t="shared" si="126"/>
        <v>458008</v>
      </c>
      <c r="Q1158" t="str">
        <f t="shared" si="127"/>
        <v>11617598</v>
      </c>
      <c r="R1158" t="str">
        <f t="shared" si="128"/>
        <v>1136112</v>
      </c>
      <c r="S1158" t="str">
        <f t="shared" si="129"/>
        <v>13993532</v>
      </c>
      <c r="T1158" t="str">
        <f t="shared" si="130"/>
        <v>-352735</v>
      </c>
      <c r="U1158" t="str">
        <f t="shared" si="131"/>
        <v>41</v>
      </c>
    </row>
    <row r="1159" spans="1:21" ht="13.5" thickBot="1">
      <c r="D1159" s="6">
        <v>2022</v>
      </c>
      <c r="E1159" s="6"/>
      <c r="F1159" s="7" t="s">
        <v>5603</v>
      </c>
      <c r="G1159" s="7" t="s">
        <v>5604</v>
      </c>
      <c r="H1159" s="7" t="s">
        <v>5605</v>
      </c>
      <c r="I1159" s="7" t="s">
        <v>5606</v>
      </c>
      <c r="J1159" s="7" t="s">
        <v>5607</v>
      </c>
      <c r="K1159" s="7" t="s">
        <v>5608</v>
      </c>
      <c r="L1159" s="7">
        <v>28</v>
      </c>
      <c r="O1159" t="str">
        <f t="shared" si="132"/>
        <v>35912992</v>
      </c>
      <c r="P1159" t="str">
        <f t="shared" si="126"/>
        <v>142991</v>
      </c>
      <c r="Q1159" t="str">
        <f t="shared" si="127"/>
        <v>11297217</v>
      </c>
      <c r="R1159" t="str">
        <f t="shared" si="128"/>
        <v>1325963</v>
      </c>
      <c r="S1159" t="str">
        <f t="shared" si="129"/>
        <v>10142629</v>
      </c>
      <c r="T1159" t="str">
        <f t="shared" si="130"/>
        <v>-810743</v>
      </c>
      <c r="U1159" t="str">
        <f t="shared" si="131"/>
        <v>28</v>
      </c>
    </row>
    <row r="1160" spans="1:21" ht="13.5" thickBot="1">
      <c r="D1160" s="4">
        <v>2021</v>
      </c>
      <c r="E1160" s="4"/>
      <c r="F1160" s="5" t="s">
        <v>5609</v>
      </c>
      <c r="G1160" s="5" t="s">
        <v>5610</v>
      </c>
      <c r="H1160" s="5" t="s">
        <v>5611</v>
      </c>
      <c r="I1160" s="5" t="s">
        <v>5612</v>
      </c>
      <c r="J1160" s="5" t="s">
        <v>5613</v>
      </c>
      <c r="K1160" s="5" t="s">
        <v>5614</v>
      </c>
      <c r="L1160" s="5">
        <v>21</v>
      </c>
      <c r="O1160" t="str">
        <f t="shared" si="132"/>
        <v>18244589</v>
      </c>
      <c r="P1160" t="str">
        <f t="shared" si="126"/>
        <v>-1208294</v>
      </c>
      <c r="Q1160" t="str">
        <f t="shared" si="127"/>
        <v>8940881</v>
      </c>
      <c r="R1160" t="str">
        <f t="shared" si="128"/>
        <v>1180168</v>
      </c>
      <c r="S1160" t="str">
        <f t="shared" si="129"/>
        <v>6002680</v>
      </c>
      <c r="T1160" t="str">
        <f t="shared" si="130"/>
        <v>-953734</v>
      </c>
      <c r="U1160" t="str">
        <f t="shared" si="131"/>
        <v>21</v>
      </c>
    </row>
    <row r="1161" spans="1:21" ht="13.5" thickBot="1">
      <c r="D1161" s="6">
        <v>2020</v>
      </c>
      <c r="E1161" s="6"/>
      <c r="F1161" s="7" t="s">
        <v>5615</v>
      </c>
      <c r="G1161" s="7" t="s">
        <v>5616</v>
      </c>
      <c r="H1161" s="7" t="s">
        <v>5617</v>
      </c>
      <c r="I1161" s="7" t="s">
        <v>5618</v>
      </c>
      <c r="J1161" s="7" t="s">
        <v>5619</v>
      </c>
      <c r="K1161" s="7" t="s">
        <v>5620</v>
      </c>
      <c r="L1161" s="7">
        <v>14</v>
      </c>
      <c r="O1161" t="str">
        <f t="shared" si="132"/>
        <v>877529</v>
      </c>
      <c r="P1161" t="str">
        <f t="shared" si="126"/>
        <v>-1173597</v>
      </c>
      <c r="Q1161" t="str">
        <f t="shared" si="127"/>
        <v>6743846</v>
      </c>
      <c r="R1161" t="str">
        <f t="shared" si="128"/>
        <v>2779526</v>
      </c>
      <c r="S1161" t="str">
        <f t="shared" si="129"/>
        <v>4188733</v>
      </c>
      <c r="T1161" t="str">
        <f t="shared" si="130"/>
        <v>254560</v>
      </c>
      <c r="U1161" t="str">
        <f t="shared" si="131"/>
        <v>14</v>
      </c>
    </row>
    <row r="1162" spans="1:21" ht="13.5" thickBot="1">
      <c r="D1162" s="4">
        <v>2019</v>
      </c>
      <c r="E1162" s="4"/>
      <c r="F1162" s="5">
        <v>0</v>
      </c>
      <c r="G1162" s="5" t="s">
        <v>5621</v>
      </c>
      <c r="H1162" s="5" t="s">
        <v>5622</v>
      </c>
      <c r="I1162" s="5" t="s">
        <v>5623</v>
      </c>
      <c r="J1162" s="5" t="s">
        <v>5624</v>
      </c>
      <c r="K1162" s="5" t="s">
        <v>5625</v>
      </c>
      <c r="L1162" s="5">
        <v>0</v>
      </c>
      <c r="O1162" t="str">
        <f t="shared" si="132"/>
        <v>0</v>
      </c>
      <c r="P1162" t="str">
        <f t="shared" si="126"/>
        <v>-41843</v>
      </c>
      <c r="Q1162" t="str">
        <f t="shared" si="127"/>
        <v>319657</v>
      </c>
      <c r="R1162" t="str">
        <f t="shared" si="128"/>
        <v>323361</v>
      </c>
      <c r="S1162" t="str">
        <f t="shared" si="129"/>
        <v>1417017</v>
      </c>
      <c r="T1162" t="str">
        <f t="shared" si="130"/>
        <v>1428157</v>
      </c>
      <c r="U1162" t="str">
        <f t="shared" si="131"/>
        <v>0</v>
      </c>
    </row>
    <row r="1163" spans="1:21" ht="13.5" thickBot="1">
      <c r="D1163" s="4"/>
      <c r="E1163" s="4"/>
      <c r="F1163" s="5"/>
      <c r="G1163" s="5"/>
      <c r="H1163" s="5"/>
      <c r="I1163" s="5"/>
      <c r="J1163" s="5"/>
      <c r="K1163" s="5"/>
      <c r="L1163" s="5"/>
      <c r="O1163" t="str">
        <f t="shared" si="132"/>
        <v/>
      </c>
      <c r="P1163" t="str">
        <f t="shared" si="126"/>
        <v/>
      </c>
      <c r="Q1163" t="str">
        <f t="shared" si="127"/>
        <v/>
      </c>
      <c r="R1163" t="str">
        <f t="shared" si="128"/>
        <v/>
      </c>
      <c r="S1163" t="str">
        <f t="shared" si="129"/>
        <v/>
      </c>
      <c r="T1163" t="str">
        <f t="shared" si="130"/>
        <v/>
      </c>
      <c r="U1163" t="str">
        <f t="shared" si="131"/>
        <v/>
      </c>
    </row>
    <row r="1164" spans="1:21" ht="13.5" thickBot="1">
      <c r="A1164" t="s">
        <v>166</v>
      </c>
      <c r="B1164">
        <v>2021</v>
      </c>
      <c r="D1164" s="4">
        <v>2023</v>
      </c>
      <c r="E1164" s="4"/>
      <c r="F1164" s="5" t="s">
        <v>5626</v>
      </c>
      <c r="G1164" s="5" t="s">
        <v>5627</v>
      </c>
      <c r="H1164" s="5" t="s">
        <v>5628</v>
      </c>
      <c r="I1164" s="5" t="s">
        <v>5629</v>
      </c>
      <c r="J1164" s="5" t="s">
        <v>5630</v>
      </c>
      <c r="K1164" s="5" t="s">
        <v>5631</v>
      </c>
      <c r="L1164" s="5">
        <v>2</v>
      </c>
      <c r="O1164" t="str">
        <f t="shared" si="132"/>
        <v>669841</v>
      </c>
      <c r="P1164" t="str">
        <f t="shared" si="126"/>
        <v>-2290</v>
      </c>
      <c r="Q1164" t="str">
        <f t="shared" si="127"/>
        <v>236075</v>
      </c>
      <c r="R1164" t="str">
        <f t="shared" si="128"/>
        <v>107176</v>
      </c>
      <c r="S1164" t="str">
        <f t="shared" si="129"/>
        <v>114216</v>
      </c>
      <c r="T1164" t="str">
        <f t="shared" si="130"/>
        <v>2317</v>
      </c>
      <c r="U1164" t="str">
        <f t="shared" si="131"/>
        <v>2</v>
      </c>
    </row>
    <row r="1165" spans="1:21" ht="13.5" thickBot="1">
      <c r="D1165" s="6">
        <v>2022</v>
      </c>
      <c r="E1165" s="6"/>
      <c r="F1165" s="7" t="s">
        <v>5632</v>
      </c>
      <c r="G1165" s="7" t="s">
        <v>5633</v>
      </c>
      <c r="H1165" s="7" t="s">
        <v>5634</v>
      </c>
      <c r="I1165" s="7" t="s">
        <v>5635</v>
      </c>
      <c r="J1165" s="7" t="s">
        <v>5636</v>
      </c>
      <c r="K1165" s="7" t="s">
        <v>5637</v>
      </c>
      <c r="L1165" s="7">
        <v>2</v>
      </c>
      <c r="O1165" t="str">
        <f t="shared" si="132"/>
        <v>488108</v>
      </c>
      <c r="P1165" t="str">
        <f t="shared" si="126"/>
        <v>4507</v>
      </c>
      <c r="Q1165" t="str">
        <f t="shared" si="127"/>
        <v>232199</v>
      </c>
      <c r="R1165" t="str">
        <f t="shared" si="128"/>
        <v>154810</v>
      </c>
      <c r="S1165" t="str">
        <f t="shared" si="129"/>
        <v>64995</v>
      </c>
      <c r="T1165" t="str">
        <f t="shared" si="130"/>
        <v>-12394</v>
      </c>
      <c r="U1165" t="str">
        <f t="shared" si="131"/>
        <v>2</v>
      </c>
    </row>
    <row r="1166" spans="1:21" ht="13.5" thickBot="1">
      <c r="D1166" s="6"/>
      <c r="E1166" s="6"/>
      <c r="F1166" s="7"/>
      <c r="G1166" s="7"/>
      <c r="H1166" s="7"/>
      <c r="I1166" s="7"/>
      <c r="J1166" s="7"/>
      <c r="K1166" s="7"/>
      <c r="L1166" s="7"/>
      <c r="O1166" t="str">
        <f t="shared" si="132"/>
        <v/>
      </c>
      <c r="P1166" t="str">
        <f t="shared" si="126"/>
        <v/>
      </c>
      <c r="Q1166" t="str">
        <f t="shared" si="127"/>
        <v/>
      </c>
      <c r="R1166" t="str">
        <f t="shared" si="128"/>
        <v/>
      </c>
      <c r="S1166" t="str">
        <f t="shared" si="129"/>
        <v/>
      </c>
      <c r="T1166" t="str">
        <f t="shared" si="130"/>
        <v/>
      </c>
      <c r="U1166" t="str">
        <f t="shared" si="131"/>
        <v/>
      </c>
    </row>
    <row r="1167" spans="1:21" ht="13.5" thickBot="1">
      <c r="A1167" s="3" t="s">
        <v>5672</v>
      </c>
      <c r="B1167">
        <v>2018</v>
      </c>
      <c r="D1167" s="4">
        <v>2023</v>
      </c>
      <c r="E1167" s="4"/>
      <c r="F1167" s="5" t="s">
        <v>5638</v>
      </c>
      <c r="G1167" s="5" t="s">
        <v>5639</v>
      </c>
      <c r="H1167" s="5" t="s">
        <v>5640</v>
      </c>
      <c r="I1167" s="5">
        <v>0</v>
      </c>
      <c r="J1167" s="5" t="s">
        <v>5641</v>
      </c>
      <c r="K1167" s="5" t="s">
        <v>5642</v>
      </c>
      <c r="L1167" s="5">
        <v>1</v>
      </c>
      <c r="O1167" t="str">
        <f t="shared" si="132"/>
        <v>164342</v>
      </c>
      <c r="P1167" t="str">
        <f t="shared" si="126"/>
        <v>11336</v>
      </c>
      <c r="Q1167" t="str">
        <f t="shared" si="127"/>
        <v>78719</v>
      </c>
      <c r="R1167" t="str">
        <f t="shared" si="128"/>
        <v>0</v>
      </c>
      <c r="S1167" t="str">
        <f t="shared" si="129"/>
        <v>94939</v>
      </c>
      <c r="T1167" t="str">
        <f t="shared" si="130"/>
        <v>16220</v>
      </c>
      <c r="U1167" t="str">
        <f t="shared" si="131"/>
        <v>1</v>
      </c>
    </row>
    <row r="1168" spans="1:21" ht="13.5" thickBot="1">
      <c r="D1168" s="6">
        <v>2022</v>
      </c>
      <c r="E1168" s="6"/>
      <c r="F1168" s="7" t="s">
        <v>5643</v>
      </c>
      <c r="G1168" s="7" t="s">
        <v>5644</v>
      </c>
      <c r="H1168" s="7" t="s">
        <v>5645</v>
      </c>
      <c r="I1168" s="7" t="s">
        <v>5646</v>
      </c>
      <c r="J1168" s="7" t="s">
        <v>5647</v>
      </c>
      <c r="K1168" s="7" t="s">
        <v>5648</v>
      </c>
      <c r="L1168" s="7">
        <v>1</v>
      </c>
      <c r="O1168" t="str">
        <f t="shared" si="132"/>
        <v>139484</v>
      </c>
      <c r="P1168" t="str">
        <f t="shared" si="126"/>
        <v>6624</v>
      </c>
      <c r="Q1168" t="str">
        <f t="shared" si="127"/>
        <v>77473</v>
      </c>
      <c r="R1168" t="str">
        <f t="shared" si="128"/>
        <v>2415</v>
      </c>
      <c r="S1168" t="str">
        <f t="shared" si="129"/>
        <v>79942</v>
      </c>
      <c r="T1168" t="str">
        <f t="shared" si="130"/>
        <v>4884</v>
      </c>
      <c r="U1168" t="str">
        <f t="shared" si="131"/>
        <v>1</v>
      </c>
    </row>
    <row r="1169" spans="1:21" ht="13.5" thickBot="1">
      <c r="D1169" s="4">
        <v>2021</v>
      </c>
      <c r="E1169" s="4"/>
      <c r="F1169" s="5" t="s">
        <v>5649</v>
      </c>
      <c r="G1169" s="5" t="s">
        <v>5650</v>
      </c>
      <c r="H1169" s="5" t="s">
        <v>5651</v>
      </c>
      <c r="I1169" s="5" t="s">
        <v>5652</v>
      </c>
      <c r="J1169" s="5" t="s">
        <v>5653</v>
      </c>
      <c r="K1169" s="5" t="s">
        <v>5654</v>
      </c>
      <c r="L1169" s="5">
        <v>1</v>
      </c>
      <c r="O1169" t="str">
        <f t="shared" si="132"/>
        <v>114813</v>
      </c>
      <c r="P1169" t="str">
        <f t="shared" si="126"/>
        <v>9870</v>
      </c>
      <c r="Q1169" t="str">
        <f t="shared" si="127"/>
        <v>106461</v>
      </c>
      <c r="R1169" t="str">
        <f t="shared" si="128"/>
        <v>21731</v>
      </c>
      <c r="S1169" t="str">
        <f t="shared" si="129"/>
        <v>82990</v>
      </c>
      <c r="T1169" t="str">
        <f t="shared" si="130"/>
        <v>-1740</v>
      </c>
      <c r="U1169" t="str">
        <f t="shared" si="131"/>
        <v>1</v>
      </c>
    </row>
    <row r="1170" spans="1:21" ht="13.5" thickBot="1">
      <c r="D1170" s="6">
        <v>2020</v>
      </c>
      <c r="E1170" s="6"/>
      <c r="F1170" s="7" t="s">
        <v>5655</v>
      </c>
      <c r="G1170" s="7" t="s">
        <v>5656</v>
      </c>
      <c r="H1170" s="7" t="s">
        <v>5657</v>
      </c>
      <c r="I1170" s="7" t="s">
        <v>5658</v>
      </c>
      <c r="J1170" s="7" t="s">
        <v>5659</v>
      </c>
      <c r="K1170" s="7" t="s">
        <v>5660</v>
      </c>
      <c r="L1170" s="7">
        <v>1</v>
      </c>
      <c r="O1170" t="str">
        <f t="shared" si="132"/>
        <v>111741</v>
      </c>
      <c r="P1170" t="str">
        <f t="shared" si="126"/>
        <v>-11218</v>
      </c>
      <c r="Q1170" t="str">
        <f t="shared" si="127"/>
        <v>96472</v>
      </c>
      <c r="R1170" t="str">
        <f t="shared" si="128"/>
        <v>50706</v>
      </c>
      <c r="S1170" t="str">
        <f t="shared" si="129"/>
        <v>34156</v>
      </c>
      <c r="T1170" t="str">
        <f t="shared" si="130"/>
        <v>-11610</v>
      </c>
      <c r="U1170" t="str">
        <f t="shared" si="131"/>
        <v>1</v>
      </c>
    </row>
    <row r="1171" spans="1:21" ht="13.5" thickBot="1">
      <c r="D1171" s="4">
        <v>2019</v>
      </c>
      <c r="E1171" s="4"/>
      <c r="F1171" s="5" t="s">
        <v>5661</v>
      </c>
      <c r="G1171" s="5" t="s">
        <v>5662</v>
      </c>
      <c r="H1171" s="5" t="s">
        <v>5663</v>
      </c>
      <c r="I1171" s="5" t="s">
        <v>5664</v>
      </c>
      <c r="J1171" s="5" t="s">
        <v>5665</v>
      </c>
      <c r="K1171" s="5">
        <v>-392</v>
      </c>
      <c r="L1171" s="5">
        <v>1</v>
      </c>
      <c r="O1171" t="str">
        <f t="shared" si="132"/>
        <v>146189</v>
      </c>
      <c r="P1171" t="str">
        <f t="shared" si="126"/>
        <v>16320</v>
      </c>
      <c r="Q1171" t="str">
        <f t="shared" si="127"/>
        <v>120134</v>
      </c>
      <c r="R1171" t="str">
        <f t="shared" si="128"/>
        <v>79680</v>
      </c>
      <c r="S1171" t="str">
        <f t="shared" si="129"/>
        <v>40062</v>
      </c>
      <c r="T1171" t="str">
        <f t="shared" si="130"/>
        <v>-392</v>
      </c>
      <c r="U1171" t="str">
        <f t="shared" si="131"/>
        <v>1</v>
      </c>
    </row>
    <row r="1172" spans="1:21" ht="13.5" thickBot="1">
      <c r="D1172" s="6">
        <v>2018</v>
      </c>
      <c r="E1172" s="6"/>
      <c r="F1172" s="7" t="s">
        <v>5666</v>
      </c>
      <c r="G1172" s="7" t="s">
        <v>5667</v>
      </c>
      <c r="H1172" s="7" t="s">
        <v>5668</v>
      </c>
      <c r="I1172" s="7" t="s">
        <v>5669</v>
      </c>
      <c r="J1172" s="7" t="s">
        <v>5670</v>
      </c>
      <c r="K1172" s="7" t="s">
        <v>5671</v>
      </c>
      <c r="L1172" s="7">
        <v>1</v>
      </c>
      <c r="O1172" t="str">
        <f t="shared" si="132"/>
        <v>56993</v>
      </c>
      <c r="P1172" t="str">
        <f t="shared" si="126"/>
        <v>-19326</v>
      </c>
      <c r="Q1172" t="str">
        <f t="shared" si="127"/>
        <v>160934</v>
      </c>
      <c r="R1172" t="str">
        <f t="shared" si="128"/>
        <v>106240</v>
      </c>
      <c r="S1172" t="str">
        <f t="shared" si="129"/>
        <v>35568</v>
      </c>
      <c r="T1172" t="str">
        <f t="shared" si="130"/>
        <v>-19126</v>
      </c>
      <c r="U1172" t="str">
        <f t="shared" si="131"/>
        <v>1</v>
      </c>
    </row>
    <row r="1173" spans="1:21" ht="13.5" thickBot="1">
      <c r="D1173" s="6"/>
      <c r="E1173" s="6"/>
      <c r="F1173" s="7"/>
      <c r="G1173" s="7"/>
      <c r="H1173" s="7"/>
      <c r="I1173" s="7"/>
      <c r="J1173" s="7"/>
      <c r="K1173" s="7"/>
      <c r="L1173" s="7"/>
      <c r="O1173" t="str">
        <f t="shared" si="132"/>
        <v/>
      </c>
      <c r="P1173" t="str">
        <f t="shared" si="126"/>
        <v/>
      </c>
      <c r="Q1173" t="str">
        <f t="shared" si="127"/>
        <v/>
      </c>
      <c r="R1173" t="str">
        <f t="shared" si="128"/>
        <v/>
      </c>
      <c r="S1173" t="str">
        <f t="shared" si="129"/>
        <v/>
      </c>
      <c r="T1173" t="str">
        <f t="shared" si="130"/>
        <v/>
      </c>
      <c r="U1173" t="str">
        <f t="shared" si="131"/>
        <v/>
      </c>
    </row>
    <row r="1174" spans="1:21" ht="13.5" thickBot="1">
      <c r="A1174" t="s">
        <v>168</v>
      </c>
      <c r="B1174">
        <v>1994</v>
      </c>
      <c r="D1174" s="4">
        <v>2023</v>
      </c>
      <c r="E1174" s="4"/>
      <c r="F1174" s="5" t="s">
        <v>5674</v>
      </c>
      <c r="G1174" s="5" t="s">
        <v>5675</v>
      </c>
      <c r="H1174" s="5" t="s">
        <v>5676</v>
      </c>
      <c r="I1174" s="5" t="s">
        <v>5677</v>
      </c>
      <c r="J1174" s="5" t="s">
        <v>5678</v>
      </c>
      <c r="K1174" s="5" t="s">
        <v>5679</v>
      </c>
      <c r="L1174" s="5">
        <v>24</v>
      </c>
      <c r="O1174" t="str">
        <f t="shared" si="132"/>
        <v>10845129</v>
      </c>
      <c r="P1174" t="str">
        <f t="shared" si="126"/>
        <v>40938</v>
      </c>
      <c r="Q1174" t="str">
        <f t="shared" si="127"/>
        <v>2077501</v>
      </c>
      <c r="R1174" t="str">
        <f t="shared" si="128"/>
        <v>1005412</v>
      </c>
      <c r="S1174" t="str">
        <f t="shared" si="129"/>
        <v>1591436</v>
      </c>
      <c r="T1174" t="str">
        <f t="shared" si="130"/>
        <v>519347</v>
      </c>
      <c r="U1174" t="str">
        <f t="shared" si="131"/>
        <v>24</v>
      </c>
    </row>
    <row r="1175" spans="1:21" ht="13.5" thickBot="1">
      <c r="D1175" s="6">
        <v>2022</v>
      </c>
      <c r="E1175" s="6"/>
      <c r="F1175" s="7" t="s">
        <v>5680</v>
      </c>
      <c r="G1175" s="7" t="s">
        <v>5681</v>
      </c>
      <c r="H1175" s="7" t="s">
        <v>5682</v>
      </c>
      <c r="I1175" s="7" t="s">
        <v>5683</v>
      </c>
      <c r="J1175" s="7" t="s">
        <v>5684</v>
      </c>
      <c r="K1175" s="7" t="s">
        <v>5685</v>
      </c>
      <c r="L1175" s="7">
        <v>26</v>
      </c>
      <c r="O1175" t="str">
        <f t="shared" si="132"/>
        <v>10026021</v>
      </c>
      <c r="P1175" t="str">
        <f t="shared" si="126"/>
        <v>17438</v>
      </c>
      <c r="Q1175" t="str">
        <f t="shared" si="127"/>
        <v>2250947</v>
      </c>
      <c r="R1175" t="str">
        <f t="shared" si="128"/>
        <v>1276459</v>
      </c>
      <c r="S1175" t="str">
        <f t="shared" si="129"/>
        <v>1481376</v>
      </c>
      <c r="T1175" t="str">
        <f t="shared" si="130"/>
        <v>506888</v>
      </c>
      <c r="U1175" t="str">
        <f t="shared" si="131"/>
        <v>26</v>
      </c>
    </row>
    <row r="1176" spans="1:21" ht="13.5" thickBot="1">
      <c r="D1176" s="4">
        <v>2021</v>
      </c>
      <c r="E1176" s="4"/>
      <c r="F1176" s="5" t="s">
        <v>5686</v>
      </c>
      <c r="G1176" s="5" t="s">
        <v>5687</v>
      </c>
      <c r="H1176" s="5" t="s">
        <v>5688</v>
      </c>
      <c r="I1176" s="5" t="s">
        <v>5689</v>
      </c>
      <c r="J1176" s="5" t="s">
        <v>5690</v>
      </c>
      <c r="K1176" s="5" t="s">
        <v>5691</v>
      </c>
      <c r="L1176" s="5">
        <v>23</v>
      </c>
      <c r="O1176" t="str">
        <f t="shared" si="132"/>
        <v>8800042</v>
      </c>
      <c r="P1176" t="str">
        <f t="shared" si="126"/>
        <v>13399</v>
      </c>
      <c r="Q1176" t="str">
        <f t="shared" si="127"/>
        <v>3097441</v>
      </c>
      <c r="R1176" t="str">
        <f t="shared" si="128"/>
        <v>1415881</v>
      </c>
      <c r="S1176" t="str">
        <f t="shared" si="129"/>
        <v>2296086</v>
      </c>
      <c r="T1176" t="str">
        <f t="shared" si="130"/>
        <v>690162</v>
      </c>
      <c r="U1176" t="str">
        <f t="shared" si="131"/>
        <v>23</v>
      </c>
    </row>
    <row r="1177" spans="1:21" ht="13.5" thickBot="1">
      <c r="D1177" s="6">
        <v>2020</v>
      </c>
      <c r="E1177" s="6"/>
      <c r="F1177" s="7" t="s">
        <v>5692</v>
      </c>
      <c r="G1177" s="7" t="s">
        <v>5693</v>
      </c>
      <c r="H1177" s="7" t="s">
        <v>5694</v>
      </c>
      <c r="I1177" s="7" t="s">
        <v>5695</v>
      </c>
      <c r="J1177" s="7" t="s">
        <v>5696</v>
      </c>
      <c r="K1177" s="7" t="s">
        <v>5697</v>
      </c>
      <c r="L1177" s="7">
        <v>21</v>
      </c>
      <c r="O1177" t="str">
        <f t="shared" si="132"/>
        <v>7187629</v>
      </c>
      <c r="P1177" t="str">
        <f t="shared" si="126"/>
        <v>245918</v>
      </c>
      <c r="Q1177" t="str">
        <f t="shared" si="127"/>
        <v>1660195</v>
      </c>
      <c r="R1177" t="str">
        <f t="shared" si="128"/>
        <v>890032</v>
      </c>
      <c r="S1177" t="str">
        <f t="shared" si="129"/>
        <v>1415963</v>
      </c>
      <c r="T1177" t="str">
        <f t="shared" si="130"/>
        <v>676762</v>
      </c>
      <c r="U1177" t="str">
        <f t="shared" si="131"/>
        <v>21</v>
      </c>
    </row>
    <row r="1178" spans="1:21" ht="13.5" thickBot="1">
      <c r="D1178" s="4">
        <v>2019</v>
      </c>
      <c r="E1178" s="4"/>
      <c r="F1178" s="5" t="s">
        <v>5698</v>
      </c>
      <c r="G1178" s="5" t="s">
        <v>5699</v>
      </c>
      <c r="H1178" s="5" t="s">
        <v>5700</v>
      </c>
      <c r="I1178" s="5" t="s">
        <v>5701</v>
      </c>
      <c r="J1178" s="5" t="s">
        <v>5702</v>
      </c>
      <c r="K1178" s="5" t="s">
        <v>5703</v>
      </c>
      <c r="L1178" s="5">
        <v>18</v>
      </c>
      <c r="O1178" t="str">
        <f t="shared" si="132"/>
        <v>6247281</v>
      </c>
      <c r="P1178" t="str">
        <f t="shared" si="126"/>
        <v>31581</v>
      </c>
      <c r="Q1178" t="str">
        <f t="shared" si="127"/>
        <v>1367885</v>
      </c>
      <c r="R1178" t="str">
        <f t="shared" si="128"/>
        <v>574248</v>
      </c>
      <c r="S1178" t="str">
        <f t="shared" si="129"/>
        <v>1170872</v>
      </c>
      <c r="T1178" t="str">
        <f t="shared" si="130"/>
        <v>430846</v>
      </c>
      <c r="U1178" t="str">
        <f t="shared" si="131"/>
        <v>18</v>
      </c>
    </row>
    <row r="1179" spans="1:21" ht="13.5" thickBot="1">
      <c r="D1179" s="6">
        <v>2018</v>
      </c>
      <c r="E1179" s="6"/>
      <c r="F1179" s="7" t="s">
        <v>5704</v>
      </c>
      <c r="G1179" s="7" t="s">
        <v>5705</v>
      </c>
      <c r="H1179" s="7" t="s">
        <v>5706</v>
      </c>
      <c r="I1179" s="7" t="s">
        <v>5707</v>
      </c>
      <c r="J1179" s="7" t="s">
        <v>5708</v>
      </c>
      <c r="K1179" s="7" t="s">
        <v>5709</v>
      </c>
      <c r="L1179" s="7">
        <v>17</v>
      </c>
      <c r="O1179" t="str">
        <f t="shared" si="132"/>
        <v>5683335</v>
      </c>
      <c r="P1179" t="str">
        <f t="shared" si="126"/>
        <v>-256836</v>
      </c>
      <c r="Q1179" t="str">
        <f t="shared" si="127"/>
        <v>1500379</v>
      </c>
      <c r="R1179" t="str">
        <f t="shared" si="128"/>
        <v>749651</v>
      </c>
      <c r="S1179" t="str">
        <f t="shared" si="129"/>
        <v>1083887</v>
      </c>
      <c r="T1179" t="str">
        <f t="shared" si="130"/>
        <v>399265</v>
      </c>
      <c r="U1179" t="str">
        <f t="shared" si="131"/>
        <v>17</v>
      </c>
    </row>
    <row r="1180" spans="1:21" ht="13.5" thickBot="1">
      <c r="D1180" s="4">
        <v>2017</v>
      </c>
      <c r="E1180" s="4"/>
      <c r="F1180" s="5" t="s">
        <v>5710</v>
      </c>
      <c r="G1180" s="5" t="s">
        <v>5711</v>
      </c>
      <c r="H1180" s="5" t="s">
        <v>5712</v>
      </c>
      <c r="I1180" s="5" t="s">
        <v>5713</v>
      </c>
      <c r="J1180" s="5" t="s">
        <v>5714</v>
      </c>
      <c r="K1180" s="5" t="s">
        <v>5715</v>
      </c>
      <c r="L1180" s="5">
        <v>19</v>
      </c>
      <c r="O1180" t="str">
        <f t="shared" si="132"/>
        <v>5866490</v>
      </c>
      <c r="P1180" t="str">
        <f t="shared" si="126"/>
        <v>-62880</v>
      </c>
      <c r="Q1180" t="str">
        <f t="shared" si="127"/>
        <v>1699345</v>
      </c>
      <c r="R1180" t="str">
        <f t="shared" si="128"/>
        <v>995848</v>
      </c>
      <c r="S1180" t="str">
        <f t="shared" si="129"/>
        <v>1299934</v>
      </c>
      <c r="T1180" t="str">
        <f t="shared" si="130"/>
        <v>656100</v>
      </c>
      <c r="U1180" t="str">
        <f t="shared" si="131"/>
        <v>19</v>
      </c>
    </row>
    <row r="1181" spans="1:21" ht="13.5" thickBot="1">
      <c r="D1181" s="6">
        <v>2016</v>
      </c>
      <c r="E1181" s="6"/>
      <c r="F1181" s="7" t="s">
        <v>5716</v>
      </c>
      <c r="G1181" s="7" t="s">
        <v>5717</v>
      </c>
      <c r="H1181" s="7" t="s">
        <v>5718</v>
      </c>
      <c r="I1181" s="7" t="s">
        <v>5719</v>
      </c>
      <c r="J1181" s="7" t="s">
        <v>5720</v>
      </c>
      <c r="K1181" s="7" t="s">
        <v>5721</v>
      </c>
      <c r="L1181" s="7">
        <v>17</v>
      </c>
      <c r="O1181" t="str">
        <f t="shared" si="132"/>
        <v>5577283</v>
      </c>
      <c r="P1181" t="str">
        <f t="shared" si="126"/>
        <v>33766</v>
      </c>
      <c r="Q1181" t="str">
        <f t="shared" si="127"/>
        <v>1496524</v>
      </c>
      <c r="R1181" t="str">
        <f t="shared" si="128"/>
        <v>1016046</v>
      </c>
      <c r="S1181" t="str">
        <f t="shared" si="129"/>
        <v>1152883</v>
      </c>
      <c r="T1181" t="str">
        <f t="shared" si="130"/>
        <v>718980</v>
      </c>
      <c r="U1181" t="str">
        <f t="shared" si="131"/>
        <v>17</v>
      </c>
    </row>
    <row r="1182" spans="1:21" ht="13.5" thickBot="1">
      <c r="D1182" s="4">
        <v>2015</v>
      </c>
      <c r="E1182" s="4"/>
      <c r="F1182" s="5" t="s">
        <v>5722</v>
      </c>
      <c r="G1182" s="5" t="s">
        <v>5723</v>
      </c>
      <c r="H1182" s="5" t="s">
        <v>5724</v>
      </c>
      <c r="I1182" s="5" t="s">
        <v>5725</v>
      </c>
      <c r="J1182" s="5" t="s">
        <v>5726</v>
      </c>
      <c r="K1182" s="5" t="s">
        <v>5727</v>
      </c>
      <c r="L1182" s="5">
        <v>17</v>
      </c>
      <c r="O1182" t="str">
        <f t="shared" si="132"/>
        <v>6250106</v>
      </c>
      <c r="P1182" t="str">
        <f t="shared" si="126"/>
        <v>252028</v>
      </c>
      <c r="Q1182" t="str">
        <f t="shared" si="127"/>
        <v>1435354</v>
      </c>
      <c r="R1182" t="str">
        <f t="shared" si="128"/>
        <v>997814</v>
      </c>
      <c r="S1182" t="str">
        <f t="shared" si="129"/>
        <v>1253503</v>
      </c>
      <c r="T1182" t="str">
        <f t="shared" si="130"/>
        <v>838445</v>
      </c>
      <c r="U1182" t="str">
        <f t="shared" si="131"/>
        <v>17</v>
      </c>
    </row>
    <row r="1183" spans="1:21" ht="13.5" thickBot="1">
      <c r="D1183" s="6">
        <v>2014</v>
      </c>
      <c r="E1183" s="6"/>
      <c r="F1183" s="7" t="s">
        <v>5728</v>
      </c>
      <c r="G1183" s="7" t="s">
        <v>5729</v>
      </c>
      <c r="H1183" s="7" t="s">
        <v>5730</v>
      </c>
      <c r="I1183" s="7" t="s">
        <v>5731</v>
      </c>
      <c r="J1183" s="7" t="s">
        <v>5732</v>
      </c>
      <c r="K1183" s="7" t="s">
        <v>5733</v>
      </c>
      <c r="L1183" s="7">
        <v>18</v>
      </c>
      <c r="O1183" t="str">
        <f t="shared" si="132"/>
        <v>5944479</v>
      </c>
      <c r="P1183" t="str">
        <f t="shared" si="126"/>
        <v>-13818</v>
      </c>
      <c r="Q1183" t="str">
        <f t="shared" si="127"/>
        <v>1577258</v>
      </c>
      <c r="R1183" t="str">
        <f t="shared" si="128"/>
        <v>1019210</v>
      </c>
      <c r="S1183" t="str">
        <f t="shared" si="129"/>
        <v>1111925</v>
      </c>
      <c r="T1183" t="str">
        <f t="shared" si="130"/>
        <v>584899</v>
      </c>
      <c r="U1183" t="str">
        <f t="shared" si="131"/>
        <v>18</v>
      </c>
    </row>
    <row r="1184" spans="1:21" ht="13.5" thickBot="1">
      <c r="D1184" s="4">
        <v>2013</v>
      </c>
      <c r="E1184" s="4"/>
      <c r="F1184" s="5" t="s">
        <v>5734</v>
      </c>
      <c r="G1184" s="5" t="s">
        <v>5735</v>
      </c>
      <c r="H1184" s="5" t="s">
        <v>5736</v>
      </c>
      <c r="I1184" s="5" t="s">
        <v>5737</v>
      </c>
      <c r="J1184" s="5" t="s">
        <v>5738</v>
      </c>
      <c r="K1184" s="5" t="s">
        <v>5739</v>
      </c>
      <c r="L1184" s="5">
        <v>16</v>
      </c>
      <c r="O1184" t="str">
        <f t="shared" si="132"/>
        <v>4991784</v>
      </c>
      <c r="P1184" t="str">
        <f t="shared" si="126"/>
        <v>151305</v>
      </c>
      <c r="Q1184" t="str">
        <f t="shared" si="127"/>
        <v>1619410</v>
      </c>
      <c r="R1184" t="str">
        <f t="shared" si="128"/>
        <v>1052999</v>
      </c>
      <c r="S1184" t="str">
        <f t="shared" si="129"/>
        <v>1168428</v>
      </c>
      <c r="T1184" t="str">
        <f t="shared" si="130"/>
        <v>607041</v>
      </c>
      <c r="U1184" t="str">
        <f t="shared" si="131"/>
        <v>16</v>
      </c>
    </row>
    <row r="1185" spans="1:21" ht="13.5" thickBot="1">
      <c r="D1185" s="4"/>
      <c r="E1185" s="4"/>
      <c r="F1185" s="5"/>
      <c r="G1185" s="5"/>
      <c r="H1185" s="5"/>
      <c r="I1185" s="5"/>
      <c r="J1185" s="5"/>
      <c r="K1185" s="5"/>
      <c r="L1185" s="5"/>
      <c r="O1185" t="str">
        <f t="shared" si="132"/>
        <v/>
      </c>
      <c r="P1185" t="str">
        <f t="shared" si="126"/>
        <v/>
      </c>
      <c r="Q1185" t="str">
        <f t="shared" si="127"/>
        <v/>
      </c>
      <c r="R1185" t="str">
        <f t="shared" si="128"/>
        <v/>
      </c>
      <c r="S1185" t="str">
        <f t="shared" si="129"/>
        <v/>
      </c>
      <c r="T1185" t="str">
        <f t="shared" si="130"/>
        <v/>
      </c>
      <c r="U1185" t="str">
        <f t="shared" si="131"/>
        <v/>
      </c>
    </row>
    <row r="1186" spans="1:21" ht="13.5" thickBot="1">
      <c r="A1186" t="s">
        <v>170</v>
      </c>
      <c r="B1186">
        <v>2022</v>
      </c>
      <c r="D1186" s="4">
        <v>2023</v>
      </c>
      <c r="E1186" s="4"/>
      <c r="F1186" s="5" t="s">
        <v>1412</v>
      </c>
      <c r="G1186" s="5" t="s">
        <v>1413</v>
      </c>
      <c r="H1186" s="5" t="s">
        <v>1414</v>
      </c>
      <c r="I1186" s="5">
        <v>0</v>
      </c>
      <c r="J1186" s="5" t="s">
        <v>1415</v>
      </c>
      <c r="K1186" s="5" t="s">
        <v>1416</v>
      </c>
      <c r="L1186" s="5">
        <v>1</v>
      </c>
      <c r="O1186" t="str">
        <f t="shared" si="132"/>
        <v>190350</v>
      </c>
      <c r="P1186" t="str">
        <f t="shared" si="126"/>
        <v>-14584</v>
      </c>
      <c r="Q1186" t="str">
        <f t="shared" si="127"/>
        <v>82511</v>
      </c>
      <c r="R1186" t="str">
        <f t="shared" si="128"/>
        <v>0</v>
      </c>
      <c r="S1186" t="str">
        <f t="shared" si="129"/>
        <v>79153</v>
      </c>
      <c r="T1186" t="str">
        <f t="shared" si="130"/>
        <v>-3363</v>
      </c>
      <c r="U1186" t="str">
        <f t="shared" si="131"/>
        <v>1</v>
      </c>
    </row>
    <row r="1187" spans="1:21" ht="13.5" thickBot="1">
      <c r="D1187" s="6">
        <v>2022</v>
      </c>
      <c r="E1187" s="6"/>
      <c r="F1187" s="7" t="s">
        <v>1417</v>
      </c>
      <c r="G1187" s="7" t="s">
        <v>1418</v>
      </c>
      <c r="H1187" s="7" t="s">
        <v>1419</v>
      </c>
      <c r="I1187" s="7">
        <v>112</v>
      </c>
      <c r="J1187" s="7" t="s">
        <v>1420</v>
      </c>
      <c r="K1187" s="7" t="s">
        <v>1421</v>
      </c>
      <c r="L1187" s="7">
        <v>1</v>
      </c>
      <c r="O1187" t="str">
        <f t="shared" si="132"/>
        <v>24113</v>
      </c>
      <c r="P1187" t="str">
        <f t="shared" si="126"/>
        <v>11021</v>
      </c>
      <c r="Q1187" t="str">
        <f t="shared" si="127"/>
        <v>5996</v>
      </c>
      <c r="R1187" t="str">
        <f t="shared" si="128"/>
        <v>112</v>
      </c>
      <c r="S1187" t="str">
        <f t="shared" si="129"/>
        <v>16448</v>
      </c>
      <c r="T1187" t="str">
        <f t="shared" si="130"/>
        <v>11221</v>
      </c>
      <c r="U1187" t="str">
        <f t="shared" si="131"/>
        <v>1</v>
      </c>
    </row>
    <row r="1188" spans="1:21" ht="13.5" thickBot="1">
      <c r="D1188" s="6"/>
      <c r="E1188" s="6"/>
      <c r="F1188" s="7"/>
      <c r="G1188" s="7"/>
      <c r="H1188" s="7"/>
      <c r="I1188" s="7"/>
      <c r="J1188" s="7"/>
      <c r="K1188" s="7"/>
      <c r="L1188" s="7"/>
      <c r="O1188" t="str">
        <f t="shared" si="132"/>
        <v/>
      </c>
      <c r="P1188" t="str">
        <f t="shared" si="126"/>
        <v/>
      </c>
      <c r="Q1188" t="str">
        <f t="shared" si="127"/>
        <v/>
      </c>
      <c r="R1188" t="str">
        <f t="shared" si="128"/>
        <v/>
      </c>
      <c r="S1188" t="str">
        <f t="shared" si="129"/>
        <v/>
      </c>
      <c r="T1188" t="str">
        <f t="shared" si="130"/>
        <v/>
      </c>
      <c r="U1188" t="str">
        <f t="shared" si="131"/>
        <v/>
      </c>
    </row>
    <row r="1189" spans="1:21" ht="13.5" thickBot="1">
      <c r="A1189" t="s">
        <v>171</v>
      </c>
      <c r="B1189">
        <v>2020</v>
      </c>
      <c r="D1189" s="4">
        <v>2023</v>
      </c>
      <c r="E1189" s="4"/>
      <c r="F1189" s="5" t="s">
        <v>5740</v>
      </c>
      <c r="G1189" s="5" t="s">
        <v>5741</v>
      </c>
      <c r="H1189" s="5" t="s">
        <v>5742</v>
      </c>
      <c r="I1189" s="5" t="s">
        <v>5743</v>
      </c>
      <c r="J1189" s="5" t="s">
        <v>5744</v>
      </c>
      <c r="K1189" s="5" t="s">
        <v>5745</v>
      </c>
      <c r="L1189" s="5">
        <v>1</v>
      </c>
      <c r="O1189" t="str">
        <f t="shared" si="132"/>
        <v>793057</v>
      </c>
      <c r="P1189" t="str">
        <f t="shared" si="126"/>
        <v>-82452</v>
      </c>
      <c r="Q1189" t="str">
        <f t="shared" si="127"/>
        <v>1053937</v>
      </c>
      <c r="R1189" t="str">
        <f t="shared" si="128"/>
        <v>386656</v>
      </c>
      <c r="S1189" t="str">
        <f t="shared" si="129"/>
        <v>1294551</v>
      </c>
      <c r="T1189" t="str">
        <f t="shared" si="130"/>
        <v>627270</v>
      </c>
      <c r="U1189" t="str">
        <f t="shared" si="131"/>
        <v>1</v>
      </c>
    </row>
    <row r="1190" spans="1:21" ht="13.5" thickBot="1">
      <c r="D1190" s="6">
        <v>2022</v>
      </c>
      <c r="E1190" s="6"/>
      <c r="F1190" s="7" t="s">
        <v>5746</v>
      </c>
      <c r="G1190" s="7" t="s">
        <v>5747</v>
      </c>
      <c r="H1190" s="7" t="s">
        <v>5748</v>
      </c>
      <c r="I1190" s="7" t="s">
        <v>5749</v>
      </c>
      <c r="J1190" s="7" t="s">
        <v>5750</v>
      </c>
      <c r="K1190" s="7" t="s">
        <v>5751</v>
      </c>
      <c r="L1190" s="7">
        <v>2</v>
      </c>
      <c r="O1190" t="str">
        <f t="shared" si="132"/>
        <v>1225015</v>
      </c>
      <c r="P1190" t="str">
        <f t="shared" si="126"/>
        <v>499388</v>
      </c>
      <c r="Q1190" t="str">
        <f t="shared" si="127"/>
        <v>405297</v>
      </c>
      <c r="R1190" t="str">
        <f t="shared" si="128"/>
        <v>365455</v>
      </c>
      <c r="S1190" t="str">
        <f t="shared" si="129"/>
        <v>749564</v>
      </c>
      <c r="T1190" t="str">
        <f t="shared" si="130"/>
        <v>709722</v>
      </c>
      <c r="U1190" t="str">
        <f t="shared" si="131"/>
        <v>2</v>
      </c>
    </row>
    <row r="1191" spans="1:21" ht="13.5" thickBot="1">
      <c r="D1191" s="4">
        <v>2021</v>
      </c>
      <c r="E1191" s="4"/>
      <c r="F1191" s="5" t="s">
        <v>5752</v>
      </c>
      <c r="G1191" s="5" t="s">
        <v>5753</v>
      </c>
      <c r="H1191" s="5" t="s">
        <v>5754</v>
      </c>
      <c r="I1191" s="5">
        <v>0</v>
      </c>
      <c r="J1191" s="5" t="s">
        <v>5755</v>
      </c>
      <c r="K1191" s="5" t="s">
        <v>5756</v>
      </c>
      <c r="L1191" s="5">
        <v>1</v>
      </c>
      <c r="O1191" t="str">
        <f t="shared" si="132"/>
        <v>543097</v>
      </c>
      <c r="P1191" t="str">
        <f t="shared" si="126"/>
        <v>188531</v>
      </c>
      <c r="Q1191" t="str">
        <f t="shared" si="127"/>
        <v>37247</v>
      </c>
      <c r="R1191" t="str">
        <f t="shared" si="128"/>
        <v>0</v>
      </c>
      <c r="S1191" t="str">
        <f t="shared" si="129"/>
        <v>248440</v>
      </c>
      <c r="T1191" t="str">
        <f t="shared" si="130"/>
        <v>211193</v>
      </c>
      <c r="U1191" t="str">
        <f t="shared" si="131"/>
        <v>1</v>
      </c>
    </row>
    <row r="1192" spans="1:21" ht="13.5" thickBot="1">
      <c r="D1192" s="6">
        <v>2020</v>
      </c>
      <c r="E1192" s="6"/>
      <c r="F1192" s="7" t="s">
        <v>5757</v>
      </c>
      <c r="G1192" s="7" t="s">
        <v>5758</v>
      </c>
      <c r="H1192" s="7" t="s">
        <v>5759</v>
      </c>
      <c r="I1192" s="7">
        <v>500</v>
      </c>
      <c r="J1192" s="7" t="s">
        <v>5760</v>
      </c>
      <c r="K1192" s="7" t="s">
        <v>5761</v>
      </c>
      <c r="L1192" s="7">
        <v>1</v>
      </c>
      <c r="O1192" t="str">
        <f t="shared" si="132"/>
        <v>34896</v>
      </c>
      <c r="P1192" t="str">
        <f t="shared" si="126"/>
        <v>22462</v>
      </c>
      <c r="Q1192" t="str">
        <f t="shared" si="127"/>
        <v>51919</v>
      </c>
      <c r="R1192" t="str">
        <f t="shared" si="128"/>
        <v>500</v>
      </c>
      <c r="S1192" t="str">
        <f t="shared" si="129"/>
        <v>74081</v>
      </c>
      <c r="T1192" t="str">
        <f t="shared" si="130"/>
        <v>22662</v>
      </c>
      <c r="U1192" t="str">
        <f t="shared" si="131"/>
        <v>1</v>
      </c>
    </row>
    <row r="1193" spans="1:21" ht="13.5" thickBot="1">
      <c r="D1193" s="6"/>
      <c r="E1193" s="6"/>
      <c r="F1193" s="7"/>
      <c r="G1193" s="7"/>
      <c r="H1193" s="7"/>
      <c r="I1193" s="7"/>
      <c r="J1193" s="7"/>
      <c r="K1193" s="7"/>
      <c r="L1193" s="7"/>
      <c r="O1193" t="str">
        <f t="shared" si="132"/>
        <v/>
      </c>
      <c r="P1193" t="str">
        <f t="shared" si="126"/>
        <v/>
      </c>
      <c r="Q1193" t="str">
        <f t="shared" si="127"/>
        <v/>
      </c>
      <c r="R1193" t="str">
        <f t="shared" si="128"/>
        <v/>
      </c>
      <c r="S1193" t="str">
        <f t="shared" si="129"/>
        <v/>
      </c>
      <c r="T1193" t="str">
        <f t="shared" si="130"/>
        <v/>
      </c>
      <c r="U1193" t="str">
        <f t="shared" si="131"/>
        <v/>
      </c>
    </row>
    <row r="1194" spans="1:21" ht="13.5" thickBot="1">
      <c r="A1194" t="s">
        <v>172</v>
      </c>
      <c r="B1194">
        <v>2017</v>
      </c>
      <c r="D1194" s="4">
        <v>2023</v>
      </c>
      <c r="E1194" s="4"/>
      <c r="F1194" s="5" t="s">
        <v>5762</v>
      </c>
      <c r="G1194" s="5" t="s">
        <v>5763</v>
      </c>
      <c r="H1194" s="5" t="s">
        <v>5764</v>
      </c>
      <c r="I1194" s="5" t="s">
        <v>5765</v>
      </c>
      <c r="J1194" s="5" t="s">
        <v>5766</v>
      </c>
      <c r="K1194" s="5" t="s">
        <v>5767</v>
      </c>
      <c r="L1194" s="5">
        <v>6</v>
      </c>
      <c r="O1194" t="str">
        <f t="shared" si="132"/>
        <v>4003254</v>
      </c>
      <c r="P1194" t="str">
        <f t="shared" si="126"/>
        <v>1008136</v>
      </c>
      <c r="Q1194" t="str">
        <f t="shared" si="127"/>
        <v>354413</v>
      </c>
      <c r="R1194" t="str">
        <f t="shared" si="128"/>
        <v>173451</v>
      </c>
      <c r="S1194" t="str">
        <f t="shared" si="129"/>
        <v>1568572</v>
      </c>
      <c r="T1194" t="str">
        <f t="shared" si="130"/>
        <v>1390221</v>
      </c>
      <c r="U1194" t="str">
        <f t="shared" si="131"/>
        <v>6</v>
      </c>
    </row>
    <row r="1195" spans="1:21" ht="13.5" thickBot="1">
      <c r="D1195" s="6">
        <v>2022</v>
      </c>
      <c r="E1195" s="6"/>
      <c r="F1195" s="7" t="s">
        <v>5768</v>
      </c>
      <c r="G1195" s="7" t="s">
        <v>5769</v>
      </c>
      <c r="H1195" s="7" t="s">
        <v>5770</v>
      </c>
      <c r="I1195" s="7" t="s">
        <v>5771</v>
      </c>
      <c r="J1195" s="7" t="s">
        <v>5772</v>
      </c>
      <c r="K1195" s="7" t="s">
        <v>5773</v>
      </c>
      <c r="L1195" s="7">
        <v>4</v>
      </c>
      <c r="O1195" t="str">
        <f t="shared" si="132"/>
        <v>3861156</v>
      </c>
      <c r="P1195" t="str">
        <f t="shared" si="126"/>
        <v>642380</v>
      </c>
      <c r="Q1195" t="str">
        <f t="shared" si="127"/>
        <v>574166</v>
      </c>
      <c r="R1195" t="str">
        <f t="shared" si="128"/>
        <v>70365</v>
      </c>
      <c r="S1195" t="str">
        <f t="shared" si="129"/>
        <v>1331538</v>
      </c>
      <c r="T1195" t="str">
        <f t="shared" si="130"/>
        <v>827737</v>
      </c>
      <c r="U1195" t="str">
        <f t="shared" si="131"/>
        <v>4</v>
      </c>
    </row>
    <row r="1196" spans="1:21" ht="13.5" thickBot="1">
      <c r="D1196" s="4">
        <v>2021</v>
      </c>
      <c r="E1196" s="4"/>
      <c r="F1196" s="5" t="s">
        <v>5774</v>
      </c>
      <c r="G1196" s="5" t="s">
        <v>5775</v>
      </c>
      <c r="H1196" s="5" t="s">
        <v>5776</v>
      </c>
      <c r="I1196" s="5" t="s">
        <v>5777</v>
      </c>
      <c r="J1196" s="5" t="s">
        <v>5778</v>
      </c>
      <c r="K1196" s="5" t="s">
        <v>5779</v>
      </c>
      <c r="L1196" s="5">
        <v>2</v>
      </c>
      <c r="O1196" t="str">
        <f t="shared" si="132"/>
        <v>1119875</v>
      </c>
      <c r="P1196" t="str">
        <f t="shared" si="126"/>
        <v>192723</v>
      </c>
      <c r="Q1196" t="str">
        <f t="shared" si="127"/>
        <v>323826</v>
      </c>
      <c r="R1196" t="str">
        <f t="shared" si="128"/>
        <v>72774</v>
      </c>
      <c r="S1196" t="str">
        <f t="shared" si="129"/>
        <v>699567</v>
      </c>
      <c r="T1196" t="str">
        <f t="shared" si="130"/>
        <v>448515</v>
      </c>
      <c r="U1196" t="str">
        <f t="shared" si="131"/>
        <v>2</v>
      </c>
    </row>
    <row r="1197" spans="1:21" ht="13.5" thickBot="1">
      <c r="D1197" s="6">
        <v>2020</v>
      </c>
      <c r="E1197" s="6"/>
      <c r="F1197" s="7" t="s">
        <v>5780</v>
      </c>
      <c r="G1197" s="7" t="s">
        <v>5781</v>
      </c>
      <c r="H1197" s="7" t="s">
        <v>5782</v>
      </c>
      <c r="I1197" s="7" t="s">
        <v>5783</v>
      </c>
      <c r="J1197" s="7" t="s">
        <v>5784</v>
      </c>
      <c r="K1197" s="7" t="s">
        <v>5785</v>
      </c>
      <c r="L1197" s="7">
        <v>1</v>
      </c>
      <c r="O1197" t="str">
        <f t="shared" si="132"/>
        <v>423211</v>
      </c>
      <c r="P1197" t="str">
        <f t="shared" si="126"/>
        <v>95484</v>
      </c>
      <c r="Q1197" t="str">
        <f t="shared" si="127"/>
        <v>42065</v>
      </c>
      <c r="R1197" t="str">
        <f t="shared" si="128"/>
        <v>105411</v>
      </c>
      <c r="S1197" t="str">
        <f t="shared" si="129"/>
        <v>218304</v>
      </c>
      <c r="T1197" t="str">
        <f t="shared" si="130"/>
        <v>282108</v>
      </c>
      <c r="U1197" t="str">
        <f t="shared" si="131"/>
        <v>1</v>
      </c>
    </row>
    <row r="1198" spans="1:21" ht="13.5" thickBot="1">
      <c r="D1198" s="4">
        <v>2019</v>
      </c>
      <c r="E1198" s="4"/>
      <c r="F1198" s="5" t="s">
        <v>5786</v>
      </c>
      <c r="G1198" s="5" t="s">
        <v>5787</v>
      </c>
      <c r="H1198" s="5" t="s">
        <v>5788</v>
      </c>
      <c r="I1198" s="5" t="s">
        <v>5789</v>
      </c>
      <c r="J1198" s="5" t="s">
        <v>5790</v>
      </c>
      <c r="K1198" s="5" t="s">
        <v>5791</v>
      </c>
      <c r="L1198" s="5">
        <v>1</v>
      </c>
      <c r="O1198" t="str">
        <f t="shared" si="132"/>
        <v>372458</v>
      </c>
      <c r="P1198" t="str">
        <f t="shared" si="126"/>
        <v>69163</v>
      </c>
      <c r="Q1198" t="str">
        <f t="shared" si="127"/>
        <v>34209</v>
      </c>
      <c r="R1198" t="str">
        <f t="shared" si="128"/>
        <v>77834</v>
      </c>
      <c r="S1198" t="str">
        <f t="shared" si="129"/>
        <v>142999</v>
      </c>
      <c r="T1198" t="str">
        <f t="shared" si="130"/>
        <v>186624</v>
      </c>
      <c r="U1198" t="str">
        <f t="shared" si="131"/>
        <v>1</v>
      </c>
    </row>
    <row r="1199" spans="1:21" ht="13.5" thickBot="1">
      <c r="D1199" s="6">
        <v>2018</v>
      </c>
      <c r="E1199" s="6"/>
      <c r="F1199" s="7" t="s">
        <v>5792</v>
      </c>
      <c r="G1199" s="7" t="s">
        <v>5793</v>
      </c>
      <c r="H1199" s="7" t="s">
        <v>5794</v>
      </c>
      <c r="I1199" s="7" t="s">
        <v>5795</v>
      </c>
      <c r="J1199" s="7" t="s">
        <v>5796</v>
      </c>
      <c r="K1199" s="7" t="s">
        <v>5797</v>
      </c>
      <c r="L1199" s="7">
        <v>1</v>
      </c>
      <c r="O1199" t="str">
        <f t="shared" si="132"/>
        <v>351957</v>
      </c>
      <c r="P1199" t="str">
        <f t="shared" si="126"/>
        <v>44702</v>
      </c>
      <c r="Q1199" t="str">
        <f t="shared" si="127"/>
        <v>37774</v>
      </c>
      <c r="R1199" t="str">
        <f t="shared" si="128"/>
        <v>11040</v>
      </c>
      <c r="S1199" t="str">
        <f t="shared" si="129"/>
        <v>144195</v>
      </c>
      <c r="T1199" t="str">
        <f t="shared" si="130"/>
        <v>117461</v>
      </c>
      <c r="U1199" t="str">
        <f t="shared" si="131"/>
        <v>1</v>
      </c>
    </row>
    <row r="1200" spans="1:21" ht="13.5" thickBot="1">
      <c r="D1200" s="4">
        <v>2017</v>
      </c>
      <c r="E1200" s="4"/>
      <c r="F1200" s="5" t="s">
        <v>5798</v>
      </c>
      <c r="G1200" s="5" t="s">
        <v>5799</v>
      </c>
      <c r="H1200" s="5" t="s">
        <v>5800</v>
      </c>
      <c r="I1200" s="5" t="s">
        <v>5801</v>
      </c>
      <c r="J1200" s="5" t="s">
        <v>5802</v>
      </c>
      <c r="K1200" s="5" t="s">
        <v>5803</v>
      </c>
      <c r="L1200" s="5">
        <v>1</v>
      </c>
      <c r="O1200" t="str">
        <f t="shared" si="132"/>
        <v>239605</v>
      </c>
      <c r="P1200" t="str">
        <f t="shared" si="126"/>
        <v>72560</v>
      </c>
      <c r="Q1200" t="str">
        <f t="shared" si="127"/>
        <v>23669</v>
      </c>
      <c r="R1200" t="str">
        <f t="shared" si="128"/>
        <v>11646</v>
      </c>
      <c r="S1200" t="str">
        <f t="shared" si="129"/>
        <v>84038</v>
      </c>
      <c r="T1200" t="str">
        <f t="shared" si="130"/>
        <v>72760</v>
      </c>
      <c r="U1200" t="str">
        <f t="shared" si="131"/>
        <v>1</v>
      </c>
    </row>
    <row r="1201" spans="1:21" ht="13.5" thickBot="1">
      <c r="D1201" s="4"/>
      <c r="E1201" s="4"/>
      <c r="F1201" s="5"/>
      <c r="G1201" s="5"/>
      <c r="H1201" s="5"/>
      <c r="I1201" s="5"/>
      <c r="J1201" s="5"/>
      <c r="K1201" s="5"/>
      <c r="L1201" s="5"/>
      <c r="O1201" t="str">
        <f t="shared" si="132"/>
        <v/>
      </c>
      <c r="P1201" t="str">
        <f t="shared" si="126"/>
        <v/>
      </c>
      <c r="Q1201" t="str">
        <f t="shared" si="127"/>
        <v/>
      </c>
      <c r="R1201" t="str">
        <f t="shared" si="128"/>
        <v/>
      </c>
      <c r="S1201" t="str">
        <f t="shared" si="129"/>
        <v/>
      </c>
      <c r="T1201" t="str">
        <f t="shared" si="130"/>
        <v/>
      </c>
      <c r="U1201" t="str">
        <f t="shared" si="131"/>
        <v/>
      </c>
    </row>
    <row r="1202" spans="1:21" ht="13.5" thickBot="1">
      <c r="A1202" t="s">
        <v>173</v>
      </c>
      <c r="B1202">
        <v>2017</v>
      </c>
      <c r="D1202" s="4">
        <v>2023</v>
      </c>
      <c r="E1202" s="4"/>
      <c r="F1202" s="5" t="s">
        <v>5804</v>
      </c>
      <c r="G1202" s="5" t="s">
        <v>5805</v>
      </c>
      <c r="H1202" s="5" t="s">
        <v>5806</v>
      </c>
      <c r="I1202" s="5" t="s">
        <v>5807</v>
      </c>
      <c r="J1202" s="5" t="s">
        <v>5808</v>
      </c>
      <c r="K1202" s="5" t="s">
        <v>5809</v>
      </c>
      <c r="L1202" s="5">
        <v>2</v>
      </c>
      <c r="O1202" t="str">
        <f t="shared" si="132"/>
        <v>820835</v>
      </c>
      <c r="P1202" t="str">
        <f t="shared" si="126"/>
        <v>2337</v>
      </c>
      <c r="Q1202" t="str">
        <f t="shared" si="127"/>
        <v>390416</v>
      </c>
      <c r="R1202" t="str">
        <f t="shared" si="128"/>
        <v>334776</v>
      </c>
      <c r="S1202" t="str">
        <f t="shared" si="129"/>
        <v>145792</v>
      </c>
      <c r="T1202" t="str">
        <f t="shared" si="130"/>
        <v>90954</v>
      </c>
      <c r="U1202" t="str">
        <f t="shared" si="131"/>
        <v>2</v>
      </c>
    </row>
    <row r="1203" spans="1:21" ht="13.5" thickBot="1">
      <c r="D1203" s="6">
        <v>2022</v>
      </c>
      <c r="E1203" s="6"/>
      <c r="F1203" s="7" t="s">
        <v>5810</v>
      </c>
      <c r="G1203" s="7" t="s">
        <v>5811</v>
      </c>
      <c r="H1203" s="7" t="s">
        <v>5812</v>
      </c>
      <c r="I1203" s="7" t="s">
        <v>5813</v>
      </c>
      <c r="J1203" s="7" t="s">
        <v>5814</v>
      </c>
      <c r="K1203" s="7" t="s">
        <v>5815</v>
      </c>
      <c r="L1203" s="7">
        <v>2</v>
      </c>
      <c r="O1203" t="str">
        <f t="shared" si="132"/>
        <v>835980</v>
      </c>
      <c r="P1203" t="str">
        <f t="shared" si="126"/>
        <v>9077</v>
      </c>
      <c r="Q1203" t="str">
        <f t="shared" si="127"/>
        <v>140309</v>
      </c>
      <c r="R1203" t="str">
        <f t="shared" si="128"/>
        <v>132794</v>
      </c>
      <c r="S1203" t="str">
        <f t="shared" si="129"/>
        <v>101765</v>
      </c>
      <c r="T1203" t="str">
        <f t="shared" si="130"/>
        <v>95147</v>
      </c>
      <c r="U1203" t="str">
        <f t="shared" si="131"/>
        <v>2</v>
      </c>
    </row>
    <row r="1204" spans="1:21" ht="13.5" thickBot="1">
      <c r="D1204" s="4">
        <v>2021</v>
      </c>
      <c r="E1204" s="4"/>
      <c r="F1204" s="5" t="s">
        <v>5816</v>
      </c>
      <c r="G1204" s="5" t="s">
        <v>5817</v>
      </c>
      <c r="H1204" s="5" t="s">
        <v>5818</v>
      </c>
      <c r="I1204" s="5" t="s">
        <v>5819</v>
      </c>
      <c r="J1204" s="5" t="s">
        <v>5820</v>
      </c>
      <c r="K1204" s="5" t="s">
        <v>5821</v>
      </c>
      <c r="L1204" s="5">
        <v>1</v>
      </c>
      <c r="O1204" t="str">
        <f t="shared" si="132"/>
        <v>437976</v>
      </c>
      <c r="P1204" t="str">
        <f t="shared" si="126"/>
        <v>5512</v>
      </c>
      <c r="Q1204" t="str">
        <f t="shared" si="127"/>
        <v>210338</v>
      </c>
      <c r="R1204" t="str">
        <f t="shared" si="128"/>
        <v>157104</v>
      </c>
      <c r="S1204" t="str">
        <f t="shared" si="129"/>
        <v>154044</v>
      </c>
      <c r="T1204" t="str">
        <f t="shared" si="130"/>
        <v>101860</v>
      </c>
      <c r="U1204" t="str">
        <f t="shared" si="131"/>
        <v>1</v>
      </c>
    </row>
    <row r="1205" spans="1:21" ht="13.5" thickBot="1">
      <c r="D1205" s="6">
        <v>2020</v>
      </c>
      <c r="E1205" s="6"/>
      <c r="F1205" s="7" t="s">
        <v>5822</v>
      </c>
      <c r="G1205" s="7" t="s">
        <v>5823</v>
      </c>
      <c r="H1205" s="7" t="s">
        <v>5824</v>
      </c>
      <c r="I1205" s="7" t="s">
        <v>5825</v>
      </c>
      <c r="J1205" s="7" t="s">
        <v>5826</v>
      </c>
      <c r="K1205" s="7" t="s">
        <v>5827</v>
      </c>
      <c r="L1205" s="7">
        <v>1</v>
      </c>
      <c r="O1205" t="str">
        <f t="shared" si="132"/>
        <v>427097</v>
      </c>
      <c r="P1205" t="str">
        <f t="shared" si="126"/>
        <v>27223</v>
      </c>
      <c r="Q1205" t="str">
        <f t="shared" si="127"/>
        <v>141565</v>
      </c>
      <c r="R1205" t="str">
        <f t="shared" si="128"/>
        <v>108603</v>
      </c>
      <c r="S1205" t="str">
        <f t="shared" si="129"/>
        <v>141414</v>
      </c>
      <c r="T1205" t="str">
        <f t="shared" si="130"/>
        <v>108452</v>
      </c>
      <c r="U1205" t="str">
        <f t="shared" si="131"/>
        <v>1</v>
      </c>
    </row>
    <row r="1206" spans="1:21" ht="13.5" thickBot="1">
      <c r="D1206" s="4">
        <v>2019</v>
      </c>
      <c r="E1206" s="4"/>
      <c r="F1206" s="5" t="s">
        <v>5828</v>
      </c>
      <c r="G1206" s="5" t="s">
        <v>5829</v>
      </c>
      <c r="H1206" s="5" t="s">
        <v>5830</v>
      </c>
      <c r="I1206" s="5" t="s">
        <v>5831</v>
      </c>
      <c r="J1206" s="5" t="s">
        <v>5832</v>
      </c>
      <c r="K1206" s="5" t="s">
        <v>5833</v>
      </c>
      <c r="L1206" s="5">
        <v>2</v>
      </c>
      <c r="O1206" t="str">
        <f t="shared" si="132"/>
        <v>573897</v>
      </c>
      <c r="P1206" t="str">
        <f t="shared" si="126"/>
        <v>45287</v>
      </c>
      <c r="Q1206" t="str">
        <f t="shared" si="127"/>
        <v>129637</v>
      </c>
      <c r="R1206" t="str">
        <f t="shared" si="128"/>
        <v>128078</v>
      </c>
      <c r="S1206" t="str">
        <f t="shared" si="129"/>
        <v>93314</v>
      </c>
      <c r="T1206" t="str">
        <f t="shared" si="130"/>
        <v>91755</v>
      </c>
      <c r="U1206" t="str">
        <f t="shared" si="131"/>
        <v>2</v>
      </c>
    </row>
    <row r="1207" spans="1:21" ht="13.5" thickBot="1">
      <c r="D1207" s="6">
        <v>2018</v>
      </c>
      <c r="E1207" s="6"/>
      <c r="F1207" s="7" t="s">
        <v>5834</v>
      </c>
      <c r="G1207" s="7" t="s">
        <v>5835</v>
      </c>
      <c r="H1207" s="7" t="s">
        <v>5836</v>
      </c>
      <c r="I1207" s="7" t="s">
        <v>5837</v>
      </c>
      <c r="J1207" s="7" t="s">
        <v>5838</v>
      </c>
      <c r="K1207" s="7" t="s">
        <v>5839</v>
      </c>
      <c r="L1207" s="7">
        <v>1</v>
      </c>
      <c r="O1207" t="str">
        <f t="shared" si="132"/>
        <v>304077</v>
      </c>
      <c r="P1207" t="str">
        <f t="shared" si="126"/>
        <v>31855</v>
      </c>
      <c r="Q1207" t="str">
        <f t="shared" si="127"/>
        <v>76358</v>
      </c>
      <c r="R1207" t="str">
        <f t="shared" si="128"/>
        <v>89953</v>
      </c>
      <c r="S1207" t="str">
        <f t="shared" si="129"/>
        <v>32753</v>
      </c>
      <c r="T1207" t="str">
        <f t="shared" si="130"/>
        <v>46467</v>
      </c>
      <c r="U1207" t="str">
        <f t="shared" si="131"/>
        <v>1</v>
      </c>
    </row>
    <row r="1208" spans="1:21" ht="13.5" thickBot="1">
      <c r="D1208" s="4">
        <v>2017</v>
      </c>
      <c r="E1208" s="4"/>
      <c r="F1208" s="5" t="s">
        <v>5840</v>
      </c>
      <c r="G1208" s="5" t="s">
        <v>5841</v>
      </c>
      <c r="H1208" s="5" t="s">
        <v>5842</v>
      </c>
      <c r="I1208" s="5" t="s">
        <v>5843</v>
      </c>
      <c r="J1208" s="5" t="s">
        <v>5844</v>
      </c>
      <c r="K1208" s="5" t="s">
        <v>5845</v>
      </c>
      <c r="L1208" s="5">
        <v>1</v>
      </c>
      <c r="O1208" t="str">
        <f t="shared" si="132"/>
        <v>108736</v>
      </c>
      <c r="P1208" t="str">
        <f t="shared" si="126"/>
        <v>14412</v>
      </c>
      <c r="Q1208" t="str">
        <f t="shared" si="127"/>
        <v>22541</v>
      </c>
      <c r="R1208" t="str">
        <f t="shared" si="128"/>
        <v>28272</v>
      </c>
      <c r="S1208" t="str">
        <f t="shared" si="129"/>
        <v>8343</v>
      </c>
      <c r="T1208" t="str">
        <f t="shared" si="130"/>
        <v>14612</v>
      </c>
      <c r="U1208" t="str">
        <f t="shared" si="131"/>
        <v>1</v>
      </c>
    </row>
    <row r="1209" spans="1:21" ht="13.5" thickBot="1">
      <c r="D1209" s="4"/>
      <c r="E1209" s="4"/>
      <c r="F1209" s="5"/>
      <c r="G1209" s="5"/>
      <c r="H1209" s="5"/>
      <c r="I1209" s="5"/>
      <c r="J1209" s="5"/>
      <c r="K1209" s="5"/>
      <c r="L1209" s="5"/>
      <c r="O1209" t="str">
        <f t="shared" si="132"/>
        <v/>
      </c>
      <c r="P1209" t="str">
        <f t="shared" si="126"/>
        <v/>
      </c>
      <c r="Q1209" t="str">
        <f t="shared" si="127"/>
        <v/>
      </c>
      <c r="R1209" t="str">
        <f t="shared" si="128"/>
        <v/>
      </c>
      <c r="S1209" t="str">
        <f t="shared" si="129"/>
        <v/>
      </c>
      <c r="T1209" t="str">
        <f t="shared" si="130"/>
        <v/>
      </c>
      <c r="U1209" t="str">
        <f t="shared" si="131"/>
        <v/>
      </c>
    </row>
    <row r="1210" spans="1:21" ht="13.5" thickBot="1">
      <c r="A1210" t="s">
        <v>175</v>
      </c>
      <c r="B1210">
        <v>2021</v>
      </c>
      <c r="D1210" s="4">
        <v>2023</v>
      </c>
      <c r="E1210" s="4"/>
      <c r="F1210" s="5" t="s">
        <v>5846</v>
      </c>
      <c r="G1210" s="5" t="s">
        <v>5847</v>
      </c>
      <c r="H1210" s="5" t="s">
        <v>5848</v>
      </c>
      <c r="I1210" s="5" t="s">
        <v>5849</v>
      </c>
      <c r="J1210" s="5" t="s">
        <v>4423</v>
      </c>
      <c r="K1210" s="5" t="s">
        <v>5850</v>
      </c>
      <c r="L1210" s="5">
        <v>0</v>
      </c>
      <c r="O1210" t="str">
        <f t="shared" si="132"/>
        <v>6940</v>
      </c>
      <c r="P1210" t="str">
        <f t="shared" si="126"/>
        <v>2792</v>
      </c>
      <c r="Q1210" t="str">
        <f t="shared" si="127"/>
        <v>6000</v>
      </c>
      <c r="R1210" t="str">
        <f t="shared" si="128"/>
        <v>3155</v>
      </c>
      <c r="S1210" t="str">
        <f t="shared" si="129"/>
        <v>11195</v>
      </c>
      <c r="T1210" t="str">
        <f t="shared" si="130"/>
        <v>8900</v>
      </c>
      <c r="U1210" t="str">
        <f t="shared" si="131"/>
        <v>0</v>
      </c>
    </row>
    <row r="1211" spans="1:21" ht="13.5" thickBot="1">
      <c r="D1211" s="6">
        <v>2022</v>
      </c>
      <c r="E1211" s="6"/>
      <c r="F1211" s="7" t="s">
        <v>5851</v>
      </c>
      <c r="G1211" s="7" t="s">
        <v>5852</v>
      </c>
      <c r="H1211" s="7" t="s">
        <v>3644</v>
      </c>
      <c r="I1211" s="7">
        <v>0</v>
      </c>
      <c r="J1211" s="7" t="s">
        <v>5853</v>
      </c>
      <c r="K1211" s="7" t="s">
        <v>5854</v>
      </c>
      <c r="L1211" s="7">
        <v>0</v>
      </c>
      <c r="O1211" t="str">
        <f t="shared" si="132"/>
        <v>10544</v>
      </c>
      <c r="P1211" t="str">
        <f t="shared" si="126"/>
        <v>8697</v>
      </c>
      <c r="Q1211" t="str">
        <f t="shared" si="127"/>
        <v>1073</v>
      </c>
      <c r="R1211" t="str">
        <f t="shared" si="128"/>
        <v>0</v>
      </c>
      <c r="S1211" t="str">
        <f t="shared" si="129"/>
        <v>12580</v>
      </c>
      <c r="T1211" t="str">
        <f t="shared" si="130"/>
        <v>11507</v>
      </c>
      <c r="U1211" t="str">
        <f t="shared" si="131"/>
        <v>0</v>
      </c>
    </row>
    <row r="1212" spans="1:21" ht="13.5" thickBot="1">
      <c r="D1212" s="4">
        <v>2021</v>
      </c>
      <c r="E1212" s="4"/>
      <c r="F1212" s="5" t="s">
        <v>5855</v>
      </c>
      <c r="G1212" s="5">
        <v>810</v>
      </c>
      <c r="H1212" s="5" t="s">
        <v>3207</v>
      </c>
      <c r="I1212" s="5">
        <v>20</v>
      </c>
      <c r="J1212" s="5" t="s">
        <v>5856</v>
      </c>
      <c r="K1212" s="5" t="s">
        <v>5857</v>
      </c>
      <c r="L1212" s="5">
        <v>0</v>
      </c>
      <c r="O1212" t="str">
        <f t="shared" si="132"/>
        <v>4500</v>
      </c>
      <c r="P1212" t="str">
        <f t="shared" si="126"/>
        <v>810</v>
      </c>
      <c r="Q1212" t="str">
        <f t="shared" si="127"/>
        <v>1000</v>
      </c>
      <c r="R1212" t="str">
        <f t="shared" si="128"/>
        <v>20</v>
      </c>
      <c r="S1212" t="str">
        <f t="shared" si="129"/>
        <v>3790</v>
      </c>
      <c r="T1212" t="str">
        <f t="shared" si="130"/>
        <v>2810</v>
      </c>
      <c r="U1212" t="str">
        <f t="shared" si="131"/>
        <v>0</v>
      </c>
    </row>
    <row r="1213" spans="1:21" ht="13.5" thickBot="1">
      <c r="D1213" s="4"/>
      <c r="E1213" s="4"/>
      <c r="F1213" s="5"/>
      <c r="G1213" s="5"/>
      <c r="H1213" s="5"/>
      <c r="I1213" s="5"/>
      <c r="J1213" s="5"/>
      <c r="K1213" s="5"/>
      <c r="L1213" s="5"/>
      <c r="O1213" t="str">
        <f t="shared" si="132"/>
        <v/>
      </c>
      <c r="P1213" t="str">
        <f t="shared" si="126"/>
        <v/>
      </c>
      <c r="Q1213" t="str">
        <f t="shared" si="127"/>
        <v/>
      </c>
      <c r="R1213" t="str">
        <f t="shared" si="128"/>
        <v/>
      </c>
      <c r="S1213" t="str">
        <f t="shared" si="129"/>
        <v/>
      </c>
      <c r="T1213" t="str">
        <f t="shared" si="130"/>
        <v/>
      </c>
      <c r="U1213" t="str">
        <f t="shared" si="131"/>
        <v/>
      </c>
    </row>
    <row r="1214" spans="1:21" ht="13.5" thickBot="1">
      <c r="A1214" t="s">
        <v>177</v>
      </c>
      <c r="B1214">
        <v>2014</v>
      </c>
      <c r="D1214" s="4">
        <v>2023</v>
      </c>
      <c r="E1214" s="4"/>
      <c r="F1214" s="5" t="s">
        <v>5858</v>
      </c>
      <c r="G1214" s="5" t="s">
        <v>5859</v>
      </c>
      <c r="H1214" s="5" t="s">
        <v>5860</v>
      </c>
      <c r="I1214" s="5" t="s">
        <v>5861</v>
      </c>
      <c r="J1214" s="5" t="s">
        <v>5862</v>
      </c>
      <c r="K1214" s="5" t="s">
        <v>5863</v>
      </c>
      <c r="L1214" s="5">
        <v>3</v>
      </c>
      <c r="O1214" t="str">
        <f t="shared" si="132"/>
        <v>597213</v>
      </c>
      <c r="P1214" t="str">
        <f t="shared" si="126"/>
        <v>-2806</v>
      </c>
      <c r="Q1214" t="str">
        <f t="shared" si="127"/>
        <v>106234</v>
      </c>
      <c r="R1214" t="str">
        <f t="shared" si="128"/>
        <v>213671</v>
      </c>
      <c r="S1214" t="str">
        <f t="shared" si="129"/>
        <v>68179</v>
      </c>
      <c r="T1214" t="str">
        <f t="shared" si="130"/>
        <v>175616</v>
      </c>
      <c r="U1214" t="str">
        <f t="shared" si="131"/>
        <v>3</v>
      </c>
    </row>
    <row r="1215" spans="1:21" ht="13.5" thickBot="1">
      <c r="D1215" s="6">
        <v>2022</v>
      </c>
      <c r="E1215" s="6"/>
      <c r="F1215" s="7" t="s">
        <v>5864</v>
      </c>
      <c r="G1215" s="7" t="s">
        <v>5865</v>
      </c>
      <c r="H1215" s="7" t="s">
        <v>5866</v>
      </c>
      <c r="I1215" s="7" t="s">
        <v>5867</v>
      </c>
      <c r="J1215" s="7" t="s">
        <v>5868</v>
      </c>
      <c r="K1215" s="7" t="s">
        <v>5869</v>
      </c>
      <c r="L1215" s="7">
        <v>3</v>
      </c>
      <c r="O1215" t="str">
        <f t="shared" si="132"/>
        <v>970129</v>
      </c>
      <c r="P1215" t="str">
        <f t="shared" si="126"/>
        <v>287802</v>
      </c>
      <c r="Q1215" t="str">
        <f t="shared" si="127"/>
        <v>154829</v>
      </c>
      <c r="R1215" t="str">
        <f t="shared" si="128"/>
        <v>329089</v>
      </c>
      <c r="S1215" t="str">
        <f t="shared" si="129"/>
        <v>113742</v>
      </c>
      <c r="T1215" t="str">
        <f t="shared" si="130"/>
        <v>288002</v>
      </c>
      <c r="U1215" t="str">
        <f t="shared" si="131"/>
        <v>3</v>
      </c>
    </row>
    <row r="1216" spans="1:21" ht="13.5" thickBot="1">
      <c r="D1216" s="4">
        <v>2021</v>
      </c>
      <c r="E1216" s="4"/>
      <c r="F1216" s="5" t="s">
        <v>5870</v>
      </c>
      <c r="G1216" s="5" t="s">
        <v>5871</v>
      </c>
      <c r="H1216" s="5" t="s">
        <v>5872</v>
      </c>
      <c r="I1216" s="5" t="s">
        <v>5873</v>
      </c>
      <c r="J1216" s="5" t="s">
        <v>5874</v>
      </c>
      <c r="K1216" s="5" t="s">
        <v>5875</v>
      </c>
      <c r="L1216" s="5">
        <v>5</v>
      </c>
      <c r="O1216" t="str">
        <f t="shared" si="132"/>
        <v>2035501</v>
      </c>
      <c r="P1216" t="str">
        <f t="shared" si="126"/>
        <v>527073</v>
      </c>
      <c r="Q1216" t="str">
        <f t="shared" si="127"/>
        <v>190858</v>
      </c>
      <c r="R1216" t="str">
        <f t="shared" si="128"/>
        <v>382126</v>
      </c>
      <c r="S1216" t="str">
        <f t="shared" si="129"/>
        <v>399351</v>
      </c>
      <c r="T1216" t="str">
        <f t="shared" si="130"/>
        <v>590619</v>
      </c>
      <c r="U1216" t="str">
        <f t="shared" si="131"/>
        <v>5</v>
      </c>
    </row>
    <row r="1217" spans="1:21" ht="13.5" thickBot="1">
      <c r="D1217" s="6">
        <v>2020</v>
      </c>
      <c r="E1217" s="6"/>
      <c r="F1217" s="7" t="s">
        <v>5876</v>
      </c>
      <c r="G1217" s="7" t="s">
        <v>5877</v>
      </c>
      <c r="H1217" s="7" t="s">
        <v>5878</v>
      </c>
      <c r="I1217" s="7" t="s">
        <v>5879</v>
      </c>
      <c r="J1217" s="7" t="s">
        <v>5880</v>
      </c>
      <c r="K1217" s="7" t="s">
        <v>5881</v>
      </c>
      <c r="L1217" s="7">
        <v>7</v>
      </c>
      <c r="O1217" t="str">
        <f t="shared" si="132"/>
        <v>916293</v>
      </c>
      <c r="P1217" t="str">
        <f t="shared" si="126"/>
        <v>518007</v>
      </c>
      <c r="Q1217" t="str">
        <f t="shared" si="127"/>
        <v>661485</v>
      </c>
      <c r="R1217" t="str">
        <f t="shared" si="128"/>
        <v>518888</v>
      </c>
      <c r="S1217" t="str">
        <f t="shared" si="129"/>
        <v>206144</v>
      </c>
      <c r="T1217" t="str">
        <f t="shared" si="130"/>
        <v>63547</v>
      </c>
      <c r="U1217" t="str">
        <f t="shared" si="131"/>
        <v>7</v>
      </c>
    </row>
    <row r="1218" spans="1:21" ht="13.5" thickBot="1">
      <c r="D1218" s="4">
        <v>2019</v>
      </c>
      <c r="E1218" s="4"/>
      <c r="F1218" s="5" t="s">
        <v>5882</v>
      </c>
      <c r="G1218" s="5" t="s">
        <v>5883</v>
      </c>
      <c r="H1218" s="5" t="s">
        <v>5884</v>
      </c>
      <c r="I1218" s="5" t="s">
        <v>5879</v>
      </c>
      <c r="J1218" s="5" t="s">
        <v>5885</v>
      </c>
      <c r="K1218" s="5" t="s">
        <v>5886</v>
      </c>
      <c r="L1218" s="5">
        <v>5</v>
      </c>
      <c r="O1218" t="str">
        <f t="shared" si="132"/>
        <v>56064</v>
      </c>
      <c r="P1218" t="str">
        <f t="shared" ref="P1218:P1247" si="133">SUBSTITUTE(G1218," ","")</f>
        <v>-144562</v>
      </c>
      <c r="Q1218" t="str">
        <f t="shared" ref="Q1218:Q1247" si="134">SUBSTITUTE(H1218," ","")</f>
        <v>983415</v>
      </c>
      <c r="R1218" t="str">
        <f t="shared" ref="R1218:R1247" si="135">SUBSTITUTE(I1218," ","")</f>
        <v>518888</v>
      </c>
      <c r="S1218" t="str">
        <f t="shared" ref="S1218:S1247" si="136">SUBSTITUTE(J1218," ","")</f>
        <v>10067</v>
      </c>
      <c r="T1218" t="str">
        <f t="shared" ref="T1218:T1247" si="137">SUBSTITUTE(K1218," ","")</f>
        <v>-454460</v>
      </c>
      <c r="U1218" t="str">
        <f t="shared" ref="U1218:U1247" si="138">SUBSTITUTE(L1218," ","")</f>
        <v>5</v>
      </c>
    </row>
    <row r="1219" spans="1:21" ht="13.5" thickBot="1">
      <c r="D1219" s="6">
        <v>2018</v>
      </c>
      <c r="E1219" s="6"/>
      <c r="F1219" s="7" t="s">
        <v>5887</v>
      </c>
      <c r="G1219" s="7" t="s">
        <v>5888</v>
      </c>
      <c r="H1219" s="7" t="s">
        <v>5889</v>
      </c>
      <c r="I1219" s="7" t="s">
        <v>5890</v>
      </c>
      <c r="J1219" s="7">
        <v>0</v>
      </c>
      <c r="K1219" s="7" t="s">
        <v>5891</v>
      </c>
      <c r="L1219" s="7">
        <v>10</v>
      </c>
      <c r="O1219" t="str">
        <f t="shared" ref="O1219:O1247" si="139">SUBSTITUTE(F1219," ","")</f>
        <v>282645</v>
      </c>
      <c r="P1219" t="str">
        <f t="shared" si="133"/>
        <v>34779</v>
      </c>
      <c r="Q1219" t="str">
        <f t="shared" si="134"/>
        <v>775749</v>
      </c>
      <c r="R1219" t="str">
        <f t="shared" si="135"/>
        <v>465851</v>
      </c>
      <c r="S1219" t="str">
        <f t="shared" si="136"/>
        <v>0</v>
      </c>
      <c r="T1219" t="str">
        <f t="shared" si="137"/>
        <v>-309898</v>
      </c>
      <c r="U1219" t="str">
        <f t="shared" si="138"/>
        <v>10</v>
      </c>
    </row>
    <row r="1220" spans="1:21" ht="13.5" thickBot="1">
      <c r="D1220" s="4">
        <v>2017</v>
      </c>
      <c r="E1220" s="4"/>
      <c r="F1220" s="5" t="s">
        <v>5892</v>
      </c>
      <c r="G1220" s="5" t="s">
        <v>5893</v>
      </c>
      <c r="H1220" s="5" t="s">
        <v>5894</v>
      </c>
      <c r="I1220" s="5" t="s">
        <v>5895</v>
      </c>
      <c r="J1220" s="5">
        <v>49</v>
      </c>
      <c r="K1220" s="5" t="s">
        <v>5896</v>
      </c>
      <c r="L1220" s="5">
        <v>5</v>
      </c>
      <c r="O1220" t="str">
        <f t="shared" si="139"/>
        <v>84000</v>
      </c>
      <c r="P1220" t="str">
        <f t="shared" si="133"/>
        <v>-134939</v>
      </c>
      <c r="Q1220" t="str">
        <f t="shared" si="134"/>
        <v>715558</v>
      </c>
      <c r="R1220" t="str">
        <f t="shared" si="135"/>
        <v>370832</v>
      </c>
      <c r="S1220" t="str">
        <f t="shared" si="136"/>
        <v>49</v>
      </c>
      <c r="T1220" t="str">
        <f t="shared" si="137"/>
        <v>-344677</v>
      </c>
      <c r="U1220" t="str">
        <f t="shared" si="138"/>
        <v>5</v>
      </c>
    </row>
    <row r="1221" spans="1:21" ht="13.5" thickBot="1">
      <c r="D1221" s="6">
        <v>2016</v>
      </c>
      <c r="E1221" s="6"/>
      <c r="F1221" s="7" t="s">
        <v>5892</v>
      </c>
      <c r="G1221" s="7" t="s">
        <v>5897</v>
      </c>
      <c r="H1221" s="7" t="s">
        <v>5898</v>
      </c>
      <c r="I1221" s="7" t="s">
        <v>5899</v>
      </c>
      <c r="J1221" s="7">
        <v>510</v>
      </c>
      <c r="K1221" s="7" t="s">
        <v>5900</v>
      </c>
      <c r="L1221" s="7">
        <v>4</v>
      </c>
      <c r="O1221" t="str">
        <f t="shared" si="139"/>
        <v>84000</v>
      </c>
      <c r="P1221" t="str">
        <f t="shared" si="133"/>
        <v>-92716</v>
      </c>
      <c r="Q1221" t="str">
        <f t="shared" si="134"/>
        <v>461505</v>
      </c>
      <c r="R1221" t="str">
        <f t="shared" si="135"/>
        <v>251258</v>
      </c>
      <c r="S1221" t="str">
        <f t="shared" si="136"/>
        <v>510</v>
      </c>
      <c r="T1221" t="str">
        <f t="shared" si="137"/>
        <v>-209737</v>
      </c>
      <c r="U1221" t="str">
        <f t="shared" si="138"/>
        <v>4</v>
      </c>
    </row>
    <row r="1222" spans="1:21" ht="13.5" thickBot="1">
      <c r="D1222" s="4">
        <v>2015</v>
      </c>
      <c r="E1222" s="4"/>
      <c r="F1222" s="5" t="s">
        <v>5901</v>
      </c>
      <c r="G1222" s="5" t="s">
        <v>5902</v>
      </c>
      <c r="H1222" s="5" t="s">
        <v>5903</v>
      </c>
      <c r="I1222" s="5" t="s">
        <v>5904</v>
      </c>
      <c r="J1222" s="5" t="s">
        <v>5905</v>
      </c>
      <c r="K1222" s="5" t="s">
        <v>5906</v>
      </c>
      <c r="L1222" s="5">
        <v>3</v>
      </c>
      <c r="O1222" t="str">
        <f t="shared" si="139"/>
        <v>51000</v>
      </c>
      <c r="P1222" t="str">
        <f t="shared" si="133"/>
        <v>-82906</v>
      </c>
      <c r="Q1222" t="str">
        <f t="shared" si="134"/>
        <v>463999</v>
      </c>
      <c r="R1222" t="str">
        <f t="shared" si="135"/>
        <v>343620</v>
      </c>
      <c r="S1222" t="str">
        <f t="shared" si="136"/>
        <v>1756</v>
      </c>
      <c r="T1222" t="str">
        <f t="shared" si="137"/>
        <v>-118534</v>
      </c>
      <c r="U1222" t="str">
        <f t="shared" si="138"/>
        <v>3</v>
      </c>
    </row>
    <row r="1223" spans="1:21" ht="13.5" thickBot="1">
      <c r="D1223" s="6">
        <v>2014</v>
      </c>
      <c r="E1223" s="6"/>
      <c r="F1223" s="7" t="s">
        <v>5848</v>
      </c>
      <c r="G1223" s="7" t="s">
        <v>5907</v>
      </c>
      <c r="H1223" s="7" t="s">
        <v>5908</v>
      </c>
      <c r="I1223" s="7" t="s">
        <v>5909</v>
      </c>
      <c r="J1223" s="7" t="s">
        <v>5910</v>
      </c>
      <c r="K1223" s="7" t="s">
        <v>5911</v>
      </c>
      <c r="L1223" s="7">
        <v>1</v>
      </c>
      <c r="O1223" t="str">
        <f t="shared" si="139"/>
        <v>6000</v>
      </c>
      <c r="P1223" t="str">
        <f t="shared" si="133"/>
        <v>-35716</v>
      </c>
      <c r="Q1223" t="str">
        <f t="shared" si="134"/>
        <v>97107</v>
      </c>
      <c r="R1223" t="str">
        <f t="shared" si="135"/>
        <v>58826</v>
      </c>
      <c r="S1223" t="str">
        <f t="shared" si="136"/>
        <v>2487</v>
      </c>
      <c r="T1223" t="str">
        <f t="shared" si="137"/>
        <v>-35516</v>
      </c>
      <c r="U1223" t="str">
        <f t="shared" si="138"/>
        <v>1</v>
      </c>
    </row>
    <row r="1224" spans="1:21" ht="13.5" thickBot="1">
      <c r="D1224" s="6"/>
      <c r="E1224" s="6"/>
      <c r="F1224" s="7"/>
      <c r="G1224" s="7"/>
      <c r="H1224" s="7"/>
      <c r="I1224" s="7"/>
      <c r="J1224" s="7"/>
      <c r="K1224" s="7"/>
      <c r="L1224" s="7"/>
      <c r="O1224" t="str">
        <f t="shared" si="139"/>
        <v/>
      </c>
      <c r="P1224" t="str">
        <f t="shared" si="133"/>
        <v/>
      </c>
      <c r="Q1224" t="str">
        <f t="shared" si="134"/>
        <v/>
      </c>
      <c r="R1224" t="str">
        <f t="shared" si="135"/>
        <v/>
      </c>
      <c r="S1224" t="str">
        <f t="shared" si="136"/>
        <v/>
      </c>
      <c r="T1224" t="str">
        <f t="shared" si="137"/>
        <v/>
      </c>
      <c r="U1224" t="str">
        <f t="shared" si="138"/>
        <v/>
      </c>
    </row>
    <row r="1225" spans="1:21" ht="13.5" thickBot="1">
      <c r="A1225" t="s">
        <v>178</v>
      </c>
      <c r="B1225">
        <v>2005</v>
      </c>
      <c r="D1225" s="4">
        <v>2023</v>
      </c>
      <c r="E1225" s="4"/>
      <c r="F1225" s="5" t="s">
        <v>5912</v>
      </c>
      <c r="G1225" s="5" t="s">
        <v>5913</v>
      </c>
      <c r="H1225" s="5" t="s">
        <v>5914</v>
      </c>
      <c r="I1225" s="5" t="s">
        <v>5915</v>
      </c>
      <c r="J1225" s="5" t="s">
        <v>5916</v>
      </c>
      <c r="K1225" s="5" t="s">
        <v>5917</v>
      </c>
      <c r="L1225" s="5">
        <v>1</v>
      </c>
      <c r="O1225" t="str">
        <f t="shared" si="139"/>
        <v>602488</v>
      </c>
      <c r="P1225" t="str">
        <f t="shared" si="133"/>
        <v>-20749</v>
      </c>
      <c r="Q1225" t="str">
        <f t="shared" si="134"/>
        <v>335720</v>
      </c>
      <c r="R1225" t="str">
        <f t="shared" si="135"/>
        <v>34255</v>
      </c>
      <c r="S1225" t="str">
        <f t="shared" si="136"/>
        <v>65103</v>
      </c>
      <c r="T1225" t="str">
        <f t="shared" si="137"/>
        <v>-236362</v>
      </c>
      <c r="U1225" t="str">
        <f t="shared" si="138"/>
        <v>1</v>
      </c>
    </row>
    <row r="1226" spans="1:21" ht="13.5" thickBot="1">
      <c r="D1226" s="6">
        <v>2022</v>
      </c>
      <c r="E1226" s="6"/>
      <c r="F1226" s="7" t="s">
        <v>5918</v>
      </c>
      <c r="G1226" s="7" t="s">
        <v>5919</v>
      </c>
      <c r="H1226" s="7" t="s">
        <v>5920</v>
      </c>
      <c r="I1226" s="7" t="s">
        <v>5921</v>
      </c>
      <c r="J1226" s="7" t="s">
        <v>5922</v>
      </c>
      <c r="K1226" s="7" t="s">
        <v>5923</v>
      </c>
      <c r="L1226" s="7">
        <v>1</v>
      </c>
      <c r="O1226" t="str">
        <f t="shared" si="139"/>
        <v>559872</v>
      </c>
      <c r="P1226" t="str">
        <f t="shared" si="133"/>
        <v>-77698</v>
      </c>
      <c r="Q1226" t="str">
        <f t="shared" si="134"/>
        <v>321396</v>
      </c>
      <c r="R1226" t="str">
        <f t="shared" si="135"/>
        <v>68509</v>
      </c>
      <c r="S1226" t="str">
        <f t="shared" si="136"/>
        <v>36931</v>
      </c>
      <c r="T1226" t="str">
        <f t="shared" si="137"/>
        <v>-215613</v>
      </c>
      <c r="U1226" t="str">
        <f t="shared" si="138"/>
        <v>1</v>
      </c>
    </row>
    <row r="1227" spans="1:21" ht="13.5" thickBot="1">
      <c r="D1227" s="4">
        <v>2021</v>
      </c>
      <c r="E1227" s="4"/>
      <c r="F1227" s="5" t="s">
        <v>5924</v>
      </c>
      <c r="G1227" s="5" t="s">
        <v>5925</v>
      </c>
      <c r="H1227" s="5" t="s">
        <v>5926</v>
      </c>
      <c r="I1227" s="5" t="s">
        <v>5927</v>
      </c>
      <c r="J1227" s="5" t="s">
        <v>5928</v>
      </c>
      <c r="K1227" s="5" t="s">
        <v>5929</v>
      </c>
      <c r="L1227" s="5">
        <v>3</v>
      </c>
      <c r="O1227" t="str">
        <f t="shared" si="139"/>
        <v>944099</v>
      </c>
      <c r="P1227" t="str">
        <f t="shared" si="133"/>
        <v>-87697</v>
      </c>
      <c r="Q1227" t="str">
        <f t="shared" si="134"/>
        <v>387350</v>
      </c>
      <c r="R1227" t="str">
        <f t="shared" si="135"/>
        <v>124716</v>
      </c>
      <c r="S1227" t="str">
        <f t="shared" si="136"/>
        <v>123155</v>
      </c>
      <c r="T1227" t="str">
        <f t="shared" si="137"/>
        <v>-137915</v>
      </c>
      <c r="U1227" t="str">
        <f t="shared" si="138"/>
        <v>3</v>
      </c>
    </row>
    <row r="1228" spans="1:21" ht="13.5" thickBot="1">
      <c r="D1228" s="6">
        <v>2020</v>
      </c>
      <c r="E1228" s="6"/>
      <c r="F1228" s="7" t="s">
        <v>5930</v>
      </c>
      <c r="G1228" s="7" t="s">
        <v>5931</v>
      </c>
      <c r="H1228" s="7" t="s">
        <v>5932</v>
      </c>
      <c r="I1228" s="7" t="s">
        <v>5933</v>
      </c>
      <c r="J1228" s="7" t="s">
        <v>5934</v>
      </c>
      <c r="K1228" s="7" t="s">
        <v>5935</v>
      </c>
      <c r="L1228" s="7">
        <v>3</v>
      </c>
      <c r="O1228" t="str">
        <f t="shared" si="139"/>
        <v>993213</v>
      </c>
      <c r="P1228" t="str">
        <f t="shared" si="133"/>
        <v>-10069</v>
      </c>
      <c r="Q1228" t="str">
        <f t="shared" si="134"/>
        <v>331427</v>
      </c>
      <c r="R1228" t="str">
        <f t="shared" si="135"/>
        <v>188625</v>
      </c>
      <c r="S1228" t="str">
        <f t="shared" si="136"/>
        <v>88726</v>
      </c>
      <c r="T1228" t="str">
        <f t="shared" si="137"/>
        <v>-50218</v>
      </c>
      <c r="U1228" t="str">
        <f t="shared" si="138"/>
        <v>3</v>
      </c>
    </row>
    <row r="1229" spans="1:21" ht="13.5" thickBot="1">
      <c r="D1229" s="4">
        <v>2019</v>
      </c>
      <c r="E1229" s="4"/>
      <c r="F1229" s="5" t="s">
        <v>5936</v>
      </c>
      <c r="G1229" s="5" t="s">
        <v>5937</v>
      </c>
      <c r="H1229" s="5" t="s">
        <v>5938</v>
      </c>
      <c r="I1229" s="5" t="s">
        <v>5939</v>
      </c>
      <c r="J1229" s="5" t="s">
        <v>5940</v>
      </c>
      <c r="K1229" s="5" t="s">
        <v>5941</v>
      </c>
      <c r="L1229" s="5">
        <v>3</v>
      </c>
      <c r="O1229" t="str">
        <f t="shared" si="139"/>
        <v>988282</v>
      </c>
      <c r="P1229" t="str">
        <f t="shared" si="133"/>
        <v>-75242</v>
      </c>
      <c r="Q1229" t="str">
        <f t="shared" si="134"/>
        <v>177174</v>
      </c>
      <c r="R1229" t="str">
        <f t="shared" si="135"/>
        <v>82107</v>
      </c>
      <c r="S1229" t="str">
        <f t="shared" si="136"/>
        <v>53497</v>
      </c>
      <c r="T1229" t="str">
        <f t="shared" si="137"/>
        <v>-40149</v>
      </c>
      <c r="U1229" t="str">
        <f t="shared" si="138"/>
        <v>3</v>
      </c>
    </row>
    <row r="1230" spans="1:21" ht="13.5" thickBot="1">
      <c r="D1230" s="6">
        <v>2018</v>
      </c>
      <c r="E1230" s="6"/>
      <c r="F1230" s="7" t="s">
        <v>5942</v>
      </c>
      <c r="G1230" s="7" t="s">
        <v>5943</v>
      </c>
      <c r="H1230" s="7" t="s">
        <v>5944</v>
      </c>
      <c r="I1230" s="7" t="s">
        <v>5945</v>
      </c>
      <c r="J1230" s="7" t="s">
        <v>5946</v>
      </c>
      <c r="K1230" s="7" t="s">
        <v>5947</v>
      </c>
      <c r="L1230" s="7">
        <v>3</v>
      </c>
      <c r="O1230" t="str">
        <f t="shared" si="139"/>
        <v>840861</v>
      </c>
      <c r="P1230" t="str">
        <f t="shared" si="133"/>
        <v>-41322</v>
      </c>
      <c r="Q1230" t="str">
        <f t="shared" si="134"/>
        <v>91489</v>
      </c>
      <c r="R1230" t="str">
        <f t="shared" si="135"/>
        <v>44568</v>
      </c>
      <c r="S1230" t="str">
        <f t="shared" si="136"/>
        <v>82014</v>
      </c>
      <c r="T1230" t="str">
        <f t="shared" si="137"/>
        <v>35093</v>
      </c>
      <c r="U1230" t="str">
        <f t="shared" si="138"/>
        <v>3</v>
      </c>
    </row>
    <row r="1231" spans="1:21" ht="13.5" thickBot="1">
      <c r="D1231" s="4">
        <v>2017</v>
      </c>
      <c r="E1231" s="4"/>
      <c r="F1231" s="5" t="s">
        <v>5948</v>
      </c>
      <c r="G1231" s="5" t="s">
        <v>5949</v>
      </c>
      <c r="H1231" s="5" t="s">
        <v>5950</v>
      </c>
      <c r="I1231" s="5" t="s">
        <v>5951</v>
      </c>
      <c r="J1231" s="5" t="s">
        <v>5952</v>
      </c>
      <c r="K1231" s="5" t="s">
        <v>5953</v>
      </c>
      <c r="L1231" s="5">
        <v>3</v>
      </c>
      <c r="O1231" t="str">
        <f t="shared" si="139"/>
        <v>798371</v>
      </c>
      <c r="P1231" t="str">
        <f t="shared" si="133"/>
        <v>2473</v>
      </c>
      <c r="Q1231" t="str">
        <f t="shared" si="134"/>
        <v>85519</v>
      </c>
      <c r="R1231" t="str">
        <f t="shared" si="135"/>
        <v>47731</v>
      </c>
      <c r="S1231" t="str">
        <f t="shared" si="136"/>
        <v>114203</v>
      </c>
      <c r="T1231" t="str">
        <f t="shared" si="137"/>
        <v>76415</v>
      </c>
      <c r="U1231" t="str">
        <f t="shared" si="138"/>
        <v>3</v>
      </c>
    </row>
    <row r="1232" spans="1:21" ht="13.5" thickBot="1">
      <c r="D1232" s="6">
        <v>2016</v>
      </c>
      <c r="E1232" s="6"/>
      <c r="F1232" s="7" t="s">
        <v>5954</v>
      </c>
      <c r="G1232" s="7" t="s">
        <v>5955</v>
      </c>
      <c r="H1232" s="7" t="s">
        <v>5956</v>
      </c>
      <c r="I1232" s="7">
        <v>0</v>
      </c>
      <c r="J1232" s="7" t="s">
        <v>5957</v>
      </c>
      <c r="K1232" s="7" t="s">
        <v>5958</v>
      </c>
      <c r="L1232" s="7">
        <v>3</v>
      </c>
      <c r="O1232" t="str">
        <f t="shared" si="139"/>
        <v>813041</v>
      </c>
      <c r="P1232" t="str">
        <f t="shared" si="133"/>
        <v>-9023</v>
      </c>
      <c r="Q1232" t="str">
        <f t="shared" si="134"/>
        <v>41241</v>
      </c>
      <c r="R1232" t="str">
        <f t="shared" si="135"/>
        <v>0</v>
      </c>
      <c r="S1232" t="str">
        <f t="shared" si="136"/>
        <v>115183</v>
      </c>
      <c r="T1232" t="str">
        <f t="shared" si="137"/>
        <v>73942</v>
      </c>
      <c r="U1232" t="str">
        <f t="shared" si="138"/>
        <v>3</v>
      </c>
    </row>
    <row r="1233" spans="1:21" ht="13.5" thickBot="1">
      <c r="D1233" s="4">
        <v>2015</v>
      </c>
      <c r="E1233" s="4"/>
      <c r="F1233" s="5" t="s">
        <v>5959</v>
      </c>
      <c r="G1233" s="5" t="s">
        <v>5960</v>
      </c>
      <c r="H1233" s="5" t="s">
        <v>5961</v>
      </c>
      <c r="I1233" s="5" t="s">
        <v>5962</v>
      </c>
      <c r="J1233" s="5" t="s">
        <v>5963</v>
      </c>
      <c r="K1233" s="5" t="s">
        <v>5964</v>
      </c>
      <c r="L1233" s="5">
        <v>3</v>
      </c>
      <c r="O1233" t="str">
        <f t="shared" si="139"/>
        <v>858432</v>
      </c>
      <c r="P1233" t="str">
        <f t="shared" si="133"/>
        <v>44920</v>
      </c>
      <c r="Q1233" t="str">
        <f t="shared" si="134"/>
        <v>75755</v>
      </c>
      <c r="R1233" t="str">
        <f t="shared" si="135"/>
        <v>5764</v>
      </c>
      <c r="S1233" t="str">
        <f t="shared" si="136"/>
        <v>158719</v>
      </c>
      <c r="T1233" t="str">
        <f t="shared" si="137"/>
        <v>88728</v>
      </c>
      <c r="U1233" t="str">
        <f t="shared" si="138"/>
        <v>3</v>
      </c>
    </row>
    <row r="1234" spans="1:21" ht="13.5" thickBot="1">
      <c r="D1234" s="6">
        <v>2014</v>
      </c>
      <c r="E1234" s="6"/>
      <c r="F1234" s="7" t="s">
        <v>5965</v>
      </c>
      <c r="G1234" s="7" t="s">
        <v>5966</v>
      </c>
      <c r="H1234" s="7" t="s">
        <v>5967</v>
      </c>
      <c r="I1234" s="7" t="s">
        <v>5968</v>
      </c>
      <c r="J1234" s="7" t="s">
        <v>5969</v>
      </c>
      <c r="K1234" s="7" t="s">
        <v>5970</v>
      </c>
      <c r="L1234" s="7">
        <v>3</v>
      </c>
      <c r="O1234" t="str">
        <f t="shared" si="139"/>
        <v>726349</v>
      </c>
      <c r="P1234" t="str">
        <f t="shared" si="133"/>
        <v>44858</v>
      </c>
      <c r="Q1234" t="str">
        <f t="shared" si="134"/>
        <v>67647</v>
      </c>
      <c r="R1234" t="str">
        <f t="shared" si="135"/>
        <v>36198</v>
      </c>
      <c r="S1234" t="str">
        <f t="shared" si="136"/>
        <v>105692</v>
      </c>
      <c r="T1234" t="str">
        <f t="shared" si="137"/>
        <v>74243</v>
      </c>
      <c r="U1234" t="str">
        <f t="shared" si="138"/>
        <v>3</v>
      </c>
    </row>
    <row r="1235" spans="1:21" ht="13.5" thickBot="1">
      <c r="D1235" s="4">
        <v>2013</v>
      </c>
      <c r="E1235" s="4"/>
      <c r="F1235" s="5" t="s">
        <v>5971</v>
      </c>
      <c r="G1235" s="5" t="s">
        <v>5972</v>
      </c>
      <c r="H1235" s="5" t="s">
        <v>5973</v>
      </c>
      <c r="I1235" s="5" t="s">
        <v>5974</v>
      </c>
      <c r="J1235" s="5" t="s">
        <v>5975</v>
      </c>
      <c r="K1235" s="5" t="s">
        <v>5976</v>
      </c>
      <c r="L1235" s="5">
        <v>2</v>
      </c>
      <c r="O1235" t="str">
        <f t="shared" si="139"/>
        <v>611605</v>
      </c>
      <c r="P1235" t="str">
        <f t="shared" si="133"/>
        <v>68608</v>
      </c>
      <c r="Q1235" t="str">
        <f t="shared" si="134"/>
        <v>83268</v>
      </c>
      <c r="R1235" t="str">
        <f t="shared" si="135"/>
        <v>5516</v>
      </c>
      <c r="S1235" t="str">
        <f t="shared" si="136"/>
        <v>75414</v>
      </c>
      <c r="T1235" t="str">
        <f t="shared" si="137"/>
        <v>-1115</v>
      </c>
      <c r="U1235" t="str">
        <f t="shared" si="138"/>
        <v>2</v>
      </c>
    </row>
    <row r="1236" spans="1:21" ht="13.5" thickBot="1">
      <c r="D1236" s="4"/>
      <c r="E1236" s="4"/>
      <c r="F1236" s="5"/>
      <c r="G1236" s="5"/>
      <c r="H1236" s="5"/>
      <c r="I1236" s="5"/>
      <c r="J1236" s="5"/>
      <c r="K1236" s="5"/>
      <c r="L1236" s="5"/>
      <c r="O1236" t="str">
        <f t="shared" si="139"/>
        <v/>
      </c>
      <c r="P1236" t="str">
        <f t="shared" si="133"/>
        <v/>
      </c>
      <c r="Q1236" t="str">
        <f t="shared" si="134"/>
        <v/>
      </c>
      <c r="R1236" t="str">
        <f t="shared" si="135"/>
        <v/>
      </c>
      <c r="S1236" t="str">
        <f t="shared" si="136"/>
        <v/>
      </c>
      <c r="T1236" t="str">
        <f t="shared" si="137"/>
        <v/>
      </c>
      <c r="U1236" t="str">
        <f t="shared" si="138"/>
        <v/>
      </c>
    </row>
    <row r="1237" spans="1:21" ht="13.5" thickBot="1">
      <c r="A1237" t="s">
        <v>179</v>
      </c>
      <c r="B1237">
        <v>1993</v>
      </c>
      <c r="D1237" s="4">
        <v>2023</v>
      </c>
      <c r="E1237" s="4"/>
      <c r="F1237" s="5" t="s">
        <v>5977</v>
      </c>
      <c r="G1237" s="5" t="s">
        <v>5978</v>
      </c>
      <c r="H1237" s="5" t="s">
        <v>5979</v>
      </c>
      <c r="I1237" s="5" t="s">
        <v>5980</v>
      </c>
      <c r="J1237" s="5" t="s">
        <v>5981</v>
      </c>
      <c r="K1237" s="5" t="s">
        <v>5982</v>
      </c>
      <c r="L1237" s="5">
        <v>2</v>
      </c>
      <c r="O1237" t="str">
        <f t="shared" si="139"/>
        <v>612865</v>
      </c>
      <c r="P1237" t="str">
        <f t="shared" si="133"/>
        <v>39123</v>
      </c>
      <c r="Q1237" t="str">
        <f t="shared" si="134"/>
        <v>110458</v>
      </c>
      <c r="R1237" t="str">
        <f t="shared" si="135"/>
        <v>1496</v>
      </c>
      <c r="S1237" t="str">
        <f t="shared" si="136"/>
        <v>148661</v>
      </c>
      <c r="T1237" t="str">
        <f t="shared" si="137"/>
        <v>39699</v>
      </c>
      <c r="U1237" t="str">
        <f t="shared" si="138"/>
        <v>2</v>
      </c>
    </row>
    <row r="1238" spans="1:21" ht="13.5" thickBot="1">
      <c r="D1238" s="6">
        <v>2022</v>
      </c>
      <c r="E1238" s="6"/>
      <c r="F1238" s="7" t="s">
        <v>5983</v>
      </c>
      <c r="G1238" s="7" t="s">
        <v>5984</v>
      </c>
      <c r="H1238" s="7" t="s">
        <v>5985</v>
      </c>
      <c r="I1238" s="7" t="s">
        <v>5986</v>
      </c>
      <c r="J1238" s="7" t="s">
        <v>5987</v>
      </c>
      <c r="K1238" s="7" t="s">
        <v>5988</v>
      </c>
      <c r="L1238" s="7">
        <v>2</v>
      </c>
      <c r="O1238" t="str">
        <f t="shared" si="139"/>
        <v>670658</v>
      </c>
      <c r="P1238" t="str">
        <f t="shared" si="133"/>
        <v>102837</v>
      </c>
      <c r="Q1238" t="str">
        <f t="shared" si="134"/>
        <v>126067</v>
      </c>
      <c r="R1238" t="str">
        <f t="shared" si="135"/>
        <v>23795</v>
      </c>
      <c r="S1238" t="str">
        <f t="shared" si="136"/>
        <v>205685</v>
      </c>
      <c r="T1238" t="str">
        <f t="shared" si="137"/>
        <v>103413</v>
      </c>
      <c r="U1238" t="str">
        <f t="shared" si="138"/>
        <v>2</v>
      </c>
    </row>
    <row r="1239" spans="1:21" ht="13.5" thickBot="1">
      <c r="D1239" s="4">
        <v>2021</v>
      </c>
      <c r="E1239" s="4"/>
      <c r="F1239" s="5" t="s">
        <v>5989</v>
      </c>
      <c r="G1239" s="5" t="s">
        <v>5990</v>
      </c>
      <c r="H1239" s="5" t="s">
        <v>5991</v>
      </c>
      <c r="I1239" s="5" t="s">
        <v>5992</v>
      </c>
      <c r="J1239" s="5" t="s">
        <v>5993</v>
      </c>
      <c r="K1239" s="5" t="s">
        <v>5994</v>
      </c>
      <c r="L1239" s="5">
        <v>3</v>
      </c>
      <c r="O1239" t="str">
        <f t="shared" si="139"/>
        <v>766855</v>
      </c>
      <c r="P1239" t="str">
        <f t="shared" si="133"/>
        <v>134490</v>
      </c>
      <c r="Q1239" t="str">
        <f t="shared" si="134"/>
        <v>144838</v>
      </c>
      <c r="R1239" t="str">
        <f t="shared" si="135"/>
        <v>42516</v>
      </c>
      <c r="S1239" t="str">
        <f t="shared" si="136"/>
        <v>237388</v>
      </c>
      <c r="T1239" t="str">
        <f t="shared" si="137"/>
        <v>135066</v>
      </c>
      <c r="U1239" t="str">
        <f t="shared" si="138"/>
        <v>3</v>
      </c>
    </row>
    <row r="1240" spans="1:21" ht="13.5" thickBot="1">
      <c r="D1240" s="6">
        <v>2020</v>
      </c>
      <c r="E1240" s="6"/>
      <c r="F1240" s="7" t="s">
        <v>5995</v>
      </c>
      <c r="G1240" s="7" t="s">
        <v>5996</v>
      </c>
      <c r="H1240" s="7" t="s">
        <v>5997</v>
      </c>
      <c r="I1240" s="7" t="s">
        <v>5998</v>
      </c>
      <c r="J1240" s="7" t="s">
        <v>5999</v>
      </c>
      <c r="K1240" s="7" t="s">
        <v>6000</v>
      </c>
      <c r="L1240" s="7">
        <v>3</v>
      </c>
      <c r="O1240" t="str">
        <f t="shared" si="139"/>
        <v>851780</v>
      </c>
      <c r="P1240" t="str">
        <f t="shared" si="133"/>
        <v>129484</v>
      </c>
      <c r="Q1240" t="str">
        <f t="shared" si="134"/>
        <v>184871</v>
      </c>
      <c r="R1240" t="str">
        <f t="shared" si="135"/>
        <v>106377</v>
      </c>
      <c r="S1240" t="str">
        <f t="shared" si="136"/>
        <v>238185</v>
      </c>
      <c r="T1240" t="str">
        <f t="shared" si="137"/>
        <v>159691</v>
      </c>
      <c r="U1240" t="str">
        <f t="shared" si="138"/>
        <v>3</v>
      </c>
    </row>
    <row r="1241" spans="1:21" ht="13.5" thickBot="1">
      <c r="D1241" s="4">
        <v>2019</v>
      </c>
      <c r="E1241" s="4"/>
      <c r="F1241" s="5" t="s">
        <v>6001</v>
      </c>
      <c r="G1241" s="5">
        <v>634</v>
      </c>
      <c r="H1241" s="5" t="s">
        <v>6002</v>
      </c>
      <c r="I1241" s="5" t="s">
        <v>6003</v>
      </c>
      <c r="J1241" s="5" t="s">
        <v>6004</v>
      </c>
      <c r="K1241" s="5" t="s">
        <v>6005</v>
      </c>
      <c r="L1241" s="5">
        <v>2</v>
      </c>
      <c r="O1241" t="str">
        <f t="shared" si="139"/>
        <v>425063</v>
      </c>
      <c r="P1241" t="str">
        <f t="shared" si="133"/>
        <v>634</v>
      </c>
      <c r="Q1241" t="str">
        <f t="shared" si="134"/>
        <v>162320</v>
      </c>
      <c r="R1241" t="str">
        <f t="shared" si="135"/>
        <v>99633</v>
      </c>
      <c r="S1241" t="str">
        <f t="shared" si="136"/>
        <v>92894</v>
      </c>
      <c r="T1241" t="str">
        <f t="shared" si="137"/>
        <v>30207</v>
      </c>
      <c r="U1241" t="str">
        <f t="shared" si="138"/>
        <v>2</v>
      </c>
    </row>
    <row r="1242" spans="1:21" ht="13.5" thickBot="1">
      <c r="D1242" s="6">
        <v>2018</v>
      </c>
      <c r="E1242" s="6"/>
      <c r="F1242" s="7" t="s">
        <v>6006</v>
      </c>
      <c r="G1242" s="7" t="s">
        <v>6007</v>
      </c>
      <c r="H1242" s="7" t="s">
        <v>6008</v>
      </c>
      <c r="I1242" s="7" t="s">
        <v>6009</v>
      </c>
      <c r="J1242" s="7" t="s">
        <v>6010</v>
      </c>
      <c r="K1242" s="7" t="s">
        <v>6011</v>
      </c>
      <c r="L1242" s="7">
        <v>2</v>
      </c>
      <c r="O1242" t="str">
        <f t="shared" si="139"/>
        <v>633776</v>
      </c>
      <c r="P1242" t="str">
        <f t="shared" si="133"/>
        <v>-29247</v>
      </c>
      <c r="Q1242" t="str">
        <f t="shared" si="134"/>
        <v>196578</v>
      </c>
      <c r="R1242" t="str">
        <f t="shared" si="135"/>
        <v>31714</v>
      </c>
      <c r="S1242" t="str">
        <f t="shared" si="136"/>
        <v>194417</v>
      </c>
      <c r="T1242" t="str">
        <f t="shared" si="137"/>
        <v>29553</v>
      </c>
      <c r="U1242" t="str">
        <f t="shared" si="138"/>
        <v>2</v>
      </c>
    </row>
    <row r="1243" spans="1:21" ht="13.5" thickBot="1">
      <c r="D1243" s="4">
        <v>2017</v>
      </c>
      <c r="E1243" s="4"/>
      <c r="F1243" s="5" t="s">
        <v>6012</v>
      </c>
      <c r="G1243" s="5" t="s">
        <v>6013</v>
      </c>
      <c r="H1243" s="5" t="s">
        <v>6014</v>
      </c>
      <c r="I1243" s="5" t="s">
        <v>4677</v>
      </c>
      <c r="J1243" s="5" t="s">
        <v>6015</v>
      </c>
      <c r="K1243" s="5" t="s">
        <v>6016</v>
      </c>
      <c r="L1243" s="5">
        <v>2</v>
      </c>
      <c r="O1243" t="str">
        <f t="shared" si="139"/>
        <v>699164</v>
      </c>
      <c r="P1243" t="str">
        <f t="shared" si="133"/>
        <v>58244</v>
      </c>
      <c r="Q1243" t="str">
        <f t="shared" si="134"/>
        <v>280219</v>
      </c>
      <c r="R1243" t="str">
        <f t="shared" si="135"/>
        <v>96526</v>
      </c>
      <c r="S1243" t="str">
        <f t="shared" si="136"/>
        <v>242493</v>
      </c>
      <c r="T1243" t="str">
        <f t="shared" si="137"/>
        <v>58800</v>
      </c>
      <c r="U1243" t="str">
        <f t="shared" si="138"/>
        <v>2</v>
      </c>
    </row>
    <row r="1244" spans="1:21" ht="13.5" thickBot="1">
      <c r="D1244" s="6">
        <v>2016</v>
      </c>
      <c r="E1244" s="6"/>
      <c r="F1244" s="7" t="s">
        <v>6017</v>
      </c>
      <c r="G1244" s="7" t="s">
        <v>6018</v>
      </c>
      <c r="H1244" s="7" t="s">
        <v>6019</v>
      </c>
      <c r="I1244" s="7" t="s">
        <v>6020</v>
      </c>
      <c r="J1244" s="7" t="s">
        <v>6021</v>
      </c>
      <c r="K1244" s="7" t="s">
        <v>6022</v>
      </c>
      <c r="L1244" s="7">
        <v>2</v>
      </c>
      <c r="O1244" t="str">
        <f t="shared" si="139"/>
        <v>432031</v>
      </c>
      <c r="P1244" t="str">
        <f t="shared" si="133"/>
        <v>57440</v>
      </c>
      <c r="Q1244" t="str">
        <f t="shared" si="134"/>
        <v>157118</v>
      </c>
      <c r="R1244" t="str">
        <f t="shared" si="135"/>
        <v>80471</v>
      </c>
      <c r="S1244" t="str">
        <f t="shared" si="136"/>
        <v>230013</v>
      </c>
      <c r="T1244" t="str">
        <f t="shared" si="137"/>
        <v>153366</v>
      </c>
      <c r="U1244" t="str">
        <f t="shared" si="138"/>
        <v>2</v>
      </c>
    </row>
    <row r="1245" spans="1:21" ht="13.5" thickBot="1">
      <c r="D1245" s="4">
        <v>2015</v>
      </c>
      <c r="E1245" s="4"/>
      <c r="F1245" s="5" t="s">
        <v>6023</v>
      </c>
      <c r="G1245" s="5" t="s">
        <v>6024</v>
      </c>
      <c r="H1245" s="5" t="s">
        <v>6025</v>
      </c>
      <c r="I1245" s="5" t="s">
        <v>6026</v>
      </c>
      <c r="J1245" s="5" t="s">
        <v>6027</v>
      </c>
      <c r="K1245" s="5" t="s">
        <v>6028</v>
      </c>
      <c r="L1245" s="5">
        <v>2</v>
      </c>
      <c r="O1245" t="str">
        <f t="shared" si="139"/>
        <v>556352</v>
      </c>
      <c r="P1245" t="str">
        <f t="shared" si="133"/>
        <v>84589</v>
      </c>
      <c r="Q1245" t="str">
        <f t="shared" si="134"/>
        <v>233601</v>
      </c>
      <c r="R1245" t="str">
        <f t="shared" si="135"/>
        <v>105974</v>
      </c>
      <c r="S1245" t="str">
        <f t="shared" si="136"/>
        <v>223552</v>
      </c>
      <c r="T1245" t="str">
        <f t="shared" si="137"/>
        <v>95925</v>
      </c>
      <c r="U1245" t="str">
        <f t="shared" si="138"/>
        <v>2</v>
      </c>
    </row>
    <row r="1246" spans="1:21" ht="13.5" thickBot="1">
      <c r="D1246" s="6">
        <v>2014</v>
      </c>
      <c r="E1246" s="6"/>
      <c r="F1246" s="7" t="s">
        <v>6029</v>
      </c>
      <c r="G1246" s="7" t="s">
        <v>6030</v>
      </c>
      <c r="H1246" s="7" t="s">
        <v>6031</v>
      </c>
      <c r="I1246" s="7" t="s">
        <v>6032</v>
      </c>
      <c r="J1246" s="7" t="s">
        <v>6033</v>
      </c>
      <c r="K1246" s="7" t="s">
        <v>5639</v>
      </c>
      <c r="L1246" s="7">
        <v>2</v>
      </c>
      <c r="O1246" t="str">
        <f t="shared" si="139"/>
        <v>464153</v>
      </c>
      <c r="P1246" t="str">
        <f t="shared" si="133"/>
        <v>80530</v>
      </c>
      <c r="Q1246" t="str">
        <f t="shared" si="134"/>
        <v>238737</v>
      </c>
      <c r="R1246" t="str">
        <f t="shared" si="135"/>
        <v>10331</v>
      </c>
      <c r="S1246" t="str">
        <f t="shared" si="136"/>
        <v>239742</v>
      </c>
      <c r="T1246" t="str">
        <f t="shared" si="137"/>
        <v>11336</v>
      </c>
      <c r="U1246" t="str">
        <f t="shared" si="138"/>
        <v>2</v>
      </c>
    </row>
    <row r="1247" spans="1:21" ht="13.5" thickBot="1">
      <c r="D1247" s="4">
        <v>2013</v>
      </c>
      <c r="E1247" s="4"/>
      <c r="F1247" s="5" t="s">
        <v>6034</v>
      </c>
      <c r="G1247" s="5" t="s">
        <v>6035</v>
      </c>
      <c r="H1247" s="5" t="s">
        <v>6036</v>
      </c>
      <c r="I1247" s="5" t="s">
        <v>6037</v>
      </c>
      <c r="J1247" s="5" t="s">
        <v>6038</v>
      </c>
      <c r="K1247" s="5" t="s">
        <v>6039</v>
      </c>
      <c r="L1247" s="5">
        <v>2</v>
      </c>
      <c r="O1247" t="str">
        <f t="shared" si="139"/>
        <v>299646</v>
      </c>
      <c r="P1247" t="str">
        <f t="shared" si="133"/>
        <v>-50182</v>
      </c>
      <c r="Q1247" t="str">
        <f t="shared" si="134"/>
        <v>249235</v>
      </c>
      <c r="R1247" t="str">
        <f t="shared" si="135"/>
        <v>24105</v>
      </c>
      <c r="S1247" t="str">
        <f t="shared" si="136"/>
        <v>162647</v>
      </c>
      <c r="T1247" t="str">
        <f t="shared" si="137"/>
        <v>-62483</v>
      </c>
      <c r="U1247" t="str">
        <f t="shared" si="138"/>
        <v>2</v>
      </c>
    </row>
  </sheetData>
  <mergeCells count="2">
    <mergeCell ref="D11:L11"/>
    <mergeCell ref="D13:L1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29"/>
  <sheetViews>
    <sheetView workbookViewId="0">
      <selection activeCell="I28" sqref="I28"/>
    </sheetView>
  </sheetViews>
  <sheetFormatPr defaultRowHeight="12.75"/>
  <cols>
    <col min="1" max="1" width="21.140625" customWidth="1"/>
    <col min="2" max="2" width="9.140625" customWidth="1"/>
    <col min="7" max="7" width="14.7109375" customWidth="1"/>
  </cols>
  <sheetData>
    <row r="1" spans="1:19">
      <c r="A1" s="13" t="s">
        <v>180</v>
      </c>
      <c r="B1" t="s">
        <v>226</v>
      </c>
      <c r="C1" t="s">
        <v>227</v>
      </c>
      <c r="D1" t="s">
        <v>228</v>
      </c>
      <c r="E1" t="s">
        <v>229</v>
      </c>
      <c r="F1" t="s">
        <v>230</v>
      </c>
      <c r="G1" t="s">
        <v>231</v>
      </c>
      <c r="H1" t="s">
        <v>232</v>
      </c>
      <c r="M1" s="10" t="s">
        <v>12091</v>
      </c>
      <c r="N1" s="10" t="s">
        <v>12092</v>
      </c>
      <c r="O1" s="10" t="s">
        <v>12093</v>
      </c>
      <c r="P1" s="10" t="s">
        <v>12094</v>
      </c>
      <c r="Q1" s="10" t="s">
        <v>12095</v>
      </c>
      <c r="R1" s="10" t="s">
        <v>12096</v>
      </c>
      <c r="S1" s="10" t="s">
        <v>12097</v>
      </c>
    </row>
    <row r="2" spans="1:19">
      <c r="A2" s="10" t="s">
        <v>233</v>
      </c>
      <c r="B2">
        <v>661661</v>
      </c>
      <c r="C2" t="s">
        <v>6043</v>
      </c>
      <c r="D2" t="s">
        <v>6044</v>
      </c>
      <c r="E2" t="s">
        <v>6045</v>
      </c>
      <c r="F2" t="s">
        <v>6046</v>
      </c>
      <c r="G2" t="s">
        <v>6047</v>
      </c>
      <c r="H2" t="s">
        <v>6048</v>
      </c>
      <c r="M2">
        <f>B2/B3-1</f>
        <v>-0.12987885705869362</v>
      </c>
      <c r="N2">
        <f>C2/C3-1</f>
        <v>-0.252546629869704</v>
      </c>
      <c r="O2">
        <f>D2/(E2+F2)</f>
        <v>0.23316137231054312</v>
      </c>
      <c r="P2">
        <f>1 -E2/E3</f>
        <v>0.46166544387380781</v>
      </c>
      <c r="Q2">
        <f>F2/D2</f>
        <v>4.2800662686943447</v>
      </c>
      <c r="R2">
        <f>G2/G3-1</f>
        <v>0.59081604595032222</v>
      </c>
      <c r="S2">
        <f>C2/H2</f>
        <v>210848</v>
      </c>
    </row>
    <row r="3" spans="1:19">
      <c r="B3" t="s">
        <v>6049</v>
      </c>
      <c r="C3" t="s">
        <v>6050</v>
      </c>
      <c r="D3" t="s">
        <v>6051</v>
      </c>
      <c r="E3" t="s">
        <v>6052</v>
      </c>
      <c r="F3" t="s">
        <v>6053</v>
      </c>
      <c r="G3" t="s">
        <v>6054</v>
      </c>
      <c r="H3" t="s">
        <v>6055</v>
      </c>
      <c r="M3">
        <f t="shared" ref="M3:M8" si="0">B3/B4-1</f>
        <v>0.46125509472684967</v>
      </c>
      <c r="N3">
        <f t="shared" ref="N3:N10" si="1">C3/C4-1</f>
        <v>0.69188300880762665</v>
      </c>
      <c r="O3">
        <f t="shared" ref="O3:O10" si="2">D3/(E3+F3)</f>
        <v>0.22731970960655795</v>
      </c>
      <c r="P3">
        <f t="shared" ref="P3:P10" si="3">1 -E3/E4</f>
        <v>0.29724155710234601</v>
      </c>
      <c r="Q3">
        <f t="shared" ref="Q3:Q10" si="4">F3/D3</f>
        <v>4.372319582819796</v>
      </c>
      <c r="R3">
        <f t="shared" ref="R3:R10" si="5">G3/G4-1</f>
        <v>1.0597810614891774</v>
      </c>
      <c r="S3">
        <f t="shared" ref="S3:S65" si="6">C3/H3</f>
        <v>564177</v>
      </c>
    </row>
    <row r="4" spans="1:19">
      <c r="B4" t="s">
        <v>6056</v>
      </c>
      <c r="C4" t="s">
        <v>6057</v>
      </c>
      <c r="D4" t="s">
        <v>6058</v>
      </c>
      <c r="E4" t="s">
        <v>6059</v>
      </c>
      <c r="F4" t="s">
        <v>6060</v>
      </c>
      <c r="G4" t="s">
        <v>6061</v>
      </c>
      <c r="H4" t="s">
        <v>6055</v>
      </c>
      <c r="M4">
        <f t="shared" si="0"/>
        <v>0.17751504729148748</v>
      </c>
      <c r="N4">
        <f t="shared" si="1"/>
        <v>0.19066849483328685</v>
      </c>
      <c r="O4">
        <f t="shared" si="2"/>
        <v>0.25444467273132626</v>
      </c>
      <c r="P4" t="e">
        <f t="shared" si="3"/>
        <v>#DIV/0!</v>
      </c>
      <c r="Q4">
        <f t="shared" si="4"/>
        <v>3.863484864103357</v>
      </c>
      <c r="R4">
        <f t="shared" si="5"/>
        <v>0.19050524077602016</v>
      </c>
      <c r="S4">
        <f t="shared" si="6"/>
        <v>333461</v>
      </c>
    </row>
    <row r="5" spans="1:19">
      <c r="B5" t="s">
        <v>6062</v>
      </c>
      <c r="C5" t="s">
        <v>6063</v>
      </c>
      <c r="D5" t="s">
        <v>6064</v>
      </c>
      <c r="E5" t="s">
        <v>6065</v>
      </c>
      <c r="F5" t="s">
        <v>6066</v>
      </c>
      <c r="G5" t="s">
        <v>6067</v>
      </c>
      <c r="H5" t="s">
        <v>6055</v>
      </c>
      <c r="M5">
        <f t="shared" si="0"/>
        <v>-8.7933496784632248E-2</v>
      </c>
      <c r="N5">
        <f t="shared" si="1"/>
        <v>2.559764457725433E-2</v>
      </c>
      <c r="O5">
        <f t="shared" si="2"/>
        <v>0.14522666242199683</v>
      </c>
      <c r="P5" t="e">
        <f t="shared" si="3"/>
        <v>#DIV/0!</v>
      </c>
      <c r="Q5">
        <f t="shared" si="4"/>
        <v>6.8857879353738731</v>
      </c>
      <c r="R5">
        <f t="shared" si="5"/>
        <v>2.5575166842290109E-2</v>
      </c>
      <c r="S5">
        <f t="shared" si="6"/>
        <v>280062</v>
      </c>
    </row>
    <row r="6" spans="1:19">
      <c r="B6" t="s">
        <v>6068</v>
      </c>
      <c r="C6" t="s">
        <v>6069</v>
      </c>
      <c r="D6" t="s">
        <v>6070</v>
      </c>
      <c r="E6" t="s">
        <v>6065</v>
      </c>
      <c r="F6" t="s">
        <v>6071</v>
      </c>
      <c r="G6" t="s">
        <v>6072</v>
      </c>
      <c r="H6" t="s">
        <v>6065</v>
      </c>
      <c r="M6">
        <f t="shared" si="0"/>
        <v>0.57168203594562428</v>
      </c>
      <c r="N6">
        <f t="shared" si="1"/>
        <v>0.21230632630410651</v>
      </c>
      <c r="O6">
        <f t="shared" si="2"/>
        <v>0.15765596395307982</v>
      </c>
      <c r="P6" t="e">
        <f t="shared" si="3"/>
        <v>#DIV/0!</v>
      </c>
      <c r="Q6">
        <f t="shared" si="4"/>
        <v>6.3429252844352346</v>
      </c>
      <c r="R6">
        <f t="shared" si="5"/>
        <v>0.21208035833074645</v>
      </c>
      <c r="S6" t="e">
        <f t="shared" si="6"/>
        <v>#DIV/0!</v>
      </c>
    </row>
    <row r="7" spans="1:19">
      <c r="B7" t="s">
        <v>6073</v>
      </c>
      <c r="C7" t="s">
        <v>6074</v>
      </c>
      <c r="D7" t="s">
        <v>6075</v>
      </c>
      <c r="E7" t="s">
        <v>6065</v>
      </c>
      <c r="F7" t="s">
        <v>6076</v>
      </c>
      <c r="G7" t="s">
        <v>6077</v>
      </c>
      <c r="H7" t="s">
        <v>6065</v>
      </c>
      <c r="M7">
        <f t="shared" si="0"/>
        <v>0.1481801490441732</v>
      </c>
      <c r="N7">
        <f t="shared" si="1"/>
        <v>0.40140980893542633</v>
      </c>
      <c r="O7">
        <f t="shared" si="2"/>
        <v>7.5576509172901513E-2</v>
      </c>
      <c r="P7" t="e">
        <f t="shared" si="3"/>
        <v>#DIV/0!</v>
      </c>
      <c r="Q7">
        <f t="shared" si="4"/>
        <v>13.231624627068078</v>
      </c>
      <c r="R7">
        <f t="shared" si="5"/>
        <v>0.40081132626373694</v>
      </c>
      <c r="S7" t="e">
        <f t="shared" si="6"/>
        <v>#DIV/0!</v>
      </c>
    </row>
    <row r="8" spans="1:19">
      <c r="B8" t="s">
        <v>6078</v>
      </c>
      <c r="C8" t="s">
        <v>6079</v>
      </c>
      <c r="D8" t="s">
        <v>6080</v>
      </c>
      <c r="E8" t="s">
        <v>6065</v>
      </c>
      <c r="F8" t="s">
        <v>6081</v>
      </c>
      <c r="G8" t="s">
        <v>6082</v>
      </c>
      <c r="H8" t="s">
        <v>6065</v>
      </c>
      <c r="M8">
        <f t="shared" si="0"/>
        <v>0.35081523516302182</v>
      </c>
      <c r="N8">
        <f t="shared" si="1"/>
        <v>0.3437810903679428</v>
      </c>
      <c r="O8">
        <f t="shared" si="2"/>
        <v>4.7238268857426963E-2</v>
      </c>
      <c r="P8" t="e">
        <f t="shared" si="3"/>
        <v>#DIV/0!</v>
      </c>
      <c r="Q8">
        <f t="shared" si="4"/>
        <v>21.169277032953264</v>
      </c>
      <c r="R8">
        <f t="shared" si="5"/>
        <v>0.34354107719658455</v>
      </c>
      <c r="S8" t="e">
        <f t="shared" si="6"/>
        <v>#DIV/0!</v>
      </c>
    </row>
    <row r="9" spans="1:19">
      <c r="B9" t="s">
        <v>6083</v>
      </c>
      <c r="C9" t="s">
        <v>6084</v>
      </c>
      <c r="D9" t="s">
        <v>6085</v>
      </c>
      <c r="E9" t="s">
        <v>6065</v>
      </c>
      <c r="F9" t="s">
        <v>6086</v>
      </c>
      <c r="G9" t="s">
        <v>6087</v>
      </c>
      <c r="H9" t="s">
        <v>6065</v>
      </c>
      <c r="M9">
        <f>B9/B10-1</f>
        <v>140.37766714082503</v>
      </c>
      <c r="N9">
        <f t="shared" si="1"/>
        <v>163.07544581618654</v>
      </c>
      <c r="O9">
        <f t="shared" si="2"/>
        <v>4.4058627815499511E-2</v>
      </c>
      <c r="P9" t="e">
        <f t="shared" si="3"/>
        <v>#DIV/0!</v>
      </c>
      <c r="Q9">
        <f t="shared" si="4"/>
        <v>22.697030061571894</v>
      </c>
      <c r="R9">
        <f t="shared" si="5"/>
        <v>127.96770721205598</v>
      </c>
      <c r="S9" t="e">
        <f t="shared" si="6"/>
        <v>#DIV/0!</v>
      </c>
    </row>
    <row r="10" spans="1:19">
      <c r="B10" t="s">
        <v>6088</v>
      </c>
      <c r="C10" t="s">
        <v>6089</v>
      </c>
      <c r="D10" t="s">
        <v>6090</v>
      </c>
      <c r="E10" t="s">
        <v>6065</v>
      </c>
      <c r="F10" t="s">
        <v>6091</v>
      </c>
      <c r="G10" t="s">
        <v>6092</v>
      </c>
      <c r="H10" t="s">
        <v>6065</v>
      </c>
      <c r="M10" t="e">
        <f t="shared" ref="M10:M71" si="7">B10/B11-1</f>
        <v>#VALUE!</v>
      </c>
      <c r="N10" t="e">
        <f t="shared" si="1"/>
        <v>#VALUE!</v>
      </c>
      <c r="O10">
        <f t="shared" si="2"/>
        <v>0.43731072077528771</v>
      </c>
      <c r="P10" t="e">
        <f t="shared" si="3"/>
        <v>#VALUE!</v>
      </c>
      <c r="Q10">
        <f t="shared" si="4"/>
        <v>2.2867036011080333</v>
      </c>
      <c r="R10" t="e">
        <f t="shared" si="5"/>
        <v>#VALUE!</v>
      </c>
      <c r="S10" t="e">
        <f t="shared" si="6"/>
        <v>#DIV/0!</v>
      </c>
    </row>
    <row r="11" spans="1:19">
      <c r="B11" t="s">
        <v>6093</v>
      </c>
      <c r="C11" t="s">
        <v>6093</v>
      </c>
      <c r="D11" t="s">
        <v>6093</v>
      </c>
      <c r="E11" t="s">
        <v>6093</v>
      </c>
      <c r="F11" t="s">
        <v>6093</v>
      </c>
      <c r="G11" t="s">
        <v>6093</v>
      </c>
      <c r="H11" t="s">
        <v>6093</v>
      </c>
      <c r="M11" t="e">
        <f t="shared" si="7"/>
        <v>#VALUE!</v>
      </c>
      <c r="N11" t="e">
        <f t="shared" ref="N11:N73" si="8">C11/C12-1</f>
        <v>#VALUE!</v>
      </c>
      <c r="O11" t="e">
        <f t="shared" ref="O11:O73" si="9">D11/(E11+F11)</f>
        <v>#VALUE!</v>
      </c>
      <c r="P11" t="e">
        <f t="shared" ref="P11:P73" si="10">1 -E11/E12</f>
        <v>#VALUE!</v>
      </c>
      <c r="Q11" t="e">
        <f t="shared" ref="Q11:Q73" si="11">F11/D11</f>
        <v>#VALUE!</v>
      </c>
      <c r="R11" t="e">
        <f t="shared" ref="R11:R73" si="12">G11/G12-1</f>
        <v>#VALUE!</v>
      </c>
      <c r="S11" t="e">
        <f t="shared" si="6"/>
        <v>#VALUE!</v>
      </c>
    </row>
    <row r="12" spans="1:19">
      <c r="A12" t="s">
        <v>6</v>
      </c>
      <c r="B12" t="s">
        <v>6094</v>
      </c>
      <c r="C12" t="s">
        <v>6095</v>
      </c>
      <c r="D12" t="s">
        <v>6096</v>
      </c>
      <c r="E12" t="s">
        <v>6065</v>
      </c>
      <c r="F12" t="s">
        <v>6097</v>
      </c>
      <c r="G12" t="s">
        <v>6098</v>
      </c>
      <c r="H12" t="s">
        <v>6055</v>
      </c>
      <c r="M12" t="e">
        <f t="shared" si="7"/>
        <v>#VALUE!</v>
      </c>
      <c r="N12" t="e">
        <f t="shared" si="8"/>
        <v>#VALUE!</v>
      </c>
      <c r="O12">
        <f t="shared" si="9"/>
        <v>1.5108630133396231E-2</v>
      </c>
      <c r="P12" t="e">
        <f t="shared" si="10"/>
        <v>#VALUE!</v>
      </c>
      <c r="Q12">
        <f t="shared" si="11"/>
        <v>66.187337380745873</v>
      </c>
      <c r="R12" t="e">
        <f t="shared" si="12"/>
        <v>#VALUE!</v>
      </c>
      <c r="S12">
        <f t="shared" si="6"/>
        <v>299644</v>
      </c>
    </row>
    <row r="13" spans="1:19">
      <c r="A13" s="10"/>
      <c r="B13" t="s">
        <v>6093</v>
      </c>
      <c r="C13" t="s">
        <v>6093</v>
      </c>
      <c r="D13" t="s">
        <v>6093</v>
      </c>
      <c r="E13" t="s">
        <v>6093</v>
      </c>
      <c r="F13" t="s">
        <v>6093</v>
      </c>
      <c r="G13" t="s">
        <v>6093</v>
      </c>
      <c r="H13" t="s">
        <v>6093</v>
      </c>
    </row>
    <row r="14" spans="1:19">
      <c r="A14" s="10" t="s">
        <v>240</v>
      </c>
      <c r="B14" t="s">
        <v>6099</v>
      </c>
      <c r="C14" t="s">
        <v>6100</v>
      </c>
      <c r="D14" t="s">
        <v>6101</v>
      </c>
      <c r="E14" t="s">
        <v>6065</v>
      </c>
      <c r="F14" t="s">
        <v>6102</v>
      </c>
      <c r="G14" t="s">
        <v>6103</v>
      </c>
      <c r="H14" t="s">
        <v>6055</v>
      </c>
      <c r="M14" t="e">
        <f>B14/#REF!-1</f>
        <v>#REF!</v>
      </c>
      <c r="N14" t="e">
        <f>C14/#REF!-1</f>
        <v>#REF!</v>
      </c>
      <c r="O14">
        <f t="shared" si="9"/>
        <v>4.5395920157929367E-3</v>
      </c>
      <c r="P14" t="e">
        <f>1 -E14/#REF!</f>
        <v>#REF!</v>
      </c>
      <c r="Q14">
        <f t="shared" si="11"/>
        <v>220.28411287205256</v>
      </c>
      <c r="R14" t="e">
        <f>G14/#REF!-1</f>
        <v>#REF!</v>
      </c>
      <c r="S14">
        <f>C14/H14</f>
        <v>122225</v>
      </c>
    </row>
    <row r="16" spans="1:19">
      <c r="A16" t="s">
        <v>11</v>
      </c>
      <c r="B16" t="s">
        <v>6104</v>
      </c>
      <c r="C16" t="s">
        <v>6105</v>
      </c>
      <c r="D16" t="s">
        <v>6106</v>
      </c>
      <c r="E16" t="s">
        <v>6107</v>
      </c>
      <c r="F16" t="s">
        <v>6108</v>
      </c>
      <c r="G16" t="s">
        <v>6109</v>
      </c>
      <c r="H16" t="s">
        <v>6110</v>
      </c>
      <c r="M16">
        <f t="shared" si="7"/>
        <v>8.1350974150800948E-2</v>
      </c>
      <c r="N16">
        <f t="shared" si="8"/>
        <v>0.28836188274307872</v>
      </c>
      <c r="O16">
        <f t="shared" si="9"/>
        <v>0.63269860710716208</v>
      </c>
      <c r="P16">
        <f t="shared" si="10"/>
        <v>0.8086952041767701</v>
      </c>
      <c r="Q16">
        <f t="shared" si="11"/>
        <v>1.195698424974684</v>
      </c>
      <c r="R16">
        <f t="shared" si="12"/>
        <v>-0.66683644959794264</v>
      </c>
      <c r="S16">
        <f t="shared" si="6"/>
        <v>55168.3</v>
      </c>
    </row>
    <row r="17" spans="1:19">
      <c r="B17" t="s">
        <v>6111</v>
      </c>
      <c r="C17" t="s">
        <v>6112</v>
      </c>
      <c r="D17" t="s">
        <v>6113</v>
      </c>
      <c r="E17" t="s">
        <v>6114</v>
      </c>
      <c r="F17" t="s">
        <v>6115</v>
      </c>
      <c r="G17" t="s">
        <v>6116</v>
      </c>
      <c r="H17" t="s">
        <v>6117</v>
      </c>
      <c r="M17">
        <f t="shared" si="7"/>
        <v>0.42940279185919783</v>
      </c>
      <c r="N17">
        <f t="shared" si="8"/>
        <v>7.7671471274722581</v>
      </c>
      <c r="O17">
        <f t="shared" si="9"/>
        <v>0.36064056209929923</v>
      </c>
      <c r="P17">
        <f t="shared" si="10"/>
        <v>0.14639212246927813</v>
      </c>
      <c r="Q17">
        <f t="shared" si="11"/>
        <v>0.49586032010492737</v>
      </c>
      <c r="R17">
        <f t="shared" si="12"/>
        <v>0.21146347810024824</v>
      </c>
      <c r="S17">
        <f t="shared" si="6"/>
        <v>47578.333333333336</v>
      </c>
    </row>
    <row r="18" spans="1:19">
      <c r="B18" t="s">
        <v>6118</v>
      </c>
      <c r="C18" t="s">
        <v>6119</v>
      </c>
      <c r="D18" t="s">
        <v>6120</v>
      </c>
      <c r="E18" t="s">
        <v>6121</v>
      </c>
      <c r="F18" t="s">
        <v>6122</v>
      </c>
      <c r="G18" t="s">
        <v>6123</v>
      </c>
      <c r="H18" t="s">
        <v>6124</v>
      </c>
      <c r="M18">
        <f t="shared" si="7"/>
        <v>0.16351674814564432</v>
      </c>
      <c r="N18">
        <f t="shared" si="8"/>
        <v>-0.28860859052973475</v>
      </c>
      <c r="O18">
        <f t="shared" si="9"/>
        <v>0.35049767492076894</v>
      </c>
      <c r="P18">
        <f t="shared" si="10"/>
        <v>0.14593352380173918</v>
      </c>
      <c r="Q18">
        <f t="shared" si="11"/>
        <v>0.29272091543242118</v>
      </c>
      <c r="R18">
        <f t="shared" si="12"/>
        <v>2.5202179352293408E-2</v>
      </c>
      <c r="S18">
        <f t="shared" si="6"/>
        <v>6977.4285714285716</v>
      </c>
    </row>
    <row r="19" spans="1:19">
      <c r="B19" t="s">
        <v>6125</v>
      </c>
      <c r="C19" t="s">
        <v>6126</v>
      </c>
      <c r="D19" t="s">
        <v>6127</v>
      </c>
      <c r="E19" t="s">
        <v>6128</v>
      </c>
      <c r="F19" t="s">
        <v>6129</v>
      </c>
      <c r="G19" t="s">
        <v>6130</v>
      </c>
      <c r="H19" t="s">
        <v>6117</v>
      </c>
      <c r="M19">
        <f t="shared" si="7"/>
        <v>0.47941616386243946</v>
      </c>
      <c r="N19">
        <f t="shared" si="8"/>
        <v>0.31834939897845538</v>
      </c>
      <c r="O19">
        <f t="shared" si="9"/>
        <v>0.34712045142860887</v>
      </c>
      <c r="P19">
        <f t="shared" si="10"/>
        <v>-5.4806249918189165E-2</v>
      </c>
      <c r="Q19">
        <f t="shared" si="11"/>
        <v>0.28883523147621976</v>
      </c>
      <c r="R19">
        <f t="shared" si="12"/>
        <v>0.19678080711396539</v>
      </c>
      <c r="S19">
        <f t="shared" si="6"/>
        <v>7628.5555555555557</v>
      </c>
    </row>
    <row r="20" spans="1:19">
      <c r="B20" t="s">
        <v>6131</v>
      </c>
      <c r="C20" t="s">
        <v>6132</v>
      </c>
      <c r="D20" t="s">
        <v>6133</v>
      </c>
      <c r="E20" t="s">
        <v>6134</v>
      </c>
      <c r="F20" t="s">
        <v>6135</v>
      </c>
      <c r="G20" t="s">
        <v>6136</v>
      </c>
      <c r="H20" t="s">
        <v>6117</v>
      </c>
      <c r="M20">
        <f t="shared" si="7"/>
        <v>0.3191446589580742</v>
      </c>
      <c r="N20">
        <f t="shared" si="8"/>
        <v>-0.46791859087008048</v>
      </c>
      <c r="O20">
        <f t="shared" si="9"/>
        <v>0.38245010611203484</v>
      </c>
      <c r="P20">
        <f t="shared" si="10"/>
        <v>-1.23478378898076</v>
      </c>
      <c r="Q20">
        <f t="shared" si="11"/>
        <v>0.6512580406278089</v>
      </c>
      <c r="R20">
        <f t="shared" si="12"/>
        <v>3.3228437693010537E-2</v>
      </c>
      <c r="S20">
        <f t="shared" si="6"/>
        <v>5786.4444444444443</v>
      </c>
    </row>
    <row r="21" spans="1:19">
      <c r="B21" t="s">
        <v>6137</v>
      </c>
      <c r="C21" t="s">
        <v>6138</v>
      </c>
      <c r="D21" t="s">
        <v>6139</v>
      </c>
      <c r="E21" t="s">
        <v>6140</v>
      </c>
      <c r="F21" t="s">
        <v>6141</v>
      </c>
      <c r="G21" t="s">
        <v>6142</v>
      </c>
      <c r="H21" t="s">
        <v>6143</v>
      </c>
      <c r="M21">
        <f t="shared" si="7"/>
        <v>0.12179749529344353</v>
      </c>
      <c r="N21">
        <f t="shared" si="8"/>
        <v>-0.13508832392212999</v>
      </c>
      <c r="O21">
        <f t="shared" si="9"/>
        <v>0.38065948924948073</v>
      </c>
      <c r="P21">
        <f t="shared" si="10"/>
        <v>1.9537697362274065E-3</v>
      </c>
      <c r="Q21">
        <f t="shared" si="11"/>
        <v>0.64372474333347773</v>
      </c>
      <c r="R21">
        <f t="shared" si="12"/>
        <v>6.6609681801229836E-2</v>
      </c>
      <c r="S21">
        <f t="shared" si="6"/>
        <v>12234.5</v>
      </c>
    </row>
    <row r="22" spans="1:19">
      <c r="B22" t="s">
        <v>6144</v>
      </c>
      <c r="C22" t="s">
        <v>6145</v>
      </c>
      <c r="D22" t="s">
        <v>6146</v>
      </c>
      <c r="E22" t="s">
        <v>6147</v>
      </c>
      <c r="F22" t="s">
        <v>6148</v>
      </c>
      <c r="G22" t="s">
        <v>6149</v>
      </c>
      <c r="H22" t="s">
        <v>6110</v>
      </c>
      <c r="M22">
        <f t="shared" si="7"/>
        <v>9.6906386170440744</v>
      </c>
      <c r="N22">
        <f t="shared" si="8"/>
        <v>0.25348087595121793</v>
      </c>
      <c r="O22">
        <f t="shared" si="9"/>
        <v>0.48758544667155373</v>
      </c>
      <c r="P22">
        <f t="shared" si="10"/>
        <v>-2.1135674981213488</v>
      </c>
      <c r="Q22">
        <f t="shared" si="11"/>
        <v>0.13229443243223057</v>
      </c>
      <c r="R22">
        <f t="shared" si="12"/>
        <v>14.419606690872458</v>
      </c>
      <c r="S22">
        <f t="shared" si="6"/>
        <v>11316.3</v>
      </c>
    </row>
    <row r="23" spans="1:19">
      <c r="B23" t="s">
        <v>6150</v>
      </c>
      <c r="C23" t="s">
        <v>6151</v>
      </c>
      <c r="D23" t="s">
        <v>6152</v>
      </c>
      <c r="E23" t="s">
        <v>6153</v>
      </c>
      <c r="F23" t="s">
        <v>6154</v>
      </c>
      <c r="G23" t="s">
        <v>6155</v>
      </c>
      <c r="H23" t="s">
        <v>6156</v>
      </c>
      <c r="M23">
        <f t="shared" si="7"/>
        <v>0.5591691262460321</v>
      </c>
      <c r="N23">
        <f t="shared" si="8"/>
        <v>413.12385321100919</v>
      </c>
      <c r="O23">
        <f t="shared" si="9"/>
        <v>0.89877502634351947</v>
      </c>
      <c r="P23">
        <f t="shared" si="10"/>
        <v>-2.7183289017080536</v>
      </c>
      <c r="Q23">
        <f t="shared" si="11"/>
        <v>0.13750865722585845</v>
      </c>
      <c r="R23">
        <f t="shared" si="12"/>
        <v>18.001794616151546</v>
      </c>
      <c r="S23">
        <f t="shared" si="6"/>
        <v>22569.75</v>
      </c>
    </row>
    <row r="24" spans="1:19">
      <c r="B24" t="s">
        <v>6157</v>
      </c>
      <c r="C24" t="s">
        <v>6158</v>
      </c>
      <c r="D24" t="s">
        <v>6159</v>
      </c>
      <c r="E24" t="s">
        <v>6160</v>
      </c>
      <c r="F24" t="s">
        <v>6161</v>
      </c>
      <c r="G24" t="s">
        <v>6162</v>
      </c>
      <c r="H24" t="s">
        <v>6055</v>
      </c>
      <c r="M24">
        <f t="shared" si="7"/>
        <v>6.1828000000000003</v>
      </c>
      <c r="N24">
        <f t="shared" si="8"/>
        <v>-0.9525674499564839</v>
      </c>
      <c r="O24">
        <f t="shared" si="9"/>
        <v>0.98026833490714516</v>
      </c>
      <c r="P24">
        <f t="shared" si="10"/>
        <v>-191.11255411255411</v>
      </c>
      <c r="Q24">
        <f t="shared" si="11"/>
        <v>0.12952296855244938</v>
      </c>
      <c r="R24">
        <f t="shared" si="12"/>
        <v>4.5663052543786442E-2</v>
      </c>
      <c r="S24">
        <f t="shared" si="6"/>
        <v>218</v>
      </c>
    </row>
    <row r="25" spans="1:19">
      <c r="B25" t="s">
        <v>6163</v>
      </c>
      <c r="C25" t="s">
        <v>6164</v>
      </c>
      <c r="D25" t="s">
        <v>6165</v>
      </c>
      <c r="E25" t="s">
        <v>6166</v>
      </c>
      <c r="F25" t="s">
        <v>6167</v>
      </c>
      <c r="G25" t="s">
        <v>6168</v>
      </c>
      <c r="H25" t="s">
        <v>6065</v>
      </c>
      <c r="M25" t="e">
        <f t="shared" si="7"/>
        <v>#DIV/0!</v>
      </c>
      <c r="N25" t="e">
        <f t="shared" si="8"/>
        <v>#DIV/0!</v>
      </c>
      <c r="O25">
        <f t="shared" si="9"/>
        <v>0.25597269624573377</v>
      </c>
      <c r="P25" t="e">
        <f t="shared" si="10"/>
        <v>#DIV/0!</v>
      </c>
      <c r="Q25">
        <f t="shared" si="11"/>
        <v>3.2066666666666666</v>
      </c>
      <c r="R25" t="e">
        <f t="shared" si="12"/>
        <v>#DIV/0!</v>
      </c>
      <c r="S25" t="e">
        <f t="shared" si="6"/>
        <v>#DIV/0!</v>
      </c>
    </row>
    <row r="27" spans="1:19">
      <c r="A27" t="s">
        <v>13</v>
      </c>
      <c r="B27" t="s">
        <v>6169</v>
      </c>
      <c r="C27" t="s">
        <v>6170</v>
      </c>
      <c r="D27" t="s">
        <v>6171</v>
      </c>
      <c r="E27" t="s">
        <v>6065</v>
      </c>
      <c r="F27" t="s">
        <v>6172</v>
      </c>
      <c r="G27" t="s">
        <v>6173</v>
      </c>
      <c r="H27">
        <v>1</v>
      </c>
      <c r="M27">
        <f t="shared" si="7"/>
        <v>37.668750000000003</v>
      </c>
      <c r="N27">
        <f t="shared" si="8"/>
        <v>5.0946196660482377</v>
      </c>
      <c r="O27">
        <f t="shared" si="9"/>
        <v>0.81434360158598751</v>
      </c>
      <c r="P27" t="e">
        <f t="shared" si="10"/>
        <v>#DIV/0!</v>
      </c>
      <c r="Q27">
        <f t="shared" si="11"/>
        <v>1.2279828785446762</v>
      </c>
      <c r="R27">
        <f t="shared" si="12"/>
        <v>3.3747433264887068</v>
      </c>
      <c r="S27">
        <f t="shared" si="6"/>
        <v>3285</v>
      </c>
    </row>
    <row r="28" spans="1:19">
      <c r="B28" t="s">
        <v>6174</v>
      </c>
      <c r="C28" t="s">
        <v>6175</v>
      </c>
      <c r="D28" t="s">
        <v>6176</v>
      </c>
      <c r="E28" t="s">
        <v>6065</v>
      </c>
      <c r="F28" t="s">
        <v>6177</v>
      </c>
      <c r="G28" t="s">
        <v>6178</v>
      </c>
      <c r="H28">
        <v>1</v>
      </c>
      <c r="M28" t="e">
        <f t="shared" si="7"/>
        <v>#DIV/0!</v>
      </c>
      <c r="N28">
        <f t="shared" si="8"/>
        <v>1.2936170212765958</v>
      </c>
      <c r="O28">
        <f t="shared" si="9"/>
        <v>0.80441767068273096</v>
      </c>
      <c r="P28" t="e">
        <f t="shared" si="10"/>
        <v>#DIV/0!</v>
      </c>
      <c r="Q28">
        <f t="shared" si="11"/>
        <v>1.2431352970544183</v>
      </c>
      <c r="R28">
        <f t="shared" si="12"/>
        <v>1.2390804597701148</v>
      </c>
      <c r="S28">
        <f t="shared" si="6"/>
        <v>539</v>
      </c>
    </row>
    <row r="29" spans="1:19">
      <c r="B29" t="s">
        <v>6065</v>
      </c>
      <c r="C29" t="s">
        <v>6179</v>
      </c>
      <c r="D29" t="s">
        <v>6180</v>
      </c>
      <c r="E29" t="s">
        <v>6065</v>
      </c>
      <c r="F29" t="s">
        <v>6181</v>
      </c>
      <c r="G29" t="s">
        <v>6182</v>
      </c>
      <c r="H29" t="s">
        <v>6055</v>
      </c>
      <c r="M29" t="e">
        <f t="shared" si="7"/>
        <v>#DIV/0!</v>
      </c>
      <c r="N29" t="e">
        <f t="shared" si="8"/>
        <v>#DIV/0!</v>
      </c>
      <c r="O29">
        <f t="shared" si="9"/>
        <v>0.46362515413070282</v>
      </c>
      <c r="P29" t="e">
        <f t="shared" si="10"/>
        <v>#DIV/0!</v>
      </c>
      <c r="Q29">
        <f t="shared" si="11"/>
        <v>2.1569148936170213</v>
      </c>
      <c r="R29" t="e">
        <f t="shared" si="12"/>
        <v>#DIV/0!</v>
      </c>
      <c r="S29">
        <f t="shared" si="6"/>
        <v>235</v>
      </c>
    </row>
    <row r="30" spans="1:19">
      <c r="B30" t="s">
        <v>6065</v>
      </c>
      <c r="C30" t="s">
        <v>6065</v>
      </c>
      <c r="D30" t="s">
        <v>6065</v>
      </c>
      <c r="E30" t="s">
        <v>6065</v>
      </c>
      <c r="F30" t="s">
        <v>6065</v>
      </c>
      <c r="G30" t="s">
        <v>6065</v>
      </c>
      <c r="H30" t="s">
        <v>6065</v>
      </c>
      <c r="M30" t="e">
        <f t="shared" si="7"/>
        <v>#DIV/0!</v>
      </c>
      <c r="N30" t="e">
        <f t="shared" si="8"/>
        <v>#DIV/0!</v>
      </c>
      <c r="O30" t="e">
        <f t="shared" si="9"/>
        <v>#DIV/0!</v>
      </c>
      <c r="P30" t="e">
        <f t="shared" si="10"/>
        <v>#DIV/0!</v>
      </c>
      <c r="Q30" t="e">
        <f t="shared" si="11"/>
        <v>#DIV/0!</v>
      </c>
      <c r="R30" t="e">
        <f t="shared" si="12"/>
        <v>#DIV/0!</v>
      </c>
      <c r="S30" t="e">
        <f t="shared" si="6"/>
        <v>#DIV/0!</v>
      </c>
    </row>
    <row r="31" spans="1:19">
      <c r="B31" t="s">
        <v>6065</v>
      </c>
      <c r="C31" t="s">
        <v>6065</v>
      </c>
      <c r="D31" t="s">
        <v>6065</v>
      </c>
      <c r="E31" t="s">
        <v>6065</v>
      </c>
      <c r="F31" t="s">
        <v>6065</v>
      </c>
      <c r="G31" t="s">
        <v>6065</v>
      </c>
      <c r="H31" t="s">
        <v>6065</v>
      </c>
      <c r="M31" t="e">
        <f t="shared" si="7"/>
        <v>#VALUE!</v>
      </c>
      <c r="N31" t="e">
        <f t="shared" si="8"/>
        <v>#VALUE!</v>
      </c>
      <c r="O31" t="e">
        <f t="shared" si="9"/>
        <v>#DIV/0!</v>
      </c>
      <c r="P31" t="e">
        <f t="shared" si="10"/>
        <v>#VALUE!</v>
      </c>
      <c r="Q31" t="e">
        <f t="shared" si="11"/>
        <v>#DIV/0!</v>
      </c>
      <c r="R31" t="e">
        <f t="shared" si="12"/>
        <v>#VALUE!</v>
      </c>
      <c r="S31" t="e">
        <f t="shared" si="6"/>
        <v>#DIV/0!</v>
      </c>
    </row>
    <row r="32" spans="1:19">
      <c r="B32" t="s">
        <v>6093</v>
      </c>
      <c r="C32" t="s">
        <v>6093</v>
      </c>
      <c r="D32" t="s">
        <v>6093</v>
      </c>
      <c r="E32" t="s">
        <v>6093</v>
      </c>
      <c r="F32" t="s">
        <v>6093</v>
      </c>
      <c r="G32" t="s">
        <v>6093</v>
      </c>
      <c r="H32" t="s">
        <v>6093</v>
      </c>
    </row>
    <row r="33" spans="1:19">
      <c r="A33" t="s">
        <v>15</v>
      </c>
      <c r="B33" t="s">
        <v>6183</v>
      </c>
      <c r="C33" t="s">
        <v>6184</v>
      </c>
      <c r="D33" t="s">
        <v>6185</v>
      </c>
      <c r="E33" t="s">
        <v>6186</v>
      </c>
      <c r="F33" t="s">
        <v>6187</v>
      </c>
      <c r="G33" t="s">
        <v>6188</v>
      </c>
      <c r="H33">
        <v>1</v>
      </c>
      <c r="M33">
        <f t="shared" si="7"/>
        <v>-1.9339640932180435E-2</v>
      </c>
      <c r="N33">
        <f t="shared" si="8"/>
        <v>3.7991990846681922</v>
      </c>
      <c r="O33">
        <f t="shared" si="9"/>
        <v>0.40432141377882092</v>
      </c>
      <c r="P33">
        <f t="shared" si="10"/>
        <v>0.29219229457892948</v>
      </c>
      <c r="Q33">
        <f t="shared" si="11"/>
        <v>1.7643844971828582</v>
      </c>
      <c r="R33">
        <f t="shared" si="12"/>
        <v>1.8572847682119207</v>
      </c>
      <c r="S33">
        <f t="shared" si="6"/>
        <v>8389</v>
      </c>
    </row>
    <row r="34" spans="1:19">
      <c r="B34" t="s">
        <v>6189</v>
      </c>
      <c r="C34" t="s">
        <v>6190</v>
      </c>
      <c r="D34" t="s">
        <v>6191</v>
      </c>
      <c r="E34" t="s">
        <v>6192</v>
      </c>
      <c r="F34" t="s">
        <v>6193</v>
      </c>
      <c r="G34" t="s">
        <v>6194</v>
      </c>
      <c r="H34" t="s">
        <v>6055</v>
      </c>
      <c r="M34">
        <f t="shared" si="7"/>
        <v>-0.19338165724428602</v>
      </c>
      <c r="N34">
        <f t="shared" si="8"/>
        <v>-1.1966254218222723</v>
      </c>
      <c r="O34">
        <f t="shared" si="9"/>
        <v>0.6184941889843355</v>
      </c>
      <c r="P34">
        <f t="shared" si="10"/>
        <v>-5.6432616081540203</v>
      </c>
      <c r="Q34">
        <f t="shared" si="11"/>
        <v>0.4187091503267974</v>
      </c>
      <c r="R34">
        <f t="shared" si="12"/>
        <v>1.3742138364779874</v>
      </c>
      <c r="S34">
        <f t="shared" si="6"/>
        <v>1748</v>
      </c>
    </row>
    <row r="35" spans="1:19">
      <c r="B35" t="s">
        <v>6195</v>
      </c>
      <c r="C35" t="s">
        <v>6196</v>
      </c>
      <c r="D35" t="s">
        <v>6197</v>
      </c>
      <c r="E35" t="s">
        <v>6198</v>
      </c>
      <c r="F35" t="s">
        <v>6199</v>
      </c>
      <c r="G35" t="s">
        <v>6200</v>
      </c>
      <c r="H35" t="s">
        <v>6055</v>
      </c>
      <c r="M35">
        <f t="shared" si="7"/>
        <v>0.45874824624439658</v>
      </c>
      <c r="N35">
        <f t="shared" si="8"/>
        <v>-0.56305907795144017</v>
      </c>
      <c r="O35">
        <f t="shared" si="9"/>
        <v>0.78102943708039252</v>
      </c>
      <c r="P35">
        <f t="shared" si="10"/>
        <v>0.9297924783334659</v>
      </c>
      <c r="Q35">
        <f t="shared" si="11"/>
        <v>1.0857394754242893</v>
      </c>
      <c r="R35">
        <f t="shared" si="12"/>
        <v>-0.87482778980515641</v>
      </c>
      <c r="S35">
        <f t="shared" si="6"/>
        <v>-8890</v>
      </c>
    </row>
    <row r="36" spans="1:19">
      <c r="B36" t="s">
        <v>6201</v>
      </c>
      <c r="C36" t="s">
        <v>6202</v>
      </c>
      <c r="D36" t="s">
        <v>6203</v>
      </c>
      <c r="E36" t="s">
        <v>6204</v>
      </c>
      <c r="F36" t="s">
        <v>6205</v>
      </c>
      <c r="G36" t="s">
        <v>6206</v>
      </c>
      <c r="H36" t="s">
        <v>6048</v>
      </c>
      <c r="M36">
        <f t="shared" si="7"/>
        <v>-0.26248622456276127</v>
      </c>
      <c r="N36">
        <f t="shared" si="8"/>
        <v>2.6918889493739795</v>
      </c>
      <c r="O36">
        <f t="shared" si="9"/>
        <v>0.65258119658119662</v>
      </c>
      <c r="P36">
        <f t="shared" si="10"/>
        <v>-1.8899356617647061</v>
      </c>
      <c r="Q36">
        <f t="shared" si="11"/>
        <v>0.87348072087175188</v>
      </c>
      <c r="R36">
        <f t="shared" si="12"/>
        <v>-0.72068605354296078</v>
      </c>
      <c r="S36">
        <f t="shared" si="6"/>
        <v>-10173</v>
      </c>
    </row>
    <row r="37" spans="1:19">
      <c r="B37" t="s">
        <v>6207</v>
      </c>
      <c r="C37" t="s">
        <v>6208</v>
      </c>
      <c r="D37" t="s">
        <v>6209</v>
      </c>
      <c r="E37" t="s">
        <v>6210</v>
      </c>
      <c r="F37" t="s">
        <v>6211</v>
      </c>
      <c r="G37" t="s">
        <v>6212</v>
      </c>
      <c r="H37" t="s">
        <v>6048</v>
      </c>
      <c r="M37">
        <f t="shared" si="7"/>
        <v>6.8215312724658528E-2</v>
      </c>
      <c r="N37">
        <f t="shared" si="8"/>
        <v>-1.8538890610474126</v>
      </c>
      <c r="O37">
        <f t="shared" si="9"/>
        <v>0.34718558791336956</v>
      </c>
      <c r="P37">
        <f t="shared" si="10"/>
        <v>0.28970132201730048</v>
      </c>
      <c r="Q37">
        <f t="shared" si="11"/>
        <v>2.6553827071166469</v>
      </c>
      <c r="R37">
        <f t="shared" si="12"/>
        <v>-0.25588530055427161</v>
      </c>
      <c r="S37">
        <f t="shared" si="6"/>
        <v>-2755.5</v>
      </c>
    </row>
    <row r="38" spans="1:19">
      <c r="B38" t="s">
        <v>6213</v>
      </c>
      <c r="C38" t="s">
        <v>6214</v>
      </c>
      <c r="D38" t="s">
        <v>6215</v>
      </c>
      <c r="E38" t="s">
        <v>6216</v>
      </c>
      <c r="F38" t="s">
        <v>6217</v>
      </c>
      <c r="G38" t="s">
        <v>6218</v>
      </c>
      <c r="H38" t="s">
        <v>6048</v>
      </c>
      <c r="M38">
        <f t="shared" si="7"/>
        <v>-0.18336195382560583</v>
      </c>
      <c r="N38">
        <f t="shared" si="8"/>
        <v>-0.85123547851742576</v>
      </c>
      <c r="O38">
        <f t="shared" si="9"/>
        <v>0.24790413635035149</v>
      </c>
      <c r="P38">
        <f t="shared" si="10"/>
        <v>-0.2909818794774548</v>
      </c>
      <c r="Q38">
        <f t="shared" si="11"/>
        <v>3.6536361379995035</v>
      </c>
      <c r="R38">
        <f t="shared" si="12"/>
        <v>0.1521042461944484</v>
      </c>
      <c r="S38">
        <f t="shared" si="6"/>
        <v>3227</v>
      </c>
    </row>
    <row r="39" spans="1:19">
      <c r="B39" t="s">
        <v>6219</v>
      </c>
      <c r="C39" t="s">
        <v>6220</v>
      </c>
      <c r="D39" t="s">
        <v>6221</v>
      </c>
      <c r="E39" t="s">
        <v>6222</v>
      </c>
      <c r="F39" t="s">
        <v>6223</v>
      </c>
      <c r="G39" t="s">
        <v>6224</v>
      </c>
      <c r="H39" t="s">
        <v>6225</v>
      </c>
      <c r="M39">
        <f t="shared" si="7"/>
        <v>0.4862571441036605</v>
      </c>
      <c r="N39">
        <f t="shared" si="8"/>
        <v>2.6484736355226643</v>
      </c>
      <c r="O39">
        <f t="shared" si="9"/>
        <v>0.37182865093697265</v>
      </c>
      <c r="P39">
        <f t="shared" si="10"/>
        <v>-1.5502418054809244</v>
      </c>
      <c r="Q39">
        <f t="shared" si="11"/>
        <v>2.5004777070063695</v>
      </c>
      <c r="R39">
        <f t="shared" si="12"/>
        <v>-45.907936507936505</v>
      </c>
      <c r="S39">
        <f t="shared" si="6"/>
        <v>14461.333333333334</v>
      </c>
    </row>
    <row r="40" spans="1:19">
      <c r="B40" t="s">
        <v>6226</v>
      </c>
      <c r="C40" t="s">
        <v>6227</v>
      </c>
      <c r="D40" t="s">
        <v>6228</v>
      </c>
      <c r="E40" t="s">
        <v>6229</v>
      </c>
      <c r="F40" t="s">
        <v>6230</v>
      </c>
      <c r="G40" t="s">
        <v>6231</v>
      </c>
      <c r="H40" t="s">
        <v>6048</v>
      </c>
      <c r="M40">
        <f t="shared" si="7"/>
        <v>0.15481213709017161</v>
      </c>
      <c r="N40">
        <f t="shared" si="8"/>
        <v>30.046997389033944</v>
      </c>
      <c r="O40">
        <f t="shared" si="9"/>
        <v>1.0320501950144141</v>
      </c>
      <c r="P40">
        <f t="shared" si="10"/>
        <v>0.3339298496778812</v>
      </c>
      <c r="Q40">
        <f t="shared" si="11"/>
        <v>0.9077883667433454</v>
      </c>
      <c r="R40">
        <f t="shared" si="12"/>
        <v>-0.92637893424742912</v>
      </c>
      <c r="S40">
        <f t="shared" si="6"/>
        <v>5945.5</v>
      </c>
    </row>
    <row r="41" spans="1:19">
      <c r="B41" t="s">
        <v>6232</v>
      </c>
      <c r="C41" t="s">
        <v>6233</v>
      </c>
      <c r="D41" t="s">
        <v>6234</v>
      </c>
      <c r="E41" t="s">
        <v>6235</v>
      </c>
      <c r="F41" t="s">
        <v>6236</v>
      </c>
      <c r="G41" t="s">
        <v>6237</v>
      </c>
      <c r="H41" t="s">
        <v>6225</v>
      </c>
      <c r="M41">
        <f t="shared" si="7"/>
        <v>0.43205266955266963</v>
      </c>
      <c r="N41">
        <f t="shared" si="8"/>
        <v>-1.0302193466940193</v>
      </c>
      <c r="O41">
        <f t="shared" si="9"/>
        <v>1.5159371357369669</v>
      </c>
      <c r="P41" t="e">
        <f t="shared" si="10"/>
        <v>#DIV/0!</v>
      </c>
      <c r="Q41">
        <f t="shared" si="11"/>
        <v>0.58557603075699327</v>
      </c>
      <c r="R41">
        <f t="shared" si="12"/>
        <v>-2.9046898638426577E-2</v>
      </c>
      <c r="S41">
        <f t="shared" si="6"/>
        <v>127.66666666666667</v>
      </c>
    </row>
    <row r="42" spans="1:19">
      <c r="B42" t="s">
        <v>6238</v>
      </c>
      <c r="C42" t="s">
        <v>6239</v>
      </c>
      <c r="D42" t="s">
        <v>6240</v>
      </c>
      <c r="E42" t="s">
        <v>6065</v>
      </c>
      <c r="F42" t="s">
        <v>6241</v>
      </c>
      <c r="G42" t="s">
        <v>6242</v>
      </c>
      <c r="H42" t="s">
        <v>6048</v>
      </c>
      <c r="M42">
        <f t="shared" si="7"/>
        <v>3.864011230040358</v>
      </c>
      <c r="N42">
        <f t="shared" si="8"/>
        <v>15.989276139410187</v>
      </c>
      <c r="O42">
        <f t="shared" si="9"/>
        <v>1.9373227453204764</v>
      </c>
      <c r="P42" t="e">
        <f t="shared" si="10"/>
        <v>#DIV/0!</v>
      </c>
      <c r="Q42">
        <f t="shared" si="11"/>
        <v>0.51617625530669009</v>
      </c>
      <c r="R42">
        <f t="shared" si="12"/>
        <v>23.212454212454212</v>
      </c>
      <c r="S42">
        <f t="shared" si="6"/>
        <v>-6337</v>
      </c>
    </row>
    <row r="43" spans="1:19">
      <c r="B43" t="s">
        <v>6243</v>
      </c>
      <c r="C43" t="s">
        <v>6244</v>
      </c>
      <c r="D43" t="s">
        <v>6245</v>
      </c>
      <c r="E43" t="s">
        <v>6065</v>
      </c>
      <c r="F43" t="s">
        <v>6246</v>
      </c>
      <c r="G43" t="s">
        <v>6247</v>
      </c>
      <c r="H43" t="s">
        <v>6048</v>
      </c>
      <c r="M43" t="e">
        <f t="shared" si="7"/>
        <v>#VALUE!</v>
      </c>
      <c r="N43" t="e">
        <f t="shared" si="8"/>
        <v>#VALUE!</v>
      </c>
      <c r="O43">
        <f t="shared" si="9"/>
        <v>1.0540005934131145</v>
      </c>
      <c r="P43" t="e">
        <f t="shared" si="10"/>
        <v>#VALUE!</v>
      </c>
      <c r="Q43">
        <f t="shared" si="11"/>
        <v>0.94876606925025808</v>
      </c>
      <c r="R43" t="e">
        <f t="shared" si="12"/>
        <v>#VALUE!</v>
      </c>
      <c r="S43">
        <f t="shared" si="6"/>
        <v>-373</v>
      </c>
    </row>
    <row r="44" spans="1:19">
      <c r="B44" t="s">
        <v>6093</v>
      </c>
      <c r="C44" t="s">
        <v>6093</v>
      </c>
      <c r="D44" t="s">
        <v>6093</v>
      </c>
      <c r="E44" t="s">
        <v>6093</v>
      </c>
      <c r="F44" t="s">
        <v>6093</v>
      </c>
      <c r="G44" t="s">
        <v>6093</v>
      </c>
      <c r="H44" t="s">
        <v>6093</v>
      </c>
      <c r="M44" t="e">
        <f>B44/B45-1</f>
        <v>#VALUE!</v>
      </c>
      <c r="N44" t="e">
        <f>C44/C45-1</f>
        <v>#VALUE!</v>
      </c>
      <c r="O44" t="e">
        <f t="shared" si="9"/>
        <v>#VALUE!</v>
      </c>
      <c r="P44" t="e">
        <f>1 -E44/E45</f>
        <v>#VALUE!</v>
      </c>
      <c r="Q44" t="e">
        <f t="shared" si="11"/>
        <v>#VALUE!</v>
      </c>
      <c r="R44" t="e">
        <f>G44/G45-1</f>
        <v>#VALUE!</v>
      </c>
      <c r="S44" t="e">
        <f t="shared" si="6"/>
        <v>#VALUE!</v>
      </c>
    </row>
    <row r="45" spans="1:19">
      <c r="A45" s="10" t="s">
        <v>386</v>
      </c>
      <c r="B45" t="s">
        <v>6248</v>
      </c>
      <c r="C45" t="s">
        <v>6249</v>
      </c>
      <c r="D45" t="s">
        <v>6250</v>
      </c>
      <c r="E45" t="s">
        <v>6251</v>
      </c>
      <c r="F45" t="s">
        <v>6252</v>
      </c>
      <c r="G45" t="s">
        <v>6253</v>
      </c>
      <c r="H45" t="s">
        <v>6048</v>
      </c>
      <c r="M45">
        <f>B45/B46-1</f>
        <v>-0.17839227624170229</v>
      </c>
      <c r="N45">
        <f>C45/C46-1</f>
        <v>4.3506213533082869</v>
      </c>
      <c r="O45">
        <f t="shared" si="9"/>
        <v>0.42117094434244129</v>
      </c>
      <c r="P45">
        <f>1 -E45/E46</f>
        <v>0.14029446020472724</v>
      </c>
      <c r="Q45">
        <f t="shared" si="11"/>
        <v>1.1953625329944726</v>
      </c>
      <c r="R45">
        <f>G45/G46-1</f>
        <v>3.9983890267036335</v>
      </c>
      <c r="S45">
        <f t="shared" si="6"/>
        <v>342512</v>
      </c>
    </row>
    <row r="46" spans="1:19">
      <c r="B46" t="s">
        <v>6254</v>
      </c>
      <c r="C46" t="s">
        <v>6255</v>
      </c>
      <c r="D46" t="s">
        <v>6256</v>
      </c>
      <c r="E46" t="s">
        <v>6257</v>
      </c>
      <c r="F46" t="s">
        <v>6258</v>
      </c>
      <c r="G46" t="s">
        <v>6259</v>
      </c>
      <c r="H46" t="s">
        <v>6048</v>
      </c>
      <c r="M46">
        <f t="shared" si="7"/>
        <v>2.5066623579468952</v>
      </c>
      <c r="N46">
        <f t="shared" si="8"/>
        <v>1.9706018840781474</v>
      </c>
      <c r="O46">
        <f t="shared" si="9"/>
        <v>0.76003543666506412</v>
      </c>
      <c r="P46">
        <f t="shared" si="10"/>
        <v>-2.7520822673857794</v>
      </c>
      <c r="Q46">
        <f t="shared" si="11"/>
        <v>4.3982458758893221E-2</v>
      </c>
      <c r="R46">
        <f t="shared" si="12"/>
        <v>2.9568802254145687</v>
      </c>
      <c r="S46">
        <f t="shared" si="6"/>
        <v>64013.5</v>
      </c>
    </row>
    <row r="47" spans="1:19">
      <c r="B47" t="s">
        <v>6260</v>
      </c>
      <c r="C47" t="s">
        <v>6261</v>
      </c>
      <c r="D47" t="s">
        <v>6262</v>
      </c>
      <c r="E47" t="s">
        <v>6263</v>
      </c>
      <c r="F47" t="s">
        <v>6264</v>
      </c>
      <c r="G47" t="s">
        <v>6265</v>
      </c>
      <c r="H47" t="s">
        <v>6055</v>
      </c>
      <c r="M47" t="e">
        <f t="shared" si="7"/>
        <v>#VALUE!</v>
      </c>
      <c r="N47" t="e">
        <f t="shared" si="8"/>
        <v>#VALUE!</v>
      </c>
      <c r="O47">
        <f t="shared" si="9"/>
        <v>0.83810866289525932</v>
      </c>
      <c r="P47" t="e">
        <f t="shared" si="10"/>
        <v>#VALUE!</v>
      </c>
      <c r="Q47">
        <f t="shared" si="11"/>
        <v>0.12941606848893389</v>
      </c>
      <c r="R47" t="e">
        <f t="shared" si="12"/>
        <v>#VALUE!</v>
      </c>
      <c r="S47">
        <f t="shared" si="6"/>
        <v>43098</v>
      </c>
    </row>
    <row r="48" spans="1:19">
      <c r="B48" t="s">
        <v>6093</v>
      </c>
      <c r="C48" t="s">
        <v>6093</v>
      </c>
      <c r="D48" t="s">
        <v>6093</v>
      </c>
      <c r="E48" t="s">
        <v>6093</v>
      </c>
      <c r="F48" t="s">
        <v>6093</v>
      </c>
      <c r="G48" t="s">
        <v>6093</v>
      </c>
      <c r="H48" t="s">
        <v>6093</v>
      </c>
    </row>
    <row r="49" spans="1:19">
      <c r="A49" t="s">
        <v>20</v>
      </c>
      <c r="B49" t="s">
        <v>6266</v>
      </c>
      <c r="C49" t="s">
        <v>6267</v>
      </c>
      <c r="D49" t="s">
        <v>6268</v>
      </c>
      <c r="E49" t="s">
        <v>6269</v>
      </c>
      <c r="F49" t="s">
        <v>6270</v>
      </c>
      <c r="G49" t="s">
        <v>6271</v>
      </c>
      <c r="H49" t="s">
        <v>6272</v>
      </c>
      <c r="M49">
        <f t="shared" si="7"/>
        <v>3.6040385840833578E-2</v>
      </c>
      <c r="N49">
        <f t="shared" si="8"/>
        <v>-1.6437545265756601</v>
      </c>
      <c r="O49">
        <f t="shared" si="9"/>
        <v>0.91151173953421261</v>
      </c>
      <c r="P49">
        <f t="shared" si="10"/>
        <v>-0.15546908047198804</v>
      </c>
      <c r="Q49">
        <f t="shared" si="11"/>
        <v>0.47454790112811457</v>
      </c>
      <c r="R49">
        <f t="shared" si="12"/>
        <v>-0.35300385910893695</v>
      </c>
      <c r="S49">
        <f t="shared" si="6"/>
        <v>-15758.112604357564</v>
      </c>
    </row>
    <row r="50" spans="1:19">
      <c r="B50" t="s">
        <v>6273</v>
      </c>
      <c r="C50" t="s">
        <v>6274</v>
      </c>
      <c r="D50" t="s">
        <v>6275</v>
      </c>
      <c r="E50" t="s">
        <v>6276</v>
      </c>
      <c r="F50" t="s">
        <v>6277</v>
      </c>
      <c r="G50" t="s">
        <v>6278</v>
      </c>
      <c r="H50" t="s">
        <v>6279</v>
      </c>
      <c r="M50">
        <f t="shared" si="7"/>
        <v>0.2291821072486584</v>
      </c>
      <c r="N50">
        <f t="shared" si="8"/>
        <v>-0.16035245961523925</v>
      </c>
      <c r="O50">
        <f t="shared" si="9"/>
        <v>0.86873921720784208</v>
      </c>
      <c r="P50">
        <f t="shared" si="10"/>
        <v>-0.25093543499840787</v>
      </c>
      <c r="Q50">
        <f t="shared" si="11"/>
        <v>0.59754594068529032</v>
      </c>
      <c r="R50">
        <f t="shared" si="12"/>
        <v>-2.0613136009549837E-2</v>
      </c>
      <c r="S50">
        <f t="shared" si="6"/>
        <v>25588.264154959557</v>
      </c>
    </row>
    <row r="51" spans="1:19">
      <c r="B51" t="s">
        <v>6280</v>
      </c>
      <c r="C51" t="s">
        <v>6281</v>
      </c>
      <c r="D51" t="s">
        <v>6282</v>
      </c>
      <c r="E51" t="s">
        <v>6283</v>
      </c>
      <c r="F51" t="s">
        <v>6284</v>
      </c>
      <c r="G51" t="s">
        <v>6285</v>
      </c>
      <c r="H51" t="s">
        <v>6286</v>
      </c>
      <c r="M51">
        <f t="shared" si="7"/>
        <v>0.32370206112798683</v>
      </c>
      <c r="N51">
        <f t="shared" si="8"/>
        <v>1.2158942855662351</v>
      </c>
      <c r="O51">
        <f t="shared" si="9"/>
        <v>0.83409497484292339</v>
      </c>
      <c r="P51">
        <f t="shared" si="10"/>
        <v>-0.13939443483305625</v>
      </c>
      <c r="Q51">
        <f t="shared" si="11"/>
        <v>0.62452677712687388</v>
      </c>
      <c r="R51">
        <f t="shared" si="12"/>
        <v>0.33421461730755864</v>
      </c>
      <c r="S51">
        <f t="shared" si="6"/>
        <v>32583.427401001365</v>
      </c>
    </row>
    <row r="52" spans="1:19">
      <c r="B52" t="s">
        <v>6287</v>
      </c>
      <c r="C52" t="s">
        <v>6288</v>
      </c>
      <c r="D52" t="s">
        <v>6289</v>
      </c>
      <c r="E52" t="s">
        <v>6290</v>
      </c>
      <c r="F52" t="s">
        <v>6291</v>
      </c>
      <c r="G52" t="s">
        <v>6292</v>
      </c>
      <c r="H52" t="s">
        <v>6293</v>
      </c>
      <c r="M52">
        <f t="shared" si="7"/>
        <v>-9.336498780246627E-2</v>
      </c>
      <c r="N52">
        <f t="shared" si="8"/>
        <v>-0.42508686379833838</v>
      </c>
      <c r="O52">
        <f t="shared" si="9"/>
        <v>0.84207978088400637</v>
      </c>
      <c r="P52">
        <f t="shared" si="10"/>
        <v>-3.7399701893223281E-2</v>
      </c>
      <c r="Q52">
        <f t="shared" si="11"/>
        <v>0.55725721802904415</v>
      </c>
      <c r="R52">
        <f t="shared" si="12"/>
        <v>-0.11407619953106252</v>
      </c>
      <c r="S52">
        <f t="shared" si="6"/>
        <v>16465.646279306831</v>
      </c>
    </row>
    <row r="53" spans="1:19">
      <c r="B53" t="s">
        <v>6294</v>
      </c>
      <c r="C53" t="s">
        <v>6295</v>
      </c>
      <c r="D53" t="s">
        <v>6296</v>
      </c>
      <c r="E53" t="s">
        <v>6297</v>
      </c>
      <c r="F53" t="s">
        <v>6298</v>
      </c>
      <c r="G53" t="s">
        <v>6299</v>
      </c>
      <c r="H53" t="s">
        <v>6300</v>
      </c>
      <c r="M53">
        <f t="shared" si="7"/>
        <v>0.1411257028364612</v>
      </c>
      <c r="N53">
        <f t="shared" si="8"/>
        <v>0.13915398197322437</v>
      </c>
      <c r="O53">
        <f t="shared" si="9"/>
        <v>0.81594105240709713</v>
      </c>
      <c r="P53">
        <f t="shared" si="10"/>
        <v>-8.8346850933837429E-2</v>
      </c>
      <c r="Q53">
        <f t="shared" si="11"/>
        <v>0.59108160339190285</v>
      </c>
      <c r="R53">
        <f t="shared" si="12"/>
        <v>0.12144617895711218</v>
      </c>
      <c r="S53">
        <f t="shared" si="6"/>
        <v>26443.358823529412</v>
      </c>
    </row>
    <row r="54" spans="1:19">
      <c r="B54" t="s">
        <v>6301</v>
      </c>
      <c r="C54" t="s">
        <v>6302</v>
      </c>
      <c r="D54" t="s">
        <v>6303</v>
      </c>
      <c r="E54" t="s">
        <v>6304</v>
      </c>
      <c r="F54" t="s">
        <v>6305</v>
      </c>
      <c r="G54" t="s">
        <v>6306</v>
      </c>
      <c r="H54" t="s">
        <v>6307</v>
      </c>
      <c r="M54">
        <f t="shared" si="7"/>
        <v>0.19961032247446497</v>
      </c>
      <c r="N54">
        <f t="shared" si="8"/>
        <v>0.93094920576979634</v>
      </c>
      <c r="O54">
        <f t="shared" si="9"/>
        <v>0.82714099222005844</v>
      </c>
      <c r="P54">
        <f t="shared" si="10"/>
        <v>-0.198666164973057</v>
      </c>
      <c r="Q54">
        <f t="shared" si="11"/>
        <v>0.58260855044093462</v>
      </c>
      <c r="R54">
        <f t="shared" si="12"/>
        <v>4.371225027739678E-2</v>
      </c>
      <c r="S54">
        <f t="shared" si="6"/>
        <v>25466.162106350024</v>
      </c>
    </row>
    <row r="55" spans="1:19">
      <c r="B55" t="s">
        <v>6308</v>
      </c>
      <c r="C55" t="s">
        <v>6309</v>
      </c>
      <c r="D55" t="s">
        <v>6310</v>
      </c>
      <c r="E55" t="s">
        <v>6311</v>
      </c>
      <c r="F55" t="s">
        <v>6312</v>
      </c>
      <c r="G55" t="s">
        <v>6313</v>
      </c>
      <c r="H55" t="s">
        <v>6314</v>
      </c>
      <c r="M55">
        <f t="shared" si="7"/>
        <v>0.18528062190100192</v>
      </c>
      <c r="N55">
        <f t="shared" si="8"/>
        <v>-0.50733406715195406</v>
      </c>
      <c r="O55">
        <f t="shared" si="9"/>
        <v>0.80103416422843987</v>
      </c>
      <c r="P55">
        <f t="shared" si="10"/>
        <v>-0.23561188403393318</v>
      </c>
      <c r="Q55">
        <f t="shared" si="11"/>
        <v>0.60048173168950281</v>
      </c>
      <c r="R55">
        <f t="shared" si="12"/>
        <v>-0.10050961084177878</v>
      </c>
      <c r="S55">
        <f t="shared" si="6"/>
        <v>15567.314137720901</v>
      </c>
    </row>
    <row r="56" spans="1:19">
      <c r="B56" t="s">
        <v>6315</v>
      </c>
      <c r="C56" t="s">
        <v>6316</v>
      </c>
      <c r="D56" t="s">
        <v>6317</v>
      </c>
      <c r="E56" t="s">
        <v>6318</v>
      </c>
      <c r="F56" t="s">
        <v>6319</v>
      </c>
      <c r="G56" t="s">
        <v>6320</v>
      </c>
      <c r="H56" t="s">
        <v>6321</v>
      </c>
      <c r="M56">
        <f t="shared" si="7"/>
        <v>3.9692257976470691E-2</v>
      </c>
      <c r="N56">
        <f t="shared" si="8"/>
        <v>0.39438883353135301</v>
      </c>
      <c r="O56">
        <f t="shared" si="9"/>
        <v>0.70419128932165287</v>
      </c>
      <c r="P56">
        <f t="shared" si="10"/>
        <v>3.9967696167001132E-2</v>
      </c>
      <c r="Q56">
        <f t="shared" si="11"/>
        <v>0.61521430866613414</v>
      </c>
      <c r="R56">
        <f t="shared" si="12"/>
        <v>-0.35519590324265626</v>
      </c>
      <c r="S56">
        <f t="shared" si="6"/>
        <v>34316.680675049633</v>
      </c>
    </row>
    <row r="57" spans="1:19">
      <c r="B57" t="s">
        <v>6322</v>
      </c>
      <c r="C57" t="s">
        <v>6323</v>
      </c>
      <c r="D57" t="s">
        <v>6324</v>
      </c>
      <c r="E57" t="s">
        <v>6325</v>
      </c>
      <c r="F57" t="s">
        <v>6326</v>
      </c>
      <c r="G57" t="s">
        <v>6327</v>
      </c>
      <c r="H57" t="s">
        <v>6328</v>
      </c>
      <c r="M57">
        <f t="shared" si="7"/>
        <v>-6.8823478527945126E-3</v>
      </c>
      <c r="N57">
        <f t="shared" si="8"/>
        <v>-0.33533511551801165</v>
      </c>
      <c r="O57">
        <f t="shared" si="9"/>
        <v>0.56182324977270459</v>
      </c>
      <c r="P57">
        <f t="shared" si="10"/>
        <v>-2.2093646929421951E-3</v>
      </c>
      <c r="Q57">
        <f t="shared" si="11"/>
        <v>0.7738542549523455</v>
      </c>
      <c r="R57">
        <f t="shared" si="12"/>
        <v>-4.1245504215432383E-2</v>
      </c>
      <c r="S57">
        <f t="shared" si="6"/>
        <v>26345.409847679774</v>
      </c>
    </row>
    <row r="58" spans="1:19">
      <c r="B58" t="s">
        <v>6329</v>
      </c>
      <c r="C58" t="s">
        <v>6330</v>
      </c>
      <c r="D58" t="s">
        <v>6331</v>
      </c>
      <c r="E58" t="s">
        <v>6332</v>
      </c>
      <c r="F58" t="s">
        <v>6333</v>
      </c>
      <c r="G58" t="s">
        <v>6334</v>
      </c>
      <c r="H58" t="s">
        <v>6335</v>
      </c>
      <c r="M58">
        <f t="shared" si="7"/>
        <v>-1.313401619043808E-2</v>
      </c>
      <c r="N58">
        <f t="shared" si="8"/>
        <v>0.4340406741110856</v>
      </c>
      <c r="O58">
        <f t="shared" si="9"/>
        <v>0.53005949540468766</v>
      </c>
      <c r="P58">
        <f t="shared" si="10"/>
        <v>-1.8476276135814818E-3</v>
      </c>
      <c r="Q58">
        <f t="shared" si="11"/>
        <v>0.7912126426553826</v>
      </c>
      <c r="R58">
        <f t="shared" si="12"/>
        <v>5.4740291850732259E-2</v>
      </c>
      <c r="S58">
        <f t="shared" si="6"/>
        <v>41473.544848035584</v>
      </c>
    </row>
    <row r="59" spans="1:19">
      <c r="B59" t="s">
        <v>6336</v>
      </c>
      <c r="C59" t="s">
        <v>6337</v>
      </c>
      <c r="D59" t="s">
        <v>6338</v>
      </c>
      <c r="E59" t="s">
        <v>6339</v>
      </c>
      <c r="F59" t="s">
        <v>6340</v>
      </c>
      <c r="G59" t="s">
        <v>6341</v>
      </c>
      <c r="H59" t="s">
        <v>6342</v>
      </c>
      <c r="M59" t="e">
        <f t="shared" si="7"/>
        <v>#VALUE!</v>
      </c>
      <c r="N59" t="e">
        <f t="shared" si="8"/>
        <v>#VALUE!</v>
      </c>
      <c r="O59">
        <f t="shared" si="9"/>
        <v>0.56086300038017256</v>
      </c>
      <c r="P59" t="e">
        <f t="shared" si="10"/>
        <v>#VALUE!</v>
      </c>
      <c r="Q59">
        <f t="shared" si="11"/>
        <v>0.7672415495855357</v>
      </c>
      <c r="R59" t="e">
        <f t="shared" si="12"/>
        <v>#VALUE!</v>
      </c>
      <c r="S59">
        <f t="shared" si="6"/>
        <v>29725.031619047619</v>
      </c>
    </row>
    <row r="60" spans="1:19">
      <c r="B60" t="s">
        <v>6093</v>
      </c>
      <c r="C60" t="s">
        <v>6093</v>
      </c>
      <c r="D60" t="s">
        <v>6093</v>
      </c>
      <c r="E60" t="s">
        <v>6093</v>
      </c>
      <c r="F60" t="s">
        <v>6093</v>
      </c>
      <c r="G60" t="s">
        <v>6093</v>
      </c>
      <c r="H60" t="s">
        <v>6093</v>
      </c>
    </row>
    <row r="61" spans="1:19">
      <c r="A61" t="s">
        <v>23</v>
      </c>
      <c r="B61" t="s">
        <v>6343</v>
      </c>
      <c r="C61" t="s">
        <v>6344</v>
      </c>
      <c r="D61" t="s">
        <v>6345</v>
      </c>
      <c r="E61" t="s">
        <v>6065</v>
      </c>
      <c r="F61" t="s">
        <v>6346</v>
      </c>
      <c r="G61" t="s">
        <v>6347</v>
      </c>
      <c r="H61" t="s">
        <v>6055</v>
      </c>
      <c r="M61">
        <f t="shared" si="7"/>
        <v>0.38441626650660266</v>
      </c>
      <c r="N61">
        <f t="shared" si="8"/>
        <v>59.043478260869563</v>
      </c>
      <c r="O61">
        <f t="shared" si="9"/>
        <v>27.43378902264844</v>
      </c>
      <c r="P61" t="e">
        <f t="shared" si="10"/>
        <v>#DIV/0!</v>
      </c>
      <c r="Q61">
        <f t="shared" si="11"/>
        <v>3.645139937375886E-2</v>
      </c>
      <c r="R61">
        <f t="shared" si="12"/>
        <v>0.13283374576997398</v>
      </c>
      <c r="S61">
        <f t="shared" si="6"/>
        <v>-15191</v>
      </c>
    </row>
    <row r="62" spans="1:19">
      <c r="B62" t="s">
        <v>6348</v>
      </c>
      <c r="C62" t="s">
        <v>6349</v>
      </c>
      <c r="D62" t="s">
        <v>6350</v>
      </c>
      <c r="E62" t="s">
        <v>6065</v>
      </c>
      <c r="F62" t="s">
        <v>6351</v>
      </c>
      <c r="G62" t="s">
        <v>6352</v>
      </c>
      <c r="H62" t="s">
        <v>6055</v>
      </c>
      <c r="M62">
        <f t="shared" si="7"/>
        <v>-4.674033544326428E-2</v>
      </c>
      <c r="N62">
        <f t="shared" si="8"/>
        <v>-1.0257218381455877</v>
      </c>
      <c r="O62">
        <f t="shared" si="9"/>
        <v>46.653093812375246</v>
      </c>
      <c r="P62" t="e">
        <f t="shared" si="10"/>
        <v>#DIV/0!</v>
      </c>
      <c r="Q62">
        <f t="shared" si="11"/>
        <v>2.1434805674875497E-2</v>
      </c>
      <c r="R62">
        <f t="shared" si="12"/>
        <v>2.2171977424896294E-3</v>
      </c>
      <c r="S62">
        <f t="shared" si="6"/>
        <v>-253</v>
      </c>
    </row>
    <row r="63" spans="1:19">
      <c r="B63" t="s">
        <v>6353</v>
      </c>
      <c r="C63" t="s">
        <v>6354</v>
      </c>
      <c r="D63" t="s">
        <v>6355</v>
      </c>
      <c r="E63" t="s">
        <v>6065</v>
      </c>
      <c r="F63" t="s">
        <v>6356</v>
      </c>
      <c r="G63" t="s">
        <v>6357</v>
      </c>
      <c r="H63" t="s">
        <v>6055</v>
      </c>
      <c r="M63">
        <f t="shared" si="7"/>
        <v>2.5224564619614975E-2</v>
      </c>
      <c r="N63">
        <f t="shared" si="8"/>
        <v>0.25363242416517973</v>
      </c>
      <c r="O63">
        <f t="shared" si="9"/>
        <v>53.415250344510795</v>
      </c>
      <c r="P63" t="e">
        <f t="shared" si="10"/>
        <v>#DIV/0!</v>
      </c>
      <c r="Q63">
        <f t="shared" si="11"/>
        <v>1.8721245216493959E-2</v>
      </c>
      <c r="R63">
        <f t="shared" si="12"/>
        <v>-7.9358419931581992E-2</v>
      </c>
      <c r="S63">
        <f t="shared" si="6"/>
        <v>9836</v>
      </c>
    </row>
    <row r="64" spans="1:19">
      <c r="B64" t="s">
        <v>6358</v>
      </c>
      <c r="C64" t="s">
        <v>6359</v>
      </c>
      <c r="D64" t="s">
        <v>6360</v>
      </c>
      <c r="E64" t="s">
        <v>6065</v>
      </c>
      <c r="F64" t="s">
        <v>6361</v>
      </c>
      <c r="G64" t="s">
        <v>6362</v>
      </c>
      <c r="H64" t="s">
        <v>6055</v>
      </c>
      <c r="M64">
        <f t="shared" si="7"/>
        <v>-0.1969911087558146</v>
      </c>
      <c r="N64">
        <f t="shared" si="8"/>
        <v>1.7617036254839844</v>
      </c>
      <c r="O64">
        <f t="shared" si="9"/>
        <v>-123943</v>
      </c>
      <c r="P64" t="e">
        <f t="shared" si="10"/>
        <v>#DIV/0!</v>
      </c>
      <c r="Q64">
        <f t="shared" si="11"/>
        <v>-8.0682249098375866E-6</v>
      </c>
      <c r="R64">
        <f t="shared" si="12"/>
        <v>-5.9526971143266882E-2</v>
      </c>
      <c r="S64">
        <f t="shared" si="6"/>
        <v>7846</v>
      </c>
    </row>
    <row r="65" spans="1:19">
      <c r="B65" t="s">
        <v>6363</v>
      </c>
      <c r="C65" t="s">
        <v>6364</v>
      </c>
      <c r="D65" t="s">
        <v>6365</v>
      </c>
      <c r="E65" t="s">
        <v>6065</v>
      </c>
      <c r="F65" t="s">
        <v>6055</v>
      </c>
      <c r="G65" t="s">
        <v>6366</v>
      </c>
      <c r="H65" t="s">
        <v>6055</v>
      </c>
      <c r="M65">
        <f t="shared" si="7"/>
        <v>1.3223027485300149</v>
      </c>
      <c r="N65">
        <f t="shared" si="8"/>
        <v>-1.1414418002588869</v>
      </c>
      <c r="O65">
        <f t="shared" si="9"/>
        <v>131790</v>
      </c>
      <c r="P65" t="e">
        <f t="shared" si="10"/>
        <v>#DIV/0!</v>
      </c>
      <c r="Q65">
        <f t="shared" si="11"/>
        <v>7.5878291220881702E-6</v>
      </c>
      <c r="R65">
        <f t="shared" si="12"/>
        <v>-2.1102280323850531E-2</v>
      </c>
      <c r="S65">
        <f t="shared" si="6"/>
        <v>2841</v>
      </c>
    </row>
    <row r="66" spans="1:19">
      <c r="B66" t="s">
        <v>6367</v>
      </c>
      <c r="C66" t="s">
        <v>6368</v>
      </c>
      <c r="D66" t="s">
        <v>6369</v>
      </c>
      <c r="E66" t="s">
        <v>6065</v>
      </c>
      <c r="F66" t="s">
        <v>6370</v>
      </c>
      <c r="G66" t="s">
        <v>6371</v>
      </c>
      <c r="H66" t="s">
        <v>6055</v>
      </c>
      <c r="M66">
        <f t="shared" si="7"/>
        <v>0.50318602261048295</v>
      </c>
      <c r="N66">
        <f t="shared" si="8"/>
        <v>-0.21542127260653876</v>
      </c>
      <c r="O66">
        <f t="shared" si="9"/>
        <v>-967.56115107913672</v>
      </c>
      <c r="P66" t="e">
        <f t="shared" si="10"/>
        <v>#DIV/0!</v>
      </c>
      <c r="Q66">
        <f t="shared" si="11"/>
        <v>-1.0335264069714703E-3</v>
      </c>
      <c r="R66">
        <f t="shared" si="12"/>
        <v>0.17534593391243614</v>
      </c>
      <c r="S66">
        <f t="shared" ref="S66:T129" si="13">C66/H66</f>
        <v>-20086</v>
      </c>
    </row>
    <row r="67" spans="1:19">
      <c r="B67" t="s">
        <v>6372</v>
      </c>
      <c r="C67" t="s">
        <v>6373</v>
      </c>
      <c r="D67" t="s">
        <v>6374</v>
      </c>
      <c r="E67" t="s">
        <v>6065</v>
      </c>
      <c r="F67" t="s">
        <v>6375</v>
      </c>
      <c r="G67" t="s">
        <v>6376</v>
      </c>
      <c r="H67" t="s">
        <v>6048</v>
      </c>
      <c r="M67">
        <f t="shared" si="7"/>
        <v>0.45288935344183967</v>
      </c>
      <c r="N67">
        <f t="shared" si="8"/>
        <v>2.6139186900056464</v>
      </c>
      <c r="O67">
        <f t="shared" si="9"/>
        <v>2546.4444444444443</v>
      </c>
      <c r="P67" t="e">
        <f t="shared" si="10"/>
        <v>#DIV/0!</v>
      </c>
      <c r="Q67">
        <f t="shared" si="11"/>
        <v>3.9270442446984904E-4</v>
      </c>
      <c r="R67">
        <f t="shared" si="12"/>
        <v>0.28784727297257784</v>
      </c>
      <c r="S67">
        <f t="shared" si="13"/>
        <v>-12800.5</v>
      </c>
    </row>
    <row r="68" spans="1:19">
      <c r="B68" t="s">
        <v>6377</v>
      </c>
      <c r="C68" t="s">
        <v>6378</v>
      </c>
      <c r="D68" t="s">
        <v>6379</v>
      </c>
      <c r="E68" t="s">
        <v>6065</v>
      </c>
      <c r="F68" t="s">
        <v>6380</v>
      </c>
      <c r="G68" t="s">
        <v>6381</v>
      </c>
      <c r="H68" t="s">
        <v>6048</v>
      </c>
      <c r="M68">
        <f t="shared" si="7"/>
        <v>-8.2351329131268858E-2</v>
      </c>
      <c r="N68">
        <f t="shared" si="8"/>
        <v>0.9140772764117806</v>
      </c>
      <c r="O68">
        <f t="shared" si="9"/>
        <v>38.386717108028584</v>
      </c>
      <c r="P68" t="e">
        <f t="shared" si="10"/>
        <v>#DIV/0!</v>
      </c>
      <c r="Q68">
        <f t="shared" si="11"/>
        <v>2.6050677821335494E-2</v>
      </c>
      <c r="R68">
        <f t="shared" si="12"/>
        <v>8.6539048852294798E-2</v>
      </c>
      <c r="S68">
        <f t="shared" si="13"/>
        <v>-3542</v>
      </c>
    </row>
    <row r="69" spans="1:19">
      <c r="B69" t="s">
        <v>6382</v>
      </c>
      <c r="C69" t="s">
        <v>6383</v>
      </c>
      <c r="D69" t="s">
        <v>6384</v>
      </c>
      <c r="E69" t="s">
        <v>6065</v>
      </c>
      <c r="F69" t="s">
        <v>6385</v>
      </c>
      <c r="G69" t="s">
        <v>6386</v>
      </c>
      <c r="H69" t="s">
        <v>6048</v>
      </c>
      <c r="M69">
        <f t="shared" si="7"/>
        <v>-3.1453218314532183E-2</v>
      </c>
      <c r="N69">
        <f t="shared" si="8"/>
        <v>-0.78792046301071572</v>
      </c>
      <c r="O69">
        <f t="shared" si="9"/>
        <v>149.29528985507247</v>
      </c>
      <c r="P69" t="e">
        <f t="shared" si="10"/>
        <v>#DIV/0!</v>
      </c>
      <c r="Q69">
        <f t="shared" si="11"/>
        <v>6.6981349577119563E-3</v>
      </c>
      <c r="R69">
        <f t="shared" si="12"/>
        <v>4.7352798178049493E-2</v>
      </c>
      <c r="S69">
        <f t="shared" si="13"/>
        <v>-1850.5</v>
      </c>
    </row>
    <row r="70" spans="1:19">
      <c r="B70" t="s">
        <v>6387</v>
      </c>
      <c r="C70" t="s">
        <v>6388</v>
      </c>
      <c r="D70" t="s">
        <v>6389</v>
      </c>
      <c r="E70" t="s">
        <v>6065</v>
      </c>
      <c r="F70" t="s">
        <v>6390</v>
      </c>
      <c r="G70" t="s">
        <v>6391</v>
      </c>
      <c r="H70" t="s">
        <v>6048</v>
      </c>
      <c r="M70">
        <f t="shared" si="7"/>
        <v>2.754670666848491E-2</v>
      </c>
      <c r="N70">
        <f t="shared" si="8"/>
        <v>0.42585178527657486</v>
      </c>
      <c r="O70">
        <f t="shared" si="9"/>
        <v>2113.3783783783783</v>
      </c>
      <c r="P70" t="e">
        <f t="shared" si="10"/>
        <v>#DIV/0!</v>
      </c>
      <c r="Q70">
        <f t="shared" si="11"/>
        <v>4.7317603427329114E-4</v>
      </c>
      <c r="R70">
        <f t="shared" si="12"/>
        <v>0.28746273082181628</v>
      </c>
      <c r="S70">
        <f t="shared" si="13"/>
        <v>-8725.5</v>
      </c>
    </row>
    <row r="71" spans="1:19">
      <c r="B71" t="s">
        <v>6392</v>
      </c>
      <c r="C71" t="s">
        <v>6393</v>
      </c>
      <c r="D71" t="s">
        <v>6394</v>
      </c>
      <c r="E71" t="s">
        <v>6065</v>
      </c>
      <c r="F71" t="s">
        <v>6124</v>
      </c>
      <c r="G71" t="s">
        <v>6395</v>
      </c>
      <c r="H71" t="s">
        <v>6048</v>
      </c>
      <c r="M71" t="e">
        <f t="shared" si="7"/>
        <v>#VALUE!</v>
      </c>
      <c r="N71" t="e">
        <f t="shared" si="8"/>
        <v>#VALUE!</v>
      </c>
      <c r="O71">
        <f t="shared" si="9"/>
        <v>8673.4285714285706</v>
      </c>
      <c r="P71" t="e">
        <f t="shared" si="10"/>
        <v>#VALUE!</v>
      </c>
      <c r="Q71">
        <f t="shared" si="11"/>
        <v>1.152946602101657E-4</v>
      </c>
      <c r="R71" t="e">
        <f t="shared" si="12"/>
        <v>#VALUE!</v>
      </c>
      <c r="S71">
        <f t="shared" si="13"/>
        <v>-6119.5</v>
      </c>
    </row>
    <row r="72" spans="1:19">
      <c r="B72" t="s">
        <v>6093</v>
      </c>
      <c r="C72" t="s">
        <v>6093</v>
      </c>
      <c r="D72" t="s">
        <v>6093</v>
      </c>
      <c r="E72" t="s">
        <v>6093</v>
      </c>
      <c r="F72" t="s">
        <v>6093</v>
      </c>
      <c r="G72" t="s">
        <v>6093</v>
      </c>
      <c r="H72" t="s">
        <v>6093</v>
      </c>
    </row>
    <row r="73" spans="1:19">
      <c r="A73" t="s">
        <v>25</v>
      </c>
      <c r="B73" t="s">
        <v>6396</v>
      </c>
      <c r="C73" t="s">
        <v>6397</v>
      </c>
      <c r="D73" t="s">
        <v>6398</v>
      </c>
      <c r="E73" t="s">
        <v>6399</v>
      </c>
      <c r="F73" t="s">
        <v>6400</v>
      </c>
      <c r="G73" t="s">
        <v>6401</v>
      </c>
      <c r="H73" t="s">
        <v>6055</v>
      </c>
      <c r="M73">
        <f t="shared" ref="M73:N136" si="14">B73/B74-1</f>
        <v>1.0547554100956047</v>
      </c>
      <c r="N73">
        <f t="shared" si="8"/>
        <v>0.53458648780909068</v>
      </c>
      <c r="O73">
        <f t="shared" si="9"/>
        <v>0.63868979115981095</v>
      </c>
      <c r="P73">
        <f t="shared" si="10"/>
        <v>-0.7553474032205143</v>
      </c>
      <c r="Q73">
        <f t="shared" si="11"/>
        <v>0.73361750830881656</v>
      </c>
      <c r="R73">
        <f t="shared" si="12"/>
        <v>1.7704949840466813</v>
      </c>
      <c r="S73">
        <f t="shared" si="13"/>
        <v>213240</v>
      </c>
    </row>
    <row r="74" spans="1:19">
      <c r="B74" t="s">
        <v>6402</v>
      </c>
      <c r="C74" t="s">
        <v>6403</v>
      </c>
      <c r="D74" t="s">
        <v>6404</v>
      </c>
      <c r="E74" t="s">
        <v>6405</v>
      </c>
      <c r="F74" t="s">
        <v>6406</v>
      </c>
      <c r="G74" t="s">
        <v>6407</v>
      </c>
      <c r="H74" t="s">
        <v>6055</v>
      </c>
      <c r="M74">
        <f t="shared" si="14"/>
        <v>16.088818131476941</v>
      </c>
      <c r="N74">
        <f t="shared" ref="N74:O137" si="15">C74/C75-1</f>
        <v>3.1933790023236863</v>
      </c>
      <c r="O74">
        <f t="shared" ref="O74:P137" si="16">D74/(E74+F74)</f>
        <v>0.83631594424513322</v>
      </c>
      <c r="P74" t="e">
        <f t="shared" ref="P74:Q137" si="17">1 -E74/E75</f>
        <v>#DIV/0!</v>
      </c>
      <c r="Q74">
        <f t="shared" ref="Q74:R137" si="18">F74/D74</f>
        <v>0.74135084121666284</v>
      </c>
      <c r="R74">
        <f t="shared" ref="R74:S137" si="19">G74/G75-1</f>
        <v>3.1742208357080717</v>
      </c>
      <c r="S74">
        <f t="shared" si="13"/>
        <v>138956</v>
      </c>
    </row>
    <row r="75" spans="1:19">
      <c r="B75" t="s">
        <v>6408</v>
      </c>
      <c r="C75" t="s">
        <v>6409</v>
      </c>
      <c r="D75" t="s">
        <v>6410</v>
      </c>
      <c r="E75" t="s">
        <v>6065</v>
      </c>
      <c r="F75" t="s">
        <v>6411</v>
      </c>
      <c r="G75" t="s">
        <v>6412</v>
      </c>
      <c r="H75" t="s">
        <v>6055</v>
      </c>
      <c r="M75" t="e">
        <f t="shared" si="14"/>
        <v>#DIV/0!</v>
      </c>
      <c r="N75">
        <f t="shared" si="15"/>
        <v>-112.19798657718121</v>
      </c>
      <c r="O75">
        <f t="shared" si="16"/>
        <v>0.94917861346049481</v>
      </c>
      <c r="P75" t="e">
        <f t="shared" si="17"/>
        <v>#DIV/0!</v>
      </c>
      <c r="Q75">
        <f t="shared" si="18"/>
        <v>1.0535424901265122</v>
      </c>
      <c r="R75">
        <f t="shared" si="19"/>
        <v>-341.17346938775512</v>
      </c>
      <c r="S75">
        <f t="shared" si="13"/>
        <v>33137</v>
      </c>
    </row>
    <row r="76" spans="1:19">
      <c r="B76" t="s">
        <v>6065</v>
      </c>
      <c r="C76" t="s">
        <v>6413</v>
      </c>
      <c r="D76" t="s">
        <v>6414</v>
      </c>
      <c r="E76" t="s">
        <v>6065</v>
      </c>
      <c r="F76" t="s">
        <v>6415</v>
      </c>
      <c r="G76" t="s">
        <v>6416</v>
      </c>
      <c r="H76" t="s">
        <v>6065</v>
      </c>
      <c r="M76" t="e">
        <f t="shared" si="14"/>
        <v>#DIV/0!</v>
      </c>
      <c r="N76">
        <f t="shared" si="15"/>
        <v>8.7591240875912302E-2</v>
      </c>
      <c r="O76">
        <f t="shared" si="16"/>
        <v>1.0753846153846154</v>
      </c>
      <c r="P76" t="e">
        <f t="shared" si="17"/>
        <v>#DIV/0!</v>
      </c>
      <c r="Q76">
        <f t="shared" si="18"/>
        <v>0.92989985693848354</v>
      </c>
      <c r="R76">
        <f t="shared" si="19"/>
        <v>-1.3740458015267176</v>
      </c>
      <c r="S76" t="e">
        <f t="shared" si="13"/>
        <v>#DIV/0!</v>
      </c>
    </row>
    <row r="77" spans="1:19">
      <c r="B77" t="s">
        <v>6065</v>
      </c>
      <c r="C77" t="s">
        <v>6417</v>
      </c>
      <c r="D77" t="s">
        <v>6414</v>
      </c>
      <c r="E77" t="s">
        <v>6065</v>
      </c>
      <c r="F77" t="s">
        <v>6418</v>
      </c>
      <c r="G77" t="s">
        <v>6419</v>
      </c>
      <c r="H77" t="s">
        <v>6065</v>
      </c>
      <c r="M77">
        <f t="shared" si="14"/>
        <v>-1</v>
      </c>
      <c r="N77">
        <f t="shared" si="15"/>
        <v>-1.8154761904761905</v>
      </c>
      <c r="O77">
        <f t="shared" si="16"/>
        <v>0.84216867469879519</v>
      </c>
      <c r="P77" t="e">
        <f t="shared" si="17"/>
        <v>#DIV/0!</v>
      </c>
      <c r="Q77">
        <f t="shared" si="18"/>
        <v>1.1874105865522175</v>
      </c>
      <c r="R77">
        <f t="shared" si="19"/>
        <v>-0.51119402985074625</v>
      </c>
      <c r="S77" t="e">
        <f t="shared" si="13"/>
        <v>#DIV/0!</v>
      </c>
    </row>
    <row r="78" spans="1:19">
      <c r="B78" t="s">
        <v>6420</v>
      </c>
      <c r="C78" t="s">
        <v>6421</v>
      </c>
      <c r="D78" t="s">
        <v>6422</v>
      </c>
      <c r="E78" t="s">
        <v>6065</v>
      </c>
      <c r="F78" t="s">
        <v>6423</v>
      </c>
      <c r="G78" t="s">
        <v>6424</v>
      </c>
      <c r="H78" t="s">
        <v>6065</v>
      </c>
      <c r="M78" t="e">
        <f t="shared" si="14"/>
        <v>#VALUE!</v>
      </c>
      <c r="N78" t="e">
        <f t="shared" si="15"/>
        <v>#VALUE!</v>
      </c>
      <c r="O78">
        <f t="shared" si="16"/>
        <v>0.73119358074222673</v>
      </c>
      <c r="P78" t="e">
        <f t="shared" si="17"/>
        <v>#VALUE!</v>
      </c>
      <c r="Q78">
        <f t="shared" si="18"/>
        <v>1.3676268861454046</v>
      </c>
      <c r="R78" t="e">
        <f t="shared" si="19"/>
        <v>#VALUE!</v>
      </c>
      <c r="S78" t="e">
        <f t="shared" si="13"/>
        <v>#DIV/0!</v>
      </c>
    </row>
    <row r="79" spans="1:19">
      <c r="B79" t="s">
        <v>6093</v>
      </c>
      <c r="C79" t="s">
        <v>6093</v>
      </c>
      <c r="D79" t="s">
        <v>6093</v>
      </c>
      <c r="E79" t="s">
        <v>6093</v>
      </c>
      <c r="F79" t="s">
        <v>6093</v>
      </c>
      <c r="G79" t="s">
        <v>6093</v>
      </c>
    </row>
    <row r="80" spans="1:19">
      <c r="A80" t="s">
        <v>27</v>
      </c>
      <c r="B80" t="s">
        <v>6425</v>
      </c>
      <c r="C80" t="s">
        <v>6426</v>
      </c>
      <c r="D80" t="s">
        <v>6427</v>
      </c>
      <c r="E80" t="s">
        <v>6065</v>
      </c>
      <c r="F80" t="s">
        <v>6428</v>
      </c>
      <c r="G80" t="s">
        <v>6429</v>
      </c>
      <c r="H80" t="s">
        <v>6430</v>
      </c>
      <c r="M80">
        <f t="shared" si="14"/>
        <v>1.8088872832369942</v>
      </c>
      <c r="N80">
        <f t="shared" si="15"/>
        <v>-3.5516122051504002</v>
      </c>
      <c r="O80">
        <f t="shared" si="16"/>
        <v>1.4363519674235383</v>
      </c>
      <c r="P80" t="e">
        <f t="shared" si="17"/>
        <v>#DIV/0!</v>
      </c>
      <c r="Q80">
        <f t="shared" si="18"/>
        <v>0.69620818760303838</v>
      </c>
      <c r="R80">
        <f t="shared" si="19"/>
        <v>-2.2593893714869697</v>
      </c>
      <c r="S80">
        <f t="shared" si="13"/>
        <v>-7074.6</v>
      </c>
    </row>
    <row r="81" spans="1:20">
      <c r="B81" t="s">
        <v>6431</v>
      </c>
      <c r="C81" t="s">
        <v>6432</v>
      </c>
      <c r="D81" t="s">
        <v>6433</v>
      </c>
      <c r="E81" t="s">
        <v>6065</v>
      </c>
      <c r="F81" t="s">
        <v>6434</v>
      </c>
      <c r="G81" t="s">
        <v>6435</v>
      </c>
      <c r="H81" t="s">
        <v>6065</v>
      </c>
      <c r="M81" t="e">
        <f t="shared" si="14"/>
        <v>#DIV/0!</v>
      </c>
      <c r="N81">
        <f t="shared" si="15"/>
        <v>-1.8680651221039448</v>
      </c>
      <c r="O81">
        <f t="shared" si="16"/>
        <v>0.44666713790909734</v>
      </c>
      <c r="P81" t="e">
        <f t="shared" si="17"/>
        <v>#DIV/0!</v>
      </c>
      <c r="Q81">
        <f t="shared" si="18"/>
        <v>2.2388036081658491</v>
      </c>
      <c r="R81">
        <f t="shared" si="19"/>
        <v>7.7317345231455654</v>
      </c>
      <c r="S81" t="e">
        <f t="shared" si="13"/>
        <v>#DIV/0!</v>
      </c>
    </row>
    <row r="82" spans="1:20">
      <c r="B82" t="s">
        <v>6065</v>
      </c>
      <c r="C82" t="s">
        <v>6436</v>
      </c>
      <c r="D82" t="s">
        <v>6437</v>
      </c>
      <c r="E82" t="s">
        <v>6065</v>
      </c>
      <c r="F82" t="s">
        <v>6438</v>
      </c>
      <c r="G82" t="s">
        <v>6439</v>
      </c>
      <c r="H82" t="s">
        <v>6065</v>
      </c>
      <c r="M82" t="e">
        <f t="shared" si="14"/>
        <v>#DIV/0!</v>
      </c>
      <c r="N82">
        <f t="shared" si="15"/>
        <v>6.0197802197802197</v>
      </c>
      <c r="O82">
        <f t="shared" si="16"/>
        <v>0.92237423153519782</v>
      </c>
      <c r="P82" t="e">
        <f t="shared" si="17"/>
        <v>#DIV/0!</v>
      </c>
      <c r="Q82">
        <f t="shared" si="18"/>
        <v>1.0841586482046468</v>
      </c>
      <c r="R82">
        <f t="shared" si="19"/>
        <v>-0.89905984349490509</v>
      </c>
      <c r="S82" t="e">
        <f t="shared" si="13"/>
        <v>#DIV/0!</v>
      </c>
    </row>
    <row r="83" spans="1:20">
      <c r="B83" t="s">
        <v>6065</v>
      </c>
      <c r="C83" t="s">
        <v>6440</v>
      </c>
      <c r="D83" t="s">
        <v>6441</v>
      </c>
      <c r="E83" t="s">
        <v>6065</v>
      </c>
      <c r="F83" t="s">
        <v>6442</v>
      </c>
      <c r="G83" t="s">
        <v>6443</v>
      </c>
      <c r="H83" t="s">
        <v>6065</v>
      </c>
      <c r="M83" t="e">
        <f t="shared" si="14"/>
        <v>#DIV/0!</v>
      </c>
      <c r="N83">
        <f t="shared" si="15"/>
        <v>-0.48271941791723516</v>
      </c>
      <c r="O83">
        <f t="shared" si="16"/>
        <v>0.85822152338231417</v>
      </c>
      <c r="P83" t="e">
        <f t="shared" si="17"/>
        <v>#DIV/0!</v>
      </c>
      <c r="Q83">
        <f t="shared" si="18"/>
        <v>1.1652003273687734</v>
      </c>
      <c r="R83">
        <f t="shared" si="19"/>
        <v>-0.11353428485876838</v>
      </c>
      <c r="S83" t="e">
        <f t="shared" si="13"/>
        <v>#DIV/0!</v>
      </c>
    </row>
    <row r="84" spans="1:20">
      <c r="B84" t="s">
        <v>6065</v>
      </c>
      <c r="C84" t="s">
        <v>6444</v>
      </c>
      <c r="D84" t="s">
        <v>6445</v>
      </c>
      <c r="E84" t="s">
        <v>6065</v>
      </c>
      <c r="F84" t="s">
        <v>6446</v>
      </c>
      <c r="G84" t="s">
        <v>6447</v>
      </c>
      <c r="H84" t="s">
        <v>6065</v>
      </c>
      <c r="M84">
        <f t="shared" si="14"/>
        <v>-1</v>
      </c>
      <c r="N84">
        <f t="shared" si="15"/>
        <v>-1.1461081027208397</v>
      </c>
      <c r="O84">
        <f t="shared" si="16"/>
        <v>0.86995658296936151</v>
      </c>
      <c r="P84" t="e">
        <f t="shared" si="17"/>
        <v>#DIV/0!</v>
      </c>
      <c r="Q84">
        <f t="shared" si="18"/>
        <v>1.1494826518661088</v>
      </c>
      <c r="R84">
        <f t="shared" si="19"/>
        <v>-0.17998035685054836</v>
      </c>
      <c r="S84" t="e">
        <f t="shared" si="13"/>
        <v>#DIV/0!</v>
      </c>
    </row>
    <row r="85" spans="1:20">
      <c r="B85" t="s">
        <v>6448</v>
      </c>
      <c r="C85" t="s">
        <v>6449</v>
      </c>
      <c r="D85" t="s">
        <v>6450</v>
      </c>
      <c r="E85" t="s">
        <v>6065</v>
      </c>
      <c r="F85" t="s">
        <v>6451</v>
      </c>
      <c r="G85" t="s">
        <v>6452</v>
      </c>
      <c r="H85" t="s">
        <v>6055</v>
      </c>
      <c r="M85">
        <f t="shared" si="14"/>
        <v>-0.20327649100370948</v>
      </c>
      <c r="N85">
        <f t="shared" si="15"/>
        <v>5.9297578828828801E-2</v>
      </c>
      <c r="O85">
        <f t="shared" si="16"/>
        <v>0.8868137772589999</v>
      </c>
      <c r="P85">
        <f t="shared" si="17"/>
        <v>1</v>
      </c>
      <c r="Q85">
        <f t="shared" si="18"/>
        <v>1.1276324586327928</v>
      </c>
      <c r="R85">
        <f t="shared" si="19"/>
        <v>-5.3135039717563988</v>
      </c>
      <c r="S85">
        <f t="shared" si="13"/>
        <v>30101</v>
      </c>
    </row>
    <row r="86" spans="1:20">
      <c r="B86" t="s">
        <v>6453</v>
      </c>
      <c r="C86" t="s">
        <v>6454</v>
      </c>
      <c r="D86" t="s">
        <v>6455</v>
      </c>
      <c r="E86" t="s">
        <v>6456</v>
      </c>
      <c r="F86" t="s">
        <v>6457</v>
      </c>
      <c r="G86" t="s">
        <v>6458</v>
      </c>
      <c r="H86" t="s">
        <v>6055</v>
      </c>
      <c r="M86">
        <f t="shared" si="14"/>
        <v>-0.28166496495582471</v>
      </c>
      <c r="N86">
        <f t="shared" si="15"/>
        <v>-4.8219233355749829</v>
      </c>
      <c r="O86">
        <f t="shared" si="16"/>
        <v>1.0256454365609311</v>
      </c>
      <c r="P86">
        <f t="shared" si="17"/>
        <v>0.71840078894106452</v>
      </c>
      <c r="Q86">
        <f t="shared" si="18"/>
        <v>0.7582162939945799</v>
      </c>
      <c r="R86">
        <f t="shared" si="19"/>
        <v>-0.83377835157419089</v>
      </c>
      <c r="S86">
        <f t="shared" si="13"/>
        <v>28416</v>
      </c>
    </row>
    <row r="87" spans="1:20">
      <c r="B87" t="s">
        <v>6459</v>
      </c>
      <c r="C87" t="s">
        <v>6460</v>
      </c>
      <c r="D87" t="s">
        <v>6461</v>
      </c>
      <c r="E87" t="s">
        <v>6462</v>
      </c>
      <c r="F87" t="s">
        <v>6463</v>
      </c>
      <c r="G87" t="s">
        <v>6464</v>
      </c>
      <c r="H87" t="s">
        <v>6048</v>
      </c>
      <c r="M87">
        <f t="shared" si="14"/>
        <v>0.40712750548988463</v>
      </c>
      <c r="N87">
        <f t="shared" si="15"/>
        <v>-0.7232561602024864</v>
      </c>
      <c r="O87">
        <f t="shared" si="16"/>
        <v>1.1264058998101478</v>
      </c>
      <c r="P87">
        <f t="shared" si="17"/>
        <v>-0.65720611151229513</v>
      </c>
      <c r="Q87">
        <f t="shared" si="18"/>
        <v>0.3571580689520889</v>
      </c>
      <c r="R87">
        <f t="shared" si="19"/>
        <v>0.27902874727914129</v>
      </c>
      <c r="S87">
        <f t="shared" si="13"/>
        <v>-3717.5</v>
      </c>
    </row>
    <row r="88" spans="1:20">
      <c r="B88" t="s">
        <v>6465</v>
      </c>
      <c r="C88" t="s">
        <v>6466</v>
      </c>
      <c r="D88" t="s">
        <v>6467</v>
      </c>
      <c r="E88" t="s">
        <v>6468</v>
      </c>
      <c r="F88" t="s">
        <v>6469</v>
      </c>
      <c r="G88" t="s">
        <v>6470</v>
      </c>
      <c r="H88" t="s">
        <v>6225</v>
      </c>
      <c r="M88" t="e">
        <f t="shared" si="14"/>
        <v>#VALUE!</v>
      </c>
      <c r="N88" t="e">
        <f t="shared" si="15"/>
        <v>#VALUE!</v>
      </c>
      <c r="O88">
        <f t="shared" si="16"/>
        <v>1.174205822551436</v>
      </c>
      <c r="P88" t="e">
        <f t="shared" si="17"/>
        <v>#VALUE!</v>
      </c>
      <c r="Q88">
        <f t="shared" si="18"/>
        <v>0.26565814602205978</v>
      </c>
      <c r="R88" t="e">
        <f t="shared" si="19"/>
        <v>#VALUE!</v>
      </c>
      <c r="S88">
        <f t="shared" si="13"/>
        <v>-8955.3333333333339</v>
      </c>
    </row>
    <row r="89" spans="1:20">
      <c r="B89" t="s">
        <v>6093</v>
      </c>
      <c r="C89" t="s">
        <v>6093</v>
      </c>
      <c r="D89" t="s">
        <v>6093</v>
      </c>
      <c r="E89" t="s">
        <v>6093</v>
      </c>
      <c r="F89" t="s">
        <v>6093</v>
      </c>
      <c r="G89" t="s">
        <v>6093</v>
      </c>
      <c r="H89" t="s">
        <v>6093</v>
      </c>
    </row>
    <row r="90" spans="1:20">
      <c r="A90" t="s">
        <v>30</v>
      </c>
      <c r="B90" t="s">
        <v>6471</v>
      </c>
      <c r="C90" t="s">
        <v>6472</v>
      </c>
      <c r="D90" t="s">
        <v>6473</v>
      </c>
      <c r="E90" t="s">
        <v>6474</v>
      </c>
      <c r="F90" t="s">
        <v>6475</v>
      </c>
      <c r="G90" t="s">
        <v>6476</v>
      </c>
      <c r="H90" t="s">
        <v>6477</v>
      </c>
      <c r="M90">
        <f t="shared" si="14"/>
        <v>-0.49926742107304523</v>
      </c>
      <c r="N90">
        <f t="shared" si="15"/>
        <v>-64.702815336173359</v>
      </c>
      <c r="O90">
        <f t="shared" si="16"/>
        <v>1.8090235386332867</v>
      </c>
      <c r="P90">
        <f t="shared" si="17"/>
        <v>0.24161963859781777</v>
      </c>
      <c r="Q90">
        <f t="shared" si="18"/>
        <v>0.1221677037145967</v>
      </c>
      <c r="R90">
        <f t="shared" si="19"/>
        <v>-16.949754155935381</v>
      </c>
      <c r="S90">
        <f t="shared" si="13"/>
        <v>-114643.83333333333</v>
      </c>
    </row>
    <row r="91" spans="1:20">
      <c r="B91" t="s">
        <v>6478</v>
      </c>
      <c r="C91" t="s">
        <v>6479</v>
      </c>
      <c r="D91" t="s">
        <v>6480</v>
      </c>
      <c r="E91" t="s">
        <v>6481</v>
      </c>
      <c r="F91" t="s">
        <v>6482</v>
      </c>
      <c r="G91" t="s">
        <v>6483</v>
      </c>
      <c r="H91" t="s">
        <v>6110</v>
      </c>
      <c r="M91">
        <f t="shared" si="14"/>
        <v>0.60961036636688348</v>
      </c>
      <c r="N91">
        <f t="shared" si="15"/>
        <v>-0.88373995994745791</v>
      </c>
      <c r="O91">
        <f t="shared" si="16"/>
        <v>0.97418820671191231</v>
      </c>
      <c r="P91">
        <f t="shared" si="17"/>
        <v>-4.4070819891441904E-3</v>
      </c>
      <c r="Q91">
        <f t="shared" si="18"/>
        <v>0.48993833593885705</v>
      </c>
      <c r="R91">
        <f t="shared" si="19"/>
        <v>0.33836801203309097</v>
      </c>
      <c r="S91">
        <f t="shared" si="13"/>
        <v>1079.8</v>
      </c>
    </row>
    <row r="92" spans="1:20">
      <c r="B92" t="s">
        <v>6484</v>
      </c>
      <c r="C92" t="s">
        <v>6485</v>
      </c>
      <c r="D92" t="s">
        <v>6486</v>
      </c>
      <c r="E92" t="s">
        <v>6487</v>
      </c>
      <c r="F92" t="s">
        <v>6488</v>
      </c>
      <c r="G92" t="s">
        <v>6489</v>
      </c>
      <c r="H92" t="s">
        <v>6110</v>
      </c>
      <c r="M92">
        <f>B92/C93-1</f>
        <v>0.35193052958239335</v>
      </c>
      <c r="N92">
        <f>C92/D93-1</f>
        <v>-2.2194635190315508</v>
      </c>
      <c r="O92">
        <f t="shared" si="16"/>
        <v>0.97739716033765434</v>
      </c>
      <c r="P92">
        <f>1 -E92/F93</f>
        <v>-0.39820287332432702</v>
      </c>
      <c r="Q92">
        <f t="shared" si="18"/>
        <v>0.39910547224311677</v>
      </c>
      <c r="R92">
        <f>G92/H93-1</f>
        <v>-1.5234392940327397</v>
      </c>
      <c r="S92">
        <f t="shared" si="13"/>
        <v>9287.7999999999993</v>
      </c>
    </row>
    <row r="93" spans="1:20">
      <c r="B93" s="13"/>
      <c r="C93" t="s">
        <v>6490</v>
      </c>
      <c r="D93" t="s">
        <v>6491</v>
      </c>
      <c r="E93" t="s">
        <v>6492</v>
      </c>
      <c r="F93" t="s">
        <v>6493</v>
      </c>
      <c r="G93" t="s">
        <v>6494</v>
      </c>
      <c r="H93" t="s">
        <v>6495</v>
      </c>
      <c r="I93" t="s">
        <v>6117</v>
      </c>
      <c r="N93">
        <f t="shared" si="14"/>
        <v>-0.10759930088591119</v>
      </c>
      <c r="O93">
        <f t="shared" si="15"/>
        <v>-12.091160623270715</v>
      </c>
      <c r="P93">
        <f t="shared" si="16"/>
        <v>1.0574094284952884</v>
      </c>
      <c r="Q93">
        <f t="shared" si="17"/>
        <v>-1.6767267606613236</v>
      </c>
      <c r="R93">
        <f t="shared" si="18"/>
        <v>0.39725019747675028</v>
      </c>
      <c r="S93">
        <f t="shared" si="19"/>
        <v>-3.3700968005287097</v>
      </c>
      <c r="T93">
        <f t="shared" si="13"/>
        <v>-8462.5555555555547</v>
      </c>
    </row>
    <row r="94" spans="1:20">
      <c r="B94" s="10"/>
      <c r="C94" t="s">
        <v>6496</v>
      </c>
      <c r="D94" t="s">
        <v>6497</v>
      </c>
      <c r="E94" t="s">
        <v>6498</v>
      </c>
      <c r="F94" t="s">
        <v>6499</v>
      </c>
      <c r="G94" t="s">
        <v>6500</v>
      </c>
      <c r="H94" t="s">
        <v>6501</v>
      </c>
      <c r="I94" t="s">
        <v>6502</v>
      </c>
      <c r="N94">
        <f t="shared" si="14"/>
        <v>-5.931329316613021E-2</v>
      </c>
      <c r="O94">
        <f t="shared" si="15"/>
        <v>-1.0338957115779497</v>
      </c>
      <c r="P94">
        <f t="shared" si="16"/>
        <v>0.96065062688539837</v>
      </c>
      <c r="Q94">
        <f t="shared" si="17"/>
        <v>0.38698048911754757</v>
      </c>
      <c r="R94">
        <f t="shared" si="18"/>
        <v>0.67457662205307456</v>
      </c>
      <c r="S94">
        <f t="shared" si="19"/>
        <v>-0.20990877537856678</v>
      </c>
      <c r="T94">
        <f t="shared" si="13"/>
        <v>624.27272727272725</v>
      </c>
    </row>
    <row r="95" spans="1:20">
      <c r="C95" t="s">
        <v>6503</v>
      </c>
      <c r="D95" t="s">
        <v>6504</v>
      </c>
      <c r="E95" t="s">
        <v>6505</v>
      </c>
      <c r="F95" t="s">
        <v>6506</v>
      </c>
      <c r="G95" t="s">
        <v>6507</v>
      </c>
      <c r="H95" t="s">
        <v>6508</v>
      </c>
      <c r="I95" t="s">
        <v>6502</v>
      </c>
      <c r="N95">
        <f t="shared" si="14"/>
        <v>0.4304007290967149</v>
      </c>
      <c r="O95">
        <f t="shared" si="15"/>
        <v>-2.2034763186189772</v>
      </c>
      <c r="P95">
        <f t="shared" si="16"/>
        <v>0.95489170795508704</v>
      </c>
      <c r="Q95">
        <f t="shared" si="17"/>
        <v>-7.2736366754315718E-2</v>
      </c>
      <c r="R95">
        <f t="shared" si="18"/>
        <v>0.50264874237334867</v>
      </c>
      <c r="S95">
        <f t="shared" si="19"/>
        <v>-0.86629458968862161</v>
      </c>
      <c r="T95">
        <f t="shared" si="13"/>
        <v>-18417.454545454544</v>
      </c>
    </row>
    <row r="96" spans="1:20">
      <c r="C96" t="s">
        <v>6509</v>
      </c>
      <c r="D96" t="s">
        <v>6510</v>
      </c>
      <c r="E96" t="s">
        <v>6511</v>
      </c>
      <c r="F96" t="s">
        <v>6512</v>
      </c>
      <c r="G96" t="s">
        <v>6513</v>
      </c>
      <c r="H96" t="s">
        <v>6514</v>
      </c>
      <c r="I96" t="s">
        <v>6477</v>
      </c>
      <c r="N96">
        <f t="shared" si="14"/>
        <v>0.5561562618297371</v>
      </c>
      <c r="O96">
        <f t="shared" si="15"/>
        <v>0.92270967299806972</v>
      </c>
      <c r="P96">
        <f t="shared" si="16"/>
        <v>0.64995543543888901</v>
      </c>
      <c r="Q96">
        <f t="shared" si="17"/>
        <v>-1.7300675728397761</v>
      </c>
      <c r="R96">
        <f t="shared" si="18"/>
        <v>0.76470510172033213</v>
      </c>
      <c r="S96">
        <f t="shared" si="19"/>
        <v>2.2398147901753638</v>
      </c>
      <c r="T96">
        <f t="shared" si="13"/>
        <v>28056.5</v>
      </c>
    </row>
    <row r="97" spans="1:20">
      <c r="C97" t="s">
        <v>6515</v>
      </c>
      <c r="D97" t="s">
        <v>6516</v>
      </c>
      <c r="E97" t="s">
        <v>6517</v>
      </c>
      <c r="F97" t="s">
        <v>6518</v>
      </c>
      <c r="G97" t="s">
        <v>6519</v>
      </c>
      <c r="H97" t="s">
        <v>6520</v>
      </c>
      <c r="I97" t="s">
        <v>6430</v>
      </c>
      <c r="N97">
        <f t="shared" si="14"/>
        <v>0.29261757177533076</v>
      </c>
      <c r="O97">
        <f t="shared" si="15"/>
        <v>-7.3421224194132559</v>
      </c>
      <c r="P97">
        <f t="shared" si="16"/>
        <v>0.79188276895215892</v>
      </c>
      <c r="Q97">
        <f t="shared" si="17"/>
        <v>-0.77356767229449219</v>
      </c>
      <c r="R97">
        <f t="shared" si="18"/>
        <v>0.81466911443307977</v>
      </c>
      <c r="S97">
        <f t="shared" si="19"/>
        <v>-7.0635740217829772</v>
      </c>
      <c r="T97">
        <f t="shared" si="13"/>
        <v>17510.599999999999</v>
      </c>
    </row>
    <row r="98" spans="1:20">
      <c r="C98" t="s">
        <v>6521</v>
      </c>
      <c r="D98" t="s">
        <v>6522</v>
      </c>
      <c r="E98" t="s">
        <v>6523</v>
      </c>
      <c r="F98" t="s">
        <v>6524</v>
      </c>
      <c r="G98" t="s">
        <v>6525</v>
      </c>
      <c r="H98" t="s">
        <v>6526</v>
      </c>
      <c r="I98" t="s">
        <v>6430</v>
      </c>
      <c r="N98">
        <f t="shared" si="14"/>
        <v>4.735984060847084</v>
      </c>
      <c r="O98">
        <f t="shared" si="15"/>
        <v>-2.3881347410759175</v>
      </c>
      <c r="P98">
        <f t="shared" si="16"/>
        <v>1.0523543623707508</v>
      </c>
      <c r="Q98" t="e">
        <f t="shared" si="17"/>
        <v>#DIV/0!</v>
      </c>
      <c r="R98">
        <f t="shared" si="18"/>
        <v>0.6602206729360578</v>
      </c>
      <c r="S98">
        <f t="shared" si="19"/>
        <v>-9.7907801418439711</v>
      </c>
      <c r="T98">
        <f t="shared" si="13"/>
        <v>-2761</v>
      </c>
    </row>
    <row r="99" spans="1:20">
      <c r="C99" t="s">
        <v>6527</v>
      </c>
      <c r="D99" t="s">
        <v>6528</v>
      </c>
      <c r="E99" t="s">
        <v>6529</v>
      </c>
      <c r="F99" t="s">
        <v>6065</v>
      </c>
      <c r="G99" t="s">
        <v>6530</v>
      </c>
      <c r="H99" t="s">
        <v>6531</v>
      </c>
      <c r="I99" t="s">
        <v>6048</v>
      </c>
      <c r="N99">
        <f t="shared" si="14"/>
        <v>28.593121197941038</v>
      </c>
      <c r="O99">
        <f t="shared" si="15"/>
        <v>-2.1385231825987407</v>
      </c>
      <c r="P99">
        <f t="shared" si="16"/>
        <v>0.98529411764705888</v>
      </c>
      <c r="Q99">
        <f t="shared" si="17"/>
        <v>1</v>
      </c>
      <c r="R99">
        <f t="shared" si="18"/>
        <v>1.0149253731343284</v>
      </c>
      <c r="S99">
        <f t="shared" si="19"/>
        <v>-1.1652021089630931</v>
      </c>
      <c r="T99">
        <f t="shared" si="13"/>
        <v>4972.5</v>
      </c>
    </row>
    <row r="100" spans="1:20">
      <c r="C100" t="s">
        <v>6532</v>
      </c>
      <c r="D100" t="s">
        <v>6533</v>
      </c>
      <c r="E100" t="s">
        <v>6534</v>
      </c>
      <c r="F100" t="s">
        <v>6535</v>
      </c>
      <c r="G100" t="s">
        <v>6536</v>
      </c>
      <c r="H100" t="s">
        <v>6537</v>
      </c>
      <c r="I100" t="s">
        <v>6065</v>
      </c>
      <c r="N100" t="e">
        <f t="shared" si="14"/>
        <v>#VALUE!</v>
      </c>
      <c r="O100" t="e">
        <f t="shared" si="15"/>
        <v>#VALUE!</v>
      </c>
      <c r="P100">
        <f t="shared" si="16"/>
        <v>1.3313919627256843</v>
      </c>
      <c r="Q100" t="e">
        <f t="shared" si="17"/>
        <v>#VALUE!</v>
      </c>
      <c r="R100">
        <f t="shared" si="18"/>
        <v>0.13003791192767572</v>
      </c>
      <c r="S100" t="e">
        <f t="shared" si="19"/>
        <v>#VALUE!</v>
      </c>
      <c r="T100" t="e">
        <f t="shared" si="13"/>
        <v>#DIV/0!</v>
      </c>
    </row>
    <row r="101" spans="1:20">
      <c r="C101" t="s">
        <v>6093</v>
      </c>
      <c r="D101" t="s">
        <v>6093</v>
      </c>
      <c r="E101" t="s">
        <v>6093</v>
      </c>
      <c r="F101" t="s">
        <v>6093</v>
      </c>
      <c r="G101" t="s">
        <v>6093</v>
      </c>
      <c r="H101" t="s">
        <v>6093</v>
      </c>
      <c r="I101" t="s">
        <v>6093</v>
      </c>
    </row>
    <row r="102" spans="1:20">
      <c r="A102" t="s">
        <v>31</v>
      </c>
      <c r="C102" t="s">
        <v>6538</v>
      </c>
      <c r="D102" t="s">
        <v>6539</v>
      </c>
      <c r="E102" t="s">
        <v>6540</v>
      </c>
      <c r="F102" t="s">
        <v>6541</v>
      </c>
      <c r="G102" t="s">
        <v>6542</v>
      </c>
      <c r="H102" t="s">
        <v>6543</v>
      </c>
      <c r="I102" t="s">
        <v>6544</v>
      </c>
      <c r="N102">
        <f t="shared" si="14"/>
        <v>0.25777221670714368</v>
      </c>
      <c r="O102">
        <f t="shared" si="15"/>
        <v>2.1531667753160004</v>
      </c>
      <c r="P102">
        <f t="shared" si="16"/>
        <v>0.69709816306189565</v>
      </c>
      <c r="Q102">
        <f t="shared" si="17"/>
        <v>-0.35134888811237586</v>
      </c>
      <c r="R102">
        <f t="shared" si="18"/>
        <v>0.43358431026575733</v>
      </c>
      <c r="S102">
        <f t="shared" si="19"/>
        <v>1.2080995169394271</v>
      </c>
      <c r="T102">
        <f t="shared" si="13"/>
        <v>62073.76666666667</v>
      </c>
    </row>
    <row r="103" spans="1:20">
      <c r="C103" t="s">
        <v>6545</v>
      </c>
      <c r="D103" t="s">
        <v>6546</v>
      </c>
      <c r="E103" t="s">
        <v>6547</v>
      </c>
      <c r="F103" t="s">
        <v>6548</v>
      </c>
      <c r="G103" t="s">
        <v>6549</v>
      </c>
      <c r="H103" t="s">
        <v>6550</v>
      </c>
      <c r="I103" t="s">
        <v>6544</v>
      </c>
      <c r="N103">
        <f t="shared" si="14"/>
        <v>0.34872716015322269</v>
      </c>
      <c r="O103">
        <f t="shared" si="15"/>
        <v>0.2262341032961328</v>
      </c>
      <c r="P103">
        <f t="shared" si="16"/>
        <v>0.8195124643651317</v>
      </c>
      <c r="Q103">
        <f t="shared" si="17"/>
        <v>-0.8915532308869174</v>
      </c>
      <c r="R103">
        <f t="shared" si="18"/>
        <v>0.40537643105499077</v>
      </c>
      <c r="S103">
        <f t="shared" si="19"/>
        <v>-0.16102246700422074</v>
      </c>
      <c r="T103">
        <f t="shared" si="13"/>
        <v>19686.166666666668</v>
      </c>
    </row>
    <row r="104" spans="1:20">
      <c r="B104" t="s">
        <v>6</v>
      </c>
      <c r="C104" t="s">
        <v>6551</v>
      </c>
      <c r="D104" t="s">
        <v>6552</v>
      </c>
      <c r="E104" t="s">
        <v>6553</v>
      </c>
      <c r="F104" t="s">
        <v>6554</v>
      </c>
      <c r="G104" t="s">
        <v>6555</v>
      </c>
      <c r="H104" t="s">
        <v>6556</v>
      </c>
      <c r="I104" t="s">
        <v>6557</v>
      </c>
      <c r="N104">
        <f t="shared" si="14"/>
        <v>0.59779630795553396</v>
      </c>
      <c r="O104">
        <f t="shared" si="15"/>
        <v>-0.5001800545248688</v>
      </c>
      <c r="P104">
        <f t="shared" si="16"/>
        <v>0.6664957003947749</v>
      </c>
      <c r="Q104">
        <f t="shared" si="17"/>
        <v>-1.8125213478911228</v>
      </c>
      <c r="R104">
        <f t="shared" si="18"/>
        <v>0.65550687991432988</v>
      </c>
      <c r="S104">
        <f t="shared" si="19"/>
        <v>-0.11609354524867554</v>
      </c>
      <c r="T104">
        <f t="shared" si="13"/>
        <v>21892.045454545456</v>
      </c>
    </row>
    <row r="105" spans="1:20">
      <c r="B105" s="10"/>
      <c r="C105" t="s">
        <v>6558</v>
      </c>
      <c r="D105" t="s">
        <v>6559</v>
      </c>
      <c r="E105" t="s">
        <v>6560</v>
      </c>
      <c r="F105" t="s">
        <v>6561</v>
      </c>
      <c r="G105" t="s">
        <v>6562</v>
      </c>
      <c r="H105" t="s">
        <v>6563</v>
      </c>
      <c r="I105" t="s">
        <v>6564</v>
      </c>
      <c r="N105">
        <f t="shared" si="14"/>
        <v>0.30975111147145307</v>
      </c>
      <c r="O105">
        <f t="shared" si="15"/>
        <v>0.79796357041299548</v>
      </c>
      <c r="P105">
        <f t="shared" si="16"/>
        <v>0.39200260423923533</v>
      </c>
      <c r="Q105">
        <f t="shared" si="17"/>
        <v>-0.19066295191705396</v>
      </c>
      <c r="R105">
        <f t="shared" si="18"/>
        <v>1.727978311937159</v>
      </c>
      <c r="S105">
        <f t="shared" si="19"/>
        <v>0.73317409895820629</v>
      </c>
      <c r="T105">
        <f t="shared" si="13"/>
        <v>74122.846153846156</v>
      </c>
    </row>
    <row r="106" spans="1:20">
      <c r="B106" s="10" t="s">
        <v>240</v>
      </c>
      <c r="C106" t="s">
        <v>6565</v>
      </c>
      <c r="D106" t="s">
        <v>6566</v>
      </c>
      <c r="E106" t="s">
        <v>6567</v>
      </c>
      <c r="F106" t="s">
        <v>6568</v>
      </c>
      <c r="G106" t="s">
        <v>6569</v>
      </c>
      <c r="H106" t="s">
        <v>6570</v>
      </c>
      <c r="I106" t="s">
        <v>6571</v>
      </c>
      <c r="N106">
        <f t="shared" si="14"/>
        <v>0.23498326887681475</v>
      </c>
      <c r="O106">
        <f t="shared" si="15"/>
        <v>-4.1728949570516205E-2</v>
      </c>
      <c r="P106">
        <f t="shared" si="16"/>
        <v>0.34755906151773952</v>
      </c>
      <c r="Q106">
        <f t="shared" si="17"/>
        <v>-3.1547530030977793</v>
      </c>
      <c r="R106">
        <f t="shared" si="18"/>
        <v>1.427214589278331</v>
      </c>
      <c r="S106">
        <f t="shared" si="19"/>
        <v>0.97992729430436309</v>
      </c>
      <c r="T106">
        <f t="shared" si="13"/>
        <v>35729.199999999997</v>
      </c>
    </row>
    <row r="107" spans="1:20">
      <c r="C107" t="s">
        <v>6572</v>
      </c>
      <c r="D107" t="s">
        <v>6573</v>
      </c>
      <c r="E107" t="s">
        <v>6574</v>
      </c>
      <c r="F107" t="s">
        <v>6575</v>
      </c>
      <c r="G107" t="s">
        <v>6576</v>
      </c>
      <c r="H107" t="s">
        <v>6577</v>
      </c>
      <c r="I107" t="s">
        <v>6502</v>
      </c>
      <c r="N107">
        <f t="shared" si="14"/>
        <v>0.26799127982282056</v>
      </c>
      <c r="O107">
        <f t="shared" si="15"/>
        <v>5.1842072103078563E-2</v>
      </c>
      <c r="P107">
        <f t="shared" si="16"/>
        <v>0.46779363729580314</v>
      </c>
      <c r="Q107">
        <f t="shared" si="17"/>
        <v>-0.17184441713323317</v>
      </c>
      <c r="R107">
        <f t="shared" si="18"/>
        <v>1.7189171163770491</v>
      </c>
      <c r="S107">
        <f t="shared" si="19"/>
        <v>4.6767367983865826E-2</v>
      </c>
      <c r="T107">
        <f t="shared" si="13"/>
        <v>50843.272727272728</v>
      </c>
    </row>
    <row r="108" spans="1:20">
      <c r="B108" t="s">
        <v>11</v>
      </c>
      <c r="C108" t="s">
        <v>6578</v>
      </c>
      <c r="D108" t="s">
        <v>6579</v>
      </c>
      <c r="E108" t="s">
        <v>6580</v>
      </c>
      <c r="F108" t="s">
        <v>6581</v>
      </c>
      <c r="G108" t="s">
        <v>6582</v>
      </c>
      <c r="H108" t="s">
        <v>6583</v>
      </c>
      <c r="I108" t="s">
        <v>6117</v>
      </c>
      <c r="N108">
        <f t="shared" si="14"/>
        <v>0.4185117798828919</v>
      </c>
      <c r="O108">
        <f t="shared" si="15"/>
        <v>2.8263876395195706</v>
      </c>
      <c r="P108">
        <f t="shared" si="16"/>
        <v>0.36787867463581814</v>
      </c>
      <c r="Q108">
        <f t="shared" si="17"/>
        <v>-0.11025338125951523</v>
      </c>
      <c r="R108">
        <f t="shared" si="18"/>
        <v>2.1533065874577275</v>
      </c>
      <c r="S108">
        <f t="shared" si="19"/>
        <v>1.6566236916134036</v>
      </c>
      <c r="T108">
        <f t="shared" si="13"/>
        <v>59079</v>
      </c>
    </row>
    <row r="109" spans="1:20">
      <c r="C109" t="s">
        <v>6584</v>
      </c>
      <c r="D109" t="s">
        <v>6585</v>
      </c>
      <c r="E109" t="s">
        <v>6586</v>
      </c>
      <c r="F109" t="s">
        <v>6587</v>
      </c>
      <c r="G109" t="s">
        <v>6588</v>
      </c>
      <c r="H109" t="s">
        <v>6589</v>
      </c>
      <c r="I109" t="s">
        <v>6477</v>
      </c>
      <c r="N109">
        <f t="shared" si="14"/>
        <v>0.65830151999139286</v>
      </c>
      <c r="O109">
        <f t="shared" si="15"/>
        <v>0.15730692673501512</v>
      </c>
      <c r="P109">
        <f t="shared" si="16"/>
        <v>0.73724227275339149</v>
      </c>
      <c r="Q109">
        <f t="shared" si="17"/>
        <v>4.8719463897305415E-3</v>
      </c>
      <c r="R109">
        <f t="shared" si="18"/>
        <v>1.0759977326271413</v>
      </c>
      <c r="S109">
        <f t="shared" si="19"/>
        <v>-0.24255075650055902</v>
      </c>
      <c r="T109">
        <f t="shared" si="13"/>
        <v>23159.833333333332</v>
      </c>
    </row>
    <row r="110" spans="1:20">
      <c r="C110" t="s">
        <v>6590</v>
      </c>
      <c r="D110" t="s">
        <v>6591</v>
      </c>
      <c r="E110" t="s">
        <v>6592</v>
      </c>
      <c r="F110" t="s">
        <v>6593</v>
      </c>
      <c r="G110" t="s">
        <v>6594</v>
      </c>
      <c r="H110" t="s">
        <v>6595</v>
      </c>
      <c r="I110" t="s">
        <v>6225</v>
      </c>
      <c r="N110">
        <f t="shared" si="14"/>
        <v>1.0888093273042183</v>
      </c>
      <c r="O110">
        <f t="shared" si="15"/>
        <v>0.4030919884079649</v>
      </c>
      <c r="P110">
        <f t="shared" si="16"/>
        <v>0.43410885742102201</v>
      </c>
      <c r="Q110">
        <f t="shared" si="17"/>
        <v>-139.64898320070733</v>
      </c>
      <c r="R110">
        <f t="shared" si="18"/>
        <v>1.5229226782874978</v>
      </c>
      <c r="S110">
        <f t="shared" si="19"/>
        <v>0.82490261680830446</v>
      </c>
      <c r="T110">
        <f t="shared" si="13"/>
        <v>40023.666666666664</v>
      </c>
    </row>
    <row r="111" spans="1:20">
      <c r="C111" t="s">
        <v>6596</v>
      </c>
      <c r="D111" t="s">
        <v>6597</v>
      </c>
      <c r="E111" t="s">
        <v>6598</v>
      </c>
      <c r="F111" t="s">
        <v>6599</v>
      </c>
      <c r="G111" t="s">
        <v>6600</v>
      </c>
      <c r="H111" t="s">
        <v>6601</v>
      </c>
      <c r="I111" t="s">
        <v>6048</v>
      </c>
      <c r="N111">
        <f t="shared" si="14"/>
        <v>0.97615574570723029</v>
      </c>
      <c r="O111">
        <f t="shared" si="15"/>
        <v>0.40856569114790786</v>
      </c>
      <c r="P111">
        <f t="shared" si="16"/>
        <v>0.27399460330285846</v>
      </c>
      <c r="Q111" t="e">
        <f t="shared" si="17"/>
        <v>#DIV/0!</v>
      </c>
      <c r="R111">
        <f t="shared" si="18"/>
        <v>3.629118578658026</v>
      </c>
      <c r="S111">
        <f t="shared" si="19"/>
        <v>1.4266708900855241</v>
      </c>
      <c r="T111">
        <f t="shared" si="13"/>
        <v>42788</v>
      </c>
    </row>
    <row r="112" spans="1:20">
      <c r="C112" t="s">
        <v>6602</v>
      </c>
      <c r="D112" t="s">
        <v>6603</v>
      </c>
      <c r="E112" t="s">
        <v>6604</v>
      </c>
      <c r="F112" t="s">
        <v>6065</v>
      </c>
      <c r="G112" t="s">
        <v>6605</v>
      </c>
      <c r="H112" t="s">
        <v>6606</v>
      </c>
      <c r="I112" t="s">
        <v>6055</v>
      </c>
      <c r="N112">
        <f t="shared" si="14"/>
        <v>17.983574387673524</v>
      </c>
      <c r="O112">
        <f t="shared" si="15"/>
        <v>-63.568486096807412</v>
      </c>
      <c r="P112">
        <f t="shared" si="16"/>
        <v>0.34637681159420292</v>
      </c>
      <c r="Q112" t="e">
        <f t="shared" si="17"/>
        <v>#DIV/0!</v>
      </c>
      <c r="R112">
        <f t="shared" si="18"/>
        <v>2.8870292887029287</v>
      </c>
      <c r="S112">
        <f t="shared" si="19"/>
        <v>-78.798962386511022</v>
      </c>
      <c r="T112">
        <f t="shared" si="13"/>
        <v>60754</v>
      </c>
    </row>
    <row r="113" spans="1:20">
      <c r="C113" t="s">
        <v>6607</v>
      </c>
      <c r="D113" t="s">
        <v>6608</v>
      </c>
      <c r="E113" t="s">
        <v>6609</v>
      </c>
      <c r="F113" t="s">
        <v>6065</v>
      </c>
      <c r="G113" t="s">
        <v>6610</v>
      </c>
      <c r="H113" t="s">
        <v>6611</v>
      </c>
      <c r="I113" t="s">
        <v>6065</v>
      </c>
      <c r="N113" t="e">
        <f t="shared" si="14"/>
        <v>#VALUE!</v>
      </c>
      <c r="O113" t="e">
        <f t="shared" si="15"/>
        <v>#VALUE!</v>
      </c>
      <c r="P113">
        <f t="shared" si="16"/>
        <v>1.1263106159895151</v>
      </c>
      <c r="Q113" t="e">
        <f t="shared" si="17"/>
        <v>#VALUE!</v>
      </c>
      <c r="R113">
        <f t="shared" si="18"/>
        <v>0.88785454545454545</v>
      </c>
      <c r="S113" t="e">
        <f t="shared" si="19"/>
        <v>#VALUE!</v>
      </c>
      <c r="T113" t="e">
        <f t="shared" si="13"/>
        <v>#DIV/0!</v>
      </c>
    </row>
    <row r="114" spans="1:20">
      <c r="C114" t="s">
        <v>6093</v>
      </c>
      <c r="D114" t="s">
        <v>6093</v>
      </c>
      <c r="E114" t="s">
        <v>6093</v>
      </c>
      <c r="F114" t="s">
        <v>6093</v>
      </c>
      <c r="G114" t="s">
        <v>6093</v>
      </c>
      <c r="H114" t="s">
        <v>6093</v>
      </c>
      <c r="I114" t="s">
        <v>6093</v>
      </c>
    </row>
    <row r="115" spans="1:20">
      <c r="A115" t="s">
        <v>32</v>
      </c>
      <c r="C115" t="s">
        <v>6612</v>
      </c>
      <c r="D115" t="s">
        <v>6613</v>
      </c>
      <c r="E115" t="s">
        <v>6614</v>
      </c>
      <c r="F115" t="s">
        <v>6615</v>
      </c>
      <c r="G115" t="s">
        <v>6616</v>
      </c>
      <c r="H115" t="s">
        <v>6617</v>
      </c>
      <c r="I115" t="s">
        <v>6055</v>
      </c>
      <c r="N115">
        <f t="shared" si="14"/>
        <v>8.8108604158096266</v>
      </c>
      <c r="O115">
        <f t="shared" si="15"/>
        <v>5020.0238095238092</v>
      </c>
      <c r="P115">
        <f t="shared" si="16"/>
        <v>0.87398443183257302</v>
      </c>
      <c r="Q115">
        <f t="shared" si="17"/>
        <v>-7.395323346729997</v>
      </c>
      <c r="R115">
        <f t="shared" si="18"/>
        <v>1.1286987981201799</v>
      </c>
      <c r="S115">
        <f t="shared" si="19"/>
        <v>69.074025548640677</v>
      </c>
      <c r="T115">
        <f t="shared" si="13"/>
        <v>210883</v>
      </c>
    </row>
    <row r="116" spans="1:20">
      <c r="C116" t="s">
        <v>6618</v>
      </c>
      <c r="D116" t="s">
        <v>6619</v>
      </c>
      <c r="E116" t="s">
        <v>6620</v>
      </c>
      <c r="F116" t="s">
        <v>6621</v>
      </c>
      <c r="G116" t="s">
        <v>6622</v>
      </c>
      <c r="H116" t="s">
        <v>6623</v>
      </c>
      <c r="I116" t="s">
        <v>6055</v>
      </c>
      <c r="N116">
        <f t="shared" si="14"/>
        <v>-0.76018516761843324</v>
      </c>
      <c r="O116">
        <f t="shared" si="15"/>
        <v>-0.98484301696138576</v>
      </c>
      <c r="P116">
        <f t="shared" si="16"/>
        <v>0.83041715269677274</v>
      </c>
      <c r="Q116">
        <f t="shared" si="17"/>
        <v>0.64706640876853649</v>
      </c>
      <c r="R116">
        <f t="shared" si="18"/>
        <v>1.0211371237458193</v>
      </c>
      <c r="S116">
        <f t="shared" si="19"/>
        <v>-0.96054179106406623</v>
      </c>
      <c r="T116">
        <f t="shared" si="13"/>
        <v>42</v>
      </c>
    </row>
    <row r="117" spans="1:20">
      <c r="C117" t="s">
        <v>6624</v>
      </c>
      <c r="D117" t="s">
        <v>6625</v>
      </c>
      <c r="E117" t="s">
        <v>6626</v>
      </c>
      <c r="F117" t="s">
        <v>6627</v>
      </c>
      <c r="G117" t="s">
        <v>6628</v>
      </c>
      <c r="H117" t="s">
        <v>6629</v>
      </c>
      <c r="I117" t="s">
        <v>6225</v>
      </c>
      <c r="N117">
        <f t="shared" si="14"/>
        <v>-0.18984761898906555</v>
      </c>
      <c r="O117">
        <f t="shared" si="15"/>
        <v>-0.96273634383152684</v>
      </c>
      <c r="P117">
        <f t="shared" si="16"/>
        <v>0.42258955223880595</v>
      </c>
      <c r="Q117">
        <f t="shared" si="17"/>
        <v>0.70731431159420288</v>
      </c>
      <c r="R117">
        <f t="shared" si="18"/>
        <v>2.2294135306479239</v>
      </c>
      <c r="S117">
        <f t="shared" si="19"/>
        <v>3.7143776306265197E-2</v>
      </c>
      <c r="T117">
        <f t="shared" si="13"/>
        <v>923.66666666666663</v>
      </c>
    </row>
    <row r="118" spans="1:20">
      <c r="C118" t="s">
        <v>6630</v>
      </c>
      <c r="D118" t="s">
        <v>6631</v>
      </c>
      <c r="E118" t="s">
        <v>6632</v>
      </c>
      <c r="F118" t="s">
        <v>6633</v>
      </c>
      <c r="G118" t="s">
        <v>6634</v>
      </c>
      <c r="H118" t="s">
        <v>6635</v>
      </c>
      <c r="I118" t="s">
        <v>6225</v>
      </c>
      <c r="N118">
        <f t="shared" si="14"/>
        <v>4.192069641451468E-3</v>
      </c>
      <c r="O118">
        <f t="shared" si="15"/>
        <v>-9.4934397896837996E-2</v>
      </c>
      <c r="P118">
        <f t="shared" si="16"/>
        <v>0.50747498210595976</v>
      </c>
      <c r="Q118">
        <f t="shared" si="17"/>
        <v>0.57863935625457208</v>
      </c>
      <c r="R118">
        <f t="shared" si="18"/>
        <v>1.6179844053543391</v>
      </c>
      <c r="S118">
        <f t="shared" si="19"/>
        <v>-9.4657896652993845E-2</v>
      </c>
      <c r="T118">
        <f t="shared" si="13"/>
        <v>24787.333333333332</v>
      </c>
    </row>
    <row r="119" spans="1:20">
      <c r="C119" t="s">
        <v>6636</v>
      </c>
      <c r="D119" t="s">
        <v>6637</v>
      </c>
      <c r="E119" t="s">
        <v>6638</v>
      </c>
      <c r="F119" t="s">
        <v>6639</v>
      </c>
      <c r="G119" t="s">
        <v>6640</v>
      </c>
      <c r="H119" t="s">
        <v>6641</v>
      </c>
      <c r="I119" t="s">
        <v>6156</v>
      </c>
      <c r="N119">
        <f t="shared" si="14"/>
        <v>-0.14956539088567855</v>
      </c>
      <c r="O119">
        <f t="shared" si="15"/>
        <v>-0.25509750768365991</v>
      </c>
      <c r="P119">
        <f t="shared" si="16"/>
        <v>0.61561928574094116</v>
      </c>
      <c r="Q119">
        <f t="shared" si="17"/>
        <v>0.34273350614599885</v>
      </c>
      <c r="R119">
        <f t="shared" si="18"/>
        <v>1.1479079212572174</v>
      </c>
      <c r="S119">
        <f t="shared" si="19"/>
        <v>-0.25454364522928563</v>
      </c>
      <c r="T119">
        <f t="shared" si="13"/>
        <v>20540.5</v>
      </c>
    </row>
    <row r="120" spans="1:20">
      <c r="B120" t="s">
        <v>13</v>
      </c>
      <c r="C120" t="s">
        <v>6642</v>
      </c>
      <c r="D120" t="s">
        <v>6643</v>
      </c>
      <c r="E120" t="s">
        <v>6644</v>
      </c>
      <c r="F120" t="s">
        <v>6645</v>
      </c>
      <c r="G120" t="s">
        <v>6646</v>
      </c>
      <c r="H120" t="s">
        <v>6647</v>
      </c>
      <c r="I120" t="s">
        <v>6430</v>
      </c>
      <c r="N120">
        <f t="shared" si="14"/>
        <v>-6.4272221007612762E-2</v>
      </c>
      <c r="O120">
        <f t="shared" si="15"/>
        <v>-0.23492730703068643</v>
      </c>
      <c r="P120">
        <f t="shared" si="16"/>
        <v>0.47938773107264804</v>
      </c>
      <c r="Q120">
        <f t="shared" si="17"/>
        <v>-5.2430836476731191E-3</v>
      </c>
      <c r="R120">
        <f t="shared" si="18"/>
        <v>1.1460613443892087</v>
      </c>
      <c r="S120">
        <f t="shared" si="19"/>
        <v>-0.23453686776355875</v>
      </c>
      <c r="T120">
        <f t="shared" si="13"/>
        <v>22059.8</v>
      </c>
    </row>
    <row r="121" spans="1:20">
      <c r="C121" t="s">
        <v>6648</v>
      </c>
      <c r="D121" t="s">
        <v>6649</v>
      </c>
      <c r="E121" t="s">
        <v>6650</v>
      </c>
      <c r="F121" t="s">
        <v>6651</v>
      </c>
      <c r="G121" t="s">
        <v>6652</v>
      </c>
      <c r="H121" t="s">
        <v>6653</v>
      </c>
      <c r="I121" t="s">
        <v>6156</v>
      </c>
      <c r="N121">
        <f t="shared" si="14"/>
        <v>8.1939607471147546</v>
      </c>
      <c r="O121">
        <f t="shared" si="15"/>
        <v>6.8194934099907796</v>
      </c>
      <c r="P121">
        <f t="shared" si="16"/>
        <v>0.36917700506727241</v>
      </c>
      <c r="Q121">
        <f t="shared" si="17"/>
        <v>-2.0031554700072576</v>
      </c>
      <c r="R121">
        <f t="shared" si="18"/>
        <v>1.5825799886406664</v>
      </c>
      <c r="S121">
        <f t="shared" si="19"/>
        <v>6.7484573697483503</v>
      </c>
      <c r="T121">
        <f t="shared" si="13"/>
        <v>36042</v>
      </c>
    </row>
    <row r="122" spans="1:20">
      <c r="C122" t="s">
        <v>6654</v>
      </c>
      <c r="D122" t="s">
        <v>6655</v>
      </c>
      <c r="E122" t="s">
        <v>6656</v>
      </c>
      <c r="F122" t="s">
        <v>6657</v>
      </c>
      <c r="G122" t="s">
        <v>6658</v>
      </c>
      <c r="H122" t="s">
        <v>6659</v>
      </c>
      <c r="I122" t="s">
        <v>6225</v>
      </c>
      <c r="N122" t="e">
        <f t="shared" si="14"/>
        <v>#VALUE!</v>
      </c>
      <c r="O122" t="e">
        <f t="shared" si="15"/>
        <v>#VALUE!</v>
      </c>
      <c r="P122">
        <f t="shared" si="16"/>
        <v>0.76042831617240625</v>
      </c>
      <c r="Q122" t="e">
        <f t="shared" si="17"/>
        <v>#VALUE!</v>
      </c>
      <c r="R122">
        <f t="shared" si="18"/>
        <v>0.77932923118534048</v>
      </c>
      <c r="S122" t="e">
        <f t="shared" si="19"/>
        <v>#VALUE!</v>
      </c>
      <c r="T122">
        <f t="shared" si="13"/>
        <v>6145.666666666667</v>
      </c>
    </row>
    <row r="123" spans="1:20">
      <c r="C123" t="s">
        <v>6093</v>
      </c>
      <c r="D123" t="s">
        <v>6093</v>
      </c>
      <c r="E123" t="s">
        <v>6093</v>
      </c>
      <c r="F123" t="s">
        <v>6093</v>
      </c>
      <c r="G123" t="s">
        <v>6093</v>
      </c>
      <c r="H123" t="s">
        <v>6093</v>
      </c>
      <c r="I123" t="s">
        <v>6093</v>
      </c>
    </row>
    <row r="124" spans="1:20">
      <c r="A124" s="22">
        <v>28549093</v>
      </c>
      <c r="C124" t="s">
        <v>6660</v>
      </c>
      <c r="D124" t="s">
        <v>6661</v>
      </c>
      <c r="E124" t="s">
        <v>6662</v>
      </c>
      <c r="F124" t="s">
        <v>6663</v>
      </c>
      <c r="G124" t="s">
        <v>6664</v>
      </c>
      <c r="H124" t="s">
        <v>6665</v>
      </c>
      <c r="I124" t="s">
        <v>6048</v>
      </c>
      <c r="N124">
        <f t="shared" si="14"/>
        <v>0.133974494069943</v>
      </c>
      <c r="O124">
        <f t="shared" si="15"/>
        <v>0.1369577340578676</v>
      </c>
      <c r="P124">
        <f t="shared" si="16"/>
        <v>0.32419978990718029</v>
      </c>
      <c r="Q124">
        <f t="shared" si="17"/>
        <v>-6.5266002280727848</v>
      </c>
      <c r="R124">
        <f t="shared" si="18"/>
        <v>2.7005430644822677</v>
      </c>
      <c r="S124">
        <f t="shared" si="19"/>
        <v>1.136250405028838</v>
      </c>
      <c r="T124">
        <f t="shared" si="13"/>
        <v>219168.5</v>
      </c>
    </row>
    <row r="125" spans="1:20">
      <c r="C125" t="s">
        <v>6666</v>
      </c>
      <c r="D125" t="s">
        <v>6667</v>
      </c>
      <c r="E125" t="s">
        <v>6668</v>
      </c>
      <c r="F125" t="s">
        <v>6669</v>
      </c>
      <c r="G125" t="s">
        <v>6670</v>
      </c>
      <c r="H125" t="s">
        <v>6671</v>
      </c>
      <c r="I125" t="s">
        <v>6048</v>
      </c>
      <c r="N125">
        <f t="shared" si="14"/>
        <v>0.19878568356235715</v>
      </c>
      <c r="O125">
        <f t="shared" si="15"/>
        <v>0.24221070878522499</v>
      </c>
      <c r="P125">
        <f t="shared" si="16"/>
        <v>0.66914069635902529</v>
      </c>
      <c r="Q125">
        <f t="shared" si="17"/>
        <v>-6.3597532036070215E-2</v>
      </c>
      <c r="R125">
        <f t="shared" si="18"/>
        <v>1.4686030832961636</v>
      </c>
      <c r="S125">
        <f t="shared" si="19"/>
        <v>-0.37715036706594274</v>
      </c>
      <c r="T125">
        <f t="shared" si="13"/>
        <v>192767.5</v>
      </c>
    </row>
    <row r="126" spans="1:20">
      <c r="B126" t="s">
        <v>15</v>
      </c>
      <c r="C126" t="s">
        <v>6672</v>
      </c>
      <c r="D126" t="s">
        <v>6673</v>
      </c>
      <c r="E126" t="s">
        <v>6674</v>
      </c>
      <c r="F126" t="s">
        <v>6675</v>
      </c>
      <c r="G126" t="s">
        <v>6676</v>
      </c>
      <c r="H126" t="s">
        <v>6677</v>
      </c>
      <c r="I126" t="s">
        <v>6055</v>
      </c>
      <c r="N126">
        <f t="shared" si="14"/>
        <v>0.42347894348105752</v>
      </c>
      <c r="O126">
        <f t="shared" si="15"/>
        <v>1.1482947898857194</v>
      </c>
      <c r="P126">
        <f t="shared" si="16"/>
        <v>9.9365280171003559E-2</v>
      </c>
      <c r="Q126">
        <f t="shared" si="17"/>
        <v>-0.33806096528365792</v>
      </c>
      <c r="R126">
        <f t="shared" si="18"/>
        <v>9.7863728158749677</v>
      </c>
      <c r="S126">
        <f t="shared" si="19"/>
        <v>1.0043720267952492</v>
      </c>
      <c r="T126">
        <f t="shared" si="13"/>
        <v>310362</v>
      </c>
    </row>
    <row r="127" spans="1:20">
      <c r="C127" t="s">
        <v>6678</v>
      </c>
      <c r="D127" t="s">
        <v>6679</v>
      </c>
      <c r="E127" t="s">
        <v>6680</v>
      </c>
      <c r="F127" t="s">
        <v>6681</v>
      </c>
      <c r="G127" t="s">
        <v>6682</v>
      </c>
      <c r="H127" t="s">
        <v>6683</v>
      </c>
      <c r="I127" t="s">
        <v>6055</v>
      </c>
      <c r="N127">
        <f t="shared" si="14"/>
        <v>1.9028628517760455</v>
      </c>
      <c r="O127">
        <f t="shared" si="15"/>
        <v>0.70061564902120055</v>
      </c>
      <c r="P127">
        <f t="shared" si="16"/>
        <v>0.15642258311971588</v>
      </c>
      <c r="Q127">
        <f t="shared" si="17"/>
        <v>0.13868968032089457</v>
      </c>
      <c r="R127">
        <f t="shared" si="18"/>
        <v>6.1456046353339504</v>
      </c>
      <c r="S127">
        <f t="shared" si="19"/>
        <v>0.63896255436512139</v>
      </c>
      <c r="T127">
        <f t="shared" si="13"/>
        <v>144469</v>
      </c>
    </row>
    <row r="128" spans="1:20">
      <c r="C128" t="s">
        <v>6684</v>
      </c>
      <c r="D128" t="s">
        <v>6685</v>
      </c>
      <c r="E128" t="s">
        <v>6686</v>
      </c>
      <c r="F128" t="s">
        <v>6687</v>
      </c>
      <c r="G128" t="s">
        <v>6688</v>
      </c>
      <c r="H128" t="s">
        <v>6689</v>
      </c>
      <c r="I128" t="s">
        <v>6055</v>
      </c>
      <c r="N128">
        <f t="shared" si="14"/>
        <v>1.6487769584522676</v>
      </c>
      <c r="O128">
        <f t="shared" si="15"/>
        <v>1.1519657513425878</v>
      </c>
      <c r="P128">
        <f t="shared" si="16"/>
        <v>0.11553328829843128</v>
      </c>
      <c r="Q128">
        <f t="shared" si="17"/>
        <v>0.14217194098326469</v>
      </c>
      <c r="R128">
        <f t="shared" si="18"/>
        <v>7.9874127009907419</v>
      </c>
      <c r="S128">
        <f t="shared" si="19"/>
        <v>0.82007742134782657</v>
      </c>
      <c r="T128">
        <f t="shared" si="13"/>
        <v>84951</v>
      </c>
    </row>
    <row r="129" spans="1:20">
      <c r="C129" t="s">
        <v>6690</v>
      </c>
      <c r="D129" t="s">
        <v>6691</v>
      </c>
      <c r="E129" t="s">
        <v>6692</v>
      </c>
      <c r="F129" t="s">
        <v>6693</v>
      </c>
      <c r="G129" t="s">
        <v>6694</v>
      </c>
      <c r="H129" t="s">
        <v>6695</v>
      </c>
      <c r="I129" t="s">
        <v>6055</v>
      </c>
      <c r="N129">
        <f t="shared" si="14"/>
        <v>-6.8778380773064529E-2</v>
      </c>
      <c r="O129">
        <f t="shared" si="15"/>
        <v>1.1225938272932572</v>
      </c>
      <c r="P129">
        <f t="shared" si="16"/>
        <v>0.1769963532935559</v>
      </c>
      <c r="Q129">
        <f t="shared" si="17"/>
        <v>0.28287284555277226</v>
      </c>
      <c r="R129">
        <f t="shared" si="18"/>
        <v>4.7888499865338003</v>
      </c>
      <c r="S129">
        <f t="shared" si="19"/>
        <v>0.61572535991140653</v>
      </c>
      <c r="T129">
        <f t="shared" si="13"/>
        <v>39476</v>
      </c>
    </row>
    <row r="130" spans="1:20">
      <c r="C130" t="s">
        <v>6696</v>
      </c>
      <c r="D130" t="s">
        <v>6697</v>
      </c>
      <c r="E130" t="s">
        <v>6698</v>
      </c>
      <c r="F130" t="s">
        <v>6699</v>
      </c>
      <c r="G130" t="s">
        <v>6700</v>
      </c>
      <c r="H130" t="s">
        <v>6701</v>
      </c>
      <c r="I130" t="s">
        <v>6055</v>
      </c>
      <c r="N130">
        <f t="shared" si="14"/>
        <v>4.8410663312206781E-2</v>
      </c>
      <c r="O130">
        <f t="shared" si="15"/>
        <v>-0.58922142462727778</v>
      </c>
      <c r="P130">
        <f t="shared" si="16"/>
        <v>0.24679276315789472</v>
      </c>
      <c r="Q130">
        <f t="shared" si="17"/>
        <v>0.31231038206407158</v>
      </c>
      <c r="R130">
        <f t="shared" si="18"/>
        <v>2.7787404198600467</v>
      </c>
      <c r="S130">
        <f t="shared" si="19"/>
        <v>0.40861254531473135</v>
      </c>
      <c r="T130">
        <f t="shared" ref="T130:T193" si="20">D130/I130</f>
        <v>18598</v>
      </c>
    </row>
    <row r="131" spans="1:20">
      <c r="C131" t="s">
        <v>6702</v>
      </c>
      <c r="D131" t="s">
        <v>6703</v>
      </c>
      <c r="E131" t="s">
        <v>6704</v>
      </c>
      <c r="F131" t="s">
        <v>6705</v>
      </c>
      <c r="G131" t="s">
        <v>6706</v>
      </c>
      <c r="H131" t="s">
        <v>6707</v>
      </c>
      <c r="I131" t="s">
        <v>6065</v>
      </c>
      <c r="N131">
        <f t="shared" si="14"/>
        <v>0.17497583991814003</v>
      </c>
      <c r="O131">
        <f t="shared" si="15"/>
        <v>0.86639459147497733</v>
      </c>
      <c r="P131">
        <f t="shared" si="16"/>
        <v>0.39096516933617009</v>
      </c>
      <c r="Q131">
        <f t="shared" si="17"/>
        <v>0.23800007836683512</v>
      </c>
      <c r="R131">
        <f t="shared" si="18"/>
        <v>1.2266068861660619</v>
      </c>
      <c r="S131">
        <f t="shared" si="19"/>
        <v>-0.58108220048044623</v>
      </c>
      <c r="T131" t="e">
        <f t="shared" si="20"/>
        <v>#DIV/0!</v>
      </c>
    </row>
    <row r="132" spans="1:20">
      <c r="C132" t="s">
        <v>6708</v>
      </c>
      <c r="D132" t="s">
        <v>6709</v>
      </c>
      <c r="E132" t="s">
        <v>6710</v>
      </c>
      <c r="F132" t="s">
        <v>6711</v>
      </c>
      <c r="G132" t="s">
        <v>6712</v>
      </c>
      <c r="H132" t="s">
        <v>6713</v>
      </c>
      <c r="I132" t="s">
        <v>6065</v>
      </c>
      <c r="N132">
        <f t="shared" si="14"/>
        <v>-9.9273930096570373E-2</v>
      </c>
      <c r="O132">
        <f t="shared" si="15"/>
        <v>0.27929543297120563</v>
      </c>
      <c r="P132">
        <f t="shared" si="16"/>
        <v>5.7381813765041687E-2</v>
      </c>
      <c r="Q132">
        <f t="shared" si="17"/>
        <v>0.2020697848924462</v>
      </c>
      <c r="R132">
        <f t="shared" si="18"/>
        <v>9.7098578772301174</v>
      </c>
      <c r="S132">
        <f t="shared" si="19"/>
        <v>0.28744771361875077</v>
      </c>
      <c r="T132" t="e">
        <f t="shared" si="20"/>
        <v>#DIV/0!</v>
      </c>
    </row>
    <row r="133" spans="1:20">
      <c r="C133" t="s">
        <v>6714</v>
      </c>
      <c r="D133" t="s">
        <v>6715</v>
      </c>
      <c r="E133" t="s">
        <v>6716</v>
      </c>
      <c r="F133" t="s">
        <v>6717</v>
      </c>
      <c r="G133" t="s">
        <v>6718</v>
      </c>
      <c r="H133" t="s">
        <v>6719</v>
      </c>
      <c r="I133" t="s">
        <v>6055</v>
      </c>
      <c r="N133">
        <f t="shared" si="14"/>
        <v>0.30952955691449424</v>
      </c>
      <c r="O133">
        <f t="shared" si="15"/>
        <v>-0.27376484105706622</v>
      </c>
      <c r="P133">
        <f t="shared" si="16"/>
        <v>7.0849756677603334E-2</v>
      </c>
      <c r="Q133">
        <f t="shared" si="17"/>
        <v>-0.83394495412844027</v>
      </c>
      <c r="R133">
        <f t="shared" si="18"/>
        <v>4.1737373737373735</v>
      </c>
      <c r="S133">
        <f t="shared" si="19"/>
        <v>0.28981032875330515</v>
      </c>
      <c r="T133">
        <f t="shared" si="20"/>
        <v>18962</v>
      </c>
    </row>
    <row r="134" spans="1:20">
      <c r="C134" t="s">
        <v>6720</v>
      </c>
      <c r="D134" t="s">
        <v>6721</v>
      </c>
      <c r="E134" t="s">
        <v>6722</v>
      </c>
      <c r="F134" t="s">
        <v>6723</v>
      </c>
      <c r="G134" t="s">
        <v>6724</v>
      </c>
      <c r="H134" t="s">
        <v>6725</v>
      </c>
      <c r="I134" t="s">
        <v>6055</v>
      </c>
      <c r="N134" t="e">
        <f t="shared" si="14"/>
        <v>#VALUE!</v>
      </c>
      <c r="O134" t="e">
        <f t="shared" si="15"/>
        <v>#VALUE!</v>
      </c>
      <c r="P134">
        <f t="shared" si="16"/>
        <v>6.2823175535343403E-2</v>
      </c>
      <c r="Q134" t="e">
        <f t="shared" si="17"/>
        <v>#VALUE!</v>
      </c>
      <c r="R134">
        <f t="shared" si="18"/>
        <v>7.9651162790697674</v>
      </c>
      <c r="S134" t="e">
        <f t="shared" si="19"/>
        <v>#VALUE!</v>
      </c>
      <c r="T134">
        <f t="shared" si="20"/>
        <v>26110</v>
      </c>
    </row>
    <row r="135" spans="1:20">
      <c r="C135" t="s">
        <v>6093</v>
      </c>
      <c r="D135" t="s">
        <v>6093</v>
      </c>
      <c r="E135" t="s">
        <v>6093</v>
      </c>
      <c r="F135" t="s">
        <v>6093</v>
      </c>
      <c r="G135" t="s">
        <v>6093</v>
      </c>
      <c r="H135" t="s">
        <v>6093</v>
      </c>
      <c r="I135" t="s">
        <v>6093</v>
      </c>
      <c r="N135" t="e">
        <f t="shared" si="14"/>
        <v>#VALUE!</v>
      </c>
      <c r="O135" t="e">
        <f t="shared" si="15"/>
        <v>#VALUE!</v>
      </c>
      <c r="P135" t="e">
        <f t="shared" si="16"/>
        <v>#VALUE!</v>
      </c>
      <c r="Q135" t="e">
        <f t="shared" si="17"/>
        <v>#VALUE!</v>
      </c>
      <c r="R135" t="e">
        <f t="shared" si="18"/>
        <v>#VALUE!</v>
      </c>
      <c r="S135" t="e">
        <f t="shared" si="19"/>
        <v>#VALUE!</v>
      </c>
      <c r="T135" t="e">
        <f t="shared" si="20"/>
        <v>#VALUE!</v>
      </c>
    </row>
    <row r="136" spans="1:20">
      <c r="A136" s="22">
        <v>47887147</v>
      </c>
      <c r="C136" t="s">
        <v>6726</v>
      </c>
      <c r="D136" t="s">
        <v>6727</v>
      </c>
      <c r="E136" t="s">
        <v>6728</v>
      </c>
      <c r="F136" t="s">
        <v>6065</v>
      </c>
      <c r="G136" t="s">
        <v>6729</v>
      </c>
      <c r="H136" t="s">
        <v>6730</v>
      </c>
      <c r="I136" t="s">
        <v>6055</v>
      </c>
      <c r="N136" t="e">
        <f t="shared" si="14"/>
        <v>#VALUE!</v>
      </c>
      <c r="O136" t="e">
        <f t="shared" si="15"/>
        <v>#VALUE!</v>
      </c>
      <c r="P136">
        <f t="shared" si="16"/>
        <v>0.83936771705617708</v>
      </c>
      <c r="Q136" t="e">
        <f t="shared" si="17"/>
        <v>#VALUE!</v>
      </c>
      <c r="R136">
        <f t="shared" si="18"/>
        <v>1.1913729580965908</v>
      </c>
      <c r="S136" t="e">
        <f t="shared" si="19"/>
        <v>#VALUE!</v>
      </c>
      <c r="T136">
        <f t="shared" si="20"/>
        <v>17045</v>
      </c>
    </row>
    <row r="137" spans="1:20">
      <c r="C137" t="s">
        <v>6093</v>
      </c>
      <c r="D137" t="s">
        <v>6093</v>
      </c>
      <c r="E137" t="s">
        <v>6093</v>
      </c>
      <c r="F137" t="s">
        <v>6093</v>
      </c>
      <c r="G137" t="s">
        <v>6093</v>
      </c>
      <c r="H137" t="s">
        <v>6093</v>
      </c>
      <c r="I137" t="s">
        <v>6093</v>
      </c>
      <c r="N137" t="e">
        <f t="shared" ref="N137:N200" si="21">C137/C138-1</f>
        <v>#VALUE!</v>
      </c>
      <c r="O137" t="e">
        <f t="shared" si="15"/>
        <v>#VALUE!</v>
      </c>
      <c r="P137" t="e">
        <f t="shared" si="16"/>
        <v>#VALUE!</v>
      </c>
      <c r="Q137" t="e">
        <f t="shared" si="17"/>
        <v>#VALUE!</v>
      </c>
      <c r="R137" t="e">
        <f t="shared" si="18"/>
        <v>#VALUE!</v>
      </c>
      <c r="S137" t="e">
        <f t="shared" si="19"/>
        <v>#VALUE!</v>
      </c>
      <c r="T137" t="e">
        <f t="shared" si="20"/>
        <v>#VALUE!</v>
      </c>
    </row>
    <row r="138" spans="1:20">
      <c r="A138" t="s">
        <v>35</v>
      </c>
      <c r="B138" s="10" t="s">
        <v>386</v>
      </c>
      <c r="C138" t="s">
        <v>6731</v>
      </c>
      <c r="D138" t="s">
        <v>6732</v>
      </c>
      <c r="E138" t="s">
        <v>6733</v>
      </c>
      <c r="F138" t="s">
        <v>6734</v>
      </c>
      <c r="G138" t="s">
        <v>6735</v>
      </c>
      <c r="H138" t="s">
        <v>6736</v>
      </c>
      <c r="I138" t="s">
        <v>6737</v>
      </c>
      <c r="N138">
        <f t="shared" si="21"/>
        <v>0.30810847018448184</v>
      </c>
      <c r="O138">
        <f t="shared" ref="O138:O201" si="22">D138/D139-1</f>
        <v>10.416334905371471</v>
      </c>
      <c r="P138">
        <f t="shared" ref="P138:P201" si="23">E138/(F138+G138)</f>
        <v>0.86542295265599112</v>
      </c>
      <c r="Q138">
        <f t="shared" ref="Q138:Q201" si="24">1 -F138/F139</f>
        <v>-0.81751850411993732</v>
      </c>
      <c r="R138">
        <f t="shared" ref="R138:R201" si="25">G138/E138</f>
        <v>0.90442192067707272</v>
      </c>
      <c r="S138">
        <f t="shared" ref="S138:S201" si="26">H138/H139-1</f>
        <v>13.972742656444387</v>
      </c>
      <c r="T138">
        <f t="shared" si="20"/>
        <v>7353.9559939301971</v>
      </c>
    </row>
    <row r="139" spans="1:20">
      <c r="C139" t="s">
        <v>6738</v>
      </c>
      <c r="D139" t="s">
        <v>6739</v>
      </c>
      <c r="E139" t="s">
        <v>6740</v>
      </c>
      <c r="F139" t="s">
        <v>6741</v>
      </c>
      <c r="G139" t="s">
        <v>6742</v>
      </c>
      <c r="H139" t="s">
        <v>6743</v>
      </c>
      <c r="I139" t="s">
        <v>6744</v>
      </c>
      <c r="N139">
        <f t="shared" si="21"/>
        <v>0.26848829196706192</v>
      </c>
      <c r="O139">
        <f t="shared" si="22"/>
        <v>-0.33769614516009505</v>
      </c>
      <c r="P139">
        <f t="shared" si="23"/>
        <v>0.97642344169612605</v>
      </c>
      <c r="Q139">
        <f t="shared" si="24"/>
        <v>-0.17192249780563418</v>
      </c>
      <c r="R139">
        <f t="shared" si="25"/>
        <v>0.87984385687391375</v>
      </c>
      <c r="S139">
        <f t="shared" si="26"/>
        <v>0.52294543160965423</v>
      </c>
      <c r="T139">
        <f t="shared" si="20"/>
        <v>648.58976317799852</v>
      </c>
    </row>
    <row r="140" spans="1:20">
      <c r="C140" t="s">
        <v>6745</v>
      </c>
      <c r="D140" t="s">
        <v>6746</v>
      </c>
      <c r="E140" t="s">
        <v>6747</v>
      </c>
      <c r="F140" t="s">
        <v>6748</v>
      </c>
      <c r="G140" t="s">
        <v>6749</v>
      </c>
      <c r="H140" t="s">
        <v>6750</v>
      </c>
      <c r="I140" t="s">
        <v>6751</v>
      </c>
      <c r="N140">
        <f t="shared" si="21"/>
        <v>0.18964171922500062</v>
      </c>
      <c r="O140">
        <f t="shared" si="22"/>
        <v>-1.3478165668127056</v>
      </c>
      <c r="P140">
        <f t="shared" si="23"/>
        <v>0.98024127539773942</v>
      </c>
      <c r="Q140">
        <f t="shared" si="24"/>
        <v>-0.48494691438115733</v>
      </c>
      <c r="R140">
        <f t="shared" si="25"/>
        <v>0.849895998170761</v>
      </c>
      <c r="S140">
        <f t="shared" si="26"/>
        <v>-1.0784193707878975</v>
      </c>
      <c r="T140">
        <f t="shared" si="20"/>
        <v>1036.2934518997574</v>
      </c>
    </row>
    <row r="141" spans="1:20">
      <c r="C141" t="s">
        <v>6752</v>
      </c>
      <c r="D141" t="s">
        <v>6753</v>
      </c>
      <c r="E141" t="s">
        <v>6754</v>
      </c>
      <c r="F141" t="s">
        <v>6755</v>
      </c>
      <c r="G141" t="s">
        <v>6756</v>
      </c>
      <c r="H141" t="s">
        <v>6757</v>
      </c>
      <c r="I141" t="s">
        <v>6758</v>
      </c>
      <c r="N141">
        <f t="shared" si="21"/>
        <v>-0.13132915128107947</v>
      </c>
      <c r="O141">
        <f t="shared" si="22"/>
        <v>32.55349095510784</v>
      </c>
      <c r="P141">
        <f t="shared" si="23"/>
        <v>1.1360465616704498</v>
      </c>
      <c r="Q141">
        <f t="shared" si="24"/>
        <v>8.9407351892927589E-2</v>
      </c>
      <c r="R141">
        <f t="shared" si="25"/>
        <v>0.76995442735592923</v>
      </c>
      <c r="S141">
        <f t="shared" si="26"/>
        <v>0.21657659360217973</v>
      </c>
      <c r="T141">
        <f t="shared" si="20"/>
        <v>-3450.8885767790262</v>
      </c>
    </row>
    <row r="142" spans="1:20">
      <c r="B142" t="s">
        <v>20</v>
      </c>
      <c r="C142" t="s">
        <v>6759</v>
      </c>
      <c r="D142" t="s">
        <v>6760</v>
      </c>
      <c r="E142" t="s">
        <v>6761</v>
      </c>
      <c r="F142" t="s">
        <v>6762</v>
      </c>
      <c r="G142" t="s">
        <v>6763</v>
      </c>
      <c r="H142" t="s">
        <v>6764</v>
      </c>
      <c r="I142" t="s">
        <v>6765</v>
      </c>
      <c r="N142">
        <f t="shared" si="21"/>
        <v>-9.3915689721655315E-3</v>
      </c>
      <c r="O142">
        <f t="shared" si="22"/>
        <v>-1.0145527077077376</v>
      </c>
      <c r="P142">
        <f t="shared" si="23"/>
        <v>1.085669106807521</v>
      </c>
      <c r="Q142">
        <f t="shared" si="24"/>
        <v>-0.17741820418462662</v>
      </c>
      <c r="R142">
        <f t="shared" si="25"/>
        <v>0.8233041389460809</v>
      </c>
      <c r="S142">
        <f t="shared" si="26"/>
        <v>6.4966016470249244E-3</v>
      </c>
      <c r="T142">
        <f t="shared" si="20"/>
        <v>-91.917154811715477</v>
      </c>
    </row>
    <row r="143" spans="1:20">
      <c r="C143" t="s">
        <v>6766</v>
      </c>
      <c r="D143" t="s">
        <v>6767</v>
      </c>
      <c r="E143" t="s">
        <v>6768</v>
      </c>
      <c r="F143" t="s">
        <v>6769</v>
      </c>
      <c r="G143" t="s">
        <v>6770</v>
      </c>
      <c r="H143" t="s">
        <v>6771</v>
      </c>
      <c r="I143" t="s">
        <v>6772</v>
      </c>
      <c r="N143">
        <f t="shared" si="21"/>
        <v>0.31961337056106576</v>
      </c>
      <c r="O143">
        <f t="shared" si="22"/>
        <v>-1.9660258069173229</v>
      </c>
      <c r="P143">
        <f t="shared" si="23"/>
        <v>1.1124383113003902</v>
      </c>
      <c r="Q143">
        <f t="shared" si="24"/>
        <v>-0.79734295188052595</v>
      </c>
      <c r="R143">
        <f t="shared" si="25"/>
        <v>0.79163375710734929</v>
      </c>
      <c r="S143">
        <f t="shared" si="26"/>
        <v>-0.30863728294035719</v>
      </c>
      <c r="T143">
        <f t="shared" si="20"/>
        <v>6136.4268292682927</v>
      </c>
    </row>
    <row r="144" spans="1:20">
      <c r="C144" t="s">
        <v>6773</v>
      </c>
      <c r="D144" t="s">
        <v>6774</v>
      </c>
      <c r="E144" t="s">
        <v>6775</v>
      </c>
      <c r="F144" t="s">
        <v>6776</v>
      </c>
      <c r="G144" t="s">
        <v>6777</v>
      </c>
      <c r="H144" t="s">
        <v>6778</v>
      </c>
      <c r="I144" t="s">
        <v>6779</v>
      </c>
      <c r="N144">
        <f t="shared" si="21"/>
        <v>0.41422043969357913</v>
      </c>
      <c r="O144">
        <f t="shared" si="22"/>
        <v>1.2419480583949229</v>
      </c>
      <c r="P144">
        <f t="shared" si="23"/>
        <v>1.2222291657463209</v>
      </c>
      <c r="Q144">
        <f t="shared" si="24"/>
        <v>-4.3835417740100358E-2</v>
      </c>
      <c r="R144">
        <f t="shared" si="25"/>
        <v>0.74324789048270123</v>
      </c>
      <c r="S144">
        <f t="shared" si="26"/>
        <v>0.46948991605939816</v>
      </c>
      <c r="T144">
        <f t="shared" si="20"/>
        <v>-6811.9040976460328</v>
      </c>
    </row>
    <row r="145" spans="1:20">
      <c r="C145" t="s">
        <v>6780</v>
      </c>
      <c r="D145" t="s">
        <v>6781</v>
      </c>
      <c r="E145" t="s">
        <v>6782</v>
      </c>
      <c r="F145" t="s">
        <v>6783</v>
      </c>
      <c r="G145" t="s">
        <v>6784</v>
      </c>
      <c r="H145" t="s">
        <v>6785</v>
      </c>
      <c r="I145" t="s">
        <v>6786</v>
      </c>
      <c r="N145">
        <f t="shared" si="21"/>
        <v>4.8209707695516357E-2</v>
      </c>
      <c r="O145">
        <f t="shared" si="22"/>
        <v>0.22177247034728542</v>
      </c>
      <c r="P145">
        <f t="shared" si="23"/>
        <v>1.2150818903662797</v>
      </c>
      <c r="Q145">
        <f t="shared" si="24"/>
        <v>0.181021704542635</v>
      </c>
      <c r="R145">
        <f t="shared" si="25"/>
        <v>0.7162657275197708</v>
      </c>
      <c r="S145">
        <f t="shared" si="26"/>
        <v>0.26488077503523599</v>
      </c>
      <c r="T145">
        <f t="shared" si="20"/>
        <v>-3755.4191810344828</v>
      </c>
    </row>
    <row r="146" spans="1:20">
      <c r="C146" t="s">
        <v>6787</v>
      </c>
      <c r="D146" t="s">
        <v>6788</v>
      </c>
      <c r="E146" t="s">
        <v>6789</v>
      </c>
      <c r="F146" t="s">
        <v>6790</v>
      </c>
      <c r="G146" t="s">
        <v>6791</v>
      </c>
      <c r="H146" t="s">
        <v>6792</v>
      </c>
      <c r="I146" t="s">
        <v>6793</v>
      </c>
      <c r="N146">
        <f t="shared" si="21"/>
        <v>-3.9903634459635851E-2</v>
      </c>
      <c r="O146">
        <f t="shared" si="22"/>
        <v>3.7939145343419689E-3</v>
      </c>
      <c r="P146">
        <f t="shared" si="23"/>
        <v>1.2121171203351089</v>
      </c>
      <c r="Q146">
        <f t="shared" si="24"/>
        <v>0.15175677433793688</v>
      </c>
      <c r="R146">
        <f t="shared" si="25"/>
        <v>0.65059912628426464</v>
      </c>
      <c r="S146">
        <f t="shared" si="26"/>
        <v>0.27681364493841021</v>
      </c>
      <c r="T146">
        <f t="shared" si="20"/>
        <v>-3215.8252536640362</v>
      </c>
    </row>
    <row r="147" spans="1:20">
      <c r="C147" t="s">
        <v>6794</v>
      </c>
      <c r="D147" t="s">
        <v>6795</v>
      </c>
      <c r="E147" t="s">
        <v>6796</v>
      </c>
      <c r="F147" t="s">
        <v>6797</v>
      </c>
      <c r="G147" t="s">
        <v>6798</v>
      </c>
      <c r="H147" t="s">
        <v>6799</v>
      </c>
      <c r="I147" t="s">
        <v>6800</v>
      </c>
      <c r="N147">
        <f t="shared" si="21"/>
        <v>0.10409764540813726</v>
      </c>
      <c r="O147">
        <f t="shared" si="22"/>
        <v>0.90856837357125486</v>
      </c>
      <c r="P147">
        <f t="shared" si="23"/>
        <v>1.1277697372877986</v>
      </c>
      <c r="Q147">
        <f t="shared" si="24"/>
        <v>0.13508017169143594</v>
      </c>
      <c r="R147">
        <f t="shared" si="25"/>
        <v>0.68991563414165236</v>
      </c>
      <c r="S147">
        <f t="shared" si="26"/>
        <v>0.38077188132253981</v>
      </c>
      <c r="T147">
        <f t="shared" si="20"/>
        <v>-3236.5102505694763</v>
      </c>
    </row>
    <row r="148" spans="1:20">
      <c r="C148" t="s">
        <v>6801</v>
      </c>
      <c r="D148" t="s">
        <v>6802</v>
      </c>
      <c r="E148" t="s">
        <v>6803</v>
      </c>
      <c r="F148" t="s">
        <v>6804</v>
      </c>
      <c r="G148" t="s">
        <v>6805</v>
      </c>
      <c r="H148" t="s">
        <v>6806</v>
      </c>
      <c r="I148" t="s">
        <v>6807</v>
      </c>
      <c r="N148" t="e">
        <f t="shared" si="21"/>
        <v>#VALUE!</v>
      </c>
      <c r="O148" t="e">
        <f t="shared" si="22"/>
        <v>#VALUE!</v>
      </c>
      <c r="P148">
        <f t="shared" si="23"/>
        <v>1.0735803272552498</v>
      </c>
      <c r="Q148" t="e">
        <f t="shared" si="24"/>
        <v>#VALUE!</v>
      </c>
      <c r="R148">
        <f t="shared" si="25"/>
        <v>0.6621793206489236</v>
      </c>
      <c r="S148" t="e">
        <f t="shared" si="26"/>
        <v>#VALUE!</v>
      </c>
      <c r="T148">
        <f t="shared" si="20"/>
        <v>-1778.8458781362008</v>
      </c>
    </row>
    <row r="149" spans="1:20">
      <c r="C149" t="s">
        <v>6093</v>
      </c>
      <c r="D149" t="s">
        <v>6093</v>
      </c>
      <c r="E149" t="s">
        <v>6093</v>
      </c>
      <c r="F149" t="s">
        <v>6093</v>
      </c>
      <c r="G149" t="s">
        <v>6093</v>
      </c>
      <c r="H149" t="s">
        <v>6093</v>
      </c>
      <c r="I149" t="s">
        <v>6093</v>
      </c>
      <c r="N149" t="e">
        <f t="shared" si="21"/>
        <v>#VALUE!</v>
      </c>
      <c r="O149" t="e">
        <f t="shared" si="22"/>
        <v>#VALUE!</v>
      </c>
      <c r="P149" t="e">
        <f t="shared" si="23"/>
        <v>#VALUE!</v>
      </c>
      <c r="Q149" t="e">
        <f t="shared" si="24"/>
        <v>#VALUE!</v>
      </c>
      <c r="R149" t="e">
        <f t="shared" si="25"/>
        <v>#VALUE!</v>
      </c>
      <c r="S149" t="e">
        <f t="shared" si="26"/>
        <v>#VALUE!</v>
      </c>
      <c r="T149" t="e">
        <f t="shared" si="20"/>
        <v>#VALUE!</v>
      </c>
    </row>
    <row r="150" spans="1:20">
      <c r="A150" s="22">
        <v>16069474</v>
      </c>
      <c r="C150" t="s">
        <v>6808</v>
      </c>
      <c r="D150" t="s">
        <v>6809</v>
      </c>
      <c r="E150" t="s">
        <v>6810</v>
      </c>
      <c r="F150" t="s">
        <v>6811</v>
      </c>
      <c r="G150" t="s">
        <v>6812</v>
      </c>
      <c r="H150" t="s">
        <v>6813</v>
      </c>
      <c r="I150" t="s">
        <v>6814</v>
      </c>
      <c r="N150">
        <f t="shared" si="21"/>
        <v>-9.2384760897169516E-2</v>
      </c>
      <c r="O150">
        <f t="shared" si="22"/>
        <v>-0.78298030753447567</v>
      </c>
      <c r="P150">
        <f t="shared" si="23"/>
        <v>1.4478928541365783</v>
      </c>
      <c r="Q150">
        <f t="shared" si="24"/>
        <v>0.19616044823453538</v>
      </c>
      <c r="R150">
        <f t="shared" si="25"/>
        <v>0.22976509897797293</v>
      </c>
      <c r="S150">
        <f t="shared" si="26"/>
        <v>7.060318779172059E-2</v>
      </c>
      <c r="T150">
        <f t="shared" si="20"/>
        <v>-5208.8051948051952</v>
      </c>
    </row>
    <row r="151" spans="1:20">
      <c r="C151" t="s">
        <v>6815</v>
      </c>
      <c r="D151" t="s">
        <v>6816</v>
      </c>
      <c r="E151" t="s">
        <v>6817</v>
      </c>
      <c r="F151" t="s">
        <v>6818</v>
      </c>
      <c r="G151" t="s">
        <v>6819</v>
      </c>
      <c r="H151" t="s">
        <v>6820</v>
      </c>
      <c r="I151" t="s">
        <v>6821</v>
      </c>
      <c r="N151">
        <f t="shared" si="21"/>
        <v>-0.11291760559540276</v>
      </c>
      <c r="O151">
        <f t="shared" si="22"/>
        <v>-0.35402353329362646</v>
      </c>
      <c r="P151">
        <f t="shared" si="23"/>
        <v>1.3292191480145843</v>
      </c>
      <c r="Q151">
        <f t="shared" si="24"/>
        <v>0.28190969073181549</v>
      </c>
      <c r="R151">
        <f t="shared" si="25"/>
        <v>0.26083583417847811</v>
      </c>
      <c r="S151">
        <f t="shared" si="26"/>
        <v>0.48220823583682781</v>
      </c>
      <c r="T151">
        <f t="shared" si="20"/>
        <v>-23393.898734177215</v>
      </c>
    </row>
    <row r="152" spans="1:20">
      <c r="C152" t="s">
        <v>6822</v>
      </c>
      <c r="D152" t="s">
        <v>6823</v>
      </c>
      <c r="E152" t="s">
        <v>6824</v>
      </c>
      <c r="F152" t="s">
        <v>6825</v>
      </c>
      <c r="G152" t="s">
        <v>6826</v>
      </c>
      <c r="H152" t="s">
        <v>6827</v>
      </c>
      <c r="I152" t="s">
        <v>6828</v>
      </c>
      <c r="N152">
        <f t="shared" si="21"/>
        <v>6.4130010548986593E-2</v>
      </c>
      <c r="O152">
        <f t="shared" si="22"/>
        <v>-8.3918311880473162E-2</v>
      </c>
      <c r="P152">
        <f t="shared" si="23"/>
        <v>1.1823528371034044</v>
      </c>
      <c r="Q152">
        <f t="shared" si="24"/>
        <v>0.18192934755702717</v>
      </c>
      <c r="R152">
        <f t="shared" si="25"/>
        <v>0.21431250420855208</v>
      </c>
      <c r="S152">
        <f t="shared" si="26"/>
        <v>2.9444490185746277</v>
      </c>
      <c r="T152">
        <f t="shared" si="20"/>
        <v>-32511</v>
      </c>
    </row>
    <row r="153" spans="1:20">
      <c r="C153" t="s">
        <v>6829</v>
      </c>
      <c r="D153" t="s">
        <v>6830</v>
      </c>
      <c r="E153" t="s">
        <v>6831</v>
      </c>
      <c r="F153" t="s">
        <v>6832</v>
      </c>
      <c r="G153" t="s">
        <v>6833</v>
      </c>
      <c r="H153" t="s">
        <v>6834</v>
      </c>
      <c r="I153" t="s">
        <v>6835</v>
      </c>
      <c r="N153">
        <f t="shared" si="21"/>
        <v>6.7089242509497327E-2</v>
      </c>
      <c r="O153">
        <f t="shared" si="22"/>
        <v>-7.7348312329097979</v>
      </c>
      <c r="P153">
        <f t="shared" si="23"/>
        <v>1.0406418002348223</v>
      </c>
      <c r="Q153">
        <f t="shared" si="24"/>
        <v>0.13698431881619721</v>
      </c>
      <c r="R153">
        <f t="shared" si="25"/>
        <v>0.19290237854698861</v>
      </c>
      <c r="S153">
        <f t="shared" si="26"/>
        <v>-1.4516350043529775</v>
      </c>
      <c r="T153">
        <f t="shared" si="20"/>
        <v>-31867.84693877551</v>
      </c>
    </row>
    <row r="154" spans="1:20">
      <c r="B154" t="s">
        <v>23</v>
      </c>
      <c r="C154" t="s">
        <v>6836</v>
      </c>
      <c r="D154" t="s">
        <v>6837</v>
      </c>
      <c r="E154" t="s">
        <v>6838</v>
      </c>
      <c r="F154" t="s">
        <v>6839</v>
      </c>
      <c r="G154" t="s">
        <v>6840</v>
      </c>
      <c r="H154" t="s">
        <v>6841</v>
      </c>
      <c r="I154" t="s">
        <v>6842</v>
      </c>
      <c r="N154">
        <f t="shared" si="21"/>
        <v>6.4656255902286892</v>
      </c>
      <c r="O154">
        <f t="shared" si="22"/>
        <v>-0.71029519257801521</v>
      </c>
      <c r="P154">
        <f t="shared" si="23"/>
        <v>0.91939334332419043</v>
      </c>
      <c r="Q154">
        <f t="shared" si="24"/>
        <v>-0.91889701024775583</v>
      </c>
      <c r="R154">
        <f t="shared" si="25"/>
        <v>0.17515139994159215</v>
      </c>
      <c r="S154">
        <f t="shared" si="26"/>
        <v>0.26353435896833521</v>
      </c>
      <c r="T154">
        <f t="shared" si="20"/>
        <v>5095.7802197802193</v>
      </c>
    </row>
    <row r="155" spans="1:20">
      <c r="C155" t="s">
        <v>6843</v>
      </c>
      <c r="D155" t="s">
        <v>6844</v>
      </c>
      <c r="E155" t="s">
        <v>6845</v>
      </c>
      <c r="F155" t="s">
        <v>6846</v>
      </c>
      <c r="G155" t="s">
        <v>6847</v>
      </c>
      <c r="H155" t="s">
        <v>6848</v>
      </c>
      <c r="I155" t="s">
        <v>6225</v>
      </c>
      <c r="N155">
        <f t="shared" si="21"/>
        <v>4.2155445601075883</v>
      </c>
      <c r="O155">
        <f t="shared" si="22"/>
        <v>3.1925758679036731</v>
      </c>
      <c r="P155">
        <f t="shared" si="23"/>
        <v>0.91887229447057905</v>
      </c>
      <c r="Q155">
        <f t="shared" si="24"/>
        <v>-2.1792882018801771</v>
      </c>
      <c r="R155">
        <f t="shared" si="25"/>
        <v>0.48744020490921763</v>
      </c>
      <c r="S155">
        <f t="shared" si="26"/>
        <v>3.5160105348868669</v>
      </c>
      <c r="T155">
        <f t="shared" si="20"/>
        <v>533550</v>
      </c>
    </row>
    <row r="156" spans="1:20">
      <c r="C156" t="s">
        <v>6849</v>
      </c>
      <c r="D156" t="s">
        <v>6850</v>
      </c>
      <c r="E156" t="s">
        <v>6851</v>
      </c>
      <c r="F156" t="s">
        <v>6852</v>
      </c>
      <c r="G156" t="s">
        <v>6853</v>
      </c>
      <c r="H156" t="s">
        <v>6854</v>
      </c>
      <c r="I156" t="s">
        <v>6055</v>
      </c>
      <c r="N156">
        <f t="shared" si="21"/>
        <v>857.88369441277086</v>
      </c>
      <c r="O156">
        <f t="shared" si="22"/>
        <v>-78.143261264901994</v>
      </c>
      <c r="P156">
        <f t="shared" si="23"/>
        <v>0.90561801521795071</v>
      </c>
      <c r="Q156" t="e">
        <f t="shared" si="24"/>
        <v>#DIV/0!</v>
      </c>
      <c r="R156">
        <f t="shared" si="25"/>
        <v>9.6773301880768645E-2</v>
      </c>
      <c r="S156">
        <f t="shared" si="26"/>
        <v>-80.392082543693405</v>
      </c>
      <c r="T156">
        <f t="shared" si="20"/>
        <v>381782</v>
      </c>
    </row>
    <row r="157" spans="1:20">
      <c r="C157" t="s">
        <v>6855</v>
      </c>
      <c r="D157" t="s">
        <v>6856</v>
      </c>
      <c r="E157" t="s">
        <v>6857</v>
      </c>
      <c r="F157" t="s">
        <v>6065</v>
      </c>
      <c r="G157" t="s">
        <v>6858</v>
      </c>
      <c r="H157" t="s">
        <v>6859</v>
      </c>
      <c r="I157" t="s">
        <v>6055</v>
      </c>
      <c r="N157" t="e">
        <f t="shared" si="21"/>
        <v>#VALUE!</v>
      </c>
      <c r="O157" t="e">
        <f t="shared" si="22"/>
        <v>#VALUE!</v>
      </c>
      <c r="P157">
        <f t="shared" si="23"/>
        <v>5.811550151975684</v>
      </c>
      <c r="Q157" t="e">
        <f t="shared" si="24"/>
        <v>#VALUE!</v>
      </c>
      <c r="R157">
        <f t="shared" si="25"/>
        <v>0.17207112970711297</v>
      </c>
      <c r="S157" t="e">
        <f t="shared" si="26"/>
        <v>#VALUE!</v>
      </c>
      <c r="T157">
        <f t="shared" si="20"/>
        <v>-4949</v>
      </c>
    </row>
    <row r="158" spans="1:20">
      <c r="C158" t="s">
        <v>6093</v>
      </c>
      <c r="D158" t="s">
        <v>6093</v>
      </c>
      <c r="E158" t="s">
        <v>6093</v>
      </c>
      <c r="F158" t="s">
        <v>6093</v>
      </c>
      <c r="G158" t="s">
        <v>6093</v>
      </c>
      <c r="H158" t="s">
        <v>6093</v>
      </c>
      <c r="I158" t="s">
        <v>6093</v>
      </c>
      <c r="N158" t="e">
        <f t="shared" si="21"/>
        <v>#VALUE!</v>
      </c>
      <c r="O158" t="e">
        <f t="shared" si="22"/>
        <v>#VALUE!</v>
      </c>
      <c r="P158" t="e">
        <f t="shared" si="23"/>
        <v>#VALUE!</v>
      </c>
      <c r="Q158" t="e">
        <f t="shared" si="24"/>
        <v>#VALUE!</v>
      </c>
      <c r="R158" t="e">
        <f t="shared" si="25"/>
        <v>#VALUE!</v>
      </c>
      <c r="S158" t="e">
        <f t="shared" si="26"/>
        <v>#VALUE!</v>
      </c>
      <c r="T158" t="e">
        <f t="shared" si="20"/>
        <v>#VALUE!</v>
      </c>
    </row>
    <row r="159" spans="1:20">
      <c r="A159" s="23">
        <v>29710766</v>
      </c>
      <c r="C159" t="s">
        <v>6860</v>
      </c>
      <c r="D159" t="s">
        <v>6861</v>
      </c>
      <c r="E159" t="s">
        <v>6862</v>
      </c>
      <c r="F159" t="s">
        <v>6863</v>
      </c>
      <c r="G159" t="s">
        <v>6864</v>
      </c>
      <c r="H159" t="s">
        <v>6865</v>
      </c>
      <c r="I159" t="s">
        <v>6866</v>
      </c>
      <c r="N159">
        <f t="shared" si="21"/>
        <v>-3.6037175789778941E-2</v>
      </c>
      <c r="O159">
        <f t="shared" si="22"/>
        <v>-0.50457019894678135</v>
      </c>
      <c r="P159">
        <f t="shared" si="23"/>
        <v>0.55368853184745337</v>
      </c>
      <c r="Q159">
        <f t="shared" si="24"/>
        <v>-0.28027129816882601</v>
      </c>
      <c r="R159">
        <f t="shared" si="25"/>
        <v>1.1321378695528188</v>
      </c>
      <c r="S159">
        <f t="shared" si="26"/>
        <v>-9.2999911079515107E-2</v>
      </c>
      <c r="T159">
        <f t="shared" si="20"/>
        <v>12167.575757575758</v>
      </c>
    </row>
    <row r="160" spans="1:20">
      <c r="C160" t="s">
        <v>6867</v>
      </c>
      <c r="D160" t="s">
        <v>6868</v>
      </c>
      <c r="E160" t="s">
        <v>6869</v>
      </c>
      <c r="F160" t="s">
        <v>6870</v>
      </c>
      <c r="G160" t="s">
        <v>6871</v>
      </c>
      <c r="H160" t="s">
        <v>6872</v>
      </c>
      <c r="I160" t="s">
        <v>6873</v>
      </c>
      <c r="N160">
        <f t="shared" si="21"/>
        <v>0.29020274669533497</v>
      </c>
      <c r="O160">
        <f t="shared" si="22"/>
        <v>2.045269407078981</v>
      </c>
      <c r="P160">
        <f t="shared" si="23"/>
        <v>0.61709948438122453</v>
      </c>
      <c r="Q160">
        <f t="shared" si="24"/>
        <v>5.9462096198637737E-2</v>
      </c>
      <c r="R160">
        <f t="shared" si="25"/>
        <v>1.1880795423277213</v>
      </c>
      <c r="S160">
        <f t="shared" si="26"/>
        <v>0.22596361744535876</v>
      </c>
      <c r="T160">
        <f t="shared" si="20"/>
        <v>23156.228571428572</v>
      </c>
    </row>
    <row r="161" spans="1:20">
      <c r="C161" t="s">
        <v>6874</v>
      </c>
      <c r="D161" t="s">
        <v>6875</v>
      </c>
      <c r="E161" t="s">
        <v>6876</v>
      </c>
      <c r="F161" t="s">
        <v>6877</v>
      </c>
      <c r="G161" t="s">
        <v>6878</v>
      </c>
      <c r="H161" t="s">
        <v>6879</v>
      </c>
      <c r="I161" t="s">
        <v>6866</v>
      </c>
      <c r="N161">
        <f t="shared" si="21"/>
        <v>-2.7385235247505246E-2</v>
      </c>
      <c r="O161">
        <f t="shared" si="22"/>
        <v>19.34242910647405</v>
      </c>
      <c r="P161">
        <f t="shared" si="23"/>
        <v>0.59382335085772497</v>
      </c>
      <c r="Q161">
        <f t="shared" si="24"/>
        <v>-0.50132639268998336</v>
      </c>
      <c r="R161">
        <f t="shared" si="25"/>
        <v>1.0825252190375807</v>
      </c>
      <c r="S161">
        <f t="shared" si="26"/>
        <v>8.01486728669909E-2</v>
      </c>
      <c r="T161">
        <f t="shared" si="20"/>
        <v>8064.848484848485</v>
      </c>
    </row>
    <row r="162" spans="1:20">
      <c r="C162" t="s">
        <v>6880</v>
      </c>
      <c r="D162" t="s">
        <v>6881</v>
      </c>
      <c r="E162" t="s">
        <v>6882</v>
      </c>
      <c r="F162" t="s">
        <v>6883</v>
      </c>
      <c r="G162" t="s">
        <v>6884</v>
      </c>
      <c r="H162" t="s">
        <v>6885</v>
      </c>
      <c r="I162" t="s">
        <v>6544</v>
      </c>
      <c r="N162">
        <f t="shared" si="21"/>
        <v>0.10639519335070902</v>
      </c>
      <c r="O162">
        <f t="shared" si="22"/>
        <v>-0.94421823236220837</v>
      </c>
      <c r="P162">
        <f t="shared" si="23"/>
        <v>0.58880390437301156</v>
      </c>
      <c r="Q162">
        <f t="shared" si="24"/>
        <v>0.5119460660631846</v>
      </c>
      <c r="R162">
        <f t="shared" si="25"/>
        <v>1.269464893416004</v>
      </c>
      <c r="S162">
        <f t="shared" si="26"/>
        <v>3.955560339302E-3</v>
      </c>
      <c r="T162">
        <f t="shared" si="20"/>
        <v>436.1</v>
      </c>
    </row>
    <row r="163" spans="1:20">
      <c r="C163" t="s">
        <v>6886</v>
      </c>
      <c r="D163" t="s">
        <v>6887</v>
      </c>
      <c r="E163" t="s">
        <v>6888</v>
      </c>
      <c r="F163" t="s">
        <v>6889</v>
      </c>
      <c r="G163" t="s">
        <v>6890</v>
      </c>
      <c r="H163" t="s">
        <v>6891</v>
      </c>
      <c r="I163" t="s">
        <v>6892</v>
      </c>
      <c r="N163">
        <f t="shared" si="21"/>
        <v>-0.11976146326346659</v>
      </c>
      <c r="O163">
        <f t="shared" si="22"/>
        <v>-0.37388980691249529</v>
      </c>
      <c r="P163">
        <f t="shared" si="23"/>
        <v>0.60991958186807405</v>
      </c>
      <c r="Q163">
        <f t="shared" si="24"/>
        <v>-0.20679695532866171</v>
      </c>
      <c r="R163">
        <f t="shared" si="25"/>
        <v>0.85124477133463938</v>
      </c>
      <c r="S163">
        <f t="shared" si="26"/>
        <v>7.6323554153214568E-2</v>
      </c>
      <c r="T163">
        <f t="shared" si="20"/>
        <v>7565.7741935483873</v>
      </c>
    </row>
    <row r="164" spans="1:20">
      <c r="C164" t="s">
        <v>6893</v>
      </c>
      <c r="D164" t="s">
        <v>6894</v>
      </c>
      <c r="E164" t="s">
        <v>6895</v>
      </c>
      <c r="F164" t="s">
        <v>6896</v>
      </c>
      <c r="G164" t="s">
        <v>6897</v>
      </c>
      <c r="H164" t="s">
        <v>6898</v>
      </c>
      <c r="I164" t="s">
        <v>6544</v>
      </c>
      <c r="N164">
        <f t="shared" si="21"/>
        <v>0.25252020680462417</v>
      </c>
      <c r="O164">
        <f t="shared" si="22"/>
        <v>2.3367805955657697</v>
      </c>
      <c r="P164">
        <f t="shared" si="23"/>
        <v>0.60349571226159893</v>
      </c>
      <c r="Q164">
        <f t="shared" si="24"/>
        <v>-0.10479477604888543</v>
      </c>
      <c r="R164">
        <f t="shared" si="25"/>
        <v>0.84459349956790075</v>
      </c>
      <c r="S164">
        <f t="shared" si="26"/>
        <v>0.13882395232659839</v>
      </c>
      <c r="T164">
        <f t="shared" si="20"/>
        <v>12486.566666666668</v>
      </c>
    </row>
    <row r="165" spans="1:20">
      <c r="C165" t="s">
        <v>6899</v>
      </c>
      <c r="D165" t="s">
        <v>6900</v>
      </c>
      <c r="E165" t="s">
        <v>6901</v>
      </c>
      <c r="F165" t="s">
        <v>6902</v>
      </c>
      <c r="G165" t="s">
        <v>6903</v>
      </c>
      <c r="H165" t="s">
        <v>6904</v>
      </c>
      <c r="I165" t="s">
        <v>6892</v>
      </c>
      <c r="N165">
        <f t="shared" si="21"/>
        <v>0.13963956156023927</v>
      </c>
      <c r="O165">
        <f t="shared" si="22"/>
        <v>-0.54607098668089959</v>
      </c>
      <c r="P165">
        <f t="shared" si="23"/>
        <v>0.61792175180885944</v>
      </c>
      <c r="Q165">
        <f t="shared" si="24"/>
        <v>-4.755910394637497E-2</v>
      </c>
      <c r="R165">
        <f t="shared" si="25"/>
        <v>0.83019356488586182</v>
      </c>
      <c r="S165">
        <f t="shared" si="26"/>
        <v>-4.7663752275966975E-2</v>
      </c>
      <c r="T165">
        <f t="shared" si="20"/>
        <v>3621.3870967741937</v>
      </c>
    </row>
    <row r="166" spans="1:20">
      <c r="B166" t="s">
        <v>25</v>
      </c>
      <c r="C166" t="s">
        <v>6905</v>
      </c>
      <c r="D166" t="s">
        <v>6906</v>
      </c>
      <c r="E166" t="s">
        <v>6907</v>
      </c>
      <c r="F166" t="s">
        <v>6908</v>
      </c>
      <c r="G166" t="s">
        <v>6909</v>
      </c>
      <c r="H166" t="s">
        <v>6910</v>
      </c>
      <c r="I166" t="s">
        <v>6911</v>
      </c>
      <c r="N166">
        <f t="shared" si="21"/>
        <v>-8.9359557481482499E-2</v>
      </c>
      <c r="O166">
        <f t="shared" si="22"/>
        <v>-0.71235534258365418</v>
      </c>
      <c r="P166">
        <f t="shared" si="23"/>
        <v>0.57668477525501338</v>
      </c>
      <c r="Q166">
        <f t="shared" si="24"/>
        <v>-0.36427385693835879</v>
      </c>
      <c r="R166">
        <f t="shared" si="25"/>
        <v>0.88564871029533709</v>
      </c>
      <c r="S166">
        <f t="shared" si="26"/>
        <v>9.563214372856077E-2</v>
      </c>
      <c r="T166">
        <f t="shared" si="20"/>
        <v>8528.0689655172409</v>
      </c>
    </row>
    <row r="167" spans="1:20">
      <c r="C167" t="s">
        <v>6912</v>
      </c>
      <c r="D167" t="s">
        <v>6913</v>
      </c>
      <c r="E167" t="s">
        <v>6914</v>
      </c>
      <c r="F167" t="s">
        <v>6915</v>
      </c>
      <c r="G167" t="s">
        <v>6916</v>
      </c>
      <c r="H167" t="s">
        <v>6917</v>
      </c>
      <c r="I167" t="s">
        <v>6918</v>
      </c>
      <c r="N167">
        <f t="shared" si="21"/>
        <v>1.460177654109589</v>
      </c>
      <c r="O167">
        <f t="shared" si="22"/>
        <v>4.2178688902644774</v>
      </c>
      <c r="P167">
        <f t="shared" si="23"/>
        <v>0.55348179563902122</v>
      </c>
      <c r="Q167">
        <f t="shared" si="24"/>
        <v>5.4285587412716607E-2</v>
      </c>
      <c r="R167">
        <f t="shared" si="25"/>
        <v>1.060999538283717</v>
      </c>
      <c r="S167">
        <f t="shared" si="26"/>
        <v>0.49805075339974092</v>
      </c>
      <c r="T167">
        <f t="shared" si="20"/>
        <v>31844.074074074073</v>
      </c>
    </row>
    <row r="168" spans="1:20">
      <c r="C168" t="s">
        <v>6919</v>
      </c>
      <c r="D168" t="s">
        <v>6920</v>
      </c>
      <c r="E168" t="s">
        <v>6921</v>
      </c>
      <c r="F168" t="s">
        <v>6922</v>
      </c>
      <c r="G168" t="s">
        <v>6923</v>
      </c>
      <c r="H168" t="s">
        <v>6924</v>
      </c>
      <c r="I168" t="s">
        <v>6925</v>
      </c>
      <c r="N168">
        <f t="shared" si="21"/>
        <v>-0.14426972877714883</v>
      </c>
      <c r="O168">
        <f t="shared" si="22"/>
        <v>2.265581957628966</v>
      </c>
      <c r="P168">
        <f t="shared" si="23"/>
        <v>0.59700083126756909</v>
      </c>
      <c r="Q168">
        <f t="shared" si="24"/>
        <v>-6.5960948551498921E-2</v>
      </c>
      <c r="R168">
        <f t="shared" si="25"/>
        <v>0.68363124225683536</v>
      </c>
      <c r="S168">
        <f t="shared" si="26"/>
        <v>0.10545829912744575</v>
      </c>
      <c r="T168">
        <f t="shared" si="20"/>
        <v>6865.75</v>
      </c>
    </row>
    <row r="169" spans="1:20">
      <c r="C169" t="s">
        <v>6926</v>
      </c>
      <c r="D169" t="s">
        <v>6927</v>
      </c>
      <c r="E169" t="s">
        <v>6928</v>
      </c>
      <c r="F169" t="s">
        <v>6929</v>
      </c>
      <c r="G169" t="s">
        <v>6930</v>
      </c>
      <c r="H169" t="s">
        <v>6931</v>
      </c>
      <c r="I169" t="s">
        <v>6932</v>
      </c>
      <c r="N169" t="e">
        <f t="shared" si="21"/>
        <v>#VALUE!</v>
      </c>
      <c r="O169" t="e">
        <f t="shared" si="22"/>
        <v>#VALUE!</v>
      </c>
      <c r="P169">
        <f t="shared" si="23"/>
        <v>0.61458364369864071</v>
      </c>
      <c r="Q169" t="e">
        <f t="shared" si="24"/>
        <v>#VALUE!</v>
      </c>
      <c r="R169">
        <f t="shared" si="25"/>
        <v>0.6626626153472609</v>
      </c>
      <c r="S169" t="e">
        <f t="shared" si="26"/>
        <v>#VALUE!</v>
      </c>
      <c r="T169">
        <f t="shared" si="20"/>
        <v>2803.2777777777778</v>
      </c>
    </row>
    <row r="170" spans="1:20">
      <c r="C170" t="s">
        <v>6093</v>
      </c>
      <c r="D170" t="s">
        <v>6093</v>
      </c>
      <c r="E170" t="s">
        <v>6093</v>
      </c>
      <c r="F170" t="s">
        <v>6093</v>
      </c>
      <c r="G170" t="s">
        <v>6093</v>
      </c>
      <c r="H170" t="s">
        <v>6093</v>
      </c>
      <c r="I170" t="s">
        <v>6093</v>
      </c>
      <c r="N170" t="e">
        <f t="shared" si="21"/>
        <v>#VALUE!</v>
      </c>
      <c r="O170" t="e">
        <f t="shared" si="22"/>
        <v>#VALUE!</v>
      </c>
      <c r="P170" t="e">
        <f t="shared" si="23"/>
        <v>#VALUE!</v>
      </c>
      <c r="Q170" t="e">
        <f t="shared" si="24"/>
        <v>#VALUE!</v>
      </c>
      <c r="R170" t="e">
        <f t="shared" si="25"/>
        <v>#VALUE!</v>
      </c>
      <c r="S170" t="e">
        <f t="shared" si="26"/>
        <v>#VALUE!</v>
      </c>
      <c r="T170" t="e">
        <f t="shared" si="20"/>
        <v>#VALUE!</v>
      </c>
    </row>
    <row r="171" spans="1:20">
      <c r="A171" s="22">
        <v>38605697</v>
      </c>
      <c r="C171" t="s">
        <v>6933</v>
      </c>
      <c r="D171" t="s">
        <v>6934</v>
      </c>
      <c r="E171" t="s">
        <v>6935</v>
      </c>
      <c r="F171" t="s">
        <v>6936</v>
      </c>
      <c r="G171" t="s">
        <v>6937</v>
      </c>
      <c r="H171" t="s">
        <v>6938</v>
      </c>
      <c r="I171" t="s">
        <v>6156</v>
      </c>
      <c r="N171">
        <f t="shared" si="21"/>
        <v>0.32501520974379572</v>
      </c>
      <c r="O171">
        <f t="shared" si="22"/>
        <v>1.2061891791086947</v>
      </c>
      <c r="P171">
        <f t="shared" si="23"/>
        <v>0.73127755609797807</v>
      </c>
      <c r="Q171">
        <f t="shared" si="24"/>
        <v>-7.5184179181608801E-3</v>
      </c>
      <c r="R171">
        <f t="shared" si="25"/>
        <v>0.98603777816482197</v>
      </c>
      <c r="S171">
        <f t="shared" si="26"/>
        <v>-4.7402073872604973</v>
      </c>
      <c r="T171">
        <f t="shared" si="20"/>
        <v>48799.25</v>
      </c>
    </row>
    <row r="172" spans="1:20">
      <c r="C172" t="s">
        <v>6939</v>
      </c>
      <c r="D172" t="s">
        <v>6940</v>
      </c>
      <c r="E172" t="s">
        <v>6941</v>
      </c>
      <c r="F172" t="s">
        <v>6942</v>
      </c>
      <c r="G172" t="s">
        <v>6943</v>
      </c>
      <c r="H172" t="s">
        <v>6944</v>
      </c>
      <c r="I172" t="s">
        <v>6225</v>
      </c>
      <c r="N172">
        <f t="shared" si="21"/>
        <v>0.11424793664007371</v>
      </c>
      <c r="O172">
        <f t="shared" si="22"/>
        <v>51.106595995288572</v>
      </c>
      <c r="P172">
        <f t="shared" si="23"/>
        <v>1.1404152273779424</v>
      </c>
      <c r="Q172">
        <f t="shared" si="24"/>
        <v>-8.1679675517229544E-2</v>
      </c>
      <c r="R172">
        <f t="shared" si="25"/>
        <v>0.56718984199350486</v>
      </c>
      <c r="S172">
        <f t="shared" si="26"/>
        <v>-0.68239803788486464</v>
      </c>
      <c r="T172">
        <f t="shared" si="20"/>
        <v>29492.333333333332</v>
      </c>
    </row>
    <row r="173" spans="1:20">
      <c r="B173" t="s">
        <v>27</v>
      </c>
      <c r="C173" t="s">
        <v>6945</v>
      </c>
      <c r="D173" t="s">
        <v>6946</v>
      </c>
      <c r="E173" t="s">
        <v>6947</v>
      </c>
      <c r="F173" t="s">
        <v>6948</v>
      </c>
      <c r="G173" t="s">
        <v>6949</v>
      </c>
      <c r="H173" t="s">
        <v>6950</v>
      </c>
      <c r="I173" t="s">
        <v>6225</v>
      </c>
      <c r="N173">
        <f t="shared" si="21"/>
        <v>0.26073308440790677</v>
      </c>
      <c r="O173">
        <f t="shared" si="22"/>
        <v>-0.97628193488008264</v>
      </c>
      <c r="P173">
        <f t="shared" si="23"/>
        <v>1.4326271260663175</v>
      </c>
      <c r="Q173">
        <f t="shared" si="24"/>
        <v>2.2490594842161649E-4</v>
      </c>
      <c r="R173">
        <f t="shared" si="25"/>
        <v>0.47381621218466202</v>
      </c>
      <c r="S173">
        <f t="shared" si="26"/>
        <v>-1.2926899827945815E-2</v>
      </c>
      <c r="T173">
        <f t="shared" si="20"/>
        <v>566</v>
      </c>
    </row>
    <row r="174" spans="1:20">
      <c r="C174" t="s">
        <v>6951</v>
      </c>
      <c r="D174" t="s">
        <v>6952</v>
      </c>
      <c r="E174" t="s">
        <v>6953</v>
      </c>
      <c r="F174" t="s">
        <v>6954</v>
      </c>
      <c r="G174" t="s">
        <v>6955</v>
      </c>
      <c r="H174" t="s">
        <v>6956</v>
      </c>
      <c r="I174" t="s">
        <v>6048</v>
      </c>
      <c r="N174">
        <f t="shared" si="21"/>
        <v>0.34147394556977262</v>
      </c>
      <c r="O174">
        <f t="shared" si="22"/>
        <v>-1.5891293614219881</v>
      </c>
      <c r="P174">
        <f t="shared" si="23"/>
        <v>1.3498740790790611</v>
      </c>
      <c r="Q174">
        <f t="shared" si="24"/>
        <v>-7.0265144607753793E-2</v>
      </c>
      <c r="R174">
        <f t="shared" si="25"/>
        <v>0.5444354477137523</v>
      </c>
      <c r="S174">
        <f t="shared" si="26"/>
        <v>-0.35276060016260569</v>
      </c>
      <c r="T174">
        <f t="shared" si="20"/>
        <v>35795.5</v>
      </c>
    </row>
    <row r="175" spans="1:20">
      <c r="C175" t="s">
        <v>6957</v>
      </c>
      <c r="D175" t="s">
        <v>6958</v>
      </c>
      <c r="E175" t="s">
        <v>6959</v>
      </c>
      <c r="F175" t="s">
        <v>6960</v>
      </c>
      <c r="G175" t="s">
        <v>6961</v>
      </c>
      <c r="H175" t="s">
        <v>6962</v>
      </c>
      <c r="I175" t="s">
        <v>6225</v>
      </c>
      <c r="N175">
        <f t="shared" si="21"/>
        <v>0.67366799668996258</v>
      </c>
      <c r="O175">
        <f t="shared" si="22"/>
        <v>0.45489374438790775</v>
      </c>
      <c r="P175">
        <f t="shared" si="23"/>
        <v>1.5713500564539735</v>
      </c>
      <c r="Q175">
        <f t="shared" si="24"/>
        <v>0.14661778162329053</v>
      </c>
      <c r="R175">
        <f t="shared" si="25"/>
        <v>0.46265931144254396</v>
      </c>
      <c r="S175">
        <f t="shared" si="26"/>
        <v>1.4924163340497389</v>
      </c>
      <c r="T175">
        <f t="shared" si="20"/>
        <v>-40506.666666666664</v>
      </c>
    </row>
    <row r="176" spans="1:20">
      <c r="C176" t="s">
        <v>6963</v>
      </c>
      <c r="D176" t="s">
        <v>6964</v>
      </c>
      <c r="E176" t="s">
        <v>6965</v>
      </c>
      <c r="F176" t="s">
        <v>6966</v>
      </c>
      <c r="G176" t="s">
        <v>6967</v>
      </c>
      <c r="H176" t="s">
        <v>6968</v>
      </c>
      <c r="I176" t="s">
        <v>6065</v>
      </c>
      <c r="N176" t="e">
        <f t="shared" si="21"/>
        <v>#DIV/0!</v>
      </c>
      <c r="O176" t="e">
        <f t="shared" si="22"/>
        <v>#DIV/0!</v>
      </c>
      <c r="P176">
        <f t="shared" si="23"/>
        <v>1.3810606734690922</v>
      </c>
      <c r="Q176">
        <f t="shared" si="24"/>
        <v>-217.27309782608697</v>
      </c>
      <c r="R176">
        <f t="shared" si="25"/>
        <v>0.48337603572017201</v>
      </c>
      <c r="S176">
        <f t="shared" si="26"/>
        <v>-39.773809523809526</v>
      </c>
      <c r="T176" t="e">
        <f t="shared" si="20"/>
        <v>#DIV/0!</v>
      </c>
    </row>
    <row r="177" spans="1:20">
      <c r="C177" t="s">
        <v>6065</v>
      </c>
      <c r="D177" t="s">
        <v>6065</v>
      </c>
      <c r="E177" t="s">
        <v>6969</v>
      </c>
      <c r="F177" t="s">
        <v>6970</v>
      </c>
      <c r="G177" t="s">
        <v>6971</v>
      </c>
      <c r="H177" t="s">
        <v>6972</v>
      </c>
      <c r="I177" t="s">
        <v>6065</v>
      </c>
      <c r="N177" t="e">
        <f t="shared" si="21"/>
        <v>#VALUE!</v>
      </c>
      <c r="O177" t="e">
        <f t="shared" si="22"/>
        <v>#VALUE!</v>
      </c>
      <c r="P177">
        <f t="shared" si="23"/>
        <v>0.29411764705882354</v>
      </c>
      <c r="Q177" t="e">
        <f t="shared" si="24"/>
        <v>#VALUE!</v>
      </c>
      <c r="R177">
        <f t="shared" si="25"/>
        <v>2.5588571428571427</v>
      </c>
      <c r="S177" t="e">
        <f t="shared" si="26"/>
        <v>#VALUE!</v>
      </c>
      <c r="T177" t="e">
        <f t="shared" si="20"/>
        <v>#DIV/0!</v>
      </c>
    </row>
    <row r="178" spans="1:20">
      <c r="C178" t="s">
        <v>6093</v>
      </c>
      <c r="D178" t="s">
        <v>6093</v>
      </c>
      <c r="E178" t="s">
        <v>6093</v>
      </c>
      <c r="F178" t="s">
        <v>6093</v>
      </c>
      <c r="G178" t="s">
        <v>6093</v>
      </c>
      <c r="H178" t="s">
        <v>6093</v>
      </c>
      <c r="I178" t="s">
        <v>6093</v>
      </c>
      <c r="N178" t="e">
        <f t="shared" si="21"/>
        <v>#VALUE!</v>
      </c>
      <c r="O178" t="e">
        <f t="shared" si="22"/>
        <v>#VALUE!</v>
      </c>
      <c r="P178" t="e">
        <f t="shared" si="23"/>
        <v>#VALUE!</v>
      </c>
      <c r="Q178" t="e">
        <f t="shared" si="24"/>
        <v>#VALUE!</v>
      </c>
      <c r="R178" t="e">
        <f t="shared" si="25"/>
        <v>#VALUE!</v>
      </c>
      <c r="S178" t="e">
        <f t="shared" si="26"/>
        <v>#VALUE!</v>
      </c>
      <c r="T178" t="e">
        <f t="shared" si="20"/>
        <v>#VALUE!</v>
      </c>
    </row>
    <row r="179" spans="1:20">
      <c r="A179" s="22">
        <v>37941800</v>
      </c>
      <c r="C179" t="s">
        <v>6973</v>
      </c>
      <c r="D179" t="s">
        <v>6974</v>
      </c>
      <c r="E179" t="s">
        <v>6975</v>
      </c>
      <c r="F179" t="s">
        <v>6976</v>
      </c>
      <c r="G179" t="s">
        <v>6977</v>
      </c>
      <c r="H179" t="s">
        <v>6978</v>
      </c>
      <c r="I179" t="s">
        <v>6048</v>
      </c>
      <c r="N179">
        <f t="shared" si="21"/>
        <v>8.9647467613462872E-3</v>
      </c>
      <c r="O179">
        <f t="shared" si="22"/>
        <v>1.6547099207755469</v>
      </c>
      <c r="P179">
        <f t="shared" si="23"/>
        <v>0.59690617658939249</v>
      </c>
      <c r="Q179">
        <f t="shared" si="24"/>
        <v>-2.5509578796022003E-2</v>
      </c>
      <c r="R179">
        <f t="shared" si="25"/>
        <v>1.1565038621832677</v>
      </c>
      <c r="S179">
        <f t="shared" si="26"/>
        <v>0.44591974153615066</v>
      </c>
      <c r="T179">
        <f t="shared" si="20"/>
        <v>441980</v>
      </c>
    </row>
    <row r="180" spans="1:20">
      <c r="C180" t="s">
        <v>6979</v>
      </c>
      <c r="D180" t="s">
        <v>6980</v>
      </c>
      <c r="E180" t="s">
        <v>6981</v>
      </c>
      <c r="F180" t="s">
        <v>6982</v>
      </c>
      <c r="G180" t="s">
        <v>6983</v>
      </c>
      <c r="H180" t="s">
        <v>6984</v>
      </c>
      <c r="I180" t="s">
        <v>6048</v>
      </c>
      <c r="N180">
        <f t="shared" si="21"/>
        <v>0.2984317128608529</v>
      </c>
      <c r="O180">
        <f t="shared" si="22"/>
        <v>-0.49121018991490573</v>
      </c>
      <c r="P180">
        <f t="shared" si="23"/>
        <v>0.69721646063022102</v>
      </c>
      <c r="Q180">
        <f t="shared" si="24"/>
        <v>-1.8089026984421608E-2</v>
      </c>
      <c r="R180">
        <f t="shared" si="25"/>
        <v>0.97468695703242925</v>
      </c>
      <c r="S180">
        <f t="shared" si="26"/>
        <v>-0.20645875198528529</v>
      </c>
      <c r="T180">
        <f t="shared" si="20"/>
        <v>166489</v>
      </c>
    </row>
    <row r="181" spans="1:20">
      <c r="C181" t="s">
        <v>6985</v>
      </c>
      <c r="D181" t="s">
        <v>6986</v>
      </c>
      <c r="E181" t="s">
        <v>6987</v>
      </c>
      <c r="F181" t="s">
        <v>6988</v>
      </c>
      <c r="G181" t="s">
        <v>6989</v>
      </c>
      <c r="H181" t="s">
        <v>6990</v>
      </c>
      <c r="I181" t="s">
        <v>6048</v>
      </c>
      <c r="N181">
        <f t="shared" si="21"/>
        <v>0.20649015410309945</v>
      </c>
      <c r="O181">
        <f t="shared" si="22"/>
        <v>-0.14435861967978703</v>
      </c>
      <c r="P181">
        <f t="shared" si="23"/>
        <v>0.46521670996742132</v>
      </c>
      <c r="Q181">
        <f t="shared" si="24"/>
        <v>0.24917813845432335</v>
      </c>
      <c r="R181">
        <f t="shared" si="25"/>
        <v>1.217431726152908</v>
      </c>
      <c r="S181">
        <f t="shared" si="26"/>
        <v>0.7250490234093705</v>
      </c>
      <c r="T181">
        <f t="shared" si="20"/>
        <v>327225.5</v>
      </c>
    </row>
    <row r="182" spans="1:20">
      <c r="C182" t="s">
        <v>6991</v>
      </c>
      <c r="D182" t="s">
        <v>6992</v>
      </c>
      <c r="E182" t="s">
        <v>6993</v>
      </c>
      <c r="F182" t="s">
        <v>6994</v>
      </c>
      <c r="G182" t="s">
        <v>6995</v>
      </c>
      <c r="H182" t="s">
        <v>6996</v>
      </c>
      <c r="I182" t="s">
        <v>6048</v>
      </c>
      <c r="N182">
        <f t="shared" si="21"/>
        <v>27.184790909090911</v>
      </c>
      <c r="O182">
        <f t="shared" si="22"/>
        <v>41.658449525934188</v>
      </c>
      <c r="P182">
        <f t="shared" si="23"/>
        <v>0.73209323879846644</v>
      </c>
      <c r="Q182">
        <f t="shared" si="24"/>
        <v>-7.3145283475898495</v>
      </c>
      <c r="R182">
        <f t="shared" si="25"/>
        <v>0.72614646693714235</v>
      </c>
      <c r="S182">
        <f t="shared" si="26"/>
        <v>5.5520019743909872</v>
      </c>
      <c r="T182">
        <f t="shared" si="20"/>
        <v>382433</v>
      </c>
    </row>
    <row r="183" spans="1:20">
      <c r="B183" t="s">
        <v>30</v>
      </c>
      <c r="C183" t="s">
        <v>6997</v>
      </c>
      <c r="D183" t="s">
        <v>6998</v>
      </c>
      <c r="E183" t="s">
        <v>6999</v>
      </c>
      <c r="F183" t="s">
        <v>7000</v>
      </c>
      <c r="G183" t="s">
        <v>7001</v>
      </c>
      <c r="H183" t="s">
        <v>7002</v>
      </c>
      <c r="I183" t="s">
        <v>6048</v>
      </c>
      <c r="N183">
        <f t="shared" si="21"/>
        <v>-0.65132496513249649</v>
      </c>
      <c r="O183">
        <f t="shared" si="22"/>
        <v>-0.85934165934479734</v>
      </c>
      <c r="P183">
        <f t="shared" si="23"/>
        <v>0.37183157972766989</v>
      </c>
      <c r="Q183">
        <f t="shared" si="24"/>
        <v>0.14387775432946637</v>
      </c>
      <c r="R183">
        <f t="shared" si="25"/>
        <v>1.3776765744830637</v>
      </c>
      <c r="S183">
        <f t="shared" si="26"/>
        <v>0.14962364604369371</v>
      </c>
      <c r="T183">
        <f t="shared" si="20"/>
        <v>8965</v>
      </c>
    </row>
    <row r="184" spans="1:20">
      <c r="C184" t="s">
        <v>7003</v>
      </c>
      <c r="D184" t="s">
        <v>7004</v>
      </c>
      <c r="E184" t="s">
        <v>7005</v>
      </c>
      <c r="F184" t="s">
        <v>7006</v>
      </c>
      <c r="G184" t="s">
        <v>7007</v>
      </c>
      <c r="H184" t="s">
        <v>7008</v>
      </c>
      <c r="I184" t="s">
        <v>6048</v>
      </c>
      <c r="N184" t="e">
        <f t="shared" si="21"/>
        <v>#DIV/0!</v>
      </c>
      <c r="O184">
        <f t="shared" si="22"/>
        <v>-17.263332482776217</v>
      </c>
      <c r="P184">
        <f t="shared" si="23"/>
        <v>0.36705143871926293</v>
      </c>
      <c r="Q184">
        <f t="shared" si="24"/>
        <v>0.1152351760312561</v>
      </c>
      <c r="R184">
        <f t="shared" si="25"/>
        <v>1.251808339920002</v>
      </c>
      <c r="S184">
        <f t="shared" si="26"/>
        <v>-16.689185650693901</v>
      </c>
      <c r="T184">
        <f t="shared" si="20"/>
        <v>63736</v>
      </c>
    </row>
    <row r="185" spans="1:20">
      <c r="C185" t="s">
        <v>6065</v>
      </c>
      <c r="D185" t="s">
        <v>7009</v>
      </c>
      <c r="E185" t="s">
        <v>7010</v>
      </c>
      <c r="F185" t="s">
        <v>7011</v>
      </c>
      <c r="G185" t="s">
        <v>7012</v>
      </c>
      <c r="H185" t="s">
        <v>7013</v>
      </c>
      <c r="I185" t="s">
        <v>6055</v>
      </c>
      <c r="N185" t="e">
        <f t="shared" si="21"/>
        <v>#VALUE!</v>
      </c>
      <c r="O185" t="e">
        <f t="shared" si="22"/>
        <v>#VALUE!</v>
      </c>
      <c r="P185">
        <f t="shared" si="23"/>
        <v>1.0272820791244588</v>
      </c>
      <c r="Q185" t="e">
        <f t="shared" si="24"/>
        <v>#VALUE!</v>
      </c>
      <c r="R185">
        <f t="shared" si="25"/>
        <v>6.9610086160736013E-3</v>
      </c>
      <c r="S185" t="e">
        <f t="shared" si="26"/>
        <v>#VALUE!</v>
      </c>
      <c r="T185">
        <f t="shared" si="20"/>
        <v>-7838</v>
      </c>
    </row>
    <row r="186" spans="1:20">
      <c r="C186" t="s">
        <v>6093</v>
      </c>
      <c r="D186" t="s">
        <v>6093</v>
      </c>
      <c r="E186" t="s">
        <v>6093</v>
      </c>
      <c r="F186" t="s">
        <v>6093</v>
      </c>
      <c r="G186" t="s">
        <v>6093</v>
      </c>
      <c r="H186" t="s">
        <v>6093</v>
      </c>
      <c r="I186" t="s">
        <v>6093</v>
      </c>
      <c r="N186" t="e">
        <f t="shared" si="21"/>
        <v>#VALUE!</v>
      </c>
      <c r="O186" t="e">
        <f t="shared" si="22"/>
        <v>#VALUE!</v>
      </c>
      <c r="P186" t="e">
        <f t="shared" si="23"/>
        <v>#VALUE!</v>
      </c>
      <c r="Q186" t="e">
        <f t="shared" si="24"/>
        <v>#VALUE!</v>
      </c>
      <c r="R186" t="e">
        <f t="shared" si="25"/>
        <v>#VALUE!</v>
      </c>
      <c r="S186" t="e">
        <f t="shared" si="26"/>
        <v>#VALUE!</v>
      </c>
      <c r="T186" t="e">
        <f t="shared" si="20"/>
        <v>#VALUE!</v>
      </c>
    </row>
    <row r="187" spans="1:20">
      <c r="A187" t="s">
        <v>40</v>
      </c>
      <c r="C187" t="s">
        <v>7014</v>
      </c>
      <c r="D187" t="s">
        <v>7015</v>
      </c>
      <c r="E187" t="s">
        <v>7016</v>
      </c>
      <c r="F187" t="s">
        <v>7017</v>
      </c>
      <c r="G187" t="s">
        <v>7018</v>
      </c>
      <c r="H187" t="s">
        <v>7019</v>
      </c>
      <c r="I187" t="s">
        <v>6055</v>
      </c>
      <c r="N187">
        <f t="shared" si="21"/>
        <v>-3.2662379596700153E-2</v>
      </c>
      <c r="O187">
        <f t="shared" si="22"/>
        <v>-0.70276840832431742</v>
      </c>
      <c r="P187">
        <f t="shared" si="23"/>
        <v>0.15047093554509033</v>
      </c>
      <c r="Q187" t="e">
        <f t="shared" si="24"/>
        <v>#DIV/0!</v>
      </c>
      <c r="R187">
        <f t="shared" si="25"/>
        <v>5.8163026976526915</v>
      </c>
      <c r="S187">
        <f t="shared" si="26"/>
        <v>-0.38931345923072069</v>
      </c>
      <c r="T187">
        <f t="shared" si="20"/>
        <v>23352</v>
      </c>
    </row>
    <row r="188" spans="1:20">
      <c r="C188" t="s">
        <v>7020</v>
      </c>
      <c r="D188" t="s">
        <v>7021</v>
      </c>
      <c r="E188" t="s">
        <v>7022</v>
      </c>
      <c r="F188" t="s">
        <v>6065</v>
      </c>
      <c r="G188" t="s">
        <v>7023</v>
      </c>
      <c r="H188" t="s">
        <v>7024</v>
      </c>
      <c r="I188" t="s">
        <v>6065</v>
      </c>
      <c r="N188">
        <f t="shared" si="21"/>
        <v>1.0752576541205783</v>
      </c>
      <c r="O188">
        <f t="shared" si="22"/>
        <v>13.207052441229656</v>
      </c>
      <c r="P188">
        <f t="shared" si="23"/>
        <v>3.8127407263404738E-2</v>
      </c>
      <c r="Q188" t="e">
        <f t="shared" si="24"/>
        <v>#DIV/0!</v>
      </c>
      <c r="R188">
        <f t="shared" si="25"/>
        <v>26.22785213511791</v>
      </c>
      <c r="S188">
        <f t="shared" si="26"/>
        <v>1.5383160189816598</v>
      </c>
      <c r="T188" t="e">
        <f t="shared" si="20"/>
        <v>#DIV/0!</v>
      </c>
    </row>
    <row r="189" spans="1:20">
      <c r="C189" t="s">
        <v>7025</v>
      </c>
      <c r="D189" t="s">
        <v>7026</v>
      </c>
      <c r="E189" t="s">
        <v>6065</v>
      </c>
      <c r="F189" t="s">
        <v>6065</v>
      </c>
      <c r="G189" t="s">
        <v>7027</v>
      </c>
      <c r="H189" t="s">
        <v>7027</v>
      </c>
      <c r="I189" t="s">
        <v>6065</v>
      </c>
      <c r="N189">
        <f t="shared" si="21"/>
        <v>-0.31872484343453833</v>
      </c>
      <c r="O189">
        <f t="shared" si="22"/>
        <v>3.3169398907103824</v>
      </c>
      <c r="P189">
        <f t="shared" si="23"/>
        <v>0</v>
      </c>
      <c r="Q189" t="e">
        <f t="shared" si="24"/>
        <v>#DIV/0!</v>
      </c>
      <c r="R189" t="e">
        <f t="shared" si="25"/>
        <v>#DIV/0!</v>
      </c>
      <c r="S189">
        <f t="shared" si="26"/>
        <v>0.21552732091355531</v>
      </c>
      <c r="T189" t="e">
        <f t="shared" si="20"/>
        <v>#DIV/0!</v>
      </c>
    </row>
    <row r="190" spans="1:20">
      <c r="C190" t="s">
        <v>7028</v>
      </c>
      <c r="D190" t="s">
        <v>7029</v>
      </c>
      <c r="E190" t="s">
        <v>7030</v>
      </c>
      <c r="F190" t="s">
        <v>6065</v>
      </c>
      <c r="G190" t="s">
        <v>7031</v>
      </c>
      <c r="H190" t="s">
        <v>7032</v>
      </c>
      <c r="I190" t="s">
        <v>6065</v>
      </c>
      <c r="N190">
        <f t="shared" si="21"/>
        <v>5.1327287066246061</v>
      </c>
      <c r="O190">
        <f t="shared" si="22"/>
        <v>0.16986301369863011</v>
      </c>
      <c r="P190">
        <f t="shared" si="23"/>
        <v>0.11398874270520391</v>
      </c>
      <c r="Q190" t="e">
        <f t="shared" si="24"/>
        <v>#DIV/0!</v>
      </c>
      <c r="R190">
        <f t="shared" si="25"/>
        <v>8.772796122387156</v>
      </c>
      <c r="S190">
        <f t="shared" si="26"/>
        <v>5.2549534397177577E-2</v>
      </c>
      <c r="T190" t="e">
        <f t="shared" si="20"/>
        <v>#DIV/0!</v>
      </c>
    </row>
    <row r="191" spans="1:20">
      <c r="C191" t="s">
        <v>7033</v>
      </c>
      <c r="D191" t="s">
        <v>7034</v>
      </c>
      <c r="E191" t="s">
        <v>7035</v>
      </c>
      <c r="F191" t="s">
        <v>6065</v>
      </c>
      <c r="G191" t="s">
        <v>7036</v>
      </c>
      <c r="H191" t="s">
        <v>7037</v>
      </c>
      <c r="I191" t="s">
        <v>6065</v>
      </c>
      <c r="N191">
        <f t="shared" si="21"/>
        <v>-0.52955144139798915</v>
      </c>
      <c r="O191">
        <f t="shared" si="22"/>
        <v>-0.94806488332384742</v>
      </c>
      <c r="P191">
        <f t="shared" si="23"/>
        <v>4.5050338856896618E-2</v>
      </c>
      <c r="Q191" t="e">
        <f t="shared" si="24"/>
        <v>#DIV/0!</v>
      </c>
      <c r="R191">
        <f t="shared" si="25"/>
        <v>22.197391304347825</v>
      </c>
      <c r="S191">
        <f t="shared" si="26"/>
        <v>4.7032041920797241E-2</v>
      </c>
      <c r="T191" t="e">
        <f t="shared" si="20"/>
        <v>#DIV/0!</v>
      </c>
    </row>
    <row r="192" spans="1:20">
      <c r="C192" t="s">
        <v>7038</v>
      </c>
      <c r="D192" t="s">
        <v>7039</v>
      </c>
      <c r="E192" t="s">
        <v>7040</v>
      </c>
      <c r="F192" t="s">
        <v>6065</v>
      </c>
      <c r="G192" t="s">
        <v>7041</v>
      </c>
      <c r="H192" t="s">
        <v>7042</v>
      </c>
      <c r="I192" t="s">
        <v>6065</v>
      </c>
      <c r="N192">
        <f t="shared" si="21"/>
        <v>11.536279069767442</v>
      </c>
      <c r="O192">
        <f t="shared" si="22"/>
        <v>12.235404896421846</v>
      </c>
      <c r="P192">
        <f t="shared" si="23"/>
        <v>3.2013969732246801E-2</v>
      </c>
      <c r="Q192" t="e">
        <f t="shared" si="24"/>
        <v>#DIV/0!</v>
      </c>
      <c r="R192">
        <f t="shared" si="25"/>
        <v>31.236363636363638</v>
      </c>
      <c r="S192">
        <f t="shared" si="26"/>
        <v>11.98494143892917</v>
      </c>
      <c r="T192" t="e">
        <f t="shared" si="20"/>
        <v>#DIV/0!</v>
      </c>
    </row>
    <row r="193" spans="1:20">
      <c r="C193" t="s">
        <v>7043</v>
      </c>
      <c r="D193" t="s">
        <v>7044</v>
      </c>
      <c r="E193" t="s">
        <v>7045</v>
      </c>
      <c r="F193" t="s">
        <v>6065</v>
      </c>
      <c r="G193" t="s">
        <v>7046</v>
      </c>
      <c r="H193" t="s">
        <v>6439</v>
      </c>
      <c r="I193" t="s">
        <v>6065</v>
      </c>
      <c r="N193" t="e">
        <f t="shared" si="21"/>
        <v>#VALUE!</v>
      </c>
      <c r="O193" t="e">
        <f t="shared" si="22"/>
        <v>#VALUE!</v>
      </c>
      <c r="P193">
        <f t="shared" si="23"/>
        <v>3.4983853606027987E-2</v>
      </c>
      <c r="Q193" t="e">
        <f t="shared" si="24"/>
        <v>#VALUE!</v>
      </c>
      <c r="R193">
        <f t="shared" si="25"/>
        <v>28.584615384615386</v>
      </c>
      <c r="S193" t="e">
        <f t="shared" si="26"/>
        <v>#VALUE!</v>
      </c>
      <c r="T193" t="e">
        <f t="shared" si="20"/>
        <v>#DIV/0!</v>
      </c>
    </row>
    <row r="194" spans="1:20">
      <c r="C194" t="s">
        <v>6093</v>
      </c>
      <c r="D194" t="s">
        <v>6093</v>
      </c>
      <c r="E194" t="s">
        <v>6093</v>
      </c>
      <c r="F194" t="s">
        <v>6093</v>
      </c>
      <c r="G194" t="s">
        <v>6093</v>
      </c>
      <c r="H194" t="s">
        <v>6093</v>
      </c>
      <c r="I194" t="s">
        <v>6093</v>
      </c>
      <c r="N194" t="e">
        <f t="shared" si="21"/>
        <v>#VALUE!</v>
      </c>
      <c r="O194" t="e">
        <f t="shared" si="22"/>
        <v>#VALUE!</v>
      </c>
      <c r="P194" t="e">
        <f t="shared" si="23"/>
        <v>#VALUE!</v>
      </c>
      <c r="Q194" t="e">
        <f t="shared" si="24"/>
        <v>#VALUE!</v>
      </c>
      <c r="R194" t="e">
        <f t="shared" si="25"/>
        <v>#VALUE!</v>
      </c>
      <c r="S194" t="e">
        <f t="shared" si="26"/>
        <v>#VALUE!</v>
      </c>
      <c r="T194" t="e">
        <f t="shared" ref="T194:T257" si="27">D194/I194</f>
        <v>#VALUE!</v>
      </c>
    </row>
    <row r="195" spans="1:20">
      <c r="A195" t="s">
        <v>41</v>
      </c>
      <c r="B195" t="s">
        <v>31</v>
      </c>
      <c r="C195" t="s">
        <v>7047</v>
      </c>
      <c r="D195" t="s">
        <v>7048</v>
      </c>
      <c r="E195" t="s">
        <v>7049</v>
      </c>
      <c r="F195" t="s">
        <v>7050</v>
      </c>
      <c r="G195" t="s">
        <v>7051</v>
      </c>
      <c r="H195" t="s">
        <v>7052</v>
      </c>
      <c r="I195" t="s">
        <v>6055</v>
      </c>
      <c r="N195">
        <f t="shared" si="21"/>
        <v>-0.71190637156175995</v>
      </c>
      <c r="O195">
        <f t="shared" si="22"/>
        <v>-0.42031195538515165</v>
      </c>
      <c r="P195">
        <f t="shared" si="23"/>
        <v>0.17609335216006272</v>
      </c>
      <c r="Q195">
        <f t="shared" si="24"/>
        <v>0.3308058916490727</v>
      </c>
      <c r="R195">
        <f t="shared" si="25"/>
        <v>2.191860465116279</v>
      </c>
      <c r="S195">
        <f t="shared" si="26"/>
        <v>-0.24480445099001802</v>
      </c>
      <c r="T195">
        <f t="shared" si="27"/>
        <v>-39915</v>
      </c>
    </row>
    <row r="196" spans="1:20">
      <c r="C196" t="s">
        <v>7053</v>
      </c>
      <c r="D196" t="s">
        <v>7054</v>
      </c>
      <c r="E196" t="s">
        <v>7055</v>
      </c>
      <c r="F196" t="s">
        <v>7056</v>
      </c>
      <c r="G196" t="s">
        <v>7057</v>
      </c>
      <c r="H196" t="s">
        <v>7058</v>
      </c>
      <c r="I196" t="s">
        <v>6156</v>
      </c>
      <c r="N196">
        <f t="shared" si="21"/>
        <v>-0.16101146284967627</v>
      </c>
      <c r="O196">
        <f t="shared" si="22"/>
        <v>-9.5876777251184837</v>
      </c>
      <c r="P196">
        <f t="shared" si="23"/>
        <v>0.17297861846876905</v>
      </c>
      <c r="Q196">
        <f t="shared" si="24"/>
        <v>0.32444595136084831</v>
      </c>
      <c r="R196">
        <f t="shared" si="25"/>
        <v>1.73760566214947</v>
      </c>
      <c r="S196">
        <f t="shared" si="26"/>
        <v>-0.22762476402536425</v>
      </c>
      <c r="T196">
        <f t="shared" si="27"/>
        <v>-17214</v>
      </c>
    </row>
    <row r="197" spans="1:20">
      <c r="C197" t="s">
        <v>7059</v>
      </c>
      <c r="D197" t="s">
        <v>7060</v>
      </c>
      <c r="E197" t="s">
        <v>7061</v>
      </c>
      <c r="F197" t="s">
        <v>7062</v>
      </c>
      <c r="G197" t="s">
        <v>7063</v>
      </c>
      <c r="H197" t="s">
        <v>7064</v>
      </c>
      <c r="I197" t="s">
        <v>6477</v>
      </c>
      <c r="N197">
        <f t="shared" si="21"/>
        <v>-0.22041902998032181</v>
      </c>
      <c r="O197">
        <f t="shared" si="22"/>
        <v>-0.97324952541094911</v>
      </c>
      <c r="P197">
        <f t="shared" si="23"/>
        <v>0.33529047540192808</v>
      </c>
      <c r="Q197">
        <f t="shared" si="24"/>
        <v>-0.93987508629265037</v>
      </c>
      <c r="R197">
        <f t="shared" si="25"/>
        <v>1.0666799085238192</v>
      </c>
      <c r="S197">
        <f t="shared" si="26"/>
        <v>-0.32148904491511821</v>
      </c>
      <c r="T197">
        <f t="shared" si="27"/>
        <v>1336.3333333333333</v>
      </c>
    </row>
    <row r="198" spans="1:20">
      <c r="C198" t="s">
        <v>7065</v>
      </c>
      <c r="D198" t="s">
        <v>7066</v>
      </c>
      <c r="E198" t="s">
        <v>7067</v>
      </c>
      <c r="F198" t="s">
        <v>7068</v>
      </c>
      <c r="G198" t="s">
        <v>7069</v>
      </c>
      <c r="H198" t="s">
        <v>7070</v>
      </c>
      <c r="I198" t="s">
        <v>6477</v>
      </c>
      <c r="N198">
        <f t="shared" si="21"/>
        <v>0.13041145720884284</v>
      </c>
      <c r="O198">
        <f t="shared" si="22"/>
        <v>0.74141877759702535</v>
      </c>
      <c r="P198">
        <f t="shared" si="23"/>
        <v>0.28726403306921</v>
      </c>
      <c r="Q198">
        <f t="shared" si="24"/>
        <v>-0.94117398782327921</v>
      </c>
      <c r="R198">
        <f t="shared" si="25"/>
        <v>2.6476057142080438</v>
      </c>
      <c r="S198">
        <f t="shared" si="26"/>
        <v>0.73605202555663607</v>
      </c>
      <c r="T198">
        <f t="shared" si="27"/>
        <v>49955.5</v>
      </c>
    </row>
    <row r="199" spans="1:20">
      <c r="C199" t="s">
        <v>7071</v>
      </c>
      <c r="D199" t="s">
        <v>7072</v>
      </c>
      <c r="E199" t="s">
        <v>7073</v>
      </c>
      <c r="F199" t="s">
        <v>7074</v>
      </c>
      <c r="G199" t="s">
        <v>7075</v>
      </c>
      <c r="H199" t="s">
        <v>7076</v>
      </c>
      <c r="I199" t="s">
        <v>6430</v>
      </c>
      <c r="N199">
        <f t="shared" si="21"/>
        <v>0.56273451702018451</v>
      </c>
      <c r="O199">
        <f t="shared" si="22"/>
        <v>0.17934030394803568</v>
      </c>
      <c r="P199">
        <f t="shared" si="23"/>
        <v>0.21700958447404639</v>
      </c>
      <c r="Q199">
        <f t="shared" si="24"/>
        <v>-4.5636374310203127</v>
      </c>
      <c r="R199">
        <f t="shared" si="25"/>
        <v>3.5231591720853559</v>
      </c>
      <c r="S199">
        <f t="shared" si="26"/>
        <v>1.1988493497990542</v>
      </c>
      <c r="T199">
        <f t="shared" si="27"/>
        <v>34424</v>
      </c>
    </row>
    <row r="200" spans="1:20">
      <c r="C200" t="s">
        <v>7077</v>
      </c>
      <c r="D200" t="s">
        <v>7078</v>
      </c>
      <c r="E200" t="s">
        <v>7079</v>
      </c>
      <c r="F200" t="s">
        <v>7080</v>
      </c>
      <c r="G200" t="s">
        <v>7081</v>
      </c>
      <c r="H200" t="s">
        <v>7082</v>
      </c>
      <c r="I200" t="s">
        <v>6156</v>
      </c>
      <c r="N200">
        <f t="shared" si="21"/>
        <v>270.6872222222222</v>
      </c>
      <c r="O200">
        <f t="shared" si="22"/>
        <v>-57.678058252427185</v>
      </c>
      <c r="P200">
        <f t="shared" si="23"/>
        <v>0.50010289465331481</v>
      </c>
      <c r="Q200">
        <f t="shared" si="24"/>
        <v>-69.098765432098759</v>
      </c>
      <c r="R200">
        <f t="shared" si="25"/>
        <v>1.880785325707909</v>
      </c>
      <c r="S200">
        <f t="shared" si="26"/>
        <v>-61.450947368421055</v>
      </c>
      <c r="T200">
        <f t="shared" si="27"/>
        <v>36486.5</v>
      </c>
    </row>
    <row r="201" spans="1:20">
      <c r="C201" t="s">
        <v>7083</v>
      </c>
      <c r="D201" t="s">
        <v>7084</v>
      </c>
      <c r="E201" t="s">
        <v>7085</v>
      </c>
      <c r="F201" t="s">
        <v>7086</v>
      </c>
      <c r="G201" t="s">
        <v>7087</v>
      </c>
      <c r="H201" t="s">
        <v>7088</v>
      </c>
      <c r="I201" t="s">
        <v>6055</v>
      </c>
      <c r="N201" t="e">
        <f t="shared" ref="N201:N264" si="28">C201/C202-1</f>
        <v>#VALUE!</v>
      </c>
      <c r="O201" t="e">
        <f t="shared" si="22"/>
        <v>#VALUE!</v>
      </c>
      <c r="P201">
        <f t="shared" si="23"/>
        <v>2.5263496143958868</v>
      </c>
      <c r="Q201" t="e">
        <f t="shared" si="24"/>
        <v>#VALUE!</v>
      </c>
      <c r="R201">
        <f t="shared" si="25"/>
        <v>0.33401170185703383</v>
      </c>
      <c r="S201" t="e">
        <f t="shared" si="26"/>
        <v>#VALUE!</v>
      </c>
      <c r="T201">
        <f t="shared" si="27"/>
        <v>-2575</v>
      </c>
    </row>
    <row r="202" spans="1:20">
      <c r="C202" t="s">
        <v>6093</v>
      </c>
      <c r="D202" t="s">
        <v>6093</v>
      </c>
      <c r="E202" t="s">
        <v>6093</v>
      </c>
      <c r="F202" t="s">
        <v>6093</v>
      </c>
      <c r="G202" t="s">
        <v>6093</v>
      </c>
      <c r="H202" t="s">
        <v>6093</v>
      </c>
      <c r="I202" t="s">
        <v>6093</v>
      </c>
      <c r="N202" t="e">
        <f t="shared" si="28"/>
        <v>#VALUE!</v>
      </c>
      <c r="O202" t="e">
        <f t="shared" ref="O202:O265" si="29">D202/D203-1</f>
        <v>#VALUE!</v>
      </c>
      <c r="P202" t="e">
        <f t="shared" ref="P202:P265" si="30">E202/(F202+G202)</f>
        <v>#VALUE!</v>
      </c>
      <c r="Q202" t="e">
        <f t="shared" ref="Q202:Q265" si="31">1 -F202/F203</f>
        <v>#VALUE!</v>
      </c>
      <c r="R202" t="e">
        <f t="shared" ref="R202:R265" si="32">G202/E202</f>
        <v>#VALUE!</v>
      </c>
      <c r="S202" t="e">
        <f t="shared" ref="S202:S265" si="33">H202/H203-1</f>
        <v>#VALUE!</v>
      </c>
      <c r="T202" t="e">
        <f t="shared" si="27"/>
        <v>#VALUE!</v>
      </c>
    </row>
    <row r="203" spans="1:20">
      <c r="A203" t="s">
        <v>44</v>
      </c>
      <c r="C203" t="s">
        <v>7089</v>
      </c>
      <c r="D203" t="s">
        <v>7090</v>
      </c>
      <c r="E203" t="s">
        <v>7091</v>
      </c>
      <c r="F203" t="s">
        <v>7092</v>
      </c>
      <c r="G203" t="s">
        <v>7093</v>
      </c>
      <c r="H203" t="s">
        <v>7094</v>
      </c>
      <c r="I203" t="s">
        <v>6048</v>
      </c>
      <c r="N203">
        <f t="shared" si="28"/>
        <v>-0.21216261088183674</v>
      </c>
      <c r="O203">
        <f t="shared" si="29"/>
        <v>-1.1920257616202703</v>
      </c>
      <c r="P203">
        <f t="shared" si="30"/>
        <v>0.20873715503316492</v>
      </c>
      <c r="Q203">
        <f t="shared" si="31"/>
        <v>-7.4776601998824219</v>
      </c>
      <c r="R203">
        <f t="shared" si="32"/>
        <v>4.1971433863631686</v>
      </c>
      <c r="S203">
        <f t="shared" si="33"/>
        <v>-0.19304709748083237</v>
      </c>
      <c r="T203">
        <f t="shared" si="27"/>
        <v>-4532</v>
      </c>
    </row>
    <row r="204" spans="1:20">
      <c r="C204" t="s">
        <v>7095</v>
      </c>
      <c r="D204" t="s">
        <v>7096</v>
      </c>
      <c r="E204" t="s">
        <v>7097</v>
      </c>
      <c r="F204" t="s">
        <v>7098</v>
      </c>
      <c r="G204" t="s">
        <v>7099</v>
      </c>
      <c r="H204" t="s">
        <v>7100</v>
      </c>
      <c r="I204" t="s">
        <v>6048</v>
      </c>
      <c r="N204">
        <f t="shared" si="28"/>
        <v>1.79486924530178</v>
      </c>
      <c r="O204">
        <f t="shared" si="29"/>
        <v>-1.8162905317769131</v>
      </c>
      <c r="P204">
        <f t="shared" si="30"/>
        <v>0.31419591912769929</v>
      </c>
      <c r="Q204">
        <f t="shared" si="31"/>
        <v>0.8595781566021381</v>
      </c>
      <c r="R204">
        <f t="shared" si="32"/>
        <v>3.1501946046226967</v>
      </c>
      <c r="S204">
        <f t="shared" si="33"/>
        <v>0.26071539039370784</v>
      </c>
      <c r="T204">
        <f t="shared" si="27"/>
        <v>23601</v>
      </c>
    </row>
    <row r="205" spans="1:20">
      <c r="C205" t="s">
        <v>7101</v>
      </c>
      <c r="D205" t="s">
        <v>7102</v>
      </c>
      <c r="E205" t="s">
        <v>7103</v>
      </c>
      <c r="F205" t="s">
        <v>7104</v>
      </c>
      <c r="G205" t="s">
        <v>7105</v>
      </c>
      <c r="H205" t="s">
        <v>7106</v>
      </c>
      <c r="I205" t="s">
        <v>6055</v>
      </c>
      <c r="N205">
        <f t="shared" si="28"/>
        <v>-0.35782882246268843</v>
      </c>
      <c r="O205">
        <f t="shared" si="29"/>
        <v>-23.64095536413469</v>
      </c>
      <c r="P205">
        <f t="shared" si="30"/>
        <v>0.3691443544677826</v>
      </c>
      <c r="Q205">
        <f t="shared" si="31"/>
        <v>0.57117318040215237</v>
      </c>
      <c r="R205">
        <f t="shared" si="32"/>
        <v>2.4802812912969605</v>
      </c>
      <c r="S205">
        <f t="shared" si="33"/>
        <v>-0.24207424028667957</v>
      </c>
      <c r="T205">
        <f t="shared" si="27"/>
        <v>-57825</v>
      </c>
    </row>
    <row r="206" spans="1:20">
      <c r="C206" t="s">
        <v>7107</v>
      </c>
      <c r="D206" t="s">
        <v>7108</v>
      </c>
      <c r="E206" t="s">
        <v>7109</v>
      </c>
      <c r="F206" t="s">
        <v>7110</v>
      </c>
      <c r="G206" t="s">
        <v>7111</v>
      </c>
      <c r="H206" t="s">
        <v>7112</v>
      </c>
      <c r="I206" t="s">
        <v>6048</v>
      </c>
      <c r="N206">
        <f t="shared" si="28"/>
        <v>-0.6339768869166611</v>
      </c>
      <c r="O206">
        <f t="shared" si="29"/>
        <v>-0.93172583404619336</v>
      </c>
      <c r="P206">
        <f t="shared" si="30"/>
        <v>0.3348175623557193</v>
      </c>
      <c r="Q206">
        <f t="shared" si="31"/>
        <v>0.46922708354863263</v>
      </c>
      <c r="R206">
        <f t="shared" si="32"/>
        <v>2.5168252436874146</v>
      </c>
      <c r="S206">
        <f t="shared" si="33"/>
        <v>1.0807425556133898E-2</v>
      </c>
      <c r="T206">
        <f t="shared" si="27"/>
        <v>1277</v>
      </c>
    </row>
    <row r="207" spans="1:20">
      <c r="C207" t="s">
        <v>7113</v>
      </c>
      <c r="D207" t="s">
        <v>7114</v>
      </c>
      <c r="E207" t="s">
        <v>7115</v>
      </c>
      <c r="F207" t="s">
        <v>7116</v>
      </c>
      <c r="G207" t="s">
        <v>7117</v>
      </c>
      <c r="H207" t="s">
        <v>7118</v>
      </c>
      <c r="I207" t="s">
        <v>6048</v>
      </c>
      <c r="N207">
        <f t="shared" si="28"/>
        <v>9.3553361333799101E-2</v>
      </c>
      <c r="O207">
        <f t="shared" si="29"/>
        <v>-0.41621149224382781</v>
      </c>
      <c r="P207">
        <f t="shared" si="30"/>
        <v>0.37755752454802138</v>
      </c>
      <c r="Q207">
        <f t="shared" si="31"/>
        <v>-0.19890293077425603</v>
      </c>
      <c r="R207">
        <f t="shared" si="32"/>
        <v>1.906051832990338</v>
      </c>
      <c r="S207">
        <f t="shared" si="33"/>
        <v>0.18806998139862241</v>
      </c>
      <c r="T207">
        <f t="shared" si="27"/>
        <v>18704</v>
      </c>
    </row>
    <row r="208" spans="1:20">
      <c r="B208" t="s">
        <v>32</v>
      </c>
      <c r="C208" t="s">
        <v>7119</v>
      </c>
      <c r="D208" t="s">
        <v>7120</v>
      </c>
      <c r="E208" t="s">
        <v>7121</v>
      </c>
      <c r="F208" t="s">
        <v>7122</v>
      </c>
      <c r="G208" t="s">
        <v>7123</v>
      </c>
      <c r="H208" t="s">
        <v>7124</v>
      </c>
      <c r="I208" t="s">
        <v>6048</v>
      </c>
      <c r="N208">
        <f t="shared" si="28"/>
        <v>0.13718184213789675</v>
      </c>
      <c r="O208">
        <f t="shared" si="29"/>
        <v>3.0308877204830109E-2</v>
      </c>
      <c r="P208">
        <f t="shared" si="30"/>
        <v>0.48285902962296623</v>
      </c>
      <c r="Q208">
        <f t="shared" si="31"/>
        <v>6.8345663466079065E-2</v>
      </c>
      <c r="R208">
        <f t="shared" si="32"/>
        <v>1.5929659063987422</v>
      </c>
      <c r="S208">
        <f t="shared" si="33"/>
        <v>0.47524326569360387</v>
      </c>
      <c r="T208">
        <f t="shared" si="27"/>
        <v>32039</v>
      </c>
    </row>
    <row r="209" spans="1:20">
      <c r="C209" t="s">
        <v>7125</v>
      </c>
      <c r="D209" t="s">
        <v>7126</v>
      </c>
      <c r="E209" t="s">
        <v>7127</v>
      </c>
      <c r="F209" t="s">
        <v>7128</v>
      </c>
      <c r="G209" t="s">
        <v>7129</v>
      </c>
      <c r="H209" t="s">
        <v>7130</v>
      </c>
      <c r="I209" t="s">
        <v>6048</v>
      </c>
      <c r="N209">
        <f t="shared" si="28"/>
        <v>4.1812092865520123E-2</v>
      </c>
      <c r="O209">
        <f t="shared" si="29"/>
        <v>0.62847267680867214</v>
      </c>
      <c r="P209">
        <f t="shared" si="30"/>
        <v>0.55888386153287462</v>
      </c>
      <c r="Q209">
        <f t="shared" si="31"/>
        <v>-17.900238000793337</v>
      </c>
      <c r="R209">
        <f t="shared" si="32"/>
        <v>1.2314419682840736</v>
      </c>
      <c r="S209">
        <f t="shared" si="33"/>
        <v>0.85619295419815811</v>
      </c>
      <c r="T209">
        <f t="shared" si="27"/>
        <v>31096.5</v>
      </c>
    </row>
    <row r="210" spans="1:20">
      <c r="C210" t="s">
        <v>7131</v>
      </c>
      <c r="D210" t="s">
        <v>7132</v>
      </c>
      <c r="E210" t="s">
        <v>7133</v>
      </c>
      <c r="F210" t="s">
        <v>7134</v>
      </c>
      <c r="G210" t="s">
        <v>7135</v>
      </c>
      <c r="H210" t="s">
        <v>7136</v>
      </c>
      <c r="I210" t="s">
        <v>6225</v>
      </c>
      <c r="N210">
        <f t="shared" si="28"/>
        <v>-0.1081668364940428</v>
      </c>
      <c r="O210">
        <f t="shared" si="29"/>
        <v>-0.37863430031075607</v>
      </c>
      <c r="P210">
        <f t="shared" si="30"/>
        <v>0.71126419054281809</v>
      </c>
      <c r="Q210">
        <f t="shared" si="31"/>
        <v>0.35292607802874743</v>
      </c>
      <c r="R210">
        <f t="shared" si="32"/>
        <v>1.3777698296048331</v>
      </c>
      <c r="S210">
        <f t="shared" si="33"/>
        <v>-2.4298839458413934E-2</v>
      </c>
      <c r="T210">
        <f t="shared" si="27"/>
        <v>12730.333333333334</v>
      </c>
    </row>
    <row r="211" spans="1:20">
      <c r="C211" t="s">
        <v>7137</v>
      </c>
      <c r="D211" t="s">
        <v>7138</v>
      </c>
      <c r="E211" t="s">
        <v>7139</v>
      </c>
      <c r="F211" t="s">
        <v>7140</v>
      </c>
      <c r="G211" t="s">
        <v>7141</v>
      </c>
      <c r="H211" t="s">
        <v>7142</v>
      </c>
      <c r="I211" t="s">
        <v>6225</v>
      </c>
      <c r="N211">
        <f t="shared" si="28"/>
        <v>-6.6065414731008687E-2</v>
      </c>
      <c r="O211">
        <f t="shared" si="29"/>
        <v>1.8509207291618348</v>
      </c>
      <c r="P211">
        <f t="shared" si="30"/>
        <v>0.68078893772108484</v>
      </c>
      <c r="Q211">
        <f t="shared" si="31"/>
        <v>0.66798755805530696</v>
      </c>
      <c r="R211">
        <f t="shared" si="32"/>
        <v>1.4198089143893637</v>
      </c>
      <c r="S211">
        <f t="shared" si="33"/>
        <v>4.7333846746245669</v>
      </c>
      <c r="T211">
        <f t="shared" si="27"/>
        <v>20487.666666666668</v>
      </c>
    </row>
    <row r="212" spans="1:20">
      <c r="C212" t="s">
        <v>7143</v>
      </c>
      <c r="D212" t="s">
        <v>7144</v>
      </c>
      <c r="E212" t="s">
        <v>7145</v>
      </c>
      <c r="F212" t="s">
        <v>7146</v>
      </c>
      <c r="G212" t="s">
        <v>7147</v>
      </c>
      <c r="H212" t="s">
        <v>7148</v>
      </c>
      <c r="I212" t="s">
        <v>6225</v>
      </c>
      <c r="N212">
        <f t="shared" si="28"/>
        <v>-8.1555410054789279E-2</v>
      </c>
      <c r="O212">
        <f t="shared" si="29"/>
        <v>-0.52123029091716633</v>
      </c>
      <c r="P212">
        <f t="shared" si="30"/>
        <v>0.94074591244906247</v>
      </c>
      <c r="Q212">
        <f t="shared" si="31"/>
        <v>0.50452846918740901</v>
      </c>
      <c r="R212">
        <f t="shared" si="32"/>
        <v>0.94914530743708647</v>
      </c>
      <c r="S212">
        <f t="shared" si="33"/>
        <v>-2.5144623279682765</v>
      </c>
      <c r="T212">
        <f t="shared" si="27"/>
        <v>7186.333333333333</v>
      </c>
    </row>
    <row r="213" spans="1:20">
      <c r="C213" t="s">
        <v>7149</v>
      </c>
      <c r="D213" t="s">
        <v>7150</v>
      </c>
      <c r="E213" t="s">
        <v>7151</v>
      </c>
      <c r="F213" t="s">
        <v>7152</v>
      </c>
      <c r="G213" t="s">
        <v>7153</v>
      </c>
      <c r="H213" t="s">
        <v>7154</v>
      </c>
      <c r="I213" t="s">
        <v>6225</v>
      </c>
      <c r="N213" t="e">
        <f t="shared" si="28"/>
        <v>#VALUE!</v>
      </c>
      <c r="O213" t="e">
        <f t="shared" si="29"/>
        <v>#VALUE!</v>
      </c>
      <c r="P213">
        <f t="shared" si="30"/>
        <v>1.0366172400833646</v>
      </c>
      <c r="Q213" t="e">
        <f t="shared" si="31"/>
        <v>#VALUE!</v>
      </c>
      <c r="R213">
        <f t="shared" si="32"/>
        <v>0.76953025221855098</v>
      </c>
      <c r="S213" t="e">
        <f t="shared" si="33"/>
        <v>#VALUE!</v>
      </c>
      <c r="T213">
        <f t="shared" si="27"/>
        <v>15010</v>
      </c>
    </row>
    <row r="214" spans="1:20">
      <c r="C214" t="s">
        <v>6093</v>
      </c>
      <c r="D214" t="s">
        <v>6093</v>
      </c>
      <c r="E214" t="s">
        <v>6093</v>
      </c>
      <c r="F214" t="s">
        <v>6093</v>
      </c>
      <c r="G214" t="s">
        <v>6093</v>
      </c>
      <c r="H214" t="s">
        <v>6093</v>
      </c>
      <c r="I214" t="s">
        <v>6093</v>
      </c>
      <c r="N214" t="e">
        <f t="shared" si="28"/>
        <v>#VALUE!</v>
      </c>
      <c r="O214" t="e">
        <f t="shared" si="29"/>
        <v>#VALUE!</v>
      </c>
      <c r="P214" t="e">
        <f t="shared" si="30"/>
        <v>#VALUE!</v>
      </c>
      <c r="Q214" t="e">
        <f t="shared" si="31"/>
        <v>#VALUE!</v>
      </c>
      <c r="R214" t="e">
        <f t="shared" si="32"/>
        <v>#VALUE!</v>
      </c>
      <c r="S214" t="e">
        <f t="shared" si="33"/>
        <v>#VALUE!</v>
      </c>
      <c r="T214" t="e">
        <f t="shared" si="27"/>
        <v>#VALUE!</v>
      </c>
    </row>
    <row r="215" spans="1:20">
      <c r="A215" t="s">
        <v>46</v>
      </c>
      <c r="C215" t="s">
        <v>7155</v>
      </c>
      <c r="D215" t="s">
        <v>7156</v>
      </c>
      <c r="E215" t="s">
        <v>7157</v>
      </c>
      <c r="F215" t="s">
        <v>7158</v>
      </c>
      <c r="G215" t="s">
        <v>7159</v>
      </c>
      <c r="H215" t="s">
        <v>7160</v>
      </c>
      <c r="I215" t="s">
        <v>6477</v>
      </c>
      <c r="N215">
        <f t="shared" si="28"/>
        <v>0.11278442295667568</v>
      </c>
      <c r="O215">
        <f t="shared" si="29"/>
        <v>0.16480637934631792</v>
      </c>
      <c r="P215">
        <f t="shared" si="30"/>
        <v>0.49265171816878872</v>
      </c>
      <c r="Q215">
        <f t="shared" si="31"/>
        <v>-0.43531343154620461</v>
      </c>
      <c r="R215">
        <f t="shared" si="32"/>
        <v>1.3705253516719205</v>
      </c>
      <c r="S215">
        <f t="shared" si="33"/>
        <v>0.28515718945370749</v>
      </c>
      <c r="T215">
        <f t="shared" si="27"/>
        <v>127472.33333333333</v>
      </c>
    </row>
    <row r="216" spans="1:20">
      <c r="C216" t="s">
        <v>7161</v>
      </c>
      <c r="D216" t="s">
        <v>7162</v>
      </c>
      <c r="E216" t="s">
        <v>7163</v>
      </c>
      <c r="F216" t="s">
        <v>7164</v>
      </c>
      <c r="G216" t="s">
        <v>7165</v>
      </c>
      <c r="H216" t="s">
        <v>7166</v>
      </c>
      <c r="I216" t="s">
        <v>6477</v>
      </c>
      <c r="N216">
        <f t="shared" si="28"/>
        <v>9.3293892953588031E-2</v>
      </c>
      <c r="O216">
        <f t="shared" si="29"/>
        <v>0.43616825823159133</v>
      </c>
      <c r="P216">
        <f t="shared" si="30"/>
        <v>0.53237193885712109</v>
      </c>
      <c r="Q216">
        <f t="shared" si="31"/>
        <v>-2.0401130731196746</v>
      </c>
      <c r="R216">
        <f t="shared" si="32"/>
        <v>1.374977373370339</v>
      </c>
      <c r="S216">
        <f t="shared" si="33"/>
        <v>0.31122350105639573</v>
      </c>
      <c r="T216">
        <f t="shared" si="27"/>
        <v>109436.5</v>
      </c>
    </row>
    <row r="217" spans="1:20">
      <c r="B217" s="22">
        <v>28549093</v>
      </c>
      <c r="C217" t="s">
        <v>7167</v>
      </c>
      <c r="D217" t="s">
        <v>7168</v>
      </c>
      <c r="E217" t="s">
        <v>7169</v>
      </c>
      <c r="F217" t="s">
        <v>7170</v>
      </c>
      <c r="G217" t="s">
        <v>7171</v>
      </c>
      <c r="H217" t="s">
        <v>7172</v>
      </c>
      <c r="I217" t="s">
        <v>6477</v>
      </c>
      <c r="N217">
        <f t="shared" si="28"/>
        <v>0.18163378397549468</v>
      </c>
      <c r="O217">
        <f t="shared" si="29"/>
        <v>-0.28306218295006391</v>
      </c>
      <c r="P217">
        <f t="shared" si="30"/>
        <v>0.5371563930611235</v>
      </c>
      <c r="Q217">
        <f t="shared" si="31"/>
        <v>-0.57555083680076913</v>
      </c>
      <c r="R217">
        <f t="shared" si="32"/>
        <v>1.6485257968328231</v>
      </c>
      <c r="S217">
        <f t="shared" si="33"/>
        <v>0.29495095461891041</v>
      </c>
      <c r="T217">
        <f t="shared" si="27"/>
        <v>76200.333333333328</v>
      </c>
    </row>
    <row r="218" spans="1:20">
      <c r="C218" t="s">
        <v>7173</v>
      </c>
      <c r="D218" t="s">
        <v>7174</v>
      </c>
      <c r="E218" t="s">
        <v>7175</v>
      </c>
      <c r="F218" t="s">
        <v>7176</v>
      </c>
      <c r="G218" t="s">
        <v>7177</v>
      </c>
      <c r="H218" t="s">
        <v>7178</v>
      </c>
      <c r="I218" t="s">
        <v>6477</v>
      </c>
      <c r="N218">
        <f t="shared" si="28"/>
        <v>0.26168961211813202</v>
      </c>
      <c r="O218">
        <f t="shared" si="29"/>
        <v>1.4654661156194062</v>
      </c>
      <c r="P218">
        <f t="shared" si="30"/>
        <v>0.58031409053472061</v>
      </c>
      <c r="Q218">
        <f t="shared" si="31"/>
        <v>-7.5696297031940807E-2</v>
      </c>
      <c r="R218">
        <f t="shared" si="32"/>
        <v>1.5764611734235527</v>
      </c>
      <c r="S218">
        <f t="shared" si="33"/>
        <v>0.69895767114579455</v>
      </c>
      <c r="T218">
        <f t="shared" si="27"/>
        <v>106285.83333333333</v>
      </c>
    </row>
    <row r="219" spans="1:20">
      <c r="C219" t="s">
        <v>7179</v>
      </c>
      <c r="D219" t="s">
        <v>7180</v>
      </c>
      <c r="E219" t="s">
        <v>7181</v>
      </c>
      <c r="F219" t="s">
        <v>7182</v>
      </c>
      <c r="G219" t="s">
        <v>7183</v>
      </c>
      <c r="H219" t="s">
        <v>7184</v>
      </c>
      <c r="I219" t="s">
        <v>6477</v>
      </c>
      <c r="N219">
        <f t="shared" si="28"/>
        <v>-1.6561892824064173E-2</v>
      </c>
      <c r="O219">
        <f t="shared" si="29"/>
        <v>-0.1526156124280903</v>
      </c>
      <c r="P219">
        <f t="shared" si="30"/>
        <v>0.62481023485146847</v>
      </c>
      <c r="Q219">
        <f t="shared" si="31"/>
        <v>-1.2335775914820708</v>
      </c>
      <c r="R219">
        <f t="shared" si="32"/>
        <v>1.405299288125397</v>
      </c>
      <c r="S219">
        <f t="shared" si="33"/>
        <v>0.39567185389485737</v>
      </c>
      <c r="T219">
        <f t="shared" si="27"/>
        <v>43109.833333333336</v>
      </c>
    </row>
    <row r="220" spans="1:20">
      <c r="C220" t="s">
        <v>7185</v>
      </c>
      <c r="D220" t="s">
        <v>7186</v>
      </c>
      <c r="E220" t="s">
        <v>7187</v>
      </c>
      <c r="F220" t="s">
        <v>7188</v>
      </c>
      <c r="G220" t="s">
        <v>7189</v>
      </c>
      <c r="H220" t="s">
        <v>7190</v>
      </c>
      <c r="I220" t="s">
        <v>6477</v>
      </c>
      <c r="N220">
        <f t="shared" si="28"/>
        <v>2.7503823444287923E-2</v>
      </c>
      <c r="O220">
        <f t="shared" si="29"/>
        <v>0.47073646679033465</v>
      </c>
      <c r="P220">
        <f t="shared" si="30"/>
        <v>0.74770761316503387</v>
      </c>
      <c r="Q220">
        <f t="shared" si="31"/>
        <v>0.23925237995484483</v>
      </c>
      <c r="R220">
        <f t="shared" si="32"/>
        <v>1.2692484184310919</v>
      </c>
      <c r="S220">
        <f t="shared" si="33"/>
        <v>0.87593729284859556</v>
      </c>
      <c r="T220">
        <f t="shared" si="27"/>
        <v>50874</v>
      </c>
    </row>
    <row r="221" spans="1:20">
      <c r="C221" t="s">
        <v>7191</v>
      </c>
      <c r="D221" t="s">
        <v>7192</v>
      </c>
      <c r="E221" t="s">
        <v>7193</v>
      </c>
      <c r="F221" t="s">
        <v>7194</v>
      </c>
      <c r="G221" t="s">
        <v>7195</v>
      </c>
      <c r="H221" t="s">
        <v>7196</v>
      </c>
      <c r="I221" t="s">
        <v>6477</v>
      </c>
      <c r="N221">
        <f t="shared" si="28"/>
        <v>0.14225543772137406</v>
      </c>
      <c r="O221">
        <f t="shared" si="29"/>
        <v>-0.35209812258455242</v>
      </c>
      <c r="P221">
        <f t="shared" si="30"/>
        <v>0.85105720887269576</v>
      </c>
      <c r="Q221">
        <f t="shared" si="31"/>
        <v>-15.121200750469043</v>
      </c>
      <c r="R221">
        <f t="shared" si="32"/>
        <v>1.0885766031829538</v>
      </c>
      <c r="S221">
        <f t="shared" si="33"/>
        <v>-0.24397308062794509</v>
      </c>
      <c r="T221">
        <f t="shared" si="27"/>
        <v>34590.833333333336</v>
      </c>
    </row>
    <row r="222" spans="1:20">
      <c r="C222" t="s">
        <v>7197</v>
      </c>
      <c r="D222" t="s">
        <v>7198</v>
      </c>
      <c r="E222" t="s">
        <v>7199</v>
      </c>
      <c r="F222" t="s">
        <v>7200</v>
      </c>
      <c r="G222" t="s">
        <v>7201</v>
      </c>
      <c r="H222" t="s">
        <v>7202</v>
      </c>
      <c r="I222" t="s">
        <v>6477</v>
      </c>
      <c r="N222">
        <f t="shared" si="28"/>
        <v>0.34366894248829793</v>
      </c>
      <c r="O222">
        <f t="shared" si="29"/>
        <v>-0.10143228217024691</v>
      </c>
      <c r="P222">
        <f t="shared" si="30"/>
        <v>0.80039018433069964</v>
      </c>
      <c r="Q222">
        <f t="shared" si="31"/>
        <v>-4.7497303128371087</v>
      </c>
      <c r="R222">
        <f t="shared" si="32"/>
        <v>1.2436229631220739</v>
      </c>
      <c r="S222">
        <f t="shared" si="33"/>
        <v>0.86161439106939475</v>
      </c>
      <c r="T222">
        <f t="shared" si="27"/>
        <v>53389</v>
      </c>
    </row>
    <row r="223" spans="1:20">
      <c r="C223" t="s">
        <v>7203</v>
      </c>
      <c r="D223" t="s">
        <v>7204</v>
      </c>
      <c r="E223" t="s">
        <v>7205</v>
      </c>
      <c r="F223" t="s">
        <v>7206</v>
      </c>
      <c r="G223" t="s">
        <v>7207</v>
      </c>
      <c r="H223" t="s">
        <v>7208</v>
      </c>
      <c r="I223" t="s">
        <v>6477</v>
      </c>
      <c r="N223">
        <f t="shared" si="28"/>
        <v>0.12387844568657225</v>
      </c>
      <c r="O223">
        <f t="shared" si="29"/>
        <v>3.04789426472425</v>
      </c>
      <c r="P223">
        <f t="shared" si="30"/>
        <v>0.88184553421663581</v>
      </c>
      <c r="Q223">
        <f t="shared" si="31"/>
        <v>0.82998624484181571</v>
      </c>
      <c r="R223">
        <f t="shared" si="32"/>
        <v>1.1329821688609034</v>
      </c>
      <c r="S223">
        <f t="shared" si="33"/>
        <v>-3.2736898169830209</v>
      </c>
      <c r="T223">
        <f t="shared" si="27"/>
        <v>59415.666666666664</v>
      </c>
    </row>
    <row r="224" spans="1:20">
      <c r="C224" t="s">
        <v>7209</v>
      </c>
      <c r="D224" t="s">
        <v>7210</v>
      </c>
      <c r="E224" t="s">
        <v>7211</v>
      </c>
      <c r="F224" t="s">
        <v>7212</v>
      </c>
      <c r="G224" t="s">
        <v>7213</v>
      </c>
      <c r="H224" t="s">
        <v>7214</v>
      </c>
      <c r="I224" t="s">
        <v>6477</v>
      </c>
      <c r="N224">
        <f t="shared" si="28"/>
        <v>0.11639875001218103</v>
      </c>
      <c r="O224">
        <f t="shared" si="29"/>
        <v>-1.6469335135492496</v>
      </c>
      <c r="P224">
        <f t="shared" si="30"/>
        <v>1.0639223331061651</v>
      </c>
      <c r="Q224">
        <f t="shared" si="31"/>
        <v>0.98988116281724015</v>
      </c>
      <c r="R224">
        <f t="shared" si="32"/>
        <v>0.93390161546610173</v>
      </c>
      <c r="S224">
        <f t="shared" si="33"/>
        <v>-0.44712793070885326</v>
      </c>
      <c r="T224">
        <f t="shared" si="27"/>
        <v>14678.166666666666</v>
      </c>
    </row>
    <row r="225" spans="1:20">
      <c r="C225" t="s">
        <v>7215</v>
      </c>
      <c r="D225" t="s">
        <v>7216</v>
      </c>
      <c r="E225" t="s">
        <v>7217</v>
      </c>
      <c r="F225" t="s">
        <v>7218</v>
      </c>
      <c r="G225" t="s">
        <v>7219</v>
      </c>
      <c r="H225" t="s">
        <v>7220</v>
      </c>
      <c r="I225" t="s">
        <v>6117</v>
      </c>
      <c r="N225" t="e">
        <f t="shared" si="28"/>
        <v>#VALUE!</v>
      </c>
      <c r="O225" t="e">
        <f t="shared" si="29"/>
        <v>#VALUE!</v>
      </c>
      <c r="P225">
        <f t="shared" si="30"/>
        <v>1.0807419043293329</v>
      </c>
      <c r="Q225" t="e">
        <f t="shared" si="31"/>
        <v>#VALUE!</v>
      </c>
      <c r="R225">
        <f t="shared" si="32"/>
        <v>0.516518624891804</v>
      </c>
      <c r="S225" t="e">
        <f t="shared" si="33"/>
        <v>#VALUE!</v>
      </c>
      <c r="T225">
        <f t="shared" si="27"/>
        <v>-15125.888888888889</v>
      </c>
    </row>
    <row r="226" spans="1:20">
      <c r="C226" t="s">
        <v>6093</v>
      </c>
      <c r="D226" t="s">
        <v>6093</v>
      </c>
      <c r="E226" t="s">
        <v>6093</v>
      </c>
      <c r="F226" t="s">
        <v>6093</v>
      </c>
      <c r="G226" t="s">
        <v>6093</v>
      </c>
      <c r="H226" t="s">
        <v>6093</v>
      </c>
      <c r="I226" t="s">
        <v>6093</v>
      </c>
      <c r="N226" t="e">
        <f t="shared" si="28"/>
        <v>#VALUE!</v>
      </c>
      <c r="O226" t="e">
        <f t="shared" si="29"/>
        <v>#VALUE!</v>
      </c>
      <c r="P226" t="e">
        <f t="shared" si="30"/>
        <v>#VALUE!</v>
      </c>
      <c r="Q226" t="e">
        <f t="shared" si="31"/>
        <v>#VALUE!</v>
      </c>
      <c r="R226" t="e">
        <f t="shared" si="32"/>
        <v>#VALUE!</v>
      </c>
      <c r="S226" t="e">
        <f t="shared" si="33"/>
        <v>#VALUE!</v>
      </c>
      <c r="T226" t="e">
        <f t="shared" si="27"/>
        <v>#VALUE!</v>
      </c>
    </row>
    <row r="227" spans="1:20">
      <c r="A227" t="s">
        <v>48</v>
      </c>
      <c r="C227" t="s">
        <v>7221</v>
      </c>
      <c r="D227" t="s">
        <v>7222</v>
      </c>
      <c r="E227" t="s">
        <v>7223</v>
      </c>
      <c r="F227" t="s">
        <v>6065</v>
      </c>
      <c r="G227" t="s">
        <v>7224</v>
      </c>
      <c r="H227" t="s">
        <v>7225</v>
      </c>
      <c r="I227" t="s">
        <v>6048</v>
      </c>
      <c r="N227">
        <f t="shared" si="28"/>
        <v>0.16208176814885999</v>
      </c>
      <c r="O227">
        <f t="shared" si="29"/>
        <v>-1.3055984785451087</v>
      </c>
      <c r="P227">
        <f t="shared" si="30"/>
        <v>0.31584763153740603</v>
      </c>
      <c r="Q227" t="e">
        <f t="shared" si="31"/>
        <v>#DIV/0!</v>
      </c>
      <c r="R227">
        <f t="shared" si="32"/>
        <v>3.1660835800238361</v>
      </c>
      <c r="S227">
        <f t="shared" si="33"/>
        <v>-0.30403310481131496</v>
      </c>
      <c r="T227">
        <f t="shared" si="27"/>
        <v>-3856.5</v>
      </c>
    </row>
    <row r="228" spans="1:20">
      <c r="C228" t="s">
        <v>7226</v>
      </c>
      <c r="D228" t="s">
        <v>7227</v>
      </c>
      <c r="E228" t="s">
        <v>7228</v>
      </c>
      <c r="F228" t="s">
        <v>6065</v>
      </c>
      <c r="G228" t="s">
        <v>7229</v>
      </c>
      <c r="H228" t="s">
        <v>7230</v>
      </c>
      <c r="I228" t="s">
        <v>6048</v>
      </c>
      <c r="N228">
        <f t="shared" si="28"/>
        <v>0.14407076108140515</v>
      </c>
      <c r="O228">
        <f t="shared" si="29"/>
        <v>-0.55436471502224727</v>
      </c>
      <c r="P228">
        <f t="shared" si="30"/>
        <v>3.7865012300780834E-2</v>
      </c>
      <c r="Q228" t="e">
        <f t="shared" si="31"/>
        <v>#DIV/0!</v>
      </c>
      <c r="R228">
        <f t="shared" si="32"/>
        <v>26.40960451977401</v>
      </c>
      <c r="S228">
        <f t="shared" si="33"/>
        <v>0.45296767593373666</v>
      </c>
      <c r="T228">
        <f t="shared" si="27"/>
        <v>12619.5</v>
      </c>
    </row>
    <row r="229" spans="1:20">
      <c r="B229" s="22">
        <v>47887147</v>
      </c>
      <c r="C229" t="s">
        <v>7231</v>
      </c>
      <c r="D229" t="s">
        <v>7232</v>
      </c>
      <c r="E229" t="s">
        <v>7233</v>
      </c>
      <c r="F229" t="s">
        <v>6065</v>
      </c>
      <c r="G229" t="s">
        <v>7234</v>
      </c>
      <c r="H229" t="s">
        <v>7235</v>
      </c>
      <c r="I229" t="s">
        <v>6048</v>
      </c>
      <c r="N229">
        <f t="shared" si="28"/>
        <v>6.4390334572490708</v>
      </c>
      <c r="O229">
        <f t="shared" si="29"/>
        <v>-51.613047363717605</v>
      </c>
      <c r="P229">
        <f t="shared" si="30"/>
        <v>5.1932141094794874E-2</v>
      </c>
      <c r="Q229" t="e">
        <f t="shared" si="31"/>
        <v>#DIV/0!</v>
      </c>
      <c r="R229">
        <f t="shared" si="32"/>
        <v>19.255897771952817</v>
      </c>
      <c r="S229">
        <f t="shared" si="33"/>
        <v>-61.627856365614797</v>
      </c>
      <c r="T229">
        <f t="shared" si="27"/>
        <v>28318</v>
      </c>
    </row>
    <row r="230" spans="1:20">
      <c r="C230" t="s">
        <v>7236</v>
      </c>
      <c r="D230" t="s">
        <v>7237</v>
      </c>
      <c r="E230" t="s">
        <v>7238</v>
      </c>
      <c r="F230" t="s">
        <v>6065</v>
      </c>
      <c r="G230" t="s">
        <v>7239</v>
      </c>
      <c r="H230" t="s">
        <v>7240</v>
      </c>
      <c r="I230" t="s">
        <v>6065</v>
      </c>
      <c r="N230" t="e">
        <f t="shared" si="28"/>
        <v>#VALUE!</v>
      </c>
      <c r="O230" t="e">
        <f t="shared" si="29"/>
        <v>#VALUE!</v>
      </c>
      <c r="P230">
        <f t="shared" si="30"/>
        <v>1.0573371599700525</v>
      </c>
      <c r="Q230" t="e">
        <f t="shared" si="31"/>
        <v>#VALUE!</v>
      </c>
      <c r="R230">
        <f t="shared" si="32"/>
        <v>0.9457721130583584</v>
      </c>
      <c r="S230" t="e">
        <f t="shared" si="33"/>
        <v>#VALUE!</v>
      </c>
      <c r="T230" t="e">
        <f t="shared" si="27"/>
        <v>#DIV/0!</v>
      </c>
    </row>
    <row r="231" spans="1:20">
      <c r="B231" t="s">
        <v>35</v>
      </c>
      <c r="C231" t="s">
        <v>6093</v>
      </c>
      <c r="D231" t="s">
        <v>6093</v>
      </c>
      <c r="E231" t="s">
        <v>6093</v>
      </c>
      <c r="F231" t="s">
        <v>6093</v>
      </c>
      <c r="G231" t="s">
        <v>6093</v>
      </c>
      <c r="H231" t="s">
        <v>6093</v>
      </c>
      <c r="I231" t="s">
        <v>6093</v>
      </c>
      <c r="N231" t="e">
        <f t="shared" si="28"/>
        <v>#VALUE!</v>
      </c>
      <c r="O231" t="e">
        <f t="shared" si="29"/>
        <v>#VALUE!</v>
      </c>
      <c r="P231" t="e">
        <f t="shared" si="30"/>
        <v>#VALUE!</v>
      </c>
      <c r="Q231" t="e">
        <f t="shared" si="31"/>
        <v>#VALUE!</v>
      </c>
      <c r="R231" t="e">
        <f t="shared" si="32"/>
        <v>#VALUE!</v>
      </c>
      <c r="S231" t="e">
        <f t="shared" si="33"/>
        <v>#VALUE!</v>
      </c>
      <c r="T231" t="e">
        <f t="shared" si="27"/>
        <v>#VALUE!</v>
      </c>
    </row>
    <row r="232" spans="1:20">
      <c r="A232" s="25" t="s">
        <v>1364</v>
      </c>
      <c r="C232" t="s">
        <v>7241</v>
      </c>
      <c r="D232" t="s">
        <v>7242</v>
      </c>
      <c r="E232" t="s">
        <v>7243</v>
      </c>
      <c r="F232" t="s">
        <v>7244</v>
      </c>
      <c r="G232" t="s">
        <v>7245</v>
      </c>
      <c r="H232" t="s">
        <v>7246</v>
      </c>
      <c r="I232" t="s">
        <v>7247</v>
      </c>
      <c r="N232">
        <f t="shared" si="28"/>
        <v>4.5693567619589537E-2</v>
      </c>
      <c r="O232">
        <f t="shared" si="29"/>
        <v>-0.41854308371037929</v>
      </c>
      <c r="P232">
        <f t="shared" si="30"/>
        <v>0.16480108574735355</v>
      </c>
      <c r="Q232">
        <f t="shared" si="31"/>
        <v>-8.2564413652182145E-2</v>
      </c>
      <c r="R232">
        <f t="shared" si="32"/>
        <v>1.9427137849805656</v>
      </c>
      <c r="S232">
        <f t="shared" si="33"/>
        <v>0.1403094756565797</v>
      </c>
      <c r="T232">
        <f t="shared" si="27"/>
        <v>27490.75</v>
      </c>
    </row>
    <row r="233" spans="1:20">
      <c r="C233" t="s">
        <v>7248</v>
      </c>
      <c r="D233" t="s">
        <v>7249</v>
      </c>
      <c r="E233" t="s">
        <v>7250</v>
      </c>
      <c r="F233" t="s">
        <v>7251</v>
      </c>
      <c r="G233" t="s">
        <v>7252</v>
      </c>
      <c r="H233" t="s">
        <v>7253</v>
      </c>
      <c r="I233" t="s">
        <v>6502</v>
      </c>
      <c r="N233">
        <f t="shared" si="28"/>
        <v>6.3150814762037433E-2</v>
      </c>
      <c r="O233">
        <f t="shared" si="29"/>
        <v>-0.11659530074895286</v>
      </c>
      <c r="P233">
        <f t="shared" si="30"/>
        <v>0.18867011277655646</v>
      </c>
      <c r="Q233">
        <f t="shared" si="31"/>
        <v>-0.27008956818361374</v>
      </c>
      <c r="R233">
        <f t="shared" si="32"/>
        <v>1.613204330406615</v>
      </c>
      <c r="S233">
        <f t="shared" si="33"/>
        <v>0.33810262126632962</v>
      </c>
      <c r="T233">
        <f t="shared" si="27"/>
        <v>51577.181818181816</v>
      </c>
    </row>
    <row r="234" spans="1:20">
      <c r="C234" t="s">
        <v>7254</v>
      </c>
      <c r="D234" t="s">
        <v>7255</v>
      </c>
      <c r="E234" t="s">
        <v>7256</v>
      </c>
      <c r="F234" t="s">
        <v>7257</v>
      </c>
      <c r="G234" t="s">
        <v>7258</v>
      </c>
      <c r="H234" t="s">
        <v>7259</v>
      </c>
      <c r="I234" t="s">
        <v>6502</v>
      </c>
      <c r="N234">
        <f t="shared" si="28"/>
        <v>0.41961230262597748</v>
      </c>
      <c r="O234">
        <f t="shared" si="29"/>
        <v>1.1622231275019108</v>
      </c>
      <c r="P234">
        <f t="shared" si="30"/>
        <v>0.28346066872690101</v>
      </c>
      <c r="Q234">
        <f t="shared" si="31"/>
        <v>-0.74241541962488844</v>
      </c>
      <c r="R234">
        <f t="shared" si="32"/>
        <v>1.2443988211741641</v>
      </c>
      <c r="S234">
        <f t="shared" si="33"/>
        <v>0.682377691478115</v>
      </c>
      <c r="T234">
        <f t="shared" si="27"/>
        <v>58384.545454545456</v>
      </c>
    </row>
    <row r="235" spans="1:20">
      <c r="C235" t="s">
        <v>7260</v>
      </c>
      <c r="D235" t="s">
        <v>7261</v>
      </c>
      <c r="E235" t="s">
        <v>7262</v>
      </c>
      <c r="F235" t="s">
        <v>7263</v>
      </c>
      <c r="G235" t="s">
        <v>7264</v>
      </c>
      <c r="H235" t="s">
        <v>7265</v>
      </c>
      <c r="I235" t="s">
        <v>6110</v>
      </c>
      <c r="N235">
        <f t="shared" si="28"/>
        <v>5.1782417914382872E-2</v>
      </c>
      <c r="O235">
        <f t="shared" si="29"/>
        <v>0.29214030600037422</v>
      </c>
      <c r="P235">
        <f t="shared" si="30"/>
        <v>0.42219830655815804</v>
      </c>
      <c r="Q235">
        <f t="shared" si="31"/>
        <v>-0.40670074561260705</v>
      </c>
      <c r="R235">
        <f t="shared" si="32"/>
        <v>1.1749131534214425</v>
      </c>
      <c r="S235">
        <f t="shared" si="33"/>
        <v>0.46111416426812712</v>
      </c>
      <c r="T235">
        <f t="shared" si="27"/>
        <v>29702.3</v>
      </c>
    </row>
    <row r="236" spans="1:20">
      <c r="C236" t="s">
        <v>7266</v>
      </c>
      <c r="D236" t="s">
        <v>7267</v>
      </c>
      <c r="E236" t="s">
        <v>7268</v>
      </c>
      <c r="F236" t="s">
        <v>7269</v>
      </c>
      <c r="G236" t="s">
        <v>7270</v>
      </c>
      <c r="H236" t="s">
        <v>7271</v>
      </c>
      <c r="I236" t="s">
        <v>6117</v>
      </c>
      <c r="N236">
        <f t="shared" si="28"/>
        <v>0.31993137276288031</v>
      </c>
      <c r="O236">
        <f t="shared" si="29"/>
        <v>0.28278690811685592</v>
      </c>
      <c r="P236">
        <f t="shared" si="30"/>
        <v>0.34093141467966503</v>
      </c>
      <c r="Q236">
        <f t="shared" si="31"/>
        <v>-0.5588772713430108</v>
      </c>
      <c r="R236">
        <f t="shared" si="32"/>
        <v>1.181852285345578</v>
      </c>
      <c r="S236">
        <f t="shared" si="33"/>
        <v>0.55487323576482184</v>
      </c>
      <c r="T236">
        <f t="shared" si="27"/>
        <v>25541</v>
      </c>
    </row>
    <row r="237" spans="1:20">
      <c r="C237" t="s">
        <v>7272</v>
      </c>
      <c r="D237" t="s">
        <v>7273</v>
      </c>
      <c r="E237" t="s">
        <v>7274</v>
      </c>
      <c r="F237" t="s">
        <v>7275</v>
      </c>
      <c r="G237" t="s">
        <v>7276</v>
      </c>
      <c r="H237" t="s">
        <v>7277</v>
      </c>
      <c r="I237" t="s">
        <v>6065</v>
      </c>
      <c r="N237">
        <f t="shared" si="28"/>
        <v>0.44470380782907726</v>
      </c>
      <c r="O237">
        <f t="shared" si="29"/>
        <v>1.1997373008273797</v>
      </c>
      <c r="P237">
        <f t="shared" si="30"/>
        <v>0.45365310051961066</v>
      </c>
      <c r="Q237">
        <f t="shared" si="31"/>
        <v>-0.85845778060211297</v>
      </c>
      <c r="R237">
        <f t="shared" si="32"/>
        <v>1.1160945035713559</v>
      </c>
      <c r="S237">
        <f t="shared" si="33"/>
        <v>0.76227890317256408</v>
      </c>
      <c r="T237" t="e">
        <f t="shared" si="27"/>
        <v>#DIV/0!</v>
      </c>
    </row>
    <row r="238" spans="1:20">
      <c r="C238" t="s">
        <v>7278</v>
      </c>
      <c r="D238" t="s">
        <v>7279</v>
      </c>
      <c r="E238" t="s">
        <v>7280</v>
      </c>
      <c r="F238" t="s">
        <v>7281</v>
      </c>
      <c r="G238" t="s">
        <v>7282</v>
      </c>
      <c r="H238" t="s">
        <v>7283</v>
      </c>
      <c r="I238" t="s">
        <v>6065</v>
      </c>
      <c r="N238">
        <f t="shared" si="28"/>
        <v>0.29591248460189057</v>
      </c>
      <c r="O238">
        <f t="shared" si="29"/>
        <v>0.47035359096077833</v>
      </c>
      <c r="P238">
        <f t="shared" si="30"/>
        <v>0.48230055364449592</v>
      </c>
      <c r="Q238">
        <f t="shared" si="31"/>
        <v>7.498863391089905E-2</v>
      </c>
      <c r="R238">
        <f t="shared" si="32"/>
        <v>1.1536684261474677</v>
      </c>
      <c r="S238">
        <f t="shared" si="33"/>
        <v>0.53029632329965626</v>
      </c>
      <c r="T238" t="e">
        <f t="shared" si="27"/>
        <v>#DIV/0!</v>
      </c>
    </row>
    <row r="239" spans="1:20">
      <c r="C239" t="s">
        <v>7284</v>
      </c>
      <c r="D239" t="s">
        <v>7285</v>
      </c>
      <c r="E239" t="s">
        <v>7286</v>
      </c>
      <c r="F239" t="s">
        <v>7287</v>
      </c>
      <c r="G239" t="s">
        <v>7288</v>
      </c>
      <c r="H239" t="s">
        <v>7289</v>
      </c>
      <c r="I239" t="s">
        <v>6143</v>
      </c>
      <c r="N239">
        <f t="shared" si="28"/>
        <v>0.38173502798538061</v>
      </c>
      <c r="O239">
        <f t="shared" si="29"/>
        <v>-0.17429729649169867</v>
      </c>
      <c r="P239">
        <f t="shared" si="30"/>
        <v>0.55590375447735951</v>
      </c>
      <c r="Q239">
        <f t="shared" si="31"/>
        <v>-1.1588987041829015</v>
      </c>
      <c r="R239">
        <f t="shared" si="32"/>
        <v>0.66645864861069937</v>
      </c>
      <c r="S239">
        <f t="shared" si="33"/>
        <v>0.56411065744860656</v>
      </c>
      <c r="T239">
        <f t="shared" si="27"/>
        <v>6925.375</v>
      </c>
    </row>
    <row r="240" spans="1:20">
      <c r="C240" t="s">
        <v>7290</v>
      </c>
      <c r="D240" t="s">
        <v>7291</v>
      </c>
      <c r="E240" t="s">
        <v>7292</v>
      </c>
      <c r="F240" t="s">
        <v>7293</v>
      </c>
      <c r="G240" t="s">
        <v>7294</v>
      </c>
      <c r="H240" t="s">
        <v>7295</v>
      </c>
      <c r="I240" t="s">
        <v>6143</v>
      </c>
      <c r="N240">
        <f t="shared" si="28"/>
        <v>0.40609488310298381</v>
      </c>
      <c r="O240">
        <f t="shared" si="29"/>
        <v>2.1724822695035462</v>
      </c>
      <c r="P240">
        <f t="shared" si="30"/>
        <v>0.63853874153052326</v>
      </c>
      <c r="Q240">
        <f t="shared" si="31"/>
        <v>-0.38145784254643078</v>
      </c>
      <c r="R240">
        <f t="shared" si="32"/>
        <v>0.98472604871525893</v>
      </c>
      <c r="S240">
        <f t="shared" si="33"/>
        <v>2.1564518720874175</v>
      </c>
      <c r="T240">
        <f t="shared" si="27"/>
        <v>8387.25</v>
      </c>
    </row>
    <row r="241" spans="1:20">
      <c r="C241" t="s">
        <v>7296</v>
      </c>
      <c r="D241" t="s">
        <v>7297</v>
      </c>
      <c r="E241" t="s">
        <v>7298</v>
      </c>
      <c r="F241" t="s">
        <v>7299</v>
      </c>
      <c r="G241" t="s">
        <v>7300</v>
      </c>
      <c r="H241" t="s">
        <v>7301</v>
      </c>
      <c r="I241" t="s">
        <v>6143</v>
      </c>
      <c r="N241">
        <f t="shared" si="28"/>
        <v>0.64210762345426509</v>
      </c>
      <c r="O241">
        <f t="shared" si="29"/>
        <v>1.9949022939677143</v>
      </c>
      <c r="P241">
        <f t="shared" si="30"/>
        <v>0.86686833592907631</v>
      </c>
      <c r="Q241">
        <f t="shared" si="31"/>
        <v>-7.7848939929328065E-3</v>
      </c>
      <c r="R241">
        <f t="shared" si="32"/>
        <v>0.79320437707612501</v>
      </c>
      <c r="S241">
        <f t="shared" si="33"/>
        <v>2.1224284997491218</v>
      </c>
      <c r="T241">
        <f t="shared" si="27"/>
        <v>2643.75</v>
      </c>
    </row>
    <row r="242" spans="1:20">
      <c r="C242" t="s">
        <v>7302</v>
      </c>
      <c r="D242" t="s">
        <v>7303</v>
      </c>
      <c r="E242" t="s">
        <v>7304</v>
      </c>
      <c r="F242" t="s">
        <v>7305</v>
      </c>
      <c r="G242" t="s">
        <v>7306</v>
      </c>
      <c r="H242" t="s">
        <v>7307</v>
      </c>
      <c r="I242" t="s">
        <v>6477</v>
      </c>
      <c r="N242" t="e">
        <f t="shared" si="28"/>
        <v>#VALUE!</v>
      </c>
      <c r="O242" t="e">
        <f t="shared" si="29"/>
        <v>#VALUE!</v>
      </c>
      <c r="P242">
        <f t="shared" si="30"/>
        <v>0.94124445020960956</v>
      </c>
      <c r="Q242" t="e">
        <f t="shared" si="31"/>
        <v>#VALUE!</v>
      </c>
      <c r="R242">
        <f t="shared" si="32"/>
        <v>0.60859079405647853</v>
      </c>
      <c r="S242" t="e">
        <f t="shared" si="33"/>
        <v>#VALUE!</v>
      </c>
      <c r="T242">
        <f t="shared" si="27"/>
        <v>1177</v>
      </c>
    </row>
    <row r="243" spans="1:20">
      <c r="B243" s="22">
        <v>16069474</v>
      </c>
      <c r="C243" t="s">
        <v>6093</v>
      </c>
      <c r="D243" t="s">
        <v>6093</v>
      </c>
      <c r="E243" t="s">
        <v>6093</v>
      </c>
      <c r="F243" t="s">
        <v>6093</v>
      </c>
      <c r="G243" t="s">
        <v>6093</v>
      </c>
      <c r="H243" t="s">
        <v>6093</v>
      </c>
      <c r="I243" t="s">
        <v>6093</v>
      </c>
      <c r="N243" t="e">
        <f t="shared" si="28"/>
        <v>#VALUE!</v>
      </c>
      <c r="O243" t="e">
        <f t="shared" si="29"/>
        <v>#VALUE!</v>
      </c>
      <c r="P243" t="e">
        <f t="shared" si="30"/>
        <v>#VALUE!</v>
      </c>
      <c r="Q243" t="e">
        <f t="shared" si="31"/>
        <v>#VALUE!</v>
      </c>
      <c r="R243" t="e">
        <f t="shared" si="32"/>
        <v>#VALUE!</v>
      </c>
      <c r="S243" t="e">
        <f t="shared" si="33"/>
        <v>#VALUE!</v>
      </c>
      <c r="T243" t="e">
        <f t="shared" si="27"/>
        <v>#VALUE!</v>
      </c>
    </row>
    <row r="244" spans="1:20">
      <c r="A244" t="s">
        <v>50</v>
      </c>
      <c r="C244" t="s">
        <v>7308</v>
      </c>
      <c r="D244" t="s">
        <v>7309</v>
      </c>
      <c r="E244" t="s">
        <v>7310</v>
      </c>
      <c r="F244" t="s">
        <v>7311</v>
      </c>
      <c r="G244" t="s">
        <v>7312</v>
      </c>
      <c r="H244" t="s">
        <v>7313</v>
      </c>
      <c r="I244" t="s">
        <v>6430</v>
      </c>
      <c r="N244">
        <f t="shared" si="28"/>
        <v>0.89919361996038583</v>
      </c>
      <c r="O244">
        <f t="shared" si="29"/>
        <v>0.63884001464850471</v>
      </c>
      <c r="P244">
        <f t="shared" si="30"/>
        <v>0.22268461840181616</v>
      </c>
      <c r="Q244">
        <f t="shared" si="31"/>
        <v>-103.95102754700481</v>
      </c>
      <c r="R244">
        <f t="shared" si="32"/>
        <v>2.8892321241518273</v>
      </c>
      <c r="S244">
        <f t="shared" si="33"/>
        <v>0.94443030094678848</v>
      </c>
      <c r="T244">
        <f t="shared" si="27"/>
        <v>119037.8</v>
      </c>
    </row>
    <row r="245" spans="1:20">
      <c r="C245" t="s">
        <v>7314</v>
      </c>
      <c r="D245" t="s">
        <v>7315</v>
      </c>
      <c r="E245" t="s">
        <v>7316</v>
      </c>
      <c r="F245" t="s">
        <v>7317</v>
      </c>
      <c r="G245" t="s">
        <v>7318</v>
      </c>
      <c r="H245" t="s">
        <v>7319</v>
      </c>
      <c r="I245" t="s">
        <v>6156</v>
      </c>
      <c r="N245">
        <f t="shared" si="28"/>
        <v>-3.3694771539238388E-2</v>
      </c>
      <c r="O245">
        <f t="shared" si="29"/>
        <v>-0.39035313747970934</v>
      </c>
      <c r="P245">
        <f t="shared" si="30"/>
        <v>0.13263908140831812</v>
      </c>
      <c r="Q245">
        <f t="shared" si="31"/>
        <v>0.61178068239687655</v>
      </c>
      <c r="R245">
        <f t="shared" si="32"/>
        <v>7.4836741885701095</v>
      </c>
      <c r="S245">
        <f t="shared" si="33"/>
        <v>-9.7023778561204921E-2</v>
      </c>
      <c r="T245">
        <f t="shared" si="27"/>
        <v>90794.25</v>
      </c>
    </row>
    <row r="246" spans="1:20">
      <c r="C246" t="s">
        <v>7320</v>
      </c>
      <c r="D246" t="s">
        <v>7321</v>
      </c>
      <c r="E246" t="s">
        <v>7322</v>
      </c>
      <c r="F246" t="s">
        <v>7323</v>
      </c>
      <c r="G246" t="s">
        <v>7324</v>
      </c>
      <c r="H246" t="s">
        <v>7325</v>
      </c>
      <c r="I246" t="s">
        <v>6225</v>
      </c>
      <c r="N246">
        <f t="shared" si="28"/>
        <v>0.84306312806361161</v>
      </c>
      <c r="O246">
        <f t="shared" si="29"/>
        <v>1.3197160502480472</v>
      </c>
      <c r="P246">
        <f t="shared" si="30"/>
        <v>0.14711594192528141</v>
      </c>
      <c r="Q246">
        <f t="shared" si="31"/>
        <v>-2.3376770538243625</v>
      </c>
      <c r="R246">
        <f t="shared" si="32"/>
        <v>6.6827467460456429</v>
      </c>
      <c r="S246">
        <f t="shared" si="33"/>
        <v>1.4204739759965883</v>
      </c>
      <c r="T246">
        <f t="shared" si="27"/>
        <v>198572.33333333334</v>
      </c>
    </row>
    <row r="247" spans="1:20">
      <c r="C247" t="s">
        <v>7326</v>
      </c>
      <c r="D247" t="s">
        <v>7327</v>
      </c>
      <c r="E247" t="s">
        <v>7328</v>
      </c>
      <c r="F247" t="s">
        <v>7329</v>
      </c>
      <c r="G247" t="s">
        <v>7330</v>
      </c>
      <c r="H247" t="s">
        <v>7331</v>
      </c>
      <c r="I247" t="s">
        <v>6225</v>
      </c>
      <c r="N247">
        <f t="shared" si="28"/>
        <v>0.39396908592743518</v>
      </c>
      <c r="O247">
        <f t="shared" si="29"/>
        <v>18.781697735325835</v>
      </c>
      <c r="P247">
        <f t="shared" si="30"/>
        <v>0.18533089366601926</v>
      </c>
      <c r="Q247">
        <f t="shared" si="31"/>
        <v>0.15992384578772012</v>
      </c>
      <c r="R247">
        <f t="shared" si="32"/>
        <v>5.3327322716560737</v>
      </c>
      <c r="S247">
        <f t="shared" si="33"/>
        <v>-34.732703110015073</v>
      </c>
      <c r="T247">
        <f t="shared" si="27"/>
        <v>85602</v>
      </c>
    </row>
    <row r="248" spans="1:20">
      <c r="C248" t="s">
        <v>7332</v>
      </c>
      <c r="D248" t="s">
        <v>7333</v>
      </c>
      <c r="E248" t="s">
        <v>7334</v>
      </c>
      <c r="F248" t="s">
        <v>7335</v>
      </c>
      <c r="G248" t="s">
        <v>7336</v>
      </c>
      <c r="H248" t="s">
        <v>7337</v>
      </c>
      <c r="I248" t="s">
        <v>6156</v>
      </c>
      <c r="N248">
        <f t="shared" si="28"/>
        <v>0.77009938423984359</v>
      </c>
      <c r="O248">
        <f t="shared" si="29"/>
        <v>-1.6326202426782319</v>
      </c>
      <c r="P248">
        <f t="shared" si="30"/>
        <v>1.1512401317834275</v>
      </c>
      <c r="Q248">
        <f t="shared" si="31"/>
        <v>0.17993754879000778</v>
      </c>
      <c r="R248">
        <f t="shared" si="32"/>
        <v>0.79299856011519076</v>
      </c>
      <c r="S248">
        <f t="shared" si="33"/>
        <v>-0.64010650362408161</v>
      </c>
      <c r="T248">
        <f t="shared" si="27"/>
        <v>3245.5</v>
      </c>
    </row>
    <row r="249" spans="1:20">
      <c r="C249" t="s">
        <v>7338</v>
      </c>
      <c r="D249" t="s">
        <v>7339</v>
      </c>
      <c r="E249" t="s">
        <v>7340</v>
      </c>
      <c r="F249" t="s">
        <v>7341</v>
      </c>
      <c r="G249" t="s">
        <v>7342</v>
      </c>
      <c r="H249" t="s">
        <v>7343</v>
      </c>
      <c r="I249" t="s">
        <v>6225</v>
      </c>
      <c r="N249">
        <f t="shared" si="28"/>
        <v>0.59879984741336312</v>
      </c>
      <c r="O249">
        <f t="shared" si="29"/>
        <v>-1.7906071813838804</v>
      </c>
      <c r="P249">
        <f t="shared" si="30"/>
        <v>1.6093135045816434</v>
      </c>
      <c r="Q249">
        <f t="shared" si="31"/>
        <v>0.38235294117647056</v>
      </c>
      <c r="R249">
        <f t="shared" si="32"/>
        <v>0.52572527349438081</v>
      </c>
      <c r="S249">
        <f t="shared" si="33"/>
        <v>-1.7742021682699649</v>
      </c>
      <c r="T249">
        <f t="shared" si="27"/>
        <v>-6840.333333333333</v>
      </c>
    </row>
    <row r="250" spans="1:20">
      <c r="C250" t="s">
        <v>7344</v>
      </c>
      <c r="D250" t="s">
        <v>7345</v>
      </c>
      <c r="E250" t="s">
        <v>7346</v>
      </c>
      <c r="F250" t="s">
        <v>7347</v>
      </c>
      <c r="G250" t="s">
        <v>7348</v>
      </c>
      <c r="H250" t="s">
        <v>7349</v>
      </c>
      <c r="I250" t="s">
        <v>6055</v>
      </c>
      <c r="N250">
        <f t="shared" si="28"/>
        <v>10.146034341782501</v>
      </c>
      <c r="O250">
        <f t="shared" si="29"/>
        <v>1.8491767288693741</v>
      </c>
      <c r="P250">
        <f t="shared" si="30"/>
        <v>0.51792418108207583</v>
      </c>
      <c r="Q250">
        <f t="shared" si="31"/>
        <v>-1.0886203423967773</v>
      </c>
      <c r="R250">
        <f t="shared" si="32"/>
        <v>1.6360147811256396</v>
      </c>
      <c r="S250">
        <f t="shared" si="33"/>
        <v>1.8137486573576798</v>
      </c>
      <c r="T250">
        <f t="shared" si="27"/>
        <v>25956</v>
      </c>
    </row>
    <row r="251" spans="1:20">
      <c r="C251" t="s">
        <v>7350</v>
      </c>
      <c r="D251" t="s">
        <v>7351</v>
      </c>
      <c r="E251" t="s">
        <v>7352</v>
      </c>
      <c r="F251" t="s">
        <v>7353</v>
      </c>
      <c r="G251" t="s">
        <v>7354</v>
      </c>
      <c r="H251" t="s">
        <v>7355</v>
      </c>
      <c r="I251" t="s">
        <v>6065</v>
      </c>
      <c r="N251" t="e">
        <f t="shared" si="28"/>
        <v>#VALUE!</v>
      </c>
      <c r="O251" t="e">
        <f t="shared" si="29"/>
        <v>#VALUE!</v>
      </c>
      <c r="P251">
        <f t="shared" si="30"/>
        <v>3.7029375258585025E-2</v>
      </c>
      <c r="Q251" t="e">
        <f t="shared" si="31"/>
        <v>#VALUE!</v>
      </c>
      <c r="R251">
        <f t="shared" si="32"/>
        <v>15.910614525139664</v>
      </c>
      <c r="S251" t="e">
        <f t="shared" si="33"/>
        <v>#VALUE!</v>
      </c>
      <c r="T251" t="e">
        <f t="shared" si="27"/>
        <v>#DIV/0!</v>
      </c>
    </row>
    <row r="252" spans="1:20">
      <c r="B252" s="23">
        <v>29710766</v>
      </c>
      <c r="C252" t="s">
        <v>6093</v>
      </c>
      <c r="D252" t="s">
        <v>6093</v>
      </c>
      <c r="E252" t="s">
        <v>6093</v>
      </c>
      <c r="F252" t="s">
        <v>6093</v>
      </c>
      <c r="G252" t="s">
        <v>6093</v>
      </c>
      <c r="H252" t="s">
        <v>6093</v>
      </c>
      <c r="I252" t="s">
        <v>6093</v>
      </c>
      <c r="N252" t="e">
        <f t="shared" si="28"/>
        <v>#VALUE!</v>
      </c>
      <c r="O252" t="e">
        <f t="shared" si="29"/>
        <v>#VALUE!</v>
      </c>
      <c r="P252" t="e">
        <f t="shared" si="30"/>
        <v>#VALUE!</v>
      </c>
      <c r="Q252" t="e">
        <f t="shared" si="31"/>
        <v>#VALUE!</v>
      </c>
      <c r="R252" t="e">
        <f t="shared" si="32"/>
        <v>#VALUE!</v>
      </c>
      <c r="S252" t="e">
        <f t="shared" si="33"/>
        <v>#VALUE!</v>
      </c>
      <c r="T252" t="e">
        <f t="shared" si="27"/>
        <v>#VALUE!</v>
      </c>
    </row>
    <row r="253" spans="1:20">
      <c r="A253" s="22">
        <v>47127427</v>
      </c>
      <c r="C253" t="s">
        <v>7356</v>
      </c>
      <c r="D253" t="s">
        <v>7357</v>
      </c>
      <c r="E253" t="s">
        <v>7358</v>
      </c>
      <c r="F253" t="s">
        <v>6065</v>
      </c>
      <c r="G253" t="s">
        <v>7359</v>
      </c>
      <c r="H253" t="s">
        <v>7360</v>
      </c>
      <c r="I253" t="s">
        <v>6055</v>
      </c>
      <c r="N253">
        <f t="shared" si="28"/>
        <v>6.8940820304400114</v>
      </c>
      <c r="O253">
        <f t="shared" si="29"/>
        <v>-2.3232918972869978</v>
      </c>
      <c r="P253">
        <f t="shared" si="30"/>
        <v>1.0424241658560005</v>
      </c>
      <c r="Q253">
        <f t="shared" si="31"/>
        <v>1</v>
      </c>
      <c r="R253">
        <f t="shared" si="32"/>
        <v>0.95930239604416379</v>
      </c>
      <c r="S253">
        <f t="shared" si="33"/>
        <v>-1.299705908564299</v>
      </c>
      <c r="T253">
        <f t="shared" si="27"/>
        <v>-14584</v>
      </c>
    </row>
    <row r="254" spans="1:20">
      <c r="C254" t="s">
        <v>7361</v>
      </c>
      <c r="D254" t="s">
        <v>7362</v>
      </c>
      <c r="E254" t="s">
        <v>7363</v>
      </c>
      <c r="F254" t="s">
        <v>7364</v>
      </c>
      <c r="G254" t="s">
        <v>7365</v>
      </c>
      <c r="H254" t="s">
        <v>7366</v>
      </c>
      <c r="I254" t="s">
        <v>6055</v>
      </c>
      <c r="N254" t="e">
        <f t="shared" si="28"/>
        <v>#VALUE!</v>
      </c>
      <c r="O254" t="e">
        <f t="shared" si="29"/>
        <v>#VALUE!</v>
      </c>
      <c r="P254">
        <f t="shared" si="30"/>
        <v>0.36207729468599031</v>
      </c>
      <c r="Q254" t="e">
        <f t="shared" si="31"/>
        <v>#VALUE!</v>
      </c>
      <c r="R254">
        <f t="shared" si="32"/>
        <v>2.7431621080720481</v>
      </c>
      <c r="S254" t="e">
        <f t="shared" si="33"/>
        <v>#VALUE!</v>
      </c>
      <c r="T254">
        <f t="shared" si="27"/>
        <v>11021</v>
      </c>
    </row>
    <row r="255" spans="1:20">
      <c r="C255" t="s">
        <v>6093</v>
      </c>
      <c r="D255" t="s">
        <v>6093</v>
      </c>
      <c r="E255" t="s">
        <v>6093</v>
      </c>
      <c r="F255" t="s">
        <v>6093</v>
      </c>
      <c r="G255" t="s">
        <v>6093</v>
      </c>
      <c r="H255" t="s">
        <v>6093</v>
      </c>
      <c r="I255" t="s">
        <v>6093</v>
      </c>
      <c r="N255" t="e">
        <f t="shared" si="28"/>
        <v>#VALUE!</v>
      </c>
      <c r="O255" t="e">
        <f t="shared" si="29"/>
        <v>#VALUE!</v>
      </c>
      <c r="P255" t="e">
        <f t="shared" si="30"/>
        <v>#VALUE!</v>
      </c>
      <c r="Q255" t="e">
        <f t="shared" si="31"/>
        <v>#VALUE!</v>
      </c>
      <c r="R255" t="e">
        <f t="shared" si="32"/>
        <v>#VALUE!</v>
      </c>
      <c r="S255" t="e">
        <f t="shared" si="33"/>
        <v>#VALUE!</v>
      </c>
      <c r="T255" t="e">
        <f t="shared" si="27"/>
        <v>#VALUE!</v>
      </c>
    </row>
    <row r="256" spans="1:20">
      <c r="A256" t="s">
        <v>52</v>
      </c>
      <c r="C256" t="s">
        <v>7367</v>
      </c>
      <c r="D256" t="s">
        <v>7368</v>
      </c>
      <c r="E256" t="s">
        <v>7369</v>
      </c>
      <c r="F256" t="s">
        <v>6065</v>
      </c>
      <c r="G256" t="s">
        <v>7370</v>
      </c>
      <c r="H256" t="s">
        <v>7371</v>
      </c>
      <c r="I256" t="s">
        <v>6055</v>
      </c>
      <c r="N256">
        <f t="shared" si="28"/>
        <v>-0.52216847661854926</v>
      </c>
      <c r="O256">
        <f t="shared" si="29"/>
        <v>-0.98147437195049592</v>
      </c>
      <c r="P256">
        <f t="shared" si="30"/>
        <v>0.27739331677579587</v>
      </c>
      <c r="Q256">
        <f t="shared" si="31"/>
        <v>1</v>
      </c>
      <c r="R256">
        <f t="shared" si="32"/>
        <v>3.6049895203793012</v>
      </c>
      <c r="S256">
        <f t="shared" si="33"/>
        <v>1.8053684883610144E-2</v>
      </c>
      <c r="T256">
        <f t="shared" si="27"/>
        <v>2654</v>
      </c>
    </row>
    <row r="257" spans="1:20">
      <c r="C257" t="s">
        <v>7372</v>
      </c>
      <c r="D257" t="s">
        <v>7373</v>
      </c>
      <c r="E257" t="s">
        <v>7374</v>
      </c>
      <c r="F257" t="s">
        <v>7375</v>
      </c>
      <c r="G257" t="s">
        <v>7376</v>
      </c>
      <c r="H257" t="s">
        <v>7377</v>
      </c>
      <c r="I257" t="s">
        <v>6055</v>
      </c>
      <c r="N257">
        <f t="shared" si="28"/>
        <v>0.20242865600646431</v>
      </c>
      <c r="O257">
        <f t="shared" si="29"/>
        <v>6.4678428633005769E-2</v>
      </c>
      <c r="P257">
        <f t="shared" si="30"/>
        <v>0.1471576693403869</v>
      </c>
      <c r="Q257">
        <f t="shared" si="31"/>
        <v>0.92323556370302473</v>
      </c>
      <c r="R257">
        <f t="shared" si="32"/>
        <v>6.782398941757771</v>
      </c>
      <c r="S257">
        <f t="shared" si="33"/>
        <v>9.056514191605225E-2</v>
      </c>
      <c r="T257">
        <f t="shared" si="27"/>
        <v>143261</v>
      </c>
    </row>
    <row r="258" spans="1:20">
      <c r="C258" t="s">
        <v>7378</v>
      </c>
      <c r="D258" t="s">
        <v>7379</v>
      </c>
      <c r="E258" t="s">
        <v>7380</v>
      </c>
      <c r="F258" t="s">
        <v>7381</v>
      </c>
      <c r="G258" t="s">
        <v>7382</v>
      </c>
      <c r="H258" t="s">
        <v>7383</v>
      </c>
      <c r="I258" t="s">
        <v>6055</v>
      </c>
      <c r="N258">
        <f t="shared" si="28"/>
        <v>0.54128824817203802</v>
      </c>
      <c r="O258">
        <f t="shared" si="29"/>
        <v>0.63727732892047118</v>
      </c>
      <c r="P258">
        <f t="shared" si="30"/>
        <v>8.7319286871961097E-2</v>
      </c>
      <c r="Q258" t="e">
        <f t="shared" si="31"/>
        <v>#DIV/0!</v>
      </c>
      <c r="R258">
        <f t="shared" si="32"/>
        <v>11.128220357858787</v>
      </c>
      <c r="S258">
        <f t="shared" si="33"/>
        <v>0.63542172182859358</v>
      </c>
      <c r="T258">
        <f t="shared" ref="T258:T321" si="34">D258/I258</f>
        <v>134558</v>
      </c>
    </row>
    <row r="259" spans="1:20">
      <c r="C259" t="s">
        <v>7384</v>
      </c>
      <c r="D259" t="s">
        <v>7385</v>
      </c>
      <c r="E259" t="s">
        <v>7386</v>
      </c>
      <c r="F259" t="s">
        <v>6065</v>
      </c>
      <c r="G259" t="s">
        <v>7387</v>
      </c>
      <c r="H259" t="s">
        <v>7388</v>
      </c>
      <c r="I259" t="s">
        <v>6055</v>
      </c>
      <c r="N259">
        <f t="shared" si="28"/>
        <v>3.3589566104411883E-2</v>
      </c>
      <c r="O259">
        <f t="shared" si="29"/>
        <v>-0.44730559459841157</v>
      </c>
      <c r="P259">
        <f t="shared" si="30"/>
        <v>7.8398607136424589E-2</v>
      </c>
      <c r="Q259" t="e">
        <f t="shared" si="31"/>
        <v>#DIV/0!</v>
      </c>
      <c r="R259">
        <f t="shared" si="32"/>
        <v>12.755328653477983</v>
      </c>
      <c r="S259">
        <f t="shared" si="33"/>
        <v>-0.44658479759898484</v>
      </c>
      <c r="T259">
        <f t="shared" si="34"/>
        <v>82184</v>
      </c>
    </row>
    <row r="260" spans="1:20">
      <c r="C260" t="s">
        <v>7389</v>
      </c>
      <c r="D260" t="s">
        <v>7390</v>
      </c>
      <c r="E260" t="s">
        <v>7391</v>
      </c>
      <c r="F260" t="s">
        <v>6065</v>
      </c>
      <c r="G260" t="s">
        <v>7392</v>
      </c>
      <c r="H260" t="s">
        <v>7393</v>
      </c>
      <c r="I260" t="s">
        <v>6065</v>
      </c>
      <c r="N260">
        <f t="shared" si="28"/>
        <v>0.10215799734990605</v>
      </c>
      <c r="O260">
        <f t="shared" si="29"/>
        <v>5.1508701463090389E-2</v>
      </c>
      <c r="P260">
        <f t="shared" si="30"/>
        <v>1.2308263646190473E-2</v>
      </c>
      <c r="Q260" t="e">
        <f t="shared" si="31"/>
        <v>#DIV/0!</v>
      </c>
      <c r="R260">
        <f t="shared" si="32"/>
        <v>81.246228448275858</v>
      </c>
      <c r="S260">
        <f t="shared" si="33"/>
        <v>5.1421431243955373E-2</v>
      </c>
      <c r="T260" t="e">
        <f t="shared" si="34"/>
        <v>#DIV/0!</v>
      </c>
    </row>
    <row r="261" spans="1:20">
      <c r="C261" t="s">
        <v>7394</v>
      </c>
      <c r="D261" t="s">
        <v>7395</v>
      </c>
      <c r="E261" t="s">
        <v>7396</v>
      </c>
      <c r="F261" t="s">
        <v>6065</v>
      </c>
      <c r="G261" t="s">
        <v>7397</v>
      </c>
      <c r="H261" t="s">
        <v>7398</v>
      </c>
      <c r="I261" t="s">
        <v>6065</v>
      </c>
      <c r="N261">
        <f t="shared" si="28"/>
        <v>0.38577151830648049</v>
      </c>
      <c r="O261">
        <f t="shared" si="29"/>
        <v>0.43474731897365126</v>
      </c>
      <c r="P261">
        <f t="shared" si="30"/>
        <v>1.8296105840200149E-2</v>
      </c>
      <c r="Q261" t="e">
        <f t="shared" si="31"/>
        <v>#DIV/0!</v>
      </c>
      <c r="R261">
        <f t="shared" si="32"/>
        <v>54.656439393939394</v>
      </c>
      <c r="S261">
        <f t="shared" si="33"/>
        <v>0.43369128467759066</v>
      </c>
      <c r="T261" t="e">
        <f t="shared" si="34"/>
        <v>#DIV/0!</v>
      </c>
    </row>
    <row r="262" spans="1:20">
      <c r="C262" t="s">
        <v>7399</v>
      </c>
      <c r="D262" t="s">
        <v>7400</v>
      </c>
      <c r="E262" t="s">
        <v>7401</v>
      </c>
      <c r="F262" t="s">
        <v>6065</v>
      </c>
      <c r="G262" t="s">
        <v>7402</v>
      </c>
      <c r="H262" t="s">
        <v>7403</v>
      </c>
      <c r="I262" t="s">
        <v>6065</v>
      </c>
      <c r="N262">
        <f t="shared" si="28"/>
        <v>-0.13800748233337956</v>
      </c>
      <c r="O262">
        <f t="shared" si="29"/>
        <v>-0.12525293762646883</v>
      </c>
      <c r="P262">
        <f t="shared" si="30"/>
        <v>3.0696935211709766E-2</v>
      </c>
      <c r="Q262" t="e">
        <f t="shared" si="31"/>
        <v>#DIV/0!</v>
      </c>
      <c r="R262">
        <f t="shared" si="32"/>
        <v>32.576542026206454</v>
      </c>
      <c r="S262">
        <f t="shared" si="33"/>
        <v>-0.12467663630886994</v>
      </c>
      <c r="T262" t="e">
        <f t="shared" si="34"/>
        <v>#DIV/0!</v>
      </c>
    </row>
    <row r="263" spans="1:20">
      <c r="C263" t="s">
        <v>7404</v>
      </c>
      <c r="D263" t="s">
        <v>7405</v>
      </c>
      <c r="E263" t="s">
        <v>7406</v>
      </c>
      <c r="F263" t="s">
        <v>6065</v>
      </c>
      <c r="G263" t="s">
        <v>7407</v>
      </c>
      <c r="H263" t="s">
        <v>7408</v>
      </c>
      <c r="I263" t="s">
        <v>6065</v>
      </c>
      <c r="N263">
        <f t="shared" si="28"/>
        <v>0.80743038230732922</v>
      </c>
      <c r="O263">
        <f t="shared" si="29"/>
        <v>0.29634828228905397</v>
      </c>
      <c r="P263">
        <f t="shared" si="30"/>
        <v>2.3969286109573881E-2</v>
      </c>
      <c r="Q263" t="e">
        <f t="shared" si="31"/>
        <v>#DIV/0!</v>
      </c>
      <c r="R263">
        <f t="shared" si="32"/>
        <v>41.720057720057717</v>
      </c>
      <c r="S263">
        <f t="shared" si="33"/>
        <v>0.29566794462682799</v>
      </c>
      <c r="T263" t="e">
        <f t="shared" si="34"/>
        <v>#DIV/0!</v>
      </c>
    </row>
    <row r="264" spans="1:20">
      <c r="B264" s="22">
        <v>38605697</v>
      </c>
      <c r="C264" t="s">
        <v>7409</v>
      </c>
      <c r="D264" t="s">
        <v>7410</v>
      </c>
      <c r="E264" t="s">
        <v>7411</v>
      </c>
      <c r="F264" t="s">
        <v>6065</v>
      </c>
      <c r="G264" t="s">
        <v>7412</v>
      </c>
      <c r="H264" t="s">
        <v>7413</v>
      </c>
      <c r="I264" t="s">
        <v>6065</v>
      </c>
      <c r="N264" t="e">
        <f t="shared" si="28"/>
        <v>#VALUE!</v>
      </c>
      <c r="O264" t="e">
        <f t="shared" si="29"/>
        <v>#VALUE!</v>
      </c>
      <c r="P264">
        <f t="shared" si="30"/>
        <v>0.10725118871946221</v>
      </c>
      <c r="Q264" t="e">
        <f t="shared" si="31"/>
        <v>#VALUE!</v>
      </c>
      <c r="R264">
        <f t="shared" si="32"/>
        <v>9.3239059812726932</v>
      </c>
      <c r="S264" t="e">
        <f t="shared" si="33"/>
        <v>#VALUE!</v>
      </c>
      <c r="T264" t="e">
        <f t="shared" si="34"/>
        <v>#DIV/0!</v>
      </c>
    </row>
    <row r="265" spans="1:20">
      <c r="C265" t="s">
        <v>6093</v>
      </c>
      <c r="D265" t="s">
        <v>6093</v>
      </c>
      <c r="E265" t="s">
        <v>6093</v>
      </c>
      <c r="F265" t="s">
        <v>6093</v>
      </c>
      <c r="G265" t="s">
        <v>6093</v>
      </c>
      <c r="H265" t="s">
        <v>6093</v>
      </c>
      <c r="I265" t="s">
        <v>6093</v>
      </c>
      <c r="N265" t="e">
        <f t="shared" ref="N265:N328" si="35">C265/C266-1</f>
        <v>#VALUE!</v>
      </c>
      <c r="O265" t="e">
        <f t="shared" si="29"/>
        <v>#VALUE!</v>
      </c>
      <c r="P265" t="e">
        <f t="shared" si="30"/>
        <v>#VALUE!</v>
      </c>
      <c r="Q265" t="e">
        <f t="shared" si="31"/>
        <v>#VALUE!</v>
      </c>
      <c r="R265" t="e">
        <f t="shared" si="32"/>
        <v>#VALUE!</v>
      </c>
      <c r="S265" t="e">
        <f t="shared" si="33"/>
        <v>#VALUE!</v>
      </c>
      <c r="T265" t="e">
        <f t="shared" si="34"/>
        <v>#VALUE!</v>
      </c>
    </row>
    <row r="266" spans="1:20">
      <c r="A266" s="22">
        <v>45365040</v>
      </c>
      <c r="C266" t="s">
        <v>7414</v>
      </c>
      <c r="D266" t="s">
        <v>7415</v>
      </c>
      <c r="E266" t="s">
        <v>7416</v>
      </c>
      <c r="F266" t="s">
        <v>6065</v>
      </c>
      <c r="G266" t="s">
        <v>7417</v>
      </c>
      <c r="H266" t="s">
        <v>7418</v>
      </c>
      <c r="I266" t="s">
        <v>6065</v>
      </c>
      <c r="N266">
        <f t="shared" si="35"/>
        <v>1.1725990597716587</v>
      </c>
      <c r="O266">
        <f t="shared" ref="O266:O329" si="36">D266/D267-1</f>
        <v>-1.0716216216216217</v>
      </c>
      <c r="P266">
        <f t="shared" ref="P266:P329" si="37">E266/(F266+G266)</f>
        <v>2.2383966244725739</v>
      </c>
      <c r="Q266" t="e">
        <f t="shared" ref="Q266:Q329" si="38">1 -F266/F267</f>
        <v>#DIV/0!</v>
      </c>
      <c r="R266">
        <f t="shared" ref="R266:R329" si="39">G266/E266</f>
        <v>0.44674835061262957</v>
      </c>
      <c r="S266">
        <f t="shared" ref="S266:S329" si="40">H266/H267-1</f>
        <v>-8.2812499999999956E-2</v>
      </c>
      <c r="T266" t="e">
        <f t="shared" si="34"/>
        <v>#DIV/0!</v>
      </c>
    </row>
    <row r="267" spans="1:20">
      <c r="C267" t="s">
        <v>7419</v>
      </c>
      <c r="D267" t="s">
        <v>7420</v>
      </c>
      <c r="E267" t="s">
        <v>7421</v>
      </c>
      <c r="F267" t="s">
        <v>6065</v>
      </c>
      <c r="G267" t="s">
        <v>7422</v>
      </c>
      <c r="H267" t="s">
        <v>7423</v>
      </c>
      <c r="I267" t="s">
        <v>6065</v>
      </c>
      <c r="N267" t="e">
        <f t="shared" si="35"/>
        <v>#DIV/0!</v>
      </c>
      <c r="O267" t="e">
        <f t="shared" si="36"/>
        <v>#DIV/0!</v>
      </c>
      <c r="P267">
        <f t="shared" si="37"/>
        <v>2.636828644501279</v>
      </c>
      <c r="Q267">
        <f t="shared" si="38"/>
        <v>1</v>
      </c>
      <c r="R267">
        <f t="shared" si="39"/>
        <v>0.37924345295829293</v>
      </c>
      <c r="S267">
        <f t="shared" si="40"/>
        <v>-7.4</v>
      </c>
      <c r="T267" t="e">
        <f t="shared" si="34"/>
        <v>#DIV/0!</v>
      </c>
    </row>
    <row r="268" spans="1:20">
      <c r="C268" t="s">
        <v>6065</v>
      </c>
      <c r="D268" t="s">
        <v>6065</v>
      </c>
      <c r="E268" t="s">
        <v>7424</v>
      </c>
      <c r="F268" t="s">
        <v>7425</v>
      </c>
      <c r="G268" t="s">
        <v>7426</v>
      </c>
      <c r="H268" t="s">
        <v>7427</v>
      </c>
      <c r="I268" t="s">
        <v>6065</v>
      </c>
      <c r="N268" t="e">
        <f t="shared" si="35"/>
        <v>#VALUE!</v>
      </c>
      <c r="O268" t="e">
        <f t="shared" si="36"/>
        <v>#VALUE!</v>
      </c>
      <c r="P268">
        <f t="shared" si="37"/>
        <v>0.8666666666666667</v>
      </c>
      <c r="Q268" t="e">
        <f t="shared" si="38"/>
        <v>#VALUE!</v>
      </c>
      <c r="R268">
        <f t="shared" si="39"/>
        <v>0.10461538461538461</v>
      </c>
      <c r="S268" t="e">
        <f t="shared" si="40"/>
        <v>#VALUE!</v>
      </c>
      <c r="T268" t="e">
        <f t="shared" si="34"/>
        <v>#DIV/0!</v>
      </c>
    </row>
    <row r="269" spans="1:20">
      <c r="C269" t="s">
        <v>6093</v>
      </c>
      <c r="D269" t="s">
        <v>6093</v>
      </c>
      <c r="E269" t="s">
        <v>6093</v>
      </c>
      <c r="F269" t="s">
        <v>6093</v>
      </c>
      <c r="G269" t="s">
        <v>6093</v>
      </c>
      <c r="H269" t="s">
        <v>6093</v>
      </c>
      <c r="I269" t="s">
        <v>6093</v>
      </c>
      <c r="N269" t="e">
        <f t="shared" si="35"/>
        <v>#VALUE!</v>
      </c>
      <c r="O269" t="e">
        <f t="shared" si="36"/>
        <v>#VALUE!</v>
      </c>
      <c r="P269" t="e">
        <f t="shared" si="37"/>
        <v>#VALUE!</v>
      </c>
      <c r="Q269" t="e">
        <f t="shared" si="38"/>
        <v>#VALUE!</v>
      </c>
      <c r="R269" t="e">
        <f t="shared" si="39"/>
        <v>#VALUE!</v>
      </c>
      <c r="S269" t="e">
        <f t="shared" si="40"/>
        <v>#VALUE!</v>
      </c>
      <c r="T269" t="e">
        <f t="shared" si="34"/>
        <v>#VALUE!</v>
      </c>
    </row>
    <row r="270" spans="1:20">
      <c r="A270" t="s">
        <v>54</v>
      </c>
      <c r="C270" t="s">
        <v>6065</v>
      </c>
      <c r="D270" t="s">
        <v>6065</v>
      </c>
      <c r="E270" t="s">
        <v>6065</v>
      </c>
      <c r="F270" t="s">
        <v>6065</v>
      </c>
      <c r="G270" t="s">
        <v>6065</v>
      </c>
      <c r="H270" t="s">
        <v>6065</v>
      </c>
      <c r="I270" t="s">
        <v>6065</v>
      </c>
      <c r="N270">
        <f t="shared" si="35"/>
        <v>-1</v>
      </c>
      <c r="O270">
        <f t="shared" si="36"/>
        <v>-1</v>
      </c>
      <c r="P270" t="e">
        <f t="shared" si="37"/>
        <v>#DIV/0!</v>
      </c>
      <c r="Q270">
        <f t="shared" si="38"/>
        <v>1</v>
      </c>
      <c r="R270" t="e">
        <f t="shared" si="39"/>
        <v>#DIV/0!</v>
      </c>
      <c r="S270">
        <f t="shared" si="40"/>
        <v>-1</v>
      </c>
      <c r="T270" t="e">
        <f t="shared" si="34"/>
        <v>#DIV/0!</v>
      </c>
    </row>
    <row r="271" spans="1:20">
      <c r="C271" t="s">
        <v>7428</v>
      </c>
      <c r="D271" t="s">
        <v>7429</v>
      </c>
      <c r="E271" t="s">
        <v>7430</v>
      </c>
      <c r="F271" t="s">
        <v>7431</v>
      </c>
      <c r="G271" t="s">
        <v>7432</v>
      </c>
      <c r="H271" t="s">
        <v>7433</v>
      </c>
      <c r="I271" t="s">
        <v>6048</v>
      </c>
      <c r="N271">
        <f t="shared" si="35"/>
        <v>-0.43280688427568847</v>
      </c>
      <c r="O271">
        <f t="shared" si="36"/>
        <v>-1.0794680021394656</v>
      </c>
      <c r="P271">
        <f t="shared" si="37"/>
        <v>0.49505798999204975</v>
      </c>
      <c r="Q271">
        <f t="shared" si="38"/>
        <v>0.12520976353928304</v>
      </c>
      <c r="R271">
        <f t="shared" si="39"/>
        <v>1.9657962416722363</v>
      </c>
      <c r="S271">
        <f t="shared" si="40"/>
        <v>-5.8006639300997587E-2</v>
      </c>
      <c r="T271">
        <f t="shared" si="34"/>
        <v>-13297.5</v>
      </c>
    </row>
    <row r="272" spans="1:20">
      <c r="B272" s="22">
        <v>37941800</v>
      </c>
      <c r="C272" t="s">
        <v>7434</v>
      </c>
      <c r="D272" t="s">
        <v>7435</v>
      </c>
      <c r="E272" t="s">
        <v>7436</v>
      </c>
      <c r="F272" t="s">
        <v>7437</v>
      </c>
      <c r="G272" t="s">
        <v>7438</v>
      </c>
      <c r="H272" t="s">
        <v>7439</v>
      </c>
      <c r="I272" t="s">
        <v>6048</v>
      </c>
      <c r="N272">
        <f t="shared" si="35"/>
        <v>-4.9668276573564984E-2</v>
      </c>
      <c r="O272">
        <f t="shared" si="36"/>
        <v>3.000370556312606</v>
      </c>
      <c r="P272">
        <f t="shared" si="37"/>
        <v>0.63288567994058509</v>
      </c>
      <c r="Q272">
        <f t="shared" si="38"/>
        <v>0.64832747659540224</v>
      </c>
      <c r="R272">
        <f t="shared" si="39"/>
        <v>1.5483436225566876</v>
      </c>
      <c r="S272">
        <f t="shared" si="40"/>
        <v>2.7028404364435183</v>
      </c>
      <c r="T272">
        <f t="shared" si="34"/>
        <v>167331.5</v>
      </c>
    </row>
    <row r="273" spans="1:20">
      <c r="C273" t="s">
        <v>7440</v>
      </c>
      <c r="D273" t="s">
        <v>7441</v>
      </c>
      <c r="E273" t="s">
        <v>7442</v>
      </c>
      <c r="F273" t="s">
        <v>7443</v>
      </c>
      <c r="G273" t="s">
        <v>7444</v>
      </c>
      <c r="H273" t="s">
        <v>7445</v>
      </c>
      <c r="I273" t="s">
        <v>6048</v>
      </c>
      <c r="N273">
        <f t="shared" si="35"/>
        <v>6.9997146620474515E-2</v>
      </c>
      <c r="O273">
        <f t="shared" si="36"/>
        <v>-0.4100573314434407</v>
      </c>
      <c r="P273">
        <f t="shared" si="37"/>
        <v>0.89044495703853921</v>
      </c>
      <c r="Q273">
        <f t="shared" si="38"/>
        <v>0.37471275935523907</v>
      </c>
      <c r="R273">
        <f t="shared" si="39"/>
        <v>1.0489487072477592</v>
      </c>
      <c r="S273">
        <f t="shared" si="40"/>
        <v>2.0830656607156195</v>
      </c>
      <c r="T273">
        <f t="shared" si="34"/>
        <v>41829</v>
      </c>
    </row>
    <row r="274" spans="1:20">
      <c r="C274" t="s">
        <v>7446</v>
      </c>
      <c r="D274" t="s">
        <v>7447</v>
      </c>
      <c r="E274" t="s">
        <v>7448</v>
      </c>
      <c r="F274" t="s">
        <v>7449</v>
      </c>
      <c r="G274" t="s">
        <v>7450</v>
      </c>
      <c r="H274" t="s">
        <v>7451</v>
      </c>
      <c r="I274" t="s">
        <v>6055</v>
      </c>
      <c r="N274">
        <f t="shared" si="35"/>
        <v>0.75561537644147814</v>
      </c>
      <c r="O274">
        <f t="shared" si="36"/>
        <v>-2.3923669068986508</v>
      </c>
      <c r="P274">
        <f t="shared" si="37"/>
        <v>0.95167037513493091</v>
      </c>
      <c r="Q274">
        <f t="shared" si="38"/>
        <v>0.28570487207289241</v>
      </c>
      <c r="R274">
        <f t="shared" si="39"/>
        <v>0.90000632255127588</v>
      </c>
      <c r="S274">
        <f t="shared" si="40"/>
        <v>-1.3951065462487455</v>
      </c>
      <c r="T274">
        <f t="shared" si="34"/>
        <v>141807</v>
      </c>
    </row>
    <row r="275" spans="1:20">
      <c r="C275" t="s">
        <v>7452</v>
      </c>
      <c r="D275" t="s">
        <v>7453</v>
      </c>
      <c r="E275" t="s">
        <v>7454</v>
      </c>
      <c r="F275" t="s">
        <v>7455</v>
      </c>
      <c r="G275" t="s">
        <v>7456</v>
      </c>
      <c r="H275" t="s">
        <v>7457</v>
      </c>
      <c r="I275" t="s">
        <v>6055</v>
      </c>
      <c r="N275" t="e">
        <f t="shared" si="35"/>
        <v>#VALUE!</v>
      </c>
      <c r="O275" t="e">
        <f t="shared" si="36"/>
        <v>#VALUE!</v>
      </c>
      <c r="P275">
        <f t="shared" si="37"/>
        <v>1.1805460823599625</v>
      </c>
      <c r="Q275" t="e">
        <f t="shared" si="38"/>
        <v>#VALUE!</v>
      </c>
      <c r="R275">
        <f t="shared" si="39"/>
        <v>0.5959048384233222</v>
      </c>
      <c r="S275" t="e">
        <f t="shared" si="40"/>
        <v>#VALUE!</v>
      </c>
      <c r="T275">
        <f t="shared" si="34"/>
        <v>-101846</v>
      </c>
    </row>
    <row r="276" spans="1:20">
      <c r="C276" t="s">
        <v>6093</v>
      </c>
      <c r="D276" t="s">
        <v>6093</v>
      </c>
      <c r="E276" t="s">
        <v>6093</v>
      </c>
      <c r="F276" t="s">
        <v>6093</v>
      </c>
      <c r="G276" t="s">
        <v>6093</v>
      </c>
      <c r="H276" t="s">
        <v>6093</v>
      </c>
      <c r="I276" t="s">
        <v>6093</v>
      </c>
      <c r="N276" t="e">
        <f t="shared" si="35"/>
        <v>#VALUE!</v>
      </c>
      <c r="O276" t="e">
        <f t="shared" si="36"/>
        <v>#VALUE!</v>
      </c>
      <c r="P276" t="e">
        <f t="shared" si="37"/>
        <v>#VALUE!</v>
      </c>
      <c r="Q276" t="e">
        <f t="shared" si="38"/>
        <v>#VALUE!</v>
      </c>
      <c r="R276" t="e">
        <f t="shared" si="39"/>
        <v>#VALUE!</v>
      </c>
      <c r="S276" t="e">
        <f t="shared" si="40"/>
        <v>#VALUE!</v>
      </c>
      <c r="T276" t="e">
        <f t="shared" si="34"/>
        <v>#VALUE!</v>
      </c>
    </row>
    <row r="277" spans="1:20">
      <c r="A277" s="22">
        <v>46096233</v>
      </c>
      <c r="C277" t="s">
        <v>7458</v>
      </c>
      <c r="D277" t="s">
        <v>7459</v>
      </c>
      <c r="E277" t="s">
        <v>7460</v>
      </c>
      <c r="F277" t="s">
        <v>7335</v>
      </c>
      <c r="G277" t="s">
        <v>7461</v>
      </c>
      <c r="H277" t="s">
        <v>7462</v>
      </c>
      <c r="I277" t="s">
        <v>6055</v>
      </c>
      <c r="N277">
        <f t="shared" si="35"/>
        <v>1.089976072856953</v>
      </c>
      <c r="O277">
        <f t="shared" si="36"/>
        <v>2.3200470739874191</v>
      </c>
      <c r="P277">
        <f t="shared" si="37"/>
        <v>9.1173646415674534E-2</v>
      </c>
      <c r="Q277" t="e">
        <f t="shared" si="38"/>
        <v>#DIV/0!</v>
      </c>
      <c r="R277">
        <f t="shared" si="39"/>
        <v>10.832331847257221</v>
      </c>
      <c r="S277">
        <f t="shared" si="40"/>
        <v>3.3107702194839126</v>
      </c>
      <c r="T277">
        <f t="shared" si="34"/>
        <v>236975</v>
      </c>
    </row>
    <row r="278" spans="1:20">
      <c r="C278" t="s">
        <v>7463</v>
      </c>
      <c r="D278" t="s">
        <v>7464</v>
      </c>
      <c r="E278" t="s">
        <v>7465</v>
      </c>
      <c r="F278" t="s">
        <v>6065</v>
      </c>
      <c r="G278" t="s">
        <v>7466</v>
      </c>
      <c r="H278" t="s">
        <v>7467</v>
      </c>
      <c r="I278" t="s">
        <v>6055</v>
      </c>
      <c r="N278" t="e">
        <f t="shared" si="35"/>
        <v>#VALUE!</v>
      </c>
      <c r="O278" t="e">
        <f t="shared" si="36"/>
        <v>#VALUE!</v>
      </c>
      <c r="P278">
        <f t="shared" si="37"/>
        <v>0.27153281700031551</v>
      </c>
      <c r="Q278" t="e">
        <f t="shared" si="38"/>
        <v>#VALUE!</v>
      </c>
      <c r="R278">
        <f t="shared" si="39"/>
        <v>3.6827961019490254</v>
      </c>
      <c r="S278" t="e">
        <f t="shared" si="40"/>
        <v>#VALUE!</v>
      </c>
      <c r="T278">
        <f t="shared" si="34"/>
        <v>71377</v>
      </c>
    </row>
    <row r="279" spans="1:20">
      <c r="C279" t="s">
        <v>6093</v>
      </c>
      <c r="D279" t="s">
        <v>6093</v>
      </c>
      <c r="E279" t="s">
        <v>6093</v>
      </c>
      <c r="F279" t="s">
        <v>6093</v>
      </c>
      <c r="G279" t="s">
        <v>6093</v>
      </c>
      <c r="H279" t="s">
        <v>6093</v>
      </c>
      <c r="I279" t="s">
        <v>6093</v>
      </c>
      <c r="N279" t="e">
        <f t="shared" si="35"/>
        <v>#VALUE!</v>
      </c>
      <c r="O279" t="e">
        <f t="shared" si="36"/>
        <v>#VALUE!</v>
      </c>
      <c r="P279" t="e">
        <f t="shared" si="37"/>
        <v>#VALUE!</v>
      </c>
      <c r="Q279" t="e">
        <f t="shared" si="38"/>
        <v>#VALUE!</v>
      </c>
      <c r="R279" t="e">
        <f t="shared" si="39"/>
        <v>#VALUE!</v>
      </c>
      <c r="S279" t="e">
        <f t="shared" si="40"/>
        <v>#VALUE!</v>
      </c>
      <c r="T279" t="e">
        <f t="shared" si="34"/>
        <v>#VALUE!</v>
      </c>
    </row>
    <row r="280" spans="1:20">
      <c r="A280" t="s">
        <v>55</v>
      </c>
      <c r="B280" t="s">
        <v>40</v>
      </c>
      <c r="C280" t="s">
        <v>7468</v>
      </c>
      <c r="D280" t="s">
        <v>7469</v>
      </c>
      <c r="E280" t="s">
        <v>7470</v>
      </c>
      <c r="F280" t="s">
        <v>7471</v>
      </c>
      <c r="G280" t="s">
        <v>7472</v>
      </c>
      <c r="H280" t="s">
        <v>7473</v>
      </c>
      <c r="I280" t="s">
        <v>6564</v>
      </c>
      <c r="N280">
        <f t="shared" si="35"/>
        <v>0.48101635769634776</v>
      </c>
      <c r="O280">
        <f t="shared" si="36"/>
        <v>0.26791049520055932</v>
      </c>
      <c r="P280">
        <f t="shared" si="37"/>
        <v>0.86477414122905305</v>
      </c>
      <c r="Q280">
        <f t="shared" si="38"/>
        <v>0.17897431447414092</v>
      </c>
      <c r="R280">
        <f t="shared" si="39"/>
        <v>0.72290046691088961</v>
      </c>
      <c r="S280">
        <f t="shared" si="40"/>
        <v>0.57537654919750048</v>
      </c>
      <c r="T280">
        <f t="shared" si="34"/>
        <v>12274.153846153846</v>
      </c>
    </row>
    <row r="281" spans="1:20">
      <c r="C281" t="s">
        <v>7474</v>
      </c>
      <c r="D281" t="s">
        <v>7475</v>
      </c>
      <c r="E281" t="s">
        <v>7476</v>
      </c>
      <c r="F281" t="s">
        <v>7477</v>
      </c>
      <c r="G281" t="s">
        <v>7478</v>
      </c>
      <c r="H281" t="s">
        <v>7479</v>
      </c>
      <c r="I281" t="s">
        <v>6143</v>
      </c>
      <c r="N281">
        <f t="shared" si="35"/>
        <v>0.76352505082921684</v>
      </c>
      <c r="O281">
        <f t="shared" si="36"/>
        <v>-0.12140019687650538</v>
      </c>
      <c r="P281">
        <f t="shared" si="37"/>
        <v>0.89655906839341126</v>
      </c>
      <c r="Q281">
        <f t="shared" si="38"/>
        <v>-0.25706757068848995</v>
      </c>
      <c r="R281">
        <f t="shared" si="39"/>
        <v>0.50169264186510532</v>
      </c>
      <c r="S281">
        <f t="shared" si="40"/>
        <v>0.83082793633188756</v>
      </c>
      <c r="T281">
        <f t="shared" si="34"/>
        <v>15731</v>
      </c>
    </row>
    <row r="282" spans="1:20">
      <c r="C282" t="s">
        <v>7480</v>
      </c>
      <c r="D282" t="s">
        <v>7481</v>
      </c>
      <c r="E282" t="s">
        <v>7482</v>
      </c>
      <c r="F282" t="s">
        <v>7483</v>
      </c>
      <c r="G282" t="s">
        <v>7484</v>
      </c>
      <c r="H282" t="s">
        <v>7485</v>
      </c>
      <c r="I282" t="s">
        <v>6143</v>
      </c>
      <c r="N282">
        <f t="shared" si="35"/>
        <v>0.37979154895935241</v>
      </c>
      <c r="O282">
        <f t="shared" si="36"/>
        <v>-9.1320290296386553E-2</v>
      </c>
      <c r="P282">
        <f t="shared" si="37"/>
        <v>0.97182112499353912</v>
      </c>
      <c r="Q282">
        <f t="shared" si="38"/>
        <v>-2.8177504786355501E-2</v>
      </c>
      <c r="R282">
        <f t="shared" si="39"/>
        <v>0.39859718340730999</v>
      </c>
      <c r="S282">
        <f t="shared" si="40"/>
        <v>17.391573579407478</v>
      </c>
      <c r="T282">
        <f t="shared" si="34"/>
        <v>17904.625</v>
      </c>
    </row>
    <row r="283" spans="1:20">
      <c r="C283" t="s">
        <v>7486</v>
      </c>
      <c r="D283" t="s">
        <v>7487</v>
      </c>
      <c r="E283" t="s">
        <v>7488</v>
      </c>
      <c r="F283" t="s">
        <v>7489</v>
      </c>
      <c r="G283" t="s">
        <v>7490</v>
      </c>
      <c r="H283" t="s">
        <v>7491</v>
      </c>
      <c r="I283" t="s">
        <v>6124</v>
      </c>
      <c r="N283">
        <f t="shared" si="35"/>
        <v>0.5673587439719765</v>
      </c>
      <c r="O283">
        <f t="shared" si="36"/>
        <v>2.5479529136374892</v>
      </c>
      <c r="P283">
        <f t="shared" si="37"/>
        <v>1.0518927868421695</v>
      </c>
      <c r="Q283">
        <f t="shared" si="38"/>
        <v>-0.62885907860238954</v>
      </c>
      <c r="R283">
        <f t="shared" si="39"/>
        <v>0.31993405643557682</v>
      </c>
      <c r="S283">
        <f t="shared" si="40"/>
        <v>-1.0330237854656852</v>
      </c>
      <c r="T283">
        <f t="shared" si="34"/>
        <v>22518.857142857141</v>
      </c>
    </row>
    <row r="284" spans="1:20">
      <c r="C284" t="s">
        <v>7492</v>
      </c>
      <c r="D284" t="s">
        <v>7493</v>
      </c>
      <c r="E284" t="s">
        <v>7494</v>
      </c>
      <c r="F284" t="s">
        <v>7495</v>
      </c>
      <c r="G284" t="s">
        <v>7496</v>
      </c>
      <c r="H284" t="s">
        <v>7497</v>
      </c>
      <c r="I284" t="s">
        <v>6477</v>
      </c>
      <c r="N284">
        <f t="shared" si="35"/>
        <v>0.26780541437610217</v>
      </c>
      <c r="O284">
        <f t="shared" si="36"/>
        <v>-0.4133546359627116</v>
      </c>
      <c r="P284">
        <f t="shared" si="37"/>
        <v>1.3221551833684906</v>
      </c>
      <c r="Q284">
        <f t="shared" si="38"/>
        <v>-0.7550064999962427</v>
      </c>
      <c r="R284">
        <f t="shared" si="39"/>
        <v>0.21761364815915471</v>
      </c>
      <c r="S284">
        <f t="shared" si="40"/>
        <v>-0.15120905300774268</v>
      </c>
      <c r="T284">
        <f t="shared" si="34"/>
        <v>7404.833333333333</v>
      </c>
    </row>
    <row r="285" spans="1:20">
      <c r="C285" t="s">
        <v>7498</v>
      </c>
      <c r="D285" t="s">
        <v>7499</v>
      </c>
      <c r="E285" t="s">
        <v>7500</v>
      </c>
      <c r="F285" t="s">
        <v>7501</v>
      </c>
      <c r="G285" t="s">
        <v>7502</v>
      </c>
      <c r="H285" t="s">
        <v>7503</v>
      </c>
      <c r="I285" t="s">
        <v>6430</v>
      </c>
      <c r="N285">
        <f t="shared" si="35"/>
        <v>4.3425370355939963E-2</v>
      </c>
      <c r="O285">
        <f t="shared" si="36"/>
        <v>-0.33591133091317238</v>
      </c>
      <c r="P285">
        <f t="shared" si="37"/>
        <v>1.5203251312655504</v>
      </c>
      <c r="Q285">
        <f t="shared" si="38"/>
        <v>-0.1702883575316807</v>
      </c>
      <c r="R285">
        <f t="shared" si="39"/>
        <v>0.19273167777104785</v>
      </c>
      <c r="S285">
        <f t="shared" si="40"/>
        <v>-0.29968133206533532</v>
      </c>
      <c r="T285">
        <f t="shared" si="34"/>
        <v>15146.8</v>
      </c>
    </row>
    <row r="286" spans="1:20">
      <c r="C286" t="s">
        <v>7504</v>
      </c>
      <c r="D286" t="s">
        <v>7505</v>
      </c>
      <c r="E286" t="s">
        <v>7506</v>
      </c>
      <c r="F286" t="s">
        <v>7507</v>
      </c>
      <c r="G286" t="s">
        <v>7508</v>
      </c>
      <c r="H286" t="s">
        <v>7509</v>
      </c>
      <c r="I286" t="s">
        <v>6156</v>
      </c>
      <c r="N286">
        <f t="shared" si="35"/>
        <v>0.16681668985206799</v>
      </c>
      <c r="O286">
        <f t="shared" si="36"/>
        <v>106.68838526912181</v>
      </c>
      <c r="P286">
        <f t="shared" si="37"/>
        <v>1.6992253772286237</v>
      </c>
      <c r="Q286">
        <f t="shared" si="38"/>
        <v>-0.58156580759120424</v>
      </c>
      <c r="R286">
        <f t="shared" si="39"/>
        <v>0.25391994648845179</v>
      </c>
      <c r="S286">
        <f t="shared" si="40"/>
        <v>-0.21372148852794504</v>
      </c>
      <c r="T286">
        <f t="shared" si="34"/>
        <v>28510.5</v>
      </c>
    </row>
    <row r="287" spans="1:20">
      <c r="C287" t="s">
        <v>7510</v>
      </c>
      <c r="D287" t="s">
        <v>7511</v>
      </c>
      <c r="E287" t="s">
        <v>7512</v>
      </c>
      <c r="F287" t="s">
        <v>7513</v>
      </c>
      <c r="G287" t="s">
        <v>7514</v>
      </c>
      <c r="H287" t="s">
        <v>7515</v>
      </c>
      <c r="I287" t="s">
        <v>6156</v>
      </c>
      <c r="N287">
        <f t="shared" si="35"/>
        <v>0.12663002466449114</v>
      </c>
      <c r="O287">
        <f t="shared" si="36"/>
        <v>-0.95459028343553021</v>
      </c>
      <c r="P287">
        <f t="shared" si="37"/>
        <v>2.4143218371306494</v>
      </c>
      <c r="Q287">
        <f t="shared" si="38"/>
        <v>-0.48416728593840319</v>
      </c>
      <c r="R287">
        <f t="shared" si="39"/>
        <v>0.17739560976413049</v>
      </c>
      <c r="S287">
        <f t="shared" si="40"/>
        <v>-1.9806980136909402E-3</v>
      </c>
      <c r="T287">
        <f t="shared" si="34"/>
        <v>264.75</v>
      </c>
    </row>
    <row r="288" spans="1:20">
      <c r="B288" t="s">
        <v>41</v>
      </c>
      <c r="C288" t="s">
        <v>7516</v>
      </c>
      <c r="D288" t="s">
        <v>7517</v>
      </c>
      <c r="E288" t="s">
        <v>7518</v>
      </c>
      <c r="F288" t="s">
        <v>7519</v>
      </c>
      <c r="G288" t="s">
        <v>7520</v>
      </c>
      <c r="H288" t="s">
        <v>7521</v>
      </c>
      <c r="I288" t="s">
        <v>6225</v>
      </c>
      <c r="N288">
        <f t="shared" si="35"/>
        <v>0.44685956129372251</v>
      </c>
      <c r="O288">
        <f t="shared" si="36"/>
        <v>-1.1838963537723948</v>
      </c>
      <c r="P288">
        <f t="shared" si="37"/>
        <v>2.0409783241467796</v>
      </c>
      <c r="Q288">
        <f t="shared" si="38"/>
        <v>-0.26355874732650553</v>
      </c>
      <c r="R288">
        <f t="shared" si="39"/>
        <v>0.35132164999003124</v>
      </c>
      <c r="S288">
        <f t="shared" si="40"/>
        <v>-4.1795329948510762E-2</v>
      </c>
      <c r="T288">
        <f t="shared" si="34"/>
        <v>7773.666666666667</v>
      </c>
    </row>
    <row r="289" spans="1:20">
      <c r="C289" t="s">
        <v>7522</v>
      </c>
      <c r="D289" t="s">
        <v>7523</v>
      </c>
      <c r="E289" t="s">
        <v>7524</v>
      </c>
      <c r="F289" t="s">
        <v>7525</v>
      </c>
      <c r="G289" t="s">
        <v>7526</v>
      </c>
      <c r="H289" t="s">
        <v>7527</v>
      </c>
      <c r="I289" t="s">
        <v>6225</v>
      </c>
      <c r="N289">
        <f t="shared" si="35"/>
        <v>-0.20314312559379777</v>
      </c>
      <c r="O289">
        <f t="shared" si="36"/>
        <v>0.5680494590417311</v>
      </c>
      <c r="P289">
        <f t="shared" si="37"/>
        <v>3.0629620461741376</v>
      </c>
      <c r="Q289">
        <f t="shared" si="38"/>
        <v>-4.3593961138809938</v>
      </c>
      <c r="R289">
        <f t="shared" si="39"/>
        <v>0.18774749564262927</v>
      </c>
      <c r="S289">
        <f t="shared" si="40"/>
        <v>0.29412405923486373</v>
      </c>
      <c r="T289">
        <f t="shared" si="34"/>
        <v>-42272</v>
      </c>
    </row>
    <row r="290" spans="1:20">
      <c r="C290" t="s">
        <v>7528</v>
      </c>
      <c r="D290" t="s">
        <v>7529</v>
      </c>
      <c r="E290" t="s">
        <v>7530</v>
      </c>
      <c r="F290" t="s">
        <v>7531</v>
      </c>
      <c r="G290" t="s">
        <v>7532</v>
      </c>
      <c r="H290" t="s">
        <v>7533</v>
      </c>
      <c r="I290" t="s">
        <v>6156</v>
      </c>
      <c r="N290" t="e">
        <f t="shared" si="35"/>
        <v>#VALUE!</v>
      </c>
      <c r="O290" t="e">
        <f t="shared" si="36"/>
        <v>#VALUE!</v>
      </c>
      <c r="P290">
        <f t="shared" si="37"/>
        <v>3.9387354873855163</v>
      </c>
      <c r="Q290" t="e">
        <f t="shared" si="38"/>
        <v>#VALUE!</v>
      </c>
      <c r="R290">
        <f t="shared" si="39"/>
        <v>0.2167859853429065</v>
      </c>
      <c r="S290" t="e">
        <f t="shared" si="40"/>
        <v>#VALUE!</v>
      </c>
      <c r="T290">
        <f t="shared" si="34"/>
        <v>-20218.75</v>
      </c>
    </row>
    <row r="291" spans="1:20">
      <c r="C291" t="s">
        <v>6093</v>
      </c>
      <c r="D291" t="s">
        <v>6093</v>
      </c>
      <c r="E291" t="s">
        <v>6093</v>
      </c>
      <c r="F291" t="s">
        <v>6093</v>
      </c>
      <c r="G291" t="s">
        <v>6093</v>
      </c>
      <c r="H291" t="s">
        <v>6093</v>
      </c>
      <c r="I291" t="s">
        <v>6093</v>
      </c>
      <c r="N291" t="e">
        <f t="shared" si="35"/>
        <v>#VALUE!</v>
      </c>
      <c r="O291" t="e">
        <f t="shared" si="36"/>
        <v>#VALUE!</v>
      </c>
      <c r="P291" t="e">
        <f t="shared" si="37"/>
        <v>#VALUE!</v>
      </c>
      <c r="Q291" t="e">
        <f t="shared" si="38"/>
        <v>#VALUE!</v>
      </c>
      <c r="R291" t="e">
        <f t="shared" si="39"/>
        <v>#VALUE!</v>
      </c>
      <c r="S291" t="e">
        <f t="shared" si="40"/>
        <v>#VALUE!</v>
      </c>
      <c r="T291" t="e">
        <f t="shared" si="34"/>
        <v>#VALUE!</v>
      </c>
    </row>
    <row r="292" spans="1:20">
      <c r="A292" t="s">
        <v>56</v>
      </c>
      <c r="C292" t="s">
        <v>7534</v>
      </c>
      <c r="D292" t="s">
        <v>7535</v>
      </c>
      <c r="E292" t="s">
        <v>7536</v>
      </c>
      <c r="F292" t="s">
        <v>7537</v>
      </c>
      <c r="G292" t="s">
        <v>7538</v>
      </c>
      <c r="H292" t="s">
        <v>7539</v>
      </c>
      <c r="I292" t="s">
        <v>6143</v>
      </c>
      <c r="N292">
        <f t="shared" si="35"/>
        <v>-0.14113040827874257</v>
      </c>
      <c r="O292">
        <f t="shared" si="36"/>
        <v>-0.72707011829247392</v>
      </c>
      <c r="P292">
        <f t="shared" si="37"/>
        <v>0.18167593069787655</v>
      </c>
      <c r="Q292">
        <f t="shared" si="38"/>
        <v>2.0648076571941898E-3</v>
      </c>
      <c r="R292">
        <f t="shared" si="39"/>
        <v>3.5031738155936147</v>
      </c>
      <c r="S292">
        <f t="shared" si="40"/>
        <v>2.1390837382309735E-2</v>
      </c>
      <c r="T292">
        <f t="shared" si="34"/>
        <v>3582</v>
      </c>
    </row>
    <row r="293" spans="1:20">
      <c r="C293" t="s">
        <v>7540</v>
      </c>
      <c r="D293" t="s">
        <v>7541</v>
      </c>
      <c r="E293" t="s">
        <v>7542</v>
      </c>
      <c r="F293" t="s">
        <v>7543</v>
      </c>
      <c r="G293" t="s">
        <v>7544</v>
      </c>
      <c r="H293" t="s">
        <v>7545</v>
      </c>
      <c r="I293" t="s">
        <v>6110</v>
      </c>
      <c r="N293">
        <f t="shared" si="35"/>
        <v>0.61187654960893578</v>
      </c>
      <c r="O293">
        <f t="shared" si="36"/>
        <v>-0.54089945123417649</v>
      </c>
      <c r="P293">
        <f t="shared" si="37"/>
        <v>0.1607267999878122</v>
      </c>
      <c r="Q293">
        <f t="shared" si="38"/>
        <v>-6.709653218346423E-2</v>
      </c>
      <c r="R293">
        <f t="shared" si="39"/>
        <v>4.0434606449214758</v>
      </c>
      <c r="S293">
        <f t="shared" si="40"/>
        <v>8.5038950435995408E-2</v>
      </c>
      <c r="T293">
        <f t="shared" si="34"/>
        <v>10499.4</v>
      </c>
    </row>
    <row r="294" spans="1:20">
      <c r="C294" t="s">
        <v>7546</v>
      </c>
      <c r="D294" t="s">
        <v>7547</v>
      </c>
      <c r="E294" t="s">
        <v>7548</v>
      </c>
      <c r="F294" t="s">
        <v>7549</v>
      </c>
      <c r="G294" t="s">
        <v>7550</v>
      </c>
      <c r="H294" t="s">
        <v>7551</v>
      </c>
      <c r="I294" t="s">
        <v>6117</v>
      </c>
      <c r="N294">
        <f t="shared" si="35"/>
        <v>-2.0524987955427343E-2</v>
      </c>
      <c r="O294">
        <f t="shared" si="36"/>
        <v>12.798419210812115</v>
      </c>
      <c r="P294">
        <f t="shared" si="37"/>
        <v>0.26135182058685225</v>
      </c>
      <c r="Q294">
        <f t="shared" si="38"/>
        <v>8.5325778281892029E-2</v>
      </c>
      <c r="R294">
        <f t="shared" si="39"/>
        <v>2.5691544885177451</v>
      </c>
      <c r="S294">
        <f t="shared" si="40"/>
        <v>0.22734208723884164</v>
      </c>
      <c r="T294">
        <f t="shared" si="34"/>
        <v>25410.555555555555</v>
      </c>
    </row>
    <row r="295" spans="1:20">
      <c r="C295" t="s">
        <v>7552</v>
      </c>
      <c r="D295" t="s">
        <v>7553</v>
      </c>
      <c r="E295" t="s">
        <v>7554</v>
      </c>
      <c r="F295" t="s">
        <v>7555</v>
      </c>
      <c r="G295" t="s">
        <v>7556</v>
      </c>
      <c r="H295" t="s">
        <v>7557</v>
      </c>
      <c r="I295" t="s">
        <v>6143</v>
      </c>
      <c r="N295">
        <f t="shared" si="35"/>
        <v>-6.0230699075321192E-2</v>
      </c>
      <c r="O295">
        <f t="shared" si="36"/>
        <v>-0.93640647062434768</v>
      </c>
      <c r="P295">
        <f t="shared" si="37"/>
        <v>0.2407600470090081</v>
      </c>
      <c r="Q295">
        <f t="shared" si="38"/>
        <v>0.11034041285783502</v>
      </c>
      <c r="R295">
        <f t="shared" si="39"/>
        <v>2.3354570477744905</v>
      </c>
      <c r="S295">
        <f t="shared" si="40"/>
        <v>1.6751956028894899E-2</v>
      </c>
      <c r="T295">
        <f t="shared" si="34"/>
        <v>2071.75</v>
      </c>
    </row>
    <row r="296" spans="1:20">
      <c r="B296" t="s">
        <v>44</v>
      </c>
      <c r="C296" t="s">
        <v>7558</v>
      </c>
      <c r="D296" t="s">
        <v>7559</v>
      </c>
      <c r="E296" t="s">
        <v>7560</v>
      </c>
      <c r="F296" t="s">
        <v>7561</v>
      </c>
      <c r="G296" t="s">
        <v>7562</v>
      </c>
      <c r="H296" t="s">
        <v>7563</v>
      </c>
      <c r="I296" t="s">
        <v>6143</v>
      </c>
      <c r="N296">
        <f t="shared" si="35"/>
        <v>-6.8660894168003028E-2</v>
      </c>
      <c r="O296">
        <f t="shared" si="36"/>
        <v>-0.4551445009365801</v>
      </c>
      <c r="P296">
        <f t="shared" si="37"/>
        <v>0.14138895661112885</v>
      </c>
      <c r="Q296">
        <f t="shared" si="38"/>
        <v>0.12836650978244579</v>
      </c>
      <c r="R296">
        <f t="shared" si="39"/>
        <v>3.0738199357675304</v>
      </c>
      <c r="S296">
        <f t="shared" si="40"/>
        <v>0.35763008865829704</v>
      </c>
      <c r="T296">
        <f t="shared" si="34"/>
        <v>32578</v>
      </c>
    </row>
    <row r="297" spans="1:20">
      <c r="C297" t="s">
        <v>7564</v>
      </c>
      <c r="D297" t="s">
        <v>7565</v>
      </c>
      <c r="E297" t="s">
        <v>7566</v>
      </c>
      <c r="F297" t="s">
        <v>7567</v>
      </c>
      <c r="G297" t="s">
        <v>7568</v>
      </c>
      <c r="H297" t="s">
        <v>7569</v>
      </c>
      <c r="I297" t="s">
        <v>6124</v>
      </c>
      <c r="N297">
        <f t="shared" si="35"/>
        <v>0.25450643044445243</v>
      </c>
      <c r="O297">
        <f t="shared" si="36"/>
        <v>1.2192652803681949</v>
      </c>
      <c r="P297">
        <f t="shared" si="37"/>
        <v>0.41089975933854328</v>
      </c>
      <c r="Q297">
        <f t="shared" si="38"/>
        <v>-0.32457858656917371</v>
      </c>
      <c r="R297">
        <f t="shared" si="39"/>
        <v>0.9811853827927578</v>
      </c>
      <c r="S297">
        <f t="shared" si="40"/>
        <v>1.9101578566950326</v>
      </c>
      <c r="T297">
        <f t="shared" si="34"/>
        <v>68333.71428571429</v>
      </c>
    </row>
    <row r="298" spans="1:20">
      <c r="C298" t="s">
        <v>7570</v>
      </c>
      <c r="D298" t="s">
        <v>7571</v>
      </c>
      <c r="E298" t="s">
        <v>7572</v>
      </c>
      <c r="F298" t="s">
        <v>7573</v>
      </c>
      <c r="G298" t="s">
        <v>7574</v>
      </c>
      <c r="H298" t="s">
        <v>7575</v>
      </c>
      <c r="I298" t="s">
        <v>6124</v>
      </c>
      <c r="N298">
        <f t="shared" si="35"/>
        <v>0.84115940612378126</v>
      </c>
      <c r="O298">
        <f t="shared" si="36"/>
        <v>20.485047846889952</v>
      </c>
      <c r="P298">
        <f t="shared" si="37"/>
        <v>0.70769421198765126</v>
      </c>
      <c r="Q298">
        <f t="shared" si="38"/>
        <v>-1.1731586441761812</v>
      </c>
      <c r="R298">
        <f t="shared" si="39"/>
        <v>0.41072990222472194</v>
      </c>
      <c r="S298">
        <f t="shared" si="40"/>
        <v>6.1100795002839297</v>
      </c>
      <c r="T298">
        <f t="shared" si="34"/>
        <v>30791.142857142859</v>
      </c>
    </row>
    <row r="299" spans="1:20">
      <c r="C299" t="s">
        <v>7576</v>
      </c>
      <c r="D299" t="s">
        <v>7577</v>
      </c>
      <c r="E299" t="s">
        <v>7578</v>
      </c>
      <c r="F299" t="s">
        <v>7579</v>
      </c>
      <c r="G299" t="s">
        <v>7580</v>
      </c>
      <c r="H299" t="s">
        <v>7581</v>
      </c>
      <c r="I299" t="s">
        <v>6477</v>
      </c>
      <c r="N299">
        <f t="shared" si="35"/>
        <v>0.75167346106807997</v>
      </c>
      <c r="O299">
        <f t="shared" si="36"/>
        <v>-0.45404081632653059</v>
      </c>
      <c r="P299">
        <f t="shared" si="37"/>
        <v>0.94409797994901135</v>
      </c>
      <c r="Q299">
        <f t="shared" si="38"/>
        <v>-0.41678825580599121</v>
      </c>
      <c r="R299">
        <f t="shared" si="39"/>
        <v>0.51999029704280331</v>
      </c>
      <c r="S299">
        <f t="shared" si="40"/>
        <v>0.3983404137054829</v>
      </c>
      <c r="T299">
        <f t="shared" si="34"/>
        <v>1672</v>
      </c>
    </row>
    <row r="300" spans="1:20">
      <c r="C300" t="s">
        <v>7582</v>
      </c>
      <c r="D300" t="s">
        <v>7583</v>
      </c>
      <c r="E300" t="s">
        <v>7584</v>
      </c>
      <c r="F300" t="s">
        <v>7585</v>
      </c>
      <c r="G300" t="s">
        <v>7586</v>
      </c>
      <c r="H300" t="s">
        <v>7587</v>
      </c>
      <c r="I300" t="s">
        <v>6430</v>
      </c>
      <c r="N300">
        <f t="shared" si="35"/>
        <v>1.4214485257099989</v>
      </c>
      <c r="O300">
        <f t="shared" si="36"/>
        <v>3.3969849246231156</v>
      </c>
      <c r="P300">
        <f t="shared" si="37"/>
        <v>0.92689779274115136</v>
      </c>
      <c r="Q300">
        <f t="shared" si="38"/>
        <v>0.17222088992565787</v>
      </c>
      <c r="R300">
        <f t="shared" si="39"/>
        <v>0.48440308368664631</v>
      </c>
      <c r="S300">
        <f t="shared" si="40"/>
        <v>2.6969029795978279</v>
      </c>
      <c r="T300">
        <f t="shared" si="34"/>
        <v>3675</v>
      </c>
    </row>
    <row r="301" spans="1:20">
      <c r="C301" t="s">
        <v>7588</v>
      </c>
      <c r="D301" t="s">
        <v>7589</v>
      </c>
      <c r="E301" t="s">
        <v>7590</v>
      </c>
      <c r="F301" t="s">
        <v>7591</v>
      </c>
      <c r="G301" t="s">
        <v>7592</v>
      </c>
      <c r="H301" t="s">
        <v>7593</v>
      </c>
      <c r="I301" t="s">
        <v>6156</v>
      </c>
      <c r="N301">
        <f t="shared" si="35"/>
        <v>7.0189187049790238</v>
      </c>
      <c r="O301">
        <f t="shared" si="36"/>
        <v>19.188405797101449</v>
      </c>
      <c r="P301">
        <f t="shared" si="37"/>
        <v>0.98037129218819508</v>
      </c>
      <c r="Q301">
        <f t="shared" si="38"/>
        <v>-576.69521410579341</v>
      </c>
      <c r="R301">
        <f t="shared" si="39"/>
        <v>0.31682436700128164</v>
      </c>
      <c r="S301">
        <f t="shared" si="40"/>
        <v>1.5865603644646926</v>
      </c>
      <c r="T301">
        <f t="shared" si="34"/>
        <v>1044.75</v>
      </c>
    </row>
    <row r="302" spans="1:20">
      <c r="C302" t="s">
        <v>7594</v>
      </c>
      <c r="D302" t="s">
        <v>7595</v>
      </c>
      <c r="E302" t="s">
        <v>7596</v>
      </c>
      <c r="F302" t="s">
        <v>7597</v>
      </c>
      <c r="G302" t="s">
        <v>7598</v>
      </c>
      <c r="H302" t="s">
        <v>7599</v>
      </c>
      <c r="I302" t="s">
        <v>6048</v>
      </c>
      <c r="N302" t="e">
        <f t="shared" si="35"/>
        <v>#VALUE!</v>
      </c>
      <c r="O302" t="e">
        <f t="shared" si="36"/>
        <v>#VALUE!</v>
      </c>
      <c r="P302">
        <f t="shared" si="37"/>
        <v>0.86096595407759302</v>
      </c>
      <c r="Q302" t="e">
        <f t="shared" si="38"/>
        <v>#VALUE!</v>
      </c>
      <c r="R302">
        <f t="shared" si="39"/>
        <v>1.1371467108086568</v>
      </c>
      <c r="S302" t="e">
        <f t="shared" si="40"/>
        <v>#VALUE!</v>
      </c>
      <c r="T302">
        <f t="shared" si="34"/>
        <v>103.5</v>
      </c>
    </row>
    <row r="303" spans="1:20">
      <c r="C303" t="s">
        <v>6093</v>
      </c>
      <c r="D303" t="s">
        <v>6093</v>
      </c>
      <c r="E303" t="s">
        <v>6093</v>
      </c>
      <c r="F303" t="s">
        <v>6093</v>
      </c>
      <c r="G303" t="s">
        <v>6093</v>
      </c>
      <c r="H303" t="s">
        <v>6093</v>
      </c>
      <c r="I303" t="s">
        <v>6093</v>
      </c>
      <c r="N303" t="e">
        <f t="shared" si="35"/>
        <v>#VALUE!</v>
      </c>
      <c r="O303" t="e">
        <f t="shared" si="36"/>
        <v>#VALUE!</v>
      </c>
      <c r="P303" t="e">
        <f t="shared" si="37"/>
        <v>#VALUE!</v>
      </c>
      <c r="Q303" t="e">
        <f t="shared" si="38"/>
        <v>#VALUE!</v>
      </c>
      <c r="R303" t="e">
        <f t="shared" si="39"/>
        <v>#VALUE!</v>
      </c>
      <c r="S303" t="e">
        <f t="shared" si="40"/>
        <v>#VALUE!</v>
      </c>
      <c r="T303" t="e">
        <f t="shared" si="34"/>
        <v>#VALUE!</v>
      </c>
    </row>
    <row r="304" spans="1:20">
      <c r="A304" t="s">
        <v>58</v>
      </c>
      <c r="C304" t="s">
        <v>7600</v>
      </c>
      <c r="D304" t="s">
        <v>7601</v>
      </c>
      <c r="E304" t="s">
        <v>7602</v>
      </c>
      <c r="F304" t="s">
        <v>7603</v>
      </c>
      <c r="G304" t="s">
        <v>7604</v>
      </c>
      <c r="H304" t="s">
        <v>7605</v>
      </c>
      <c r="I304" t="s">
        <v>6375</v>
      </c>
      <c r="N304">
        <f t="shared" si="35"/>
        <v>0.19347872379102427</v>
      </c>
      <c r="O304">
        <f t="shared" si="36"/>
        <v>6.3910211314275696</v>
      </c>
      <c r="P304">
        <f t="shared" si="37"/>
        <v>0.76523402145605834</v>
      </c>
      <c r="Q304">
        <f t="shared" si="38"/>
        <v>0.11132763159685066</v>
      </c>
      <c r="R304">
        <f t="shared" si="39"/>
        <v>1.099511628621026</v>
      </c>
      <c r="S304">
        <f t="shared" si="40"/>
        <v>6.3871138989254277</v>
      </c>
      <c r="T304">
        <f t="shared" si="34"/>
        <v>161093.7111111111</v>
      </c>
    </row>
    <row r="305" spans="1:20">
      <c r="C305" t="s">
        <v>7606</v>
      </c>
      <c r="D305" t="s">
        <v>7607</v>
      </c>
      <c r="E305" t="s">
        <v>7608</v>
      </c>
      <c r="F305" t="s">
        <v>7609</v>
      </c>
      <c r="G305" t="s">
        <v>7610</v>
      </c>
      <c r="H305" t="s">
        <v>7611</v>
      </c>
      <c r="I305" t="s">
        <v>7612</v>
      </c>
      <c r="N305">
        <f t="shared" si="35"/>
        <v>0.61573103447328825</v>
      </c>
      <c r="O305">
        <f t="shared" si="36"/>
        <v>-8.2353139302942635E-2</v>
      </c>
      <c r="P305">
        <f t="shared" si="37"/>
        <v>0.91001980378127811</v>
      </c>
      <c r="Q305">
        <f t="shared" si="38"/>
        <v>-2.6703000554153959</v>
      </c>
      <c r="R305">
        <f t="shared" si="39"/>
        <v>0.64115697316121989</v>
      </c>
      <c r="S305">
        <f t="shared" si="40"/>
        <v>-0.51003236116699902</v>
      </c>
      <c r="T305">
        <f t="shared" si="34"/>
        <v>21322.043478260868</v>
      </c>
    </row>
    <row r="306" spans="1:20">
      <c r="C306" t="s">
        <v>7613</v>
      </c>
      <c r="D306" t="s">
        <v>7614</v>
      </c>
      <c r="E306" t="s">
        <v>7615</v>
      </c>
      <c r="F306" t="s">
        <v>7616</v>
      </c>
      <c r="G306" t="s">
        <v>7617</v>
      </c>
      <c r="H306" t="s">
        <v>7618</v>
      </c>
      <c r="I306" t="s">
        <v>7612</v>
      </c>
      <c r="N306">
        <f t="shared" si="35"/>
        <v>-6.1632941247551698E-2</v>
      </c>
      <c r="O306">
        <f t="shared" si="36"/>
        <v>3.9483076875198142E-2</v>
      </c>
      <c r="P306">
        <f t="shared" si="37"/>
        <v>0.82757055928187551</v>
      </c>
      <c r="Q306">
        <f t="shared" si="38"/>
        <v>-3.7783409714275855</v>
      </c>
      <c r="R306">
        <f t="shared" si="39"/>
        <v>1.0234670069887735</v>
      </c>
      <c r="S306">
        <f t="shared" si="40"/>
        <v>0.92564000757559017</v>
      </c>
      <c r="T306">
        <f t="shared" si="34"/>
        <v>23235.565217391304</v>
      </c>
    </row>
    <row r="307" spans="1:20">
      <c r="C307" t="s">
        <v>7619</v>
      </c>
      <c r="D307" t="s">
        <v>7620</v>
      </c>
      <c r="E307" t="s">
        <v>7621</v>
      </c>
      <c r="F307" t="s">
        <v>7622</v>
      </c>
      <c r="G307" t="s">
        <v>7623</v>
      </c>
      <c r="H307" t="s">
        <v>7624</v>
      </c>
      <c r="I307" t="s">
        <v>7625</v>
      </c>
      <c r="N307">
        <f t="shared" si="35"/>
        <v>0.1579084312214607</v>
      </c>
      <c r="O307">
        <f t="shared" si="36"/>
        <v>4.584911194394655</v>
      </c>
      <c r="P307">
        <f t="shared" si="37"/>
        <v>0.90428981493032623</v>
      </c>
      <c r="Q307">
        <f t="shared" si="38"/>
        <v>0.18026419674526584</v>
      </c>
      <c r="R307">
        <f t="shared" si="39"/>
        <v>1.0690429114411644</v>
      </c>
      <c r="S307">
        <f t="shared" si="40"/>
        <v>0.20121139333329485</v>
      </c>
      <c r="T307">
        <f t="shared" si="34"/>
        <v>23912.511627906977</v>
      </c>
    </row>
    <row r="308" spans="1:20">
      <c r="B308" t="s">
        <v>46</v>
      </c>
      <c r="C308" t="s">
        <v>7626</v>
      </c>
      <c r="D308" t="s">
        <v>7627</v>
      </c>
      <c r="E308" t="s">
        <v>7628</v>
      </c>
      <c r="F308" t="s">
        <v>7629</v>
      </c>
      <c r="G308" t="s">
        <v>7630</v>
      </c>
      <c r="H308" t="s">
        <v>7631</v>
      </c>
      <c r="I308" t="s">
        <v>7632</v>
      </c>
      <c r="N308">
        <f t="shared" si="35"/>
        <v>0.67953948969426103</v>
      </c>
      <c r="O308">
        <f t="shared" si="36"/>
        <v>14.175568743818001</v>
      </c>
      <c r="P308">
        <f t="shared" si="37"/>
        <v>0.89054271014009379</v>
      </c>
      <c r="Q308">
        <f t="shared" si="38"/>
        <v>0.46208729980641461</v>
      </c>
      <c r="R308">
        <f t="shared" si="39"/>
        <v>1.0668374001134671</v>
      </c>
      <c r="S308">
        <f t="shared" si="40"/>
        <v>0.13992328066009163</v>
      </c>
      <c r="T308">
        <f t="shared" si="34"/>
        <v>4490.4878048780483</v>
      </c>
    </row>
    <row r="309" spans="1:20">
      <c r="C309" t="s">
        <v>7633</v>
      </c>
      <c r="D309" t="s">
        <v>7634</v>
      </c>
      <c r="E309" t="s">
        <v>7635</v>
      </c>
      <c r="F309" t="s">
        <v>7636</v>
      </c>
      <c r="G309" t="s">
        <v>7637</v>
      </c>
      <c r="H309" t="s">
        <v>7638</v>
      </c>
      <c r="I309" t="s">
        <v>6375</v>
      </c>
      <c r="N309">
        <f t="shared" si="35"/>
        <v>0.36291539531538075</v>
      </c>
      <c r="O309">
        <f t="shared" si="36"/>
        <v>0.19432959243945658</v>
      </c>
      <c r="P309">
        <f t="shared" si="37"/>
        <v>0.92423408410995556</v>
      </c>
      <c r="Q309">
        <f t="shared" si="38"/>
        <v>0.21082061553668874</v>
      </c>
      <c r="R309">
        <f t="shared" si="39"/>
        <v>0.91748563149179119</v>
      </c>
      <c r="S309">
        <f t="shared" si="40"/>
        <v>1.6231025565905277E-2</v>
      </c>
      <c r="T309">
        <f t="shared" si="34"/>
        <v>269.60000000000002</v>
      </c>
    </row>
    <row r="310" spans="1:20">
      <c r="C310" t="s">
        <v>7639</v>
      </c>
      <c r="D310" t="s">
        <v>7640</v>
      </c>
      <c r="E310" t="s">
        <v>7641</v>
      </c>
      <c r="F310" t="s">
        <v>7642</v>
      </c>
      <c r="G310" t="s">
        <v>7643</v>
      </c>
      <c r="H310" t="s">
        <v>7644</v>
      </c>
      <c r="I310" t="s">
        <v>7645</v>
      </c>
      <c r="N310">
        <f t="shared" si="35"/>
        <v>-0.26194276290757224</v>
      </c>
      <c r="O310">
        <f t="shared" si="36"/>
        <v>-0.9326821121832255</v>
      </c>
      <c r="P310">
        <f t="shared" si="37"/>
        <v>0.84181479879434529</v>
      </c>
      <c r="Q310">
        <f t="shared" si="38"/>
        <v>0.33075505138597161</v>
      </c>
      <c r="R310">
        <f t="shared" si="39"/>
        <v>0.91617118432378142</v>
      </c>
      <c r="S310">
        <f t="shared" si="40"/>
        <v>1.377615577715674E-2</v>
      </c>
      <c r="T310">
        <f t="shared" si="34"/>
        <v>362.78571428571428</v>
      </c>
    </row>
    <row r="311" spans="1:20">
      <c r="C311" t="s">
        <v>7646</v>
      </c>
      <c r="D311" t="s">
        <v>7647</v>
      </c>
      <c r="E311" t="s">
        <v>7648</v>
      </c>
      <c r="F311" t="s">
        <v>7649</v>
      </c>
      <c r="G311" t="s">
        <v>7650</v>
      </c>
      <c r="H311" t="s">
        <v>7651</v>
      </c>
      <c r="I311" t="s">
        <v>7652</v>
      </c>
      <c r="N311">
        <f t="shared" si="35"/>
        <v>-0.38410376687608561</v>
      </c>
      <c r="O311">
        <f t="shared" si="36"/>
        <v>-0.24418977400224395</v>
      </c>
      <c r="P311">
        <f t="shared" si="37"/>
        <v>0.84748818610114296</v>
      </c>
      <c r="Q311">
        <f t="shared" si="38"/>
        <v>0.1699618077091517</v>
      </c>
      <c r="R311">
        <f t="shared" si="39"/>
        <v>0.78613825931770043</v>
      </c>
      <c r="S311">
        <f t="shared" si="40"/>
        <v>-5.6438795801736719E-2</v>
      </c>
      <c r="T311">
        <f t="shared" si="34"/>
        <v>4715.5</v>
      </c>
    </row>
    <row r="312" spans="1:20">
      <c r="C312" t="s">
        <v>7653</v>
      </c>
      <c r="D312" t="s">
        <v>7654</v>
      </c>
      <c r="E312" t="s">
        <v>7655</v>
      </c>
      <c r="F312" t="s">
        <v>7656</v>
      </c>
      <c r="G312" t="s">
        <v>7657</v>
      </c>
      <c r="H312" t="s">
        <v>7658</v>
      </c>
      <c r="I312" t="s">
        <v>7659</v>
      </c>
      <c r="N312">
        <f t="shared" si="35"/>
        <v>0.13613266933988699</v>
      </c>
      <c r="O312">
        <f t="shared" si="36"/>
        <v>0.99255466730540842</v>
      </c>
      <c r="P312">
        <f t="shared" si="37"/>
        <v>0.80946063335969198</v>
      </c>
      <c r="Q312">
        <f t="shared" si="38"/>
        <v>-0.87921064037556729</v>
      </c>
      <c r="R312">
        <f t="shared" si="39"/>
        <v>0.80234142392056973</v>
      </c>
      <c r="S312">
        <f t="shared" si="40"/>
        <v>0.34314510723284597</v>
      </c>
      <c r="T312">
        <f t="shared" si="34"/>
        <v>3272.9180327868853</v>
      </c>
    </row>
    <row r="313" spans="1:20">
      <c r="C313" t="s">
        <v>7660</v>
      </c>
      <c r="D313" t="s">
        <v>7661</v>
      </c>
      <c r="E313" t="s">
        <v>7662</v>
      </c>
      <c r="F313" t="s">
        <v>7663</v>
      </c>
      <c r="G313" t="s">
        <v>7664</v>
      </c>
      <c r="H313" t="s">
        <v>7665</v>
      </c>
      <c r="I313" t="s">
        <v>7666</v>
      </c>
      <c r="N313">
        <f t="shared" si="35"/>
        <v>1.2742035768009359</v>
      </c>
      <c r="O313">
        <f t="shared" si="36"/>
        <v>39.780219780219781</v>
      </c>
      <c r="P313">
        <f t="shared" si="37"/>
        <v>0.78375854095927044</v>
      </c>
      <c r="Q313">
        <f t="shared" si="38"/>
        <v>-1.9114568763151172</v>
      </c>
      <c r="R313">
        <f t="shared" si="39"/>
        <v>0.9666864202474742</v>
      </c>
      <c r="S313">
        <f t="shared" si="40"/>
        <v>0.20804117760645813</v>
      </c>
      <c r="T313">
        <f t="shared" si="34"/>
        <v>1964.6470588235295</v>
      </c>
    </row>
    <row r="314" spans="1:20">
      <c r="C314" t="s">
        <v>7667</v>
      </c>
      <c r="D314" t="s">
        <v>7668</v>
      </c>
      <c r="E314" t="s">
        <v>7669</v>
      </c>
      <c r="F314" t="s">
        <v>7670</v>
      </c>
      <c r="G314" t="s">
        <v>7671</v>
      </c>
      <c r="H314" t="s">
        <v>7672</v>
      </c>
      <c r="I314" t="s">
        <v>6892</v>
      </c>
      <c r="N314" t="e">
        <f t="shared" si="35"/>
        <v>#VALUE!</v>
      </c>
      <c r="O314" t="e">
        <f t="shared" si="36"/>
        <v>#VALUE!</v>
      </c>
      <c r="P314">
        <f t="shared" si="37"/>
        <v>0.76105257308763574</v>
      </c>
      <c r="Q314" t="e">
        <f t="shared" si="38"/>
        <v>#VALUE!</v>
      </c>
      <c r="R314">
        <f t="shared" si="39"/>
        <v>1.0995799795693926</v>
      </c>
      <c r="S314" t="e">
        <f t="shared" si="40"/>
        <v>#VALUE!</v>
      </c>
      <c r="T314">
        <f t="shared" si="34"/>
        <v>79.258064516129039</v>
      </c>
    </row>
    <row r="315" spans="1:20">
      <c r="C315" t="s">
        <v>6093</v>
      </c>
      <c r="D315" t="s">
        <v>6093</v>
      </c>
      <c r="E315" t="s">
        <v>6093</v>
      </c>
      <c r="F315" t="s">
        <v>6093</v>
      </c>
      <c r="G315" t="s">
        <v>6093</v>
      </c>
      <c r="H315" t="s">
        <v>6093</v>
      </c>
      <c r="I315" t="s">
        <v>6093</v>
      </c>
      <c r="N315" t="e">
        <f t="shared" si="35"/>
        <v>#VALUE!</v>
      </c>
      <c r="O315" t="e">
        <f t="shared" si="36"/>
        <v>#VALUE!</v>
      </c>
      <c r="P315" t="e">
        <f t="shared" si="37"/>
        <v>#VALUE!</v>
      </c>
      <c r="Q315" t="e">
        <f t="shared" si="38"/>
        <v>#VALUE!</v>
      </c>
      <c r="R315" t="e">
        <f t="shared" si="39"/>
        <v>#VALUE!</v>
      </c>
      <c r="S315" t="e">
        <f t="shared" si="40"/>
        <v>#VALUE!</v>
      </c>
      <c r="T315" t="e">
        <f t="shared" si="34"/>
        <v>#VALUE!</v>
      </c>
    </row>
    <row r="316" spans="1:20">
      <c r="A316" t="s">
        <v>60</v>
      </c>
      <c r="C316" t="s">
        <v>7673</v>
      </c>
      <c r="D316" t="s">
        <v>7674</v>
      </c>
      <c r="E316" t="s">
        <v>7675</v>
      </c>
      <c r="F316" t="s">
        <v>6065</v>
      </c>
      <c r="G316" t="s">
        <v>7676</v>
      </c>
      <c r="H316" t="s">
        <v>7677</v>
      </c>
      <c r="I316" t="s">
        <v>6055</v>
      </c>
      <c r="N316">
        <f t="shared" si="35"/>
        <v>12.57647967672926</v>
      </c>
      <c r="O316">
        <f t="shared" si="36"/>
        <v>157.79746835443038</v>
      </c>
      <c r="P316">
        <f t="shared" si="37"/>
        <v>0.38748707342295763</v>
      </c>
      <c r="Q316">
        <f t="shared" si="38"/>
        <v>1</v>
      </c>
      <c r="R316">
        <f t="shared" si="39"/>
        <v>2.5807312516680012</v>
      </c>
      <c r="S316">
        <f t="shared" si="40"/>
        <v>3.8045895673271328</v>
      </c>
      <c r="T316">
        <f t="shared" si="34"/>
        <v>37635</v>
      </c>
    </row>
    <row r="317" spans="1:20">
      <c r="C317" t="s">
        <v>7678</v>
      </c>
      <c r="D317" t="s">
        <v>7679</v>
      </c>
      <c r="E317" t="s">
        <v>7680</v>
      </c>
      <c r="F317" t="s">
        <v>7681</v>
      </c>
      <c r="G317" t="s">
        <v>7682</v>
      </c>
      <c r="H317" t="s">
        <v>7683</v>
      </c>
      <c r="I317" t="s">
        <v>6055</v>
      </c>
      <c r="N317">
        <f t="shared" si="35"/>
        <v>-0.51682554266681979</v>
      </c>
      <c r="O317">
        <f t="shared" si="36"/>
        <v>-0.98989554465998719</v>
      </c>
      <c r="P317">
        <f t="shared" si="37"/>
        <v>0.35232108950435409</v>
      </c>
      <c r="Q317">
        <f t="shared" si="38"/>
        <v>0.75075075075075071</v>
      </c>
      <c r="R317">
        <f t="shared" si="39"/>
        <v>2.8228953726073223</v>
      </c>
      <c r="S317">
        <f t="shared" si="40"/>
        <v>-0.58182202494187274</v>
      </c>
      <c r="T317">
        <f t="shared" si="34"/>
        <v>237</v>
      </c>
    </row>
    <row r="318" spans="1:20">
      <c r="C318" t="s">
        <v>7684</v>
      </c>
      <c r="D318" t="s">
        <v>7685</v>
      </c>
      <c r="E318" t="s">
        <v>6175</v>
      </c>
      <c r="F318" t="s">
        <v>7686</v>
      </c>
      <c r="G318" t="s">
        <v>7687</v>
      </c>
      <c r="H318" t="s">
        <v>7688</v>
      </c>
      <c r="I318" t="s">
        <v>6065</v>
      </c>
      <c r="N318" t="e">
        <f t="shared" si="35"/>
        <v>#VALUE!</v>
      </c>
      <c r="O318" t="e">
        <f t="shared" si="36"/>
        <v>#VALUE!</v>
      </c>
      <c r="P318">
        <f t="shared" si="37"/>
        <v>2.2278250805984955E-2</v>
      </c>
      <c r="Q318" t="e">
        <f t="shared" si="38"/>
        <v>#VALUE!</v>
      </c>
      <c r="R318">
        <f t="shared" si="39"/>
        <v>44.269016697588128</v>
      </c>
      <c r="S318" t="e">
        <f t="shared" si="40"/>
        <v>#VALUE!</v>
      </c>
      <c r="T318" t="e">
        <f t="shared" si="34"/>
        <v>#DIV/0!</v>
      </c>
    </row>
    <row r="319" spans="1:20">
      <c r="C319" t="s">
        <v>6093</v>
      </c>
      <c r="D319" t="s">
        <v>6093</v>
      </c>
      <c r="E319" t="s">
        <v>6093</v>
      </c>
      <c r="F319" t="s">
        <v>6093</v>
      </c>
      <c r="G319" t="s">
        <v>6093</v>
      </c>
      <c r="H319" t="s">
        <v>6093</v>
      </c>
      <c r="I319" t="s">
        <v>6093</v>
      </c>
      <c r="N319" t="e">
        <f t="shared" si="35"/>
        <v>#VALUE!</v>
      </c>
      <c r="O319" t="e">
        <f t="shared" si="36"/>
        <v>#VALUE!</v>
      </c>
      <c r="P319" t="e">
        <f t="shared" si="37"/>
        <v>#VALUE!</v>
      </c>
      <c r="Q319" t="e">
        <f t="shared" si="38"/>
        <v>#VALUE!</v>
      </c>
      <c r="R319" t="e">
        <f t="shared" si="39"/>
        <v>#VALUE!</v>
      </c>
      <c r="S319" t="e">
        <f t="shared" si="40"/>
        <v>#VALUE!</v>
      </c>
      <c r="T319" t="e">
        <f t="shared" si="34"/>
        <v>#VALUE!</v>
      </c>
    </row>
    <row r="320" spans="1:20">
      <c r="A320" t="s">
        <v>61</v>
      </c>
      <c r="B320" t="s">
        <v>48</v>
      </c>
      <c r="C320" t="s">
        <v>7689</v>
      </c>
      <c r="D320" t="s">
        <v>7690</v>
      </c>
      <c r="E320" t="s">
        <v>7691</v>
      </c>
      <c r="F320" t="s">
        <v>7692</v>
      </c>
      <c r="G320" t="s">
        <v>7693</v>
      </c>
      <c r="H320" t="s">
        <v>7694</v>
      </c>
      <c r="I320" t="s">
        <v>7695</v>
      </c>
      <c r="N320">
        <f t="shared" si="35"/>
        <v>-8.0556520727367298E-3</v>
      </c>
      <c r="O320">
        <f t="shared" si="36"/>
        <v>0.15014568410829177</v>
      </c>
      <c r="P320">
        <f t="shared" si="37"/>
        <v>0.66518915531973621</v>
      </c>
      <c r="Q320">
        <f t="shared" si="38"/>
        <v>-0.19128501327877734</v>
      </c>
      <c r="R320">
        <f t="shared" si="39"/>
        <v>0.31966243774720821</v>
      </c>
      <c r="S320">
        <f t="shared" si="40"/>
        <v>-8.7748798028332242E-2</v>
      </c>
      <c r="T320">
        <f t="shared" si="34"/>
        <v>21654.285714285714</v>
      </c>
    </row>
    <row r="321" spans="1:20">
      <c r="C321" t="s">
        <v>7696</v>
      </c>
      <c r="D321" t="s">
        <v>7697</v>
      </c>
      <c r="E321" t="s">
        <v>7698</v>
      </c>
      <c r="F321" t="s">
        <v>7699</v>
      </c>
      <c r="G321" t="s">
        <v>7700</v>
      </c>
      <c r="H321" t="s">
        <v>7701</v>
      </c>
      <c r="I321" t="s">
        <v>6564</v>
      </c>
      <c r="N321">
        <f t="shared" si="35"/>
        <v>0.46304215709120267</v>
      </c>
      <c r="O321">
        <f t="shared" si="36"/>
        <v>0.74947067998539807</v>
      </c>
      <c r="P321">
        <f t="shared" si="37"/>
        <v>0.58869136955334889</v>
      </c>
      <c r="Q321">
        <f t="shared" si="38"/>
        <v>-0.2101742409331524</v>
      </c>
      <c r="R321">
        <f t="shared" si="39"/>
        <v>0.60755204401071627</v>
      </c>
      <c r="S321">
        <f t="shared" si="40"/>
        <v>3.2886815811715708E-2</v>
      </c>
      <c r="T321">
        <f t="shared" si="34"/>
        <v>20275.692307692309</v>
      </c>
    </row>
    <row r="322" spans="1:20">
      <c r="C322" t="s">
        <v>7702</v>
      </c>
      <c r="D322" t="s">
        <v>7703</v>
      </c>
      <c r="E322" t="s">
        <v>7704</v>
      </c>
      <c r="F322" t="s">
        <v>7705</v>
      </c>
      <c r="G322" t="s">
        <v>7706</v>
      </c>
      <c r="H322" t="s">
        <v>7707</v>
      </c>
      <c r="I322" t="s">
        <v>7247</v>
      </c>
      <c r="N322">
        <f t="shared" si="35"/>
        <v>3.3703157385925664E-2</v>
      </c>
      <c r="O322">
        <f t="shared" si="36"/>
        <v>-0.74408776754306249</v>
      </c>
      <c r="P322">
        <f t="shared" si="37"/>
        <v>0.56271198591165705</v>
      </c>
      <c r="Q322">
        <f t="shared" si="38"/>
        <v>-9.8154016063781047E-2</v>
      </c>
      <c r="R322">
        <f t="shared" si="39"/>
        <v>0.39789032776179362</v>
      </c>
      <c r="S322">
        <f t="shared" si="40"/>
        <v>4.5202927424601747E-2</v>
      </c>
      <c r="T322">
        <f t="shared" ref="T322:T385" si="41">D322/I322</f>
        <v>12555.416666666666</v>
      </c>
    </row>
    <row r="323" spans="1:20">
      <c r="C323" t="s">
        <v>7708</v>
      </c>
      <c r="D323" t="s">
        <v>7709</v>
      </c>
      <c r="E323" t="s">
        <v>7710</v>
      </c>
      <c r="F323" t="s">
        <v>7711</v>
      </c>
      <c r="G323" t="s">
        <v>7712</v>
      </c>
      <c r="H323" t="s">
        <v>7713</v>
      </c>
      <c r="I323" t="s">
        <v>6502</v>
      </c>
      <c r="N323">
        <f t="shared" si="35"/>
        <v>1.5193637592774811E-2</v>
      </c>
      <c r="O323">
        <f t="shared" si="36"/>
        <v>0.4081214826082693</v>
      </c>
      <c r="P323">
        <f t="shared" si="37"/>
        <v>0.54943168177432244</v>
      </c>
      <c r="Q323">
        <f t="shared" si="38"/>
        <v>-2.780215010179532E-2</v>
      </c>
      <c r="R323">
        <f t="shared" si="39"/>
        <v>0.46240187807204169</v>
      </c>
      <c r="S323">
        <f t="shared" si="40"/>
        <v>0.73850332450919232</v>
      </c>
      <c r="T323">
        <f t="shared" si="41"/>
        <v>53521.545454545456</v>
      </c>
    </row>
    <row r="324" spans="1:20">
      <c r="C324" t="s">
        <v>7714</v>
      </c>
      <c r="D324" t="s">
        <v>7715</v>
      </c>
      <c r="E324" t="s">
        <v>7716</v>
      </c>
      <c r="F324" t="s">
        <v>7717</v>
      </c>
      <c r="G324" t="s">
        <v>7718</v>
      </c>
      <c r="H324" t="s">
        <v>7719</v>
      </c>
      <c r="I324" t="s">
        <v>6502</v>
      </c>
      <c r="N324">
        <f t="shared" si="35"/>
        <v>0.4215241863057817</v>
      </c>
      <c r="O324">
        <f t="shared" si="36"/>
        <v>11.419087506683301</v>
      </c>
      <c r="P324">
        <f t="shared" si="37"/>
        <v>0.73885272323774942</v>
      </c>
      <c r="Q324">
        <f t="shared" si="38"/>
        <v>-1.2977246039857211</v>
      </c>
      <c r="R324">
        <f t="shared" si="39"/>
        <v>0.2489378073847677</v>
      </c>
      <c r="S324">
        <f t="shared" si="40"/>
        <v>1.4241321874904203</v>
      </c>
      <c r="T324">
        <f t="shared" si="41"/>
        <v>38009.181818181816</v>
      </c>
    </row>
    <row r="325" spans="1:20">
      <c r="B325" s="25" t="s">
        <v>1364</v>
      </c>
      <c r="C325" t="s">
        <v>7720</v>
      </c>
      <c r="D325" t="s">
        <v>7721</v>
      </c>
      <c r="E325" t="s">
        <v>7722</v>
      </c>
      <c r="F325" t="s">
        <v>7723</v>
      </c>
      <c r="G325" t="s">
        <v>7724</v>
      </c>
      <c r="H325" t="s">
        <v>7725</v>
      </c>
      <c r="I325" t="s">
        <v>6502</v>
      </c>
      <c r="N325">
        <f t="shared" si="35"/>
        <v>0.25934412004153473</v>
      </c>
      <c r="O325">
        <f t="shared" si="36"/>
        <v>-0.87906893207370951</v>
      </c>
      <c r="P325">
        <f t="shared" si="37"/>
        <v>0.78587605485064305</v>
      </c>
      <c r="Q325">
        <f t="shared" si="38"/>
        <v>-0.22687133314289487</v>
      </c>
      <c r="R325">
        <f t="shared" si="39"/>
        <v>0.36851206871080222</v>
      </c>
      <c r="S325">
        <f t="shared" si="40"/>
        <v>0.12555926589043565</v>
      </c>
      <c r="T325">
        <f t="shared" si="41"/>
        <v>3060.5454545454545</v>
      </c>
    </row>
    <row r="326" spans="1:20">
      <c r="C326" t="s">
        <v>7726</v>
      </c>
      <c r="D326" t="s">
        <v>7727</v>
      </c>
      <c r="E326" t="s">
        <v>7728</v>
      </c>
      <c r="F326" t="s">
        <v>7729</v>
      </c>
      <c r="G326" t="s">
        <v>7730</v>
      </c>
      <c r="H326" t="s">
        <v>7731</v>
      </c>
      <c r="I326" t="s">
        <v>6143</v>
      </c>
      <c r="N326">
        <f t="shared" si="35"/>
        <v>0.39820038675121472</v>
      </c>
      <c r="O326">
        <f t="shared" si="36"/>
        <v>13.870466321243523</v>
      </c>
      <c r="P326">
        <f t="shared" si="37"/>
        <v>0.74624865771917137</v>
      </c>
      <c r="Q326">
        <f t="shared" si="38"/>
        <v>-1.2456322147485421</v>
      </c>
      <c r="R326">
        <f t="shared" si="39"/>
        <v>0.32179225784437937</v>
      </c>
      <c r="S326">
        <f t="shared" si="40"/>
        <v>-15.856353591160222</v>
      </c>
      <c r="T326">
        <f t="shared" si="41"/>
        <v>34798.75</v>
      </c>
    </row>
    <row r="327" spans="1:20">
      <c r="C327" t="s">
        <v>7732</v>
      </c>
      <c r="D327" t="s">
        <v>7733</v>
      </c>
      <c r="E327" t="s">
        <v>7734</v>
      </c>
      <c r="F327" t="s">
        <v>7735</v>
      </c>
      <c r="G327" t="s">
        <v>7736</v>
      </c>
      <c r="H327" t="s">
        <v>7737</v>
      </c>
      <c r="I327" t="s">
        <v>6124</v>
      </c>
      <c r="N327">
        <f t="shared" si="35"/>
        <v>0.284807133511636</v>
      </c>
      <c r="O327">
        <f t="shared" si="36"/>
        <v>0.14944434211334201</v>
      </c>
      <c r="P327">
        <f t="shared" si="37"/>
        <v>1.0605350085530585</v>
      </c>
      <c r="Q327">
        <f t="shared" si="38"/>
        <v>-0.26189512519750613</v>
      </c>
      <c r="R327">
        <f t="shared" si="39"/>
        <v>0.37933833446890164</v>
      </c>
      <c r="S327">
        <f t="shared" si="40"/>
        <v>-0.51604278074866317</v>
      </c>
      <c r="T327">
        <f t="shared" si="41"/>
        <v>2674.4285714285716</v>
      </c>
    </row>
    <row r="328" spans="1:20">
      <c r="C328" t="s">
        <v>7738</v>
      </c>
      <c r="D328" t="s">
        <v>7739</v>
      </c>
      <c r="E328" t="s">
        <v>7740</v>
      </c>
      <c r="F328" t="s">
        <v>7741</v>
      </c>
      <c r="G328" t="s">
        <v>7742</v>
      </c>
      <c r="H328" t="s">
        <v>7743</v>
      </c>
      <c r="I328" t="s">
        <v>6477</v>
      </c>
      <c r="N328">
        <f t="shared" si="35"/>
        <v>1.0451851520171944</v>
      </c>
      <c r="O328">
        <f t="shared" si="36"/>
        <v>-2.3736737996763124E-2</v>
      </c>
      <c r="P328">
        <f t="shared" si="37"/>
        <v>1.1067801589077888</v>
      </c>
      <c r="Q328">
        <f t="shared" si="38"/>
        <v>-1.0111297215221575</v>
      </c>
      <c r="R328">
        <f t="shared" si="39"/>
        <v>0.36225720358351815</v>
      </c>
      <c r="S328">
        <f t="shared" si="40"/>
        <v>-0.30984495386664135</v>
      </c>
      <c r="T328">
        <f t="shared" si="41"/>
        <v>2714.5</v>
      </c>
    </row>
    <row r="329" spans="1:20">
      <c r="C329" t="s">
        <v>7744</v>
      </c>
      <c r="D329" t="s">
        <v>7745</v>
      </c>
      <c r="E329" t="s">
        <v>7746</v>
      </c>
      <c r="F329" t="s">
        <v>7747</v>
      </c>
      <c r="G329" t="s">
        <v>7748</v>
      </c>
      <c r="H329" t="s">
        <v>7749</v>
      </c>
      <c r="I329" t="s">
        <v>6225</v>
      </c>
      <c r="N329">
        <f t="shared" ref="N329:N392" si="42">C329/C330-1</f>
        <v>0.32396426903039321</v>
      </c>
      <c r="O329">
        <f t="shared" si="36"/>
        <v>0.4041747327666021</v>
      </c>
      <c r="P329">
        <f t="shared" si="37"/>
        <v>1.2449546978853265</v>
      </c>
      <c r="Q329">
        <f t="shared" si="38"/>
        <v>-6.1496793061048161E-2</v>
      </c>
      <c r="R329">
        <f t="shared" si="39"/>
        <v>0.36088038860632837</v>
      </c>
      <c r="S329">
        <f t="shared" si="40"/>
        <v>-0.24091670517560071</v>
      </c>
      <c r="T329">
        <f t="shared" si="41"/>
        <v>5561</v>
      </c>
    </row>
    <row r="330" spans="1:20">
      <c r="C330" t="s">
        <v>7750</v>
      </c>
      <c r="D330" t="s">
        <v>7751</v>
      </c>
      <c r="E330" t="s">
        <v>7752</v>
      </c>
      <c r="F330" t="s">
        <v>7753</v>
      </c>
      <c r="G330" t="s">
        <v>7754</v>
      </c>
      <c r="H330" t="s">
        <v>7755</v>
      </c>
      <c r="I330" t="s">
        <v>6055</v>
      </c>
      <c r="N330" t="e">
        <f t="shared" si="42"/>
        <v>#VALUE!</v>
      </c>
      <c r="O330" t="e">
        <f t="shared" ref="O330:O393" si="43">D330/D331-1</f>
        <v>#VALUE!</v>
      </c>
      <c r="P330">
        <f t="shared" ref="P330:P393" si="44">E330/(F330+G330)</f>
        <v>1.3451716936082823</v>
      </c>
      <c r="Q330" t="e">
        <f t="shared" ref="Q330:Q393" si="45">1 -F330/F331</f>
        <v>#VALUE!</v>
      </c>
      <c r="R330">
        <f t="shared" ref="R330:R393" si="46">G330/E330</f>
        <v>0.29738723148810342</v>
      </c>
      <c r="S330" t="e">
        <f t="shared" ref="S330:S393" si="47">H330/H331-1</f>
        <v>#VALUE!</v>
      </c>
      <c r="T330">
        <f t="shared" si="41"/>
        <v>11881</v>
      </c>
    </row>
    <row r="331" spans="1:20">
      <c r="C331" t="s">
        <v>6093</v>
      </c>
      <c r="D331" t="s">
        <v>6093</v>
      </c>
      <c r="E331" t="s">
        <v>6093</v>
      </c>
      <c r="F331" t="s">
        <v>6093</v>
      </c>
      <c r="G331" t="s">
        <v>6093</v>
      </c>
      <c r="H331" t="s">
        <v>6093</v>
      </c>
      <c r="I331" t="s">
        <v>6093</v>
      </c>
      <c r="N331" t="e">
        <f t="shared" si="42"/>
        <v>#VALUE!</v>
      </c>
      <c r="O331" t="e">
        <f t="shared" si="43"/>
        <v>#VALUE!</v>
      </c>
      <c r="P331" t="e">
        <f t="shared" si="44"/>
        <v>#VALUE!</v>
      </c>
      <c r="Q331" t="e">
        <f t="shared" si="45"/>
        <v>#VALUE!</v>
      </c>
      <c r="R331" t="e">
        <f t="shared" si="46"/>
        <v>#VALUE!</v>
      </c>
      <c r="S331" t="e">
        <f t="shared" si="47"/>
        <v>#VALUE!</v>
      </c>
      <c r="T331" t="e">
        <f t="shared" si="41"/>
        <v>#VALUE!</v>
      </c>
    </row>
    <row r="332" spans="1:20">
      <c r="A332" t="s">
        <v>63</v>
      </c>
      <c r="C332" t="s">
        <v>7756</v>
      </c>
      <c r="D332" t="s">
        <v>7757</v>
      </c>
      <c r="E332" t="s">
        <v>7758</v>
      </c>
      <c r="F332" t="s">
        <v>7759</v>
      </c>
      <c r="G332" t="s">
        <v>7760</v>
      </c>
      <c r="H332" t="s">
        <v>7761</v>
      </c>
      <c r="I332" t="s">
        <v>6048</v>
      </c>
      <c r="N332">
        <f t="shared" si="42"/>
        <v>-0.46706327639751555</v>
      </c>
      <c r="O332">
        <f t="shared" si="43"/>
        <v>-0.87385722992533899</v>
      </c>
      <c r="P332">
        <f t="shared" si="44"/>
        <v>0.87736320978977611</v>
      </c>
      <c r="Q332">
        <f t="shared" si="45"/>
        <v>0</v>
      </c>
      <c r="R332">
        <f t="shared" si="46"/>
        <v>0.5484400695501388</v>
      </c>
      <c r="S332">
        <f t="shared" si="47"/>
        <v>0.1256617019258135</v>
      </c>
      <c r="T332">
        <f t="shared" si="41"/>
        <v>3311.5</v>
      </c>
    </row>
    <row r="333" spans="1:20">
      <c r="C333" t="s">
        <v>7762</v>
      </c>
      <c r="D333" t="s">
        <v>7763</v>
      </c>
      <c r="E333" t="s">
        <v>7764</v>
      </c>
      <c r="F333" t="s">
        <v>7759</v>
      </c>
      <c r="G333" t="s">
        <v>7765</v>
      </c>
      <c r="H333" t="s">
        <v>7766</v>
      </c>
      <c r="I333" t="s">
        <v>6156</v>
      </c>
      <c r="N333">
        <f t="shared" si="42"/>
        <v>-7.0442153427564103E-2</v>
      </c>
      <c r="O333">
        <f t="shared" si="43"/>
        <v>1.8249520004654407E-2</v>
      </c>
      <c r="P333">
        <f t="shared" si="44"/>
        <v>0.88303762635509253</v>
      </c>
      <c r="Q333" t="e">
        <f t="shared" si="45"/>
        <v>#DIV/0!</v>
      </c>
      <c r="R333">
        <f t="shared" si="46"/>
        <v>0.50168631097484351</v>
      </c>
      <c r="S333">
        <f t="shared" si="47"/>
        <v>-0.62936266270982621</v>
      </c>
      <c r="T333">
        <f t="shared" si="41"/>
        <v>13126</v>
      </c>
    </row>
    <row r="334" spans="1:20">
      <c r="C334" t="s">
        <v>7767</v>
      </c>
      <c r="D334" t="s">
        <v>7768</v>
      </c>
      <c r="E334" t="s">
        <v>7769</v>
      </c>
      <c r="F334" t="s">
        <v>6065</v>
      </c>
      <c r="G334" t="s">
        <v>7770</v>
      </c>
      <c r="H334" t="s">
        <v>7771</v>
      </c>
      <c r="I334" t="s">
        <v>6225</v>
      </c>
      <c r="N334">
        <f t="shared" si="42"/>
        <v>-0.16403038946112558</v>
      </c>
      <c r="O334">
        <f t="shared" si="43"/>
        <v>2.7519827826710808E-2</v>
      </c>
      <c r="P334">
        <f t="shared" si="44"/>
        <v>0.53226586321339642</v>
      </c>
      <c r="Q334" t="e">
        <f t="shared" si="45"/>
        <v>#DIV/0!</v>
      </c>
      <c r="R334">
        <f t="shared" si="46"/>
        <v>1.8787603510072921</v>
      </c>
      <c r="S334">
        <f t="shared" si="47"/>
        <v>0.56887211906574442</v>
      </c>
      <c r="T334">
        <f t="shared" si="41"/>
        <v>17187.666666666668</v>
      </c>
    </row>
    <row r="335" spans="1:20">
      <c r="C335" t="s">
        <v>7772</v>
      </c>
      <c r="D335" t="s">
        <v>7773</v>
      </c>
      <c r="E335" t="s">
        <v>7774</v>
      </c>
      <c r="F335" t="s">
        <v>6065</v>
      </c>
      <c r="G335" t="s">
        <v>7775</v>
      </c>
      <c r="H335" t="s">
        <v>7776</v>
      </c>
      <c r="I335" t="s">
        <v>6225</v>
      </c>
      <c r="N335">
        <f t="shared" si="42"/>
        <v>1.681327169855579</v>
      </c>
      <c r="O335">
        <f t="shared" si="43"/>
        <v>0.2465409742405047</v>
      </c>
      <c r="P335">
        <f t="shared" si="44"/>
        <v>0.60602530611180416</v>
      </c>
      <c r="Q335" t="e">
        <f t="shared" si="45"/>
        <v>#DIV/0!</v>
      </c>
      <c r="R335">
        <f t="shared" si="46"/>
        <v>1.6500961097085149</v>
      </c>
      <c r="S335">
        <f t="shared" si="47"/>
        <v>1.2403786736535087</v>
      </c>
      <c r="T335">
        <f t="shared" si="41"/>
        <v>16727.333333333332</v>
      </c>
    </row>
    <row r="336" spans="1:20">
      <c r="C336" t="s">
        <v>7777</v>
      </c>
      <c r="D336" t="s">
        <v>7778</v>
      </c>
      <c r="E336" t="s">
        <v>7779</v>
      </c>
      <c r="F336" t="s">
        <v>6065</v>
      </c>
      <c r="G336" t="s">
        <v>7780</v>
      </c>
      <c r="H336" t="s">
        <v>7781</v>
      </c>
      <c r="I336" t="s">
        <v>6048</v>
      </c>
      <c r="N336" t="e">
        <f t="shared" si="42"/>
        <v>#VALUE!</v>
      </c>
      <c r="O336" t="e">
        <f t="shared" si="43"/>
        <v>#VALUE!</v>
      </c>
      <c r="P336">
        <f t="shared" si="44"/>
        <v>0.70315285899815827</v>
      </c>
      <c r="Q336" t="e">
        <f t="shared" si="45"/>
        <v>#VALUE!</v>
      </c>
      <c r="R336">
        <f t="shared" si="46"/>
        <v>1.4221658736121545</v>
      </c>
      <c r="S336" t="e">
        <f t="shared" si="47"/>
        <v>#VALUE!</v>
      </c>
      <c r="T336">
        <f t="shared" si="41"/>
        <v>20128.5</v>
      </c>
    </row>
    <row r="337" spans="1:20">
      <c r="B337" t="s">
        <v>50</v>
      </c>
      <c r="C337" t="s">
        <v>6093</v>
      </c>
      <c r="D337" t="s">
        <v>6093</v>
      </c>
      <c r="E337" t="s">
        <v>6093</v>
      </c>
      <c r="F337" t="s">
        <v>6093</v>
      </c>
      <c r="G337" t="s">
        <v>6093</v>
      </c>
      <c r="H337" t="s">
        <v>6093</v>
      </c>
      <c r="I337" t="s">
        <v>6093</v>
      </c>
      <c r="N337" t="e">
        <f t="shared" si="42"/>
        <v>#VALUE!</v>
      </c>
      <c r="O337" t="e">
        <f t="shared" si="43"/>
        <v>#VALUE!</v>
      </c>
      <c r="P337" t="e">
        <f t="shared" si="44"/>
        <v>#VALUE!</v>
      </c>
      <c r="Q337" t="e">
        <f t="shared" si="45"/>
        <v>#VALUE!</v>
      </c>
      <c r="R337" t="e">
        <f t="shared" si="46"/>
        <v>#VALUE!</v>
      </c>
      <c r="S337" t="e">
        <f t="shared" si="47"/>
        <v>#VALUE!</v>
      </c>
      <c r="T337" t="e">
        <f t="shared" si="41"/>
        <v>#VALUE!</v>
      </c>
    </row>
    <row r="338" spans="1:20">
      <c r="A338" s="24" t="s">
        <v>1813</v>
      </c>
      <c r="C338" t="s">
        <v>7782</v>
      </c>
      <c r="D338" t="s">
        <v>7783</v>
      </c>
      <c r="E338" t="s">
        <v>7784</v>
      </c>
      <c r="F338" t="s">
        <v>7785</v>
      </c>
      <c r="G338" t="s">
        <v>7786</v>
      </c>
      <c r="H338" t="s">
        <v>7787</v>
      </c>
      <c r="I338" t="s">
        <v>7788</v>
      </c>
      <c r="N338">
        <f t="shared" si="42"/>
        <v>0.2370901027565262</v>
      </c>
      <c r="O338">
        <f t="shared" si="43"/>
        <v>0.1484964951736818</v>
      </c>
      <c r="P338">
        <f t="shared" si="44"/>
        <v>0.3979231316811695</v>
      </c>
      <c r="Q338">
        <f t="shared" si="45"/>
        <v>-1.2192744184647921</v>
      </c>
      <c r="R338">
        <f t="shared" si="46"/>
        <v>0.18223955955170912</v>
      </c>
      <c r="S338">
        <f t="shared" si="47"/>
        <v>0.94828637897059043</v>
      </c>
      <c r="T338">
        <f t="shared" si="41"/>
        <v>55969.45</v>
      </c>
    </row>
    <row r="339" spans="1:20">
      <c r="C339" t="s">
        <v>7789</v>
      </c>
      <c r="D339" t="s">
        <v>7790</v>
      </c>
      <c r="E339" t="s">
        <v>7791</v>
      </c>
      <c r="F339" t="s">
        <v>7792</v>
      </c>
      <c r="G339" t="s">
        <v>7793</v>
      </c>
      <c r="H339" t="s">
        <v>7794</v>
      </c>
      <c r="I339" t="s">
        <v>6571</v>
      </c>
      <c r="N339">
        <f t="shared" si="42"/>
        <v>1.1382837934193546</v>
      </c>
      <c r="O339">
        <f t="shared" si="43"/>
        <v>0.93477026667566565</v>
      </c>
      <c r="P339">
        <f t="shared" si="44"/>
        <v>0.45877983525414556</v>
      </c>
      <c r="Q339">
        <f t="shared" si="45"/>
        <v>-0.27452940462579134</v>
      </c>
      <c r="R339">
        <f t="shared" si="46"/>
        <v>0.58431052730996058</v>
      </c>
      <c r="S339">
        <f t="shared" si="47"/>
        <v>4.2702199419447862E-2</v>
      </c>
      <c r="T339">
        <f t="shared" si="41"/>
        <v>64977.066666666666</v>
      </c>
    </row>
    <row r="340" spans="1:20">
      <c r="C340" t="s">
        <v>7795</v>
      </c>
      <c r="D340" t="s">
        <v>7796</v>
      </c>
      <c r="E340" t="s">
        <v>7797</v>
      </c>
      <c r="F340" t="s">
        <v>7798</v>
      </c>
      <c r="G340" t="s">
        <v>7799</v>
      </c>
      <c r="H340" t="s">
        <v>7800</v>
      </c>
      <c r="I340" t="s">
        <v>7695</v>
      </c>
      <c r="N340">
        <f t="shared" si="42"/>
        <v>0.60736771707175907</v>
      </c>
      <c r="O340">
        <f t="shared" si="43"/>
        <v>-4.5300902567552415</v>
      </c>
      <c r="P340">
        <f t="shared" si="44"/>
        <v>0.28141621232520631</v>
      </c>
      <c r="Q340">
        <f t="shared" si="45"/>
        <v>0.19564212170410411</v>
      </c>
      <c r="R340">
        <f t="shared" si="46"/>
        <v>0.72835195373208728</v>
      </c>
      <c r="S340">
        <f t="shared" si="47"/>
        <v>-0.27302676574339335</v>
      </c>
      <c r="T340">
        <f t="shared" si="41"/>
        <v>35982.714285714283</v>
      </c>
    </row>
    <row r="341" spans="1:20">
      <c r="C341" t="s">
        <v>7801</v>
      </c>
      <c r="D341" t="s">
        <v>7802</v>
      </c>
      <c r="E341" t="s">
        <v>7803</v>
      </c>
      <c r="F341" t="s">
        <v>7804</v>
      </c>
      <c r="G341" t="s">
        <v>7805</v>
      </c>
      <c r="H341" t="s">
        <v>7806</v>
      </c>
      <c r="I341" t="s">
        <v>7247</v>
      </c>
      <c r="N341">
        <f t="shared" si="42"/>
        <v>-0.69415460654049177</v>
      </c>
      <c r="O341">
        <f t="shared" si="43"/>
        <v>-1.2259955720679203</v>
      </c>
      <c r="P341">
        <f t="shared" si="44"/>
        <v>0.15154947826345466</v>
      </c>
      <c r="Q341">
        <f t="shared" si="45"/>
        <v>0.13873207729180015</v>
      </c>
      <c r="R341">
        <f t="shared" si="46"/>
        <v>0.23507006739056696</v>
      </c>
      <c r="S341">
        <f t="shared" si="47"/>
        <v>-8.4501436293363708E-2</v>
      </c>
      <c r="T341">
        <f t="shared" si="41"/>
        <v>-11892</v>
      </c>
    </row>
    <row r="342" spans="1:20">
      <c r="C342" t="s">
        <v>7807</v>
      </c>
      <c r="D342" t="s">
        <v>7808</v>
      </c>
      <c r="E342" t="s">
        <v>7809</v>
      </c>
      <c r="F342" t="s">
        <v>7810</v>
      </c>
      <c r="G342" t="s">
        <v>7811</v>
      </c>
      <c r="H342" t="s">
        <v>7812</v>
      </c>
      <c r="I342" t="s">
        <v>7788</v>
      </c>
      <c r="N342">
        <f t="shared" si="42"/>
        <v>0.11955784527363988</v>
      </c>
      <c r="O342">
        <f t="shared" si="43"/>
        <v>1.1829401515570552</v>
      </c>
      <c r="P342">
        <f t="shared" si="44"/>
        <v>0.2000536148898896</v>
      </c>
      <c r="Q342">
        <f t="shared" si="45"/>
        <v>-0.45313389168421558</v>
      </c>
      <c r="R342">
        <f t="shared" si="46"/>
        <v>0.74846309909748943</v>
      </c>
      <c r="S342">
        <f t="shared" si="47"/>
        <v>0.59043442484992426</v>
      </c>
      <c r="T342">
        <f t="shared" si="41"/>
        <v>31572.3</v>
      </c>
    </row>
    <row r="343" spans="1:20">
      <c r="C343" t="s">
        <v>7813</v>
      </c>
      <c r="D343" t="s">
        <v>7814</v>
      </c>
      <c r="E343" t="s">
        <v>6459</v>
      </c>
      <c r="F343" t="s">
        <v>7815</v>
      </c>
      <c r="G343" t="s">
        <v>7816</v>
      </c>
      <c r="H343" t="s">
        <v>7817</v>
      </c>
      <c r="I343" t="s">
        <v>7818</v>
      </c>
      <c r="N343">
        <f t="shared" si="42"/>
        <v>0.22209964537632376</v>
      </c>
      <c r="O343">
        <f t="shared" si="43"/>
        <v>0.23586989494012145</v>
      </c>
      <c r="P343">
        <f t="shared" si="44"/>
        <v>0.25257589661050234</v>
      </c>
      <c r="Q343">
        <f t="shared" si="45"/>
        <v>-6.029899794270599E-2</v>
      </c>
      <c r="R343">
        <f t="shared" si="46"/>
        <v>0.51665878068959414</v>
      </c>
      <c r="S343">
        <f t="shared" si="47"/>
        <v>0.37075636025260295</v>
      </c>
      <c r="T343">
        <f t="shared" si="41"/>
        <v>15224.421052631578</v>
      </c>
    </row>
    <row r="344" spans="1:20">
      <c r="C344" t="s">
        <v>7819</v>
      </c>
      <c r="D344" t="s">
        <v>7820</v>
      </c>
      <c r="E344" t="s">
        <v>7821</v>
      </c>
      <c r="F344" t="s">
        <v>7822</v>
      </c>
      <c r="G344" t="s">
        <v>7823</v>
      </c>
      <c r="H344" t="s">
        <v>7824</v>
      </c>
      <c r="I344" t="s">
        <v>7825</v>
      </c>
      <c r="N344">
        <f t="shared" si="42"/>
        <v>0.17466552344621111</v>
      </c>
      <c r="O344">
        <f t="shared" si="43"/>
        <v>0.23457552021520689</v>
      </c>
      <c r="P344">
        <f t="shared" si="44"/>
        <v>0.45334496433626209</v>
      </c>
      <c r="Q344">
        <f t="shared" si="45"/>
        <v>2.8633066605738167E-2</v>
      </c>
      <c r="R344">
        <f t="shared" si="46"/>
        <v>0.39231062883390544</v>
      </c>
      <c r="S344">
        <f t="shared" si="47"/>
        <v>0.20747548128189131</v>
      </c>
      <c r="T344">
        <f t="shared" si="41"/>
        <v>13768.058823529413</v>
      </c>
    </row>
    <row r="345" spans="1:20">
      <c r="C345" t="s">
        <v>7826</v>
      </c>
      <c r="D345" t="s">
        <v>7827</v>
      </c>
      <c r="E345" t="s">
        <v>7828</v>
      </c>
      <c r="F345" t="s">
        <v>7829</v>
      </c>
      <c r="G345" t="s">
        <v>7830</v>
      </c>
      <c r="H345" t="s">
        <v>7831</v>
      </c>
      <c r="I345" t="s">
        <v>6571</v>
      </c>
      <c r="N345">
        <f t="shared" si="42"/>
        <v>0.1078632606759129</v>
      </c>
      <c r="O345">
        <f t="shared" si="43"/>
        <v>0.56389718377245801</v>
      </c>
      <c r="P345">
        <f t="shared" si="44"/>
        <v>0.52490932205321483</v>
      </c>
      <c r="Q345">
        <f t="shared" si="45"/>
        <v>-0.22117243164117784</v>
      </c>
      <c r="R345">
        <f t="shared" si="46"/>
        <v>0.2129994088758275</v>
      </c>
      <c r="S345">
        <f t="shared" si="47"/>
        <v>0.31570277215545572</v>
      </c>
      <c r="T345">
        <f t="shared" si="41"/>
        <v>12639</v>
      </c>
    </row>
    <row r="346" spans="1:20">
      <c r="B346" s="22">
        <v>47127427</v>
      </c>
      <c r="C346" t="s">
        <v>7832</v>
      </c>
      <c r="D346" t="s">
        <v>7833</v>
      </c>
      <c r="E346" t="s">
        <v>7834</v>
      </c>
      <c r="F346" t="s">
        <v>7835</v>
      </c>
      <c r="G346" t="s">
        <v>7836</v>
      </c>
      <c r="H346" t="s">
        <v>7837</v>
      </c>
      <c r="I346" t="s">
        <v>6564</v>
      </c>
      <c r="N346">
        <f t="shared" si="42"/>
        <v>4.9338111621566094E-2</v>
      </c>
      <c r="O346">
        <f t="shared" si="43"/>
        <v>0.31725869019548192</v>
      </c>
      <c r="P346">
        <f t="shared" si="44"/>
        <v>0.55187413369735916</v>
      </c>
      <c r="Q346">
        <f t="shared" si="45"/>
        <v>1.8022599896264646E-3</v>
      </c>
      <c r="R346">
        <f t="shared" si="46"/>
        <v>0.17642506965170016</v>
      </c>
      <c r="S346">
        <f t="shared" si="47"/>
        <v>0.28634778941633465</v>
      </c>
      <c r="T346">
        <f t="shared" si="41"/>
        <v>9325.0769230769238</v>
      </c>
    </row>
    <row r="347" spans="1:20">
      <c r="C347" t="s">
        <v>7838</v>
      </c>
      <c r="D347" t="s">
        <v>7839</v>
      </c>
      <c r="E347" t="s">
        <v>7840</v>
      </c>
      <c r="F347" t="s">
        <v>7841</v>
      </c>
      <c r="G347" t="s">
        <v>7842</v>
      </c>
      <c r="H347" t="s">
        <v>7843</v>
      </c>
      <c r="I347" t="s">
        <v>6110</v>
      </c>
      <c r="N347">
        <f t="shared" si="42"/>
        <v>0.20625344376072663</v>
      </c>
      <c r="O347">
        <f t="shared" si="43"/>
        <v>0.82872983069708295</v>
      </c>
      <c r="P347">
        <f t="shared" si="44"/>
        <v>0.65519567785496757</v>
      </c>
      <c r="Q347">
        <f t="shared" si="45"/>
        <v>-0.7299898921656427</v>
      </c>
      <c r="R347">
        <f t="shared" si="46"/>
        <v>0.16024514405521531</v>
      </c>
      <c r="S347">
        <f t="shared" si="47"/>
        <v>1.1780730480026471</v>
      </c>
      <c r="T347">
        <f t="shared" si="41"/>
        <v>9202.9</v>
      </c>
    </row>
    <row r="348" spans="1:20">
      <c r="C348" t="s">
        <v>7844</v>
      </c>
      <c r="D348" t="s">
        <v>7845</v>
      </c>
      <c r="E348" t="s">
        <v>7846</v>
      </c>
      <c r="F348" t="s">
        <v>7847</v>
      </c>
      <c r="G348" t="s">
        <v>7848</v>
      </c>
      <c r="H348" t="s">
        <v>7849</v>
      </c>
      <c r="I348" t="s">
        <v>6110</v>
      </c>
      <c r="N348" t="e">
        <f t="shared" si="42"/>
        <v>#VALUE!</v>
      </c>
      <c r="O348" t="e">
        <f t="shared" si="43"/>
        <v>#VALUE!</v>
      </c>
      <c r="P348">
        <f t="shared" si="44"/>
        <v>0.73340086452087838</v>
      </c>
      <c r="Q348" t="e">
        <f t="shared" si="45"/>
        <v>#VALUE!</v>
      </c>
      <c r="R348">
        <f t="shared" si="46"/>
        <v>0.17555455088429506</v>
      </c>
      <c r="S348" t="e">
        <f t="shared" si="47"/>
        <v>#VALUE!</v>
      </c>
      <c r="T348">
        <f t="shared" si="41"/>
        <v>5032.3999999999996</v>
      </c>
    </row>
    <row r="349" spans="1:20">
      <c r="B349" t="s">
        <v>52</v>
      </c>
      <c r="C349" t="s">
        <v>6093</v>
      </c>
      <c r="D349" t="s">
        <v>6093</v>
      </c>
      <c r="E349" t="s">
        <v>6093</v>
      </c>
      <c r="F349" t="s">
        <v>6093</v>
      </c>
      <c r="G349" t="s">
        <v>6093</v>
      </c>
      <c r="H349" t="s">
        <v>6093</v>
      </c>
      <c r="I349" t="s">
        <v>6093</v>
      </c>
      <c r="N349" t="e">
        <f t="shared" si="42"/>
        <v>#VALUE!</v>
      </c>
      <c r="O349" t="e">
        <f t="shared" si="43"/>
        <v>#VALUE!</v>
      </c>
      <c r="P349" t="e">
        <f t="shared" si="44"/>
        <v>#VALUE!</v>
      </c>
      <c r="Q349" t="e">
        <f t="shared" si="45"/>
        <v>#VALUE!</v>
      </c>
      <c r="R349" t="e">
        <f t="shared" si="46"/>
        <v>#VALUE!</v>
      </c>
      <c r="S349" t="e">
        <f t="shared" si="47"/>
        <v>#VALUE!</v>
      </c>
      <c r="T349" t="e">
        <f t="shared" si="41"/>
        <v>#VALUE!</v>
      </c>
    </row>
    <row r="350" spans="1:20">
      <c r="A350" t="s">
        <v>64</v>
      </c>
      <c r="C350" t="s">
        <v>7850</v>
      </c>
      <c r="D350" t="s">
        <v>7375</v>
      </c>
      <c r="E350" t="s">
        <v>7851</v>
      </c>
      <c r="F350" t="s">
        <v>7852</v>
      </c>
      <c r="G350" t="s">
        <v>7853</v>
      </c>
      <c r="H350" t="s">
        <v>7854</v>
      </c>
      <c r="I350" t="s">
        <v>6048</v>
      </c>
      <c r="N350">
        <f t="shared" si="42"/>
        <v>5.2471976698735379E-2</v>
      </c>
      <c r="O350">
        <f t="shared" si="43"/>
        <v>-0.96919256943167187</v>
      </c>
      <c r="P350">
        <f t="shared" si="44"/>
        <v>0.83005538600655593</v>
      </c>
      <c r="Q350">
        <f t="shared" si="45"/>
        <v>0.96288659793814435</v>
      </c>
      <c r="R350">
        <f t="shared" si="46"/>
        <v>1.2010621638183427</v>
      </c>
      <c r="S350">
        <f t="shared" si="47"/>
        <v>-0.45888069102033469</v>
      </c>
      <c r="T350">
        <f t="shared" si="41"/>
        <v>167.5</v>
      </c>
    </row>
    <row r="351" spans="1:20">
      <c r="C351" t="s">
        <v>7855</v>
      </c>
      <c r="D351" t="s">
        <v>7856</v>
      </c>
      <c r="E351" t="s">
        <v>7857</v>
      </c>
      <c r="F351" t="s">
        <v>7858</v>
      </c>
      <c r="G351" t="s">
        <v>7859</v>
      </c>
      <c r="H351" t="s">
        <v>7860</v>
      </c>
      <c r="I351" t="s">
        <v>6048</v>
      </c>
      <c r="N351">
        <f t="shared" si="42"/>
        <v>-2.216221881106939E-2</v>
      </c>
      <c r="O351">
        <f t="shared" si="43"/>
        <v>-0.41399008406984261</v>
      </c>
      <c r="P351">
        <f t="shared" si="44"/>
        <v>0.86777390456021797</v>
      </c>
      <c r="Q351">
        <f t="shared" si="45"/>
        <v>7.3543457497612263E-2</v>
      </c>
      <c r="R351">
        <f t="shared" si="46"/>
        <v>1.1124775497333388</v>
      </c>
      <c r="S351">
        <f t="shared" si="47"/>
        <v>-0.83044227806001802</v>
      </c>
      <c r="T351">
        <f t="shared" si="41"/>
        <v>5437</v>
      </c>
    </row>
    <row r="352" spans="1:20">
      <c r="C352" t="s">
        <v>7861</v>
      </c>
      <c r="D352" t="s">
        <v>7862</v>
      </c>
      <c r="E352" t="s">
        <v>7863</v>
      </c>
      <c r="F352" t="s">
        <v>7864</v>
      </c>
      <c r="G352" t="s">
        <v>7865</v>
      </c>
      <c r="H352" t="s">
        <v>7866</v>
      </c>
      <c r="I352" t="s">
        <v>6048</v>
      </c>
      <c r="N352">
        <f t="shared" si="42"/>
        <v>0.27034583215863162</v>
      </c>
      <c r="O352">
        <f t="shared" si="43"/>
        <v>-0.38542046169641975</v>
      </c>
      <c r="P352">
        <f t="shared" si="44"/>
        <v>6.5070105122024283E-2</v>
      </c>
      <c r="Q352" t="e">
        <f t="shared" si="45"/>
        <v>#DIV/0!</v>
      </c>
      <c r="R352">
        <f t="shared" si="46"/>
        <v>14.679526523454625</v>
      </c>
      <c r="S352">
        <f t="shared" si="47"/>
        <v>0.39488412674767503</v>
      </c>
      <c r="T352">
        <f t="shared" si="41"/>
        <v>9278</v>
      </c>
    </row>
    <row r="353" spans="1:20">
      <c r="C353" t="s">
        <v>7867</v>
      </c>
      <c r="D353" t="s">
        <v>7868</v>
      </c>
      <c r="E353" t="s">
        <v>7869</v>
      </c>
      <c r="F353" t="s">
        <v>6065</v>
      </c>
      <c r="G353" t="s">
        <v>7870</v>
      </c>
      <c r="H353" t="s">
        <v>7871</v>
      </c>
      <c r="I353" t="s">
        <v>6048</v>
      </c>
      <c r="N353">
        <f t="shared" si="42"/>
        <v>3.4965715119389174E-2</v>
      </c>
      <c r="O353">
        <f t="shared" si="43"/>
        <v>12.5516157989228</v>
      </c>
      <c r="P353">
        <f t="shared" si="44"/>
        <v>0.11833464670344103</v>
      </c>
      <c r="Q353">
        <f t="shared" si="45"/>
        <v>1</v>
      </c>
      <c r="R353">
        <f t="shared" si="46"/>
        <v>8.4506104328523861</v>
      </c>
      <c r="S353">
        <f t="shared" si="47"/>
        <v>1.7974163590903678</v>
      </c>
      <c r="T353">
        <f t="shared" si="41"/>
        <v>15096.5</v>
      </c>
    </row>
    <row r="354" spans="1:20">
      <c r="C354" t="s">
        <v>7872</v>
      </c>
      <c r="D354" t="s">
        <v>7873</v>
      </c>
      <c r="E354" t="s">
        <v>7874</v>
      </c>
      <c r="F354" t="s">
        <v>7679</v>
      </c>
      <c r="G354" t="s">
        <v>7875</v>
      </c>
      <c r="H354" t="s">
        <v>7876</v>
      </c>
      <c r="I354" t="s">
        <v>6225</v>
      </c>
      <c r="N354">
        <f t="shared" si="42"/>
        <v>5.8538887220625391E-2</v>
      </c>
      <c r="O354">
        <f t="shared" si="43"/>
        <v>-1.5260920897284533</v>
      </c>
      <c r="P354">
        <f t="shared" si="44"/>
        <v>0.70775922059846907</v>
      </c>
      <c r="Q354">
        <f t="shared" si="45"/>
        <v>0.66666666666666674</v>
      </c>
      <c r="R354">
        <f t="shared" si="46"/>
        <v>1.4070842141487636</v>
      </c>
      <c r="S354">
        <f t="shared" si="47"/>
        <v>0.15291695264241589</v>
      </c>
      <c r="T354">
        <f t="shared" si="41"/>
        <v>742.66666666666663</v>
      </c>
    </row>
    <row r="355" spans="1:20">
      <c r="C355" t="s">
        <v>7877</v>
      </c>
      <c r="D355" t="s">
        <v>7878</v>
      </c>
      <c r="E355" t="s">
        <v>7879</v>
      </c>
      <c r="F355" t="s">
        <v>7880</v>
      </c>
      <c r="G355" t="s">
        <v>7881</v>
      </c>
      <c r="H355" t="s">
        <v>7882</v>
      </c>
      <c r="I355" t="s">
        <v>6225</v>
      </c>
      <c r="N355">
        <f t="shared" si="42"/>
        <v>-0.11472732796597296</v>
      </c>
      <c r="O355">
        <f t="shared" si="43"/>
        <v>-1.2281174252625908</v>
      </c>
      <c r="P355">
        <f t="shared" si="44"/>
        <v>0.65551483626906248</v>
      </c>
      <c r="Q355" t="e">
        <f t="shared" si="45"/>
        <v>#DIV/0!</v>
      </c>
      <c r="R355">
        <f t="shared" si="46"/>
        <v>1.4998737601442742</v>
      </c>
      <c r="S355">
        <f t="shared" si="47"/>
        <v>-0.2252060622174954</v>
      </c>
      <c r="T355">
        <f t="shared" si="41"/>
        <v>-1411.6666666666667</v>
      </c>
    </row>
    <row r="356" spans="1:20">
      <c r="C356" t="s">
        <v>7883</v>
      </c>
      <c r="D356" t="s">
        <v>7884</v>
      </c>
      <c r="E356" t="s">
        <v>7885</v>
      </c>
      <c r="F356" t="s">
        <v>6065</v>
      </c>
      <c r="G356" t="s">
        <v>7886</v>
      </c>
      <c r="H356" t="s">
        <v>7887</v>
      </c>
      <c r="I356" t="s">
        <v>6048</v>
      </c>
      <c r="N356">
        <f t="shared" si="42"/>
        <v>0.16334140350257131</v>
      </c>
      <c r="O356">
        <f t="shared" si="43"/>
        <v>-0.40253596369838762</v>
      </c>
      <c r="P356">
        <f t="shared" si="44"/>
        <v>0.61456475844965053</v>
      </c>
      <c r="Q356" t="e">
        <f t="shared" si="45"/>
        <v>#DIV/0!</v>
      </c>
      <c r="R356">
        <f t="shared" si="46"/>
        <v>1.6271678228388473</v>
      </c>
      <c r="S356">
        <f t="shared" si="47"/>
        <v>-0.80915023393177921</v>
      </c>
      <c r="T356">
        <f t="shared" si="41"/>
        <v>9282.5</v>
      </c>
    </row>
    <row r="357" spans="1:20">
      <c r="C357" t="s">
        <v>7888</v>
      </c>
      <c r="D357" t="s">
        <v>7889</v>
      </c>
      <c r="E357" t="s">
        <v>7890</v>
      </c>
      <c r="F357" t="s">
        <v>6065</v>
      </c>
      <c r="G357" t="s">
        <v>7891</v>
      </c>
      <c r="H357" t="s">
        <v>7892</v>
      </c>
      <c r="I357" t="s">
        <v>6048</v>
      </c>
      <c r="N357">
        <f t="shared" si="42"/>
        <v>0.16551667318901764</v>
      </c>
      <c r="O357">
        <f t="shared" si="43"/>
        <v>0.21564101560971793</v>
      </c>
      <c r="P357">
        <f t="shared" si="44"/>
        <v>0.16184213884092244</v>
      </c>
      <c r="Q357" t="e">
        <f t="shared" si="45"/>
        <v>#DIV/0!</v>
      </c>
      <c r="R357">
        <f t="shared" si="46"/>
        <v>6.1788605066750764</v>
      </c>
      <c r="S357">
        <f t="shared" si="47"/>
        <v>0.46061369700563293</v>
      </c>
      <c r="T357">
        <f t="shared" si="41"/>
        <v>15536.5</v>
      </c>
    </row>
    <row r="358" spans="1:20">
      <c r="C358" t="s">
        <v>7893</v>
      </c>
      <c r="D358" t="s">
        <v>7894</v>
      </c>
      <c r="E358" t="s">
        <v>7895</v>
      </c>
      <c r="F358" t="s">
        <v>6065</v>
      </c>
      <c r="G358" t="s">
        <v>7896</v>
      </c>
      <c r="H358" t="s">
        <v>7897</v>
      </c>
      <c r="I358" t="s">
        <v>6225</v>
      </c>
      <c r="N358">
        <f t="shared" si="42"/>
        <v>0.26492542174167921</v>
      </c>
      <c r="O358">
        <f t="shared" si="43"/>
        <v>0.21823467734248414</v>
      </c>
      <c r="P358">
        <f t="shared" si="44"/>
        <v>0.20927397613521814</v>
      </c>
      <c r="Q358" t="e">
        <f t="shared" si="45"/>
        <v>#DIV/0!</v>
      </c>
      <c r="R358">
        <f t="shared" si="46"/>
        <v>4.7784250028004926</v>
      </c>
      <c r="S358">
        <f t="shared" si="47"/>
        <v>0.61006229265614942</v>
      </c>
      <c r="T358">
        <f t="shared" si="41"/>
        <v>8520.3333333333339</v>
      </c>
    </row>
    <row r="359" spans="1:20">
      <c r="B359" s="22">
        <v>45365040</v>
      </c>
      <c r="C359" t="s">
        <v>7898</v>
      </c>
      <c r="D359" t="s">
        <v>7899</v>
      </c>
      <c r="E359" t="s">
        <v>7900</v>
      </c>
      <c r="F359" t="s">
        <v>6065</v>
      </c>
      <c r="G359" t="s">
        <v>7901</v>
      </c>
      <c r="H359" t="s">
        <v>7902</v>
      </c>
      <c r="I359" t="s">
        <v>6225</v>
      </c>
      <c r="N359">
        <f t="shared" si="42"/>
        <v>-2.5416735434890203E-2</v>
      </c>
      <c r="O359">
        <f t="shared" si="43"/>
        <v>3.0044182621502102E-2</v>
      </c>
      <c r="P359">
        <f t="shared" si="44"/>
        <v>0.27664312967215093</v>
      </c>
      <c r="Q359" t="e">
        <f t="shared" si="45"/>
        <v>#DIV/0!</v>
      </c>
      <c r="R359">
        <f t="shared" si="46"/>
        <v>3.614765351972042</v>
      </c>
      <c r="S359">
        <f t="shared" si="47"/>
        <v>1.0031075201988813</v>
      </c>
      <c r="T359">
        <f t="shared" si="41"/>
        <v>6994</v>
      </c>
    </row>
    <row r="360" spans="1:20">
      <c r="C360" t="s">
        <v>7903</v>
      </c>
      <c r="D360" t="s">
        <v>7904</v>
      </c>
      <c r="E360" t="s">
        <v>7905</v>
      </c>
      <c r="F360" t="s">
        <v>6065</v>
      </c>
      <c r="G360" t="s">
        <v>7906</v>
      </c>
      <c r="H360" t="s">
        <v>7907</v>
      </c>
      <c r="I360" t="s">
        <v>6225</v>
      </c>
      <c r="N360" t="e">
        <f t="shared" si="42"/>
        <v>#VALUE!</v>
      </c>
      <c r="O360" t="e">
        <f t="shared" si="43"/>
        <v>#VALUE!</v>
      </c>
      <c r="P360">
        <f t="shared" si="44"/>
        <v>0.59016007994200281</v>
      </c>
      <c r="Q360" t="e">
        <f t="shared" si="45"/>
        <v>#VALUE!</v>
      </c>
      <c r="R360">
        <f t="shared" si="46"/>
        <v>1.6944555112881805</v>
      </c>
      <c r="S360" t="e">
        <f t="shared" si="47"/>
        <v>#VALUE!</v>
      </c>
      <c r="T360">
        <f t="shared" si="41"/>
        <v>6790</v>
      </c>
    </row>
    <row r="361" spans="1:20">
      <c r="C361" t="s">
        <v>6093</v>
      </c>
      <c r="D361" t="s">
        <v>6093</v>
      </c>
      <c r="E361" t="s">
        <v>6093</v>
      </c>
      <c r="F361" t="s">
        <v>6093</v>
      </c>
      <c r="G361" t="s">
        <v>6093</v>
      </c>
      <c r="H361" t="s">
        <v>6093</v>
      </c>
      <c r="I361" t="s">
        <v>6093</v>
      </c>
      <c r="N361" t="e">
        <f t="shared" si="42"/>
        <v>#VALUE!</v>
      </c>
      <c r="O361" t="e">
        <f t="shared" si="43"/>
        <v>#VALUE!</v>
      </c>
      <c r="P361" t="e">
        <f t="shared" si="44"/>
        <v>#VALUE!</v>
      </c>
      <c r="Q361" t="e">
        <f t="shared" si="45"/>
        <v>#VALUE!</v>
      </c>
      <c r="R361" t="e">
        <f t="shared" si="46"/>
        <v>#VALUE!</v>
      </c>
      <c r="S361" t="e">
        <f t="shared" si="47"/>
        <v>#VALUE!</v>
      </c>
      <c r="T361" t="e">
        <f t="shared" si="41"/>
        <v>#VALUE!</v>
      </c>
    </row>
    <row r="362" spans="1:20">
      <c r="A362" t="s">
        <v>66</v>
      </c>
      <c r="C362" t="s">
        <v>7908</v>
      </c>
      <c r="D362" t="s">
        <v>7909</v>
      </c>
      <c r="E362" t="s">
        <v>7910</v>
      </c>
      <c r="F362" t="s">
        <v>7911</v>
      </c>
      <c r="G362" t="s">
        <v>7912</v>
      </c>
      <c r="H362" t="s">
        <v>7913</v>
      </c>
      <c r="I362" t="s">
        <v>6110</v>
      </c>
      <c r="N362">
        <f t="shared" si="42"/>
        <v>-5.4591751342544681E-2</v>
      </c>
      <c r="O362">
        <f t="shared" si="43"/>
        <v>-0.57211750175457909</v>
      </c>
      <c r="P362">
        <f t="shared" si="44"/>
        <v>0.14996506795087911</v>
      </c>
      <c r="Q362">
        <f t="shared" si="45"/>
        <v>0.20018122965874319</v>
      </c>
      <c r="R362">
        <f t="shared" si="46"/>
        <v>5.2851437164174815</v>
      </c>
      <c r="S362">
        <f t="shared" si="47"/>
        <v>0.20210593368896701</v>
      </c>
      <c r="T362">
        <f t="shared" si="41"/>
        <v>49748.7</v>
      </c>
    </row>
    <row r="363" spans="1:20">
      <c r="B363" t="s">
        <v>54</v>
      </c>
      <c r="C363" t="s">
        <v>7914</v>
      </c>
      <c r="D363" t="s">
        <v>7915</v>
      </c>
      <c r="E363" t="s">
        <v>7916</v>
      </c>
      <c r="F363" t="s">
        <v>7917</v>
      </c>
      <c r="G363" t="s">
        <v>7918</v>
      </c>
      <c r="H363" t="s">
        <v>7919</v>
      </c>
      <c r="I363" t="s">
        <v>6110</v>
      </c>
      <c r="N363">
        <f t="shared" si="42"/>
        <v>0.61589571185852909</v>
      </c>
      <c r="O363">
        <f t="shared" si="43"/>
        <v>0.6782120195610879</v>
      </c>
      <c r="P363">
        <f t="shared" si="44"/>
        <v>0.22794220044789321</v>
      </c>
      <c r="Q363">
        <f t="shared" si="45"/>
        <v>-0.56111944079840481</v>
      </c>
      <c r="R363">
        <f t="shared" si="46"/>
        <v>3.1449227301686027</v>
      </c>
      <c r="S363">
        <f t="shared" si="47"/>
        <v>0.89515417484698001</v>
      </c>
      <c r="T363">
        <f t="shared" si="41"/>
        <v>116267.2</v>
      </c>
    </row>
    <row r="364" spans="1:20">
      <c r="C364" t="s">
        <v>7920</v>
      </c>
      <c r="D364" t="s">
        <v>7921</v>
      </c>
      <c r="E364" t="s">
        <v>7922</v>
      </c>
      <c r="F364" t="s">
        <v>7923</v>
      </c>
      <c r="G364" t="s">
        <v>7924</v>
      </c>
      <c r="H364" t="s">
        <v>7925</v>
      </c>
      <c r="I364" t="s">
        <v>6143</v>
      </c>
      <c r="N364">
        <f t="shared" si="42"/>
        <v>0.51020750860048869</v>
      </c>
      <c r="O364">
        <f t="shared" si="43"/>
        <v>1.6042521839806336</v>
      </c>
      <c r="P364">
        <f t="shared" si="44"/>
        <v>0.48737935348663736</v>
      </c>
      <c r="Q364">
        <f t="shared" si="45"/>
        <v>-4.1536981800890604E-2</v>
      </c>
      <c r="R364">
        <f t="shared" si="46"/>
        <v>1.583528964000988</v>
      </c>
      <c r="S364">
        <f t="shared" si="47"/>
        <v>1.1431541500150155</v>
      </c>
      <c r="T364">
        <f t="shared" si="41"/>
        <v>86600.5</v>
      </c>
    </row>
    <row r="365" spans="1:20">
      <c r="C365" t="s">
        <v>7926</v>
      </c>
      <c r="D365" t="s">
        <v>7927</v>
      </c>
      <c r="E365" t="s">
        <v>7928</v>
      </c>
      <c r="F365" t="s">
        <v>7929</v>
      </c>
      <c r="G365" t="s">
        <v>7930</v>
      </c>
      <c r="H365" t="s">
        <v>7931</v>
      </c>
      <c r="I365" t="s">
        <v>6143</v>
      </c>
      <c r="N365">
        <f t="shared" si="42"/>
        <v>0.34085052855863873</v>
      </c>
      <c r="O365">
        <f t="shared" si="43"/>
        <v>10.13507178435394</v>
      </c>
      <c r="P365">
        <f t="shared" si="44"/>
        <v>0.61719316507954958</v>
      </c>
      <c r="Q365">
        <f t="shared" si="45"/>
        <v>-0.60707214561117095</v>
      </c>
      <c r="R365">
        <f t="shared" si="46"/>
        <v>1.0520448912004488</v>
      </c>
      <c r="S365">
        <f t="shared" si="47"/>
        <v>0.78239911533835071</v>
      </c>
      <c r="T365">
        <f t="shared" si="41"/>
        <v>33253.5</v>
      </c>
    </row>
    <row r="366" spans="1:20">
      <c r="C366" t="s">
        <v>7932</v>
      </c>
      <c r="D366" t="s">
        <v>7933</v>
      </c>
      <c r="E366" t="s">
        <v>7934</v>
      </c>
      <c r="F366" t="s">
        <v>7935</v>
      </c>
      <c r="G366" t="s">
        <v>7936</v>
      </c>
      <c r="H366" t="s">
        <v>7937</v>
      </c>
      <c r="I366" t="s">
        <v>6124</v>
      </c>
      <c r="N366">
        <f t="shared" si="42"/>
        <v>-3.6262529269538546E-2</v>
      </c>
      <c r="O366">
        <f t="shared" si="43"/>
        <v>-0.86205323633004216</v>
      </c>
      <c r="P366">
        <f t="shared" si="44"/>
        <v>0.69108095363992927</v>
      </c>
      <c r="Q366">
        <f t="shared" si="45"/>
        <v>-0.16899359108843215</v>
      </c>
      <c r="R366">
        <f t="shared" si="46"/>
        <v>0.99283376059948725</v>
      </c>
      <c r="S366">
        <f t="shared" si="47"/>
        <v>7.557089397615524E-2</v>
      </c>
      <c r="T366">
        <f t="shared" si="41"/>
        <v>3413</v>
      </c>
    </row>
    <row r="367" spans="1:20">
      <c r="C367" t="s">
        <v>7938</v>
      </c>
      <c r="D367" t="s">
        <v>7939</v>
      </c>
      <c r="E367" t="s">
        <v>7940</v>
      </c>
      <c r="F367" t="s">
        <v>7941</v>
      </c>
      <c r="G367" t="s">
        <v>7942</v>
      </c>
      <c r="H367" t="s">
        <v>7943</v>
      </c>
      <c r="I367" t="s">
        <v>6124</v>
      </c>
      <c r="N367">
        <f t="shared" si="42"/>
        <v>0.45307799176905417</v>
      </c>
      <c r="O367">
        <f t="shared" si="43"/>
        <v>-1.6848510995810528E-2</v>
      </c>
      <c r="P367">
        <f t="shared" si="44"/>
        <v>0.66603562897941981</v>
      </c>
      <c r="Q367">
        <f t="shared" si="45"/>
        <v>-0.10129945629287884</v>
      </c>
      <c r="R367">
        <f t="shared" si="46"/>
        <v>1.0326760375724469</v>
      </c>
      <c r="S367">
        <f t="shared" si="47"/>
        <v>1.2116681591761349</v>
      </c>
      <c r="T367">
        <f t="shared" si="41"/>
        <v>24741.428571428572</v>
      </c>
    </row>
    <row r="368" spans="1:20">
      <c r="C368" t="s">
        <v>7944</v>
      </c>
      <c r="D368" t="s">
        <v>7945</v>
      </c>
      <c r="E368" t="s">
        <v>7946</v>
      </c>
      <c r="F368" t="s">
        <v>7947</v>
      </c>
      <c r="G368" t="s">
        <v>7948</v>
      </c>
      <c r="H368" t="s">
        <v>7949</v>
      </c>
      <c r="I368" t="s">
        <v>6430</v>
      </c>
      <c r="N368">
        <f t="shared" si="42"/>
        <v>0.65517519229934851</v>
      </c>
      <c r="O368">
        <f t="shared" si="43"/>
        <v>1.1735021221991908</v>
      </c>
      <c r="P368">
        <f t="shared" si="44"/>
        <v>0.8698354821612978</v>
      </c>
      <c r="Q368">
        <f t="shared" si="45"/>
        <v>-0.57652221934998704</v>
      </c>
      <c r="R368">
        <f t="shared" si="46"/>
        <v>0.86870879057603678</v>
      </c>
      <c r="S368">
        <f t="shared" si="47"/>
        <v>2.3703371846262673</v>
      </c>
      <c r="T368">
        <f t="shared" si="41"/>
        <v>35231.599999999999</v>
      </c>
    </row>
    <row r="369" spans="1:20">
      <c r="C369" t="s">
        <v>7950</v>
      </c>
      <c r="D369" t="s">
        <v>7951</v>
      </c>
      <c r="E369" t="s">
        <v>7952</v>
      </c>
      <c r="F369" t="s">
        <v>7953</v>
      </c>
      <c r="G369" t="s">
        <v>7954</v>
      </c>
      <c r="H369" t="s">
        <v>7955</v>
      </c>
      <c r="I369" t="s">
        <v>6156</v>
      </c>
      <c r="N369">
        <f t="shared" si="42"/>
        <v>0.19249190651470127</v>
      </c>
      <c r="O369">
        <f t="shared" si="43"/>
        <v>17.262280306444346</v>
      </c>
      <c r="P369">
        <f t="shared" si="44"/>
        <v>0.92732924256885385</v>
      </c>
      <c r="Q369">
        <f t="shared" si="45"/>
        <v>0.20496232945495652</v>
      </c>
      <c r="R369">
        <f t="shared" si="46"/>
        <v>0.76384610694019195</v>
      </c>
      <c r="S369">
        <f t="shared" si="47"/>
        <v>-2.0976241006263265</v>
      </c>
      <c r="T369">
        <f t="shared" si="41"/>
        <v>20262</v>
      </c>
    </row>
    <row r="370" spans="1:20">
      <c r="B370" s="22">
        <v>46096233</v>
      </c>
      <c r="C370" t="s">
        <v>7956</v>
      </c>
      <c r="D370" t="s">
        <v>7957</v>
      </c>
      <c r="E370" t="s">
        <v>7958</v>
      </c>
      <c r="F370" t="s">
        <v>7959</v>
      </c>
      <c r="G370" t="s">
        <v>7960</v>
      </c>
      <c r="H370" t="s">
        <v>7961</v>
      </c>
      <c r="I370" t="s">
        <v>6156</v>
      </c>
      <c r="N370">
        <f t="shared" si="42"/>
        <v>-0.22108024208034338</v>
      </c>
      <c r="O370">
        <f t="shared" si="43"/>
        <v>0.38904538341158057</v>
      </c>
      <c r="P370">
        <f t="shared" si="44"/>
        <v>1.0584176229570161</v>
      </c>
      <c r="Q370">
        <f t="shared" si="45"/>
        <v>-0.47896158442652959</v>
      </c>
      <c r="R370">
        <f t="shared" si="46"/>
        <v>0.63898046991063473</v>
      </c>
      <c r="S370">
        <f t="shared" si="47"/>
        <v>-0.10302720772587981</v>
      </c>
      <c r="T370">
        <f t="shared" si="41"/>
        <v>1109.5</v>
      </c>
    </row>
    <row r="371" spans="1:20">
      <c r="C371" t="s">
        <v>7962</v>
      </c>
      <c r="D371" t="s">
        <v>7963</v>
      </c>
      <c r="E371" t="s">
        <v>7964</v>
      </c>
      <c r="F371" t="s">
        <v>7965</v>
      </c>
      <c r="G371" t="s">
        <v>7966</v>
      </c>
      <c r="H371" t="s">
        <v>7967</v>
      </c>
      <c r="I371" t="s">
        <v>6156</v>
      </c>
      <c r="N371">
        <f t="shared" si="42"/>
        <v>8.1893979691877616E-2</v>
      </c>
      <c r="O371">
        <f t="shared" si="43"/>
        <v>-0.5038049386550707</v>
      </c>
      <c r="P371">
        <f t="shared" si="44"/>
        <v>1.0791890639821753</v>
      </c>
      <c r="Q371">
        <f t="shared" si="45"/>
        <v>-3.5931529004279428E-2</v>
      </c>
      <c r="R371">
        <f t="shared" si="46"/>
        <v>0.68003032161351862</v>
      </c>
      <c r="S371">
        <f t="shared" si="47"/>
        <v>-6.9069847856154887E-2</v>
      </c>
      <c r="T371">
        <f t="shared" si="41"/>
        <v>798.75</v>
      </c>
    </row>
    <row r="372" spans="1:20">
      <c r="C372" t="s">
        <v>7968</v>
      </c>
      <c r="D372" t="s">
        <v>7969</v>
      </c>
      <c r="E372" t="s">
        <v>7970</v>
      </c>
      <c r="F372" t="s">
        <v>7971</v>
      </c>
      <c r="G372" t="s">
        <v>7972</v>
      </c>
      <c r="H372" t="s">
        <v>7973</v>
      </c>
      <c r="I372" t="s">
        <v>6225</v>
      </c>
      <c r="N372" t="e">
        <f t="shared" si="42"/>
        <v>#VALUE!</v>
      </c>
      <c r="O372" t="e">
        <f t="shared" si="43"/>
        <v>#VALUE!</v>
      </c>
      <c r="P372">
        <f t="shared" si="44"/>
        <v>1.0822889824314303</v>
      </c>
      <c r="Q372" t="e">
        <f t="shared" si="45"/>
        <v>#VALUE!</v>
      </c>
      <c r="R372">
        <f t="shared" si="46"/>
        <v>0.69435557680710769</v>
      </c>
      <c r="S372" t="e">
        <f t="shared" si="47"/>
        <v>#VALUE!</v>
      </c>
      <c r="T372">
        <f t="shared" si="41"/>
        <v>2146.3333333333335</v>
      </c>
    </row>
    <row r="373" spans="1:20">
      <c r="B373" t="s">
        <v>55</v>
      </c>
      <c r="C373" t="s">
        <v>6093</v>
      </c>
      <c r="D373" t="s">
        <v>6093</v>
      </c>
      <c r="E373" t="s">
        <v>6093</v>
      </c>
      <c r="F373" t="s">
        <v>6093</v>
      </c>
      <c r="G373" t="s">
        <v>6093</v>
      </c>
      <c r="H373" t="s">
        <v>6093</v>
      </c>
      <c r="I373" t="s">
        <v>6093</v>
      </c>
      <c r="N373" t="e">
        <f t="shared" si="42"/>
        <v>#VALUE!</v>
      </c>
      <c r="O373" t="e">
        <f t="shared" si="43"/>
        <v>#VALUE!</v>
      </c>
      <c r="P373" t="e">
        <f t="shared" si="44"/>
        <v>#VALUE!</v>
      </c>
      <c r="Q373" t="e">
        <f t="shared" si="45"/>
        <v>#VALUE!</v>
      </c>
      <c r="R373" t="e">
        <f t="shared" si="46"/>
        <v>#VALUE!</v>
      </c>
      <c r="S373" t="e">
        <f t="shared" si="47"/>
        <v>#VALUE!</v>
      </c>
      <c r="T373" t="e">
        <f t="shared" si="41"/>
        <v>#VALUE!</v>
      </c>
    </row>
    <row r="374" spans="1:20">
      <c r="A374" t="s">
        <v>67</v>
      </c>
      <c r="C374" t="s">
        <v>7974</v>
      </c>
      <c r="D374" t="s">
        <v>7975</v>
      </c>
      <c r="E374" t="s">
        <v>7976</v>
      </c>
      <c r="F374" t="s">
        <v>7977</v>
      </c>
      <c r="G374" t="s">
        <v>7978</v>
      </c>
      <c r="H374" t="s">
        <v>7979</v>
      </c>
      <c r="I374" t="s">
        <v>6055</v>
      </c>
      <c r="N374">
        <f t="shared" si="42"/>
        <v>2.73019335781358</v>
      </c>
      <c r="O374">
        <f t="shared" si="43"/>
        <v>-0.46717135254440068</v>
      </c>
      <c r="P374">
        <f t="shared" si="44"/>
        <v>0.41303781170764842</v>
      </c>
      <c r="Q374" t="e">
        <f t="shared" si="45"/>
        <v>#DIV/0!</v>
      </c>
      <c r="R374">
        <f t="shared" si="46"/>
        <v>2.3667935208735731</v>
      </c>
      <c r="S374">
        <f t="shared" si="47"/>
        <v>0.53282864745559944</v>
      </c>
      <c r="T374">
        <f t="shared" si="41"/>
        <v>25831</v>
      </c>
    </row>
    <row r="375" spans="1:20">
      <c r="C375" t="s">
        <v>7980</v>
      </c>
      <c r="D375" t="s">
        <v>7981</v>
      </c>
      <c r="E375" t="s">
        <v>7982</v>
      </c>
      <c r="F375" t="s">
        <v>6065</v>
      </c>
      <c r="G375" t="s">
        <v>7983</v>
      </c>
      <c r="H375" t="s">
        <v>7981</v>
      </c>
      <c r="I375" t="s">
        <v>6055</v>
      </c>
      <c r="N375" t="e">
        <f t="shared" si="42"/>
        <v>#VALUE!</v>
      </c>
      <c r="O375" t="e">
        <f t="shared" si="43"/>
        <v>#VALUE!</v>
      </c>
      <c r="P375">
        <f t="shared" si="44"/>
        <v>0.27333093503612438</v>
      </c>
      <c r="Q375" t="e">
        <f t="shared" si="45"/>
        <v>#VALUE!</v>
      </c>
      <c r="R375">
        <f t="shared" si="46"/>
        <v>3.6585686865917193</v>
      </c>
      <c r="S375" t="e">
        <f t="shared" si="47"/>
        <v>#VALUE!</v>
      </c>
      <c r="T375">
        <f t="shared" si="41"/>
        <v>48479</v>
      </c>
    </row>
    <row r="376" spans="1:20">
      <c r="C376" t="s">
        <v>6093</v>
      </c>
      <c r="D376" t="s">
        <v>6093</v>
      </c>
      <c r="E376" t="s">
        <v>6093</v>
      </c>
      <c r="F376" t="s">
        <v>6093</v>
      </c>
      <c r="G376" t="s">
        <v>6093</v>
      </c>
      <c r="H376" t="s">
        <v>6093</v>
      </c>
      <c r="I376" t="s">
        <v>6093</v>
      </c>
      <c r="N376" t="e">
        <f t="shared" si="42"/>
        <v>#VALUE!</v>
      </c>
      <c r="O376" t="e">
        <f t="shared" si="43"/>
        <v>#VALUE!</v>
      </c>
      <c r="P376" t="e">
        <f t="shared" si="44"/>
        <v>#VALUE!</v>
      </c>
      <c r="Q376" t="e">
        <f t="shared" si="45"/>
        <v>#VALUE!</v>
      </c>
      <c r="R376" t="e">
        <f t="shared" si="46"/>
        <v>#VALUE!</v>
      </c>
      <c r="S376" t="e">
        <f t="shared" si="47"/>
        <v>#VALUE!</v>
      </c>
      <c r="T376" t="e">
        <f t="shared" si="41"/>
        <v>#VALUE!</v>
      </c>
    </row>
    <row r="377" spans="1:20">
      <c r="A377" s="8" t="s">
        <v>2011</v>
      </c>
      <c r="C377" t="s">
        <v>7984</v>
      </c>
      <c r="D377" t="s">
        <v>7985</v>
      </c>
      <c r="E377" t="s">
        <v>7986</v>
      </c>
      <c r="F377" t="s">
        <v>7987</v>
      </c>
      <c r="G377" t="s">
        <v>7988</v>
      </c>
      <c r="H377" t="s">
        <v>7989</v>
      </c>
      <c r="I377" t="s">
        <v>6571</v>
      </c>
      <c r="N377">
        <f t="shared" si="42"/>
        <v>-0.14888687991085436</v>
      </c>
      <c r="O377">
        <f t="shared" si="43"/>
        <v>-0.36328738463767851</v>
      </c>
      <c r="P377">
        <f t="shared" si="44"/>
        <v>0.2427952325398538</v>
      </c>
      <c r="Q377">
        <f t="shared" si="45"/>
        <v>3.1302901481347067E-2</v>
      </c>
      <c r="R377">
        <f t="shared" si="46"/>
        <v>3.8882739963729041</v>
      </c>
      <c r="S377">
        <f t="shared" si="47"/>
        <v>-0.34742839077373477</v>
      </c>
      <c r="T377">
        <f t="shared" si="41"/>
        <v>187470.26666666666</v>
      </c>
    </row>
    <row r="378" spans="1:20">
      <c r="C378" t="s">
        <v>7990</v>
      </c>
      <c r="D378" t="s">
        <v>7991</v>
      </c>
      <c r="E378" t="s">
        <v>7992</v>
      </c>
      <c r="F378" t="s">
        <v>7993</v>
      </c>
      <c r="G378" t="s">
        <v>7994</v>
      </c>
      <c r="H378" t="s">
        <v>7995</v>
      </c>
      <c r="I378" t="s">
        <v>6571</v>
      </c>
      <c r="N378">
        <f t="shared" si="42"/>
        <v>0.48396153062253711</v>
      </c>
      <c r="O378">
        <f t="shared" si="43"/>
        <v>1.1610782589122972</v>
      </c>
      <c r="P378">
        <f t="shared" si="44"/>
        <v>0.49715319868765245</v>
      </c>
      <c r="Q378">
        <f t="shared" si="45"/>
        <v>-3.2962672248386449E-2</v>
      </c>
      <c r="R378">
        <f t="shared" si="46"/>
        <v>1.9590264145097214</v>
      </c>
      <c r="S378">
        <f t="shared" si="47"/>
        <v>1.0568262543619573</v>
      </c>
      <c r="T378">
        <f t="shared" si="41"/>
        <v>294434.66666666669</v>
      </c>
    </row>
    <row r="379" spans="1:20">
      <c r="C379" t="s">
        <v>7996</v>
      </c>
      <c r="D379" t="s">
        <v>7997</v>
      </c>
      <c r="E379" t="s">
        <v>7998</v>
      </c>
      <c r="F379" t="s">
        <v>7999</v>
      </c>
      <c r="G379" t="s">
        <v>8000</v>
      </c>
      <c r="H379" t="s">
        <v>8001</v>
      </c>
      <c r="I379" t="s">
        <v>7825</v>
      </c>
      <c r="N379">
        <f t="shared" si="42"/>
        <v>-5.0837024172147083E-2</v>
      </c>
      <c r="O379">
        <f t="shared" si="43"/>
        <v>-0.19861585643931834</v>
      </c>
      <c r="P379">
        <f t="shared" si="44"/>
        <v>0.31653099901290355</v>
      </c>
      <c r="Q379">
        <f t="shared" si="45"/>
        <v>0.48008134781632805</v>
      </c>
      <c r="R379">
        <f t="shared" si="46"/>
        <v>2.9347174762319721</v>
      </c>
      <c r="S379">
        <f t="shared" si="47"/>
        <v>-0.18406486881711359</v>
      </c>
      <c r="T379">
        <f t="shared" si="41"/>
        <v>120215.58823529411</v>
      </c>
    </row>
    <row r="380" spans="1:20">
      <c r="C380" t="s">
        <v>8002</v>
      </c>
      <c r="D380" t="s">
        <v>8003</v>
      </c>
      <c r="E380" t="s">
        <v>8004</v>
      </c>
      <c r="F380" t="s">
        <v>8005</v>
      </c>
      <c r="G380" t="s">
        <v>8006</v>
      </c>
      <c r="H380" t="s">
        <v>8007</v>
      </c>
      <c r="I380" t="s">
        <v>7818</v>
      </c>
      <c r="N380">
        <f t="shared" si="42"/>
        <v>-7.9654001148321218E-2</v>
      </c>
      <c r="O380">
        <f t="shared" si="43"/>
        <v>0.21696934585790184</v>
      </c>
      <c r="P380">
        <f t="shared" si="44"/>
        <v>0.30787568081253408</v>
      </c>
      <c r="Q380">
        <f t="shared" si="45"/>
        <v>0.42524687062650013</v>
      </c>
      <c r="R380">
        <f t="shared" si="46"/>
        <v>2.8817887394120576</v>
      </c>
      <c r="S380">
        <f t="shared" si="47"/>
        <v>-7.96457542755582E-2</v>
      </c>
      <c r="T380">
        <f t="shared" si="41"/>
        <v>134219.42105263157</v>
      </c>
    </row>
    <row r="381" spans="1:20">
      <c r="C381" t="s">
        <v>8008</v>
      </c>
      <c r="D381" t="s">
        <v>8009</v>
      </c>
      <c r="E381" t="s">
        <v>8010</v>
      </c>
      <c r="F381" t="s">
        <v>8011</v>
      </c>
      <c r="G381" t="s">
        <v>8012</v>
      </c>
      <c r="H381" t="s">
        <v>8013</v>
      </c>
      <c r="I381" t="s">
        <v>7818</v>
      </c>
      <c r="N381">
        <f t="shared" si="42"/>
        <v>0.33353188057054517</v>
      </c>
      <c r="O381">
        <f t="shared" si="43"/>
        <v>0.51235900400479517</v>
      </c>
      <c r="P381">
        <f t="shared" si="44"/>
        <v>0.40078570400391794</v>
      </c>
      <c r="Q381">
        <f t="shared" si="45"/>
        <v>-1.5873868406412783</v>
      </c>
      <c r="R381">
        <f t="shared" si="46"/>
        <v>2.1047030287244519</v>
      </c>
      <c r="S381">
        <f t="shared" si="47"/>
        <v>0.8837718759391604</v>
      </c>
      <c r="T381">
        <f t="shared" si="41"/>
        <v>110289.89473684211</v>
      </c>
    </row>
    <row r="382" spans="1:20">
      <c r="C382" t="s">
        <v>8014</v>
      </c>
      <c r="D382" t="s">
        <v>8015</v>
      </c>
      <c r="E382" t="s">
        <v>8016</v>
      </c>
      <c r="F382" t="s">
        <v>8017</v>
      </c>
      <c r="G382" t="s">
        <v>8018</v>
      </c>
      <c r="H382" t="s">
        <v>8019</v>
      </c>
      <c r="I382" t="s">
        <v>8020</v>
      </c>
      <c r="N382">
        <f t="shared" si="42"/>
        <v>0.1531228979510737</v>
      </c>
      <c r="O382">
        <f t="shared" si="43"/>
        <v>0.25445231803008861</v>
      </c>
      <c r="P382">
        <f t="shared" si="44"/>
        <v>0.43320252211522214</v>
      </c>
      <c r="Q382">
        <f t="shared" si="45"/>
        <v>7.1469269685433767E-2</v>
      </c>
      <c r="R382">
        <f t="shared" si="46"/>
        <v>2.0585218321665359</v>
      </c>
      <c r="S382">
        <f t="shared" si="47"/>
        <v>0.44014187383064796</v>
      </c>
      <c r="T382">
        <f t="shared" si="41"/>
        <v>86599.3125</v>
      </c>
    </row>
    <row r="383" spans="1:20">
      <c r="C383" t="s">
        <v>8021</v>
      </c>
      <c r="D383" t="s">
        <v>8022</v>
      </c>
      <c r="E383" t="s">
        <v>8023</v>
      </c>
      <c r="F383" t="s">
        <v>8024</v>
      </c>
      <c r="G383" t="s">
        <v>8025</v>
      </c>
      <c r="H383" t="s">
        <v>8026</v>
      </c>
      <c r="I383" t="s">
        <v>7825</v>
      </c>
      <c r="N383">
        <f t="shared" si="42"/>
        <v>0.632657438165386</v>
      </c>
      <c r="O383">
        <f t="shared" si="43"/>
        <v>4.1480126400566748</v>
      </c>
      <c r="P383">
        <f t="shared" si="44"/>
        <v>0.54606151537884473</v>
      </c>
      <c r="Q383">
        <f t="shared" si="45"/>
        <v>-32.145584725536992</v>
      </c>
      <c r="R383">
        <f t="shared" si="46"/>
        <v>1.5819605590178472</v>
      </c>
      <c r="S383">
        <f t="shared" si="47"/>
        <v>-454.54156378600823</v>
      </c>
      <c r="T383">
        <f t="shared" si="41"/>
        <v>64972.76470588235</v>
      </c>
    </row>
    <row r="384" spans="1:20">
      <c r="C384" t="s">
        <v>8027</v>
      </c>
      <c r="D384" t="s">
        <v>8028</v>
      </c>
      <c r="E384" t="s">
        <v>8029</v>
      </c>
      <c r="F384" t="s">
        <v>8030</v>
      </c>
      <c r="G384" t="s">
        <v>8031</v>
      </c>
      <c r="H384" t="s">
        <v>8032</v>
      </c>
      <c r="I384" t="s">
        <v>7695</v>
      </c>
      <c r="N384">
        <f t="shared" si="42"/>
        <v>0.36831524383949499</v>
      </c>
      <c r="O384">
        <f t="shared" si="43"/>
        <v>2.232676922149734</v>
      </c>
      <c r="P384">
        <f t="shared" si="44"/>
        <v>1.0036060460494713</v>
      </c>
      <c r="Q384">
        <f t="shared" si="45"/>
        <v>0.50121629315252836</v>
      </c>
      <c r="R384">
        <f t="shared" si="46"/>
        <v>0.98850850735993179</v>
      </c>
      <c r="S384">
        <f t="shared" si="47"/>
        <v>-0.99274598715771056</v>
      </c>
      <c r="T384">
        <f t="shared" si="41"/>
        <v>15325.428571428571</v>
      </c>
    </row>
    <row r="385" spans="1:20">
      <c r="B385" t="s">
        <v>56</v>
      </c>
      <c r="C385" t="s">
        <v>8033</v>
      </c>
      <c r="D385" t="s">
        <v>8034</v>
      </c>
      <c r="E385" t="s">
        <v>8035</v>
      </c>
      <c r="F385" t="s">
        <v>8036</v>
      </c>
      <c r="G385" t="s">
        <v>8037</v>
      </c>
      <c r="H385" t="s">
        <v>8038</v>
      </c>
      <c r="I385" t="s">
        <v>6143</v>
      </c>
      <c r="N385">
        <f t="shared" si="42"/>
        <v>0.2777935068281614</v>
      </c>
      <c r="O385">
        <f t="shared" si="43"/>
        <v>-1.2830573313601645</v>
      </c>
      <c r="P385">
        <f t="shared" si="44"/>
        <v>1.2948363918792947</v>
      </c>
      <c r="Q385">
        <f t="shared" si="45"/>
        <v>0.25717031910803534</v>
      </c>
      <c r="R385">
        <f t="shared" si="46"/>
        <v>0.75918827646152376</v>
      </c>
      <c r="S385">
        <f t="shared" si="47"/>
        <v>-0.18565580346073252</v>
      </c>
      <c r="T385">
        <f t="shared" si="41"/>
        <v>8296.375</v>
      </c>
    </row>
    <row r="386" spans="1:20">
      <c r="C386" t="s">
        <v>8039</v>
      </c>
      <c r="D386" t="s">
        <v>8040</v>
      </c>
      <c r="E386" t="s">
        <v>8041</v>
      </c>
      <c r="F386" t="s">
        <v>8042</v>
      </c>
      <c r="G386" t="s">
        <v>8043</v>
      </c>
      <c r="H386" t="s">
        <v>8044</v>
      </c>
      <c r="I386" t="s">
        <v>6430</v>
      </c>
      <c r="N386">
        <f t="shared" si="42"/>
        <v>1.5288390289462459</v>
      </c>
      <c r="O386">
        <f t="shared" si="43"/>
        <v>8.1151241014574937E-2</v>
      </c>
      <c r="P386">
        <f t="shared" si="44"/>
        <v>1.5442428886628177</v>
      </c>
      <c r="Q386">
        <f t="shared" si="45"/>
        <v>0.10664605873261201</v>
      </c>
      <c r="R386">
        <f t="shared" si="46"/>
        <v>0.62531334968027641</v>
      </c>
      <c r="S386">
        <f t="shared" si="47"/>
        <v>1.3256463458070207</v>
      </c>
      <c r="T386">
        <f t="shared" ref="T386:T449" si="48">D386/I386</f>
        <v>-46895.8</v>
      </c>
    </row>
    <row r="387" spans="1:20">
      <c r="C387" t="s">
        <v>8045</v>
      </c>
      <c r="D387" t="s">
        <v>8046</v>
      </c>
      <c r="E387" t="s">
        <v>8047</v>
      </c>
      <c r="F387" t="s">
        <v>8048</v>
      </c>
      <c r="G387" t="s">
        <v>8049</v>
      </c>
      <c r="H387" t="s">
        <v>8050</v>
      </c>
      <c r="I387" t="s">
        <v>6065</v>
      </c>
      <c r="N387" t="e">
        <f t="shared" si="42"/>
        <v>#VALUE!</v>
      </c>
      <c r="O387" t="e">
        <f t="shared" si="43"/>
        <v>#VALUE!</v>
      </c>
      <c r="P387">
        <f t="shared" si="44"/>
        <v>1.2272262367697233</v>
      </c>
      <c r="Q387" t="e">
        <f t="shared" si="45"/>
        <v>#VALUE!</v>
      </c>
      <c r="R387">
        <f t="shared" si="46"/>
        <v>0.7844384984292494</v>
      </c>
      <c r="S387" t="e">
        <f t="shared" si="47"/>
        <v>#VALUE!</v>
      </c>
      <c r="T387" t="e">
        <f t="shared" si="48"/>
        <v>#DIV/0!</v>
      </c>
    </row>
    <row r="388" spans="1:20">
      <c r="C388" t="s">
        <v>6093</v>
      </c>
      <c r="D388" t="s">
        <v>6093</v>
      </c>
      <c r="E388" t="s">
        <v>6093</v>
      </c>
      <c r="F388" t="s">
        <v>6093</v>
      </c>
      <c r="G388" t="s">
        <v>6093</v>
      </c>
      <c r="H388" t="s">
        <v>6093</v>
      </c>
      <c r="I388" t="s">
        <v>6093</v>
      </c>
      <c r="N388" t="e">
        <f t="shared" si="42"/>
        <v>#VALUE!</v>
      </c>
      <c r="O388" t="e">
        <f t="shared" si="43"/>
        <v>#VALUE!</v>
      </c>
      <c r="P388" t="e">
        <f t="shared" si="44"/>
        <v>#VALUE!</v>
      </c>
      <c r="Q388" t="e">
        <f t="shared" si="45"/>
        <v>#VALUE!</v>
      </c>
      <c r="R388" t="e">
        <f t="shared" si="46"/>
        <v>#VALUE!</v>
      </c>
      <c r="S388" t="e">
        <f t="shared" si="47"/>
        <v>#VALUE!</v>
      </c>
      <c r="T388" t="e">
        <f t="shared" si="48"/>
        <v>#VALUE!</v>
      </c>
    </row>
    <row r="389" spans="1:20">
      <c r="A389" s="3" t="s">
        <v>2078</v>
      </c>
      <c r="C389" t="s">
        <v>6065</v>
      </c>
      <c r="D389" t="s">
        <v>8051</v>
      </c>
      <c r="E389" t="s">
        <v>8052</v>
      </c>
      <c r="F389" t="s">
        <v>8053</v>
      </c>
      <c r="G389" t="s">
        <v>8054</v>
      </c>
      <c r="H389" t="s">
        <v>8055</v>
      </c>
      <c r="I389" t="s">
        <v>6065</v>
      </c>
      <c r="N389">
        <f t="shared" si="42"/>
        <v>-1</v>
      </c>
      <c r="O389">
        <f t="shared" si="43"/>
        <v>-0.89489804651996885</v>
      </c>
      <c r="P389">
        <f t="shared" si="44"/>
        <v>1.6688013732545472</v>
      </c>
      <c r="Q389">
        <f t="shared" si="45"/>
        <v>0.54697519763851665</v>
      </c>
      <c r="R389">
        <f t="shared" si="46"/>
        <v>0.46717306589124286</v>
      </c>
      <c r="S389">
        <f t="shared" si="47"/>
        <v>1.7767328097009782</v>
      </c>
      <c r="T389" t="e">
        <f t="shared" si="48"/>
        <v>#DIV/0!</v>
      </c>
    </row>
    <row r="390" spans="1:20">
      <c r="C390" t="s">
        <v>8056</v>
      </c>
      <c r="D390" t="s">
        <v>8057</v>
      </c>
      <c r="E390" t="s">
        <v>8058</v>
      </c>
      <c r="F390" t="s">
        <v>8059</v>
      </c>
      <c r="G390" t="s">
        <v>8060</v>
      </c>
      <c r="H390" t="s">
        <v>8061</v>
      </c>
      <c r="I390" t="s">
        <v>6065</v>
      </c>
      <c r="N390">
        <f t="shared" si="42"/>
        <v>164.35140997830803</v>
      </c>
      <c r="O390">
        <f t="shared" si="43"/>
        <v>6.193110524772794</v>
      </c>
      <c r="P390">
        <f t="shared" si="44"/>
        <v>1.1873922726832575</v>
      </c>
      <c r="Q390">
        <f t="shared" si="45"/>
        <v>0.41237925293830313</v>
      </c>
      <c r="R390">
        <f t="shared" si="46"/>
        <v>0.52170627348001719</v>
      </c>
      <c r="S390">
        <f t="shared" si="47"/>
        <v>-1.0270358372932125</v>
      </c>
      <c r="T390" t="e">
        <f t="shared" si="48"/>
        <v>#DIV/0!</v>
      </c>
    </row>
    <row r="391" spans="1:20">
      <c r="C391" t="s">
        <v>8062</v>
      </c>
      <c r="D391" t="s">
        <v>8063</v>
      </c>
      <c r="E391" t="s">
        <v>8064</v>
      </c>
      <c r="F391" t="s">
        <v>8065</v>
      </c>
      <c r="G391" t="s">
        <v>8066</v>
      </c>
      <c r="H391" t="s">
        <v>8067</v>
      </c>
      <c r="I391" t="s">
        <v>6065</v>
      </c>
      <c r="N391" t="e">
        <f t="shared" si="42"/>
        <v>#DIV/0!</v>
      </c>
      <c r="O391">
        <f t="shared" si="43"/>
        <v>1.8298834363462895</v>
      </c>
      <c r="P391">
        <f t="shared" si="44"/>
        <v>0.25565321320471918</v>
      </c>
      <c r="Q391">
        <f t="shared" si="45"/>
        <v>0.3583581726771482</v>
      </c>
      <c r="R391">
        <f t="shared" si="46"/>
        <v>3.6395267485248177</v>
      </c>
      <c r="S391">
        <f t="shared" si="47"/>
        <v>-5.9742220462980278E-2</v>
      </c>
      <c r="T391" t="e">
        <f t="shared" si="48"/>
        <v>#DIV/0!</v>
      </c>
    </row>
    <row r="392" spans="1:20">
      <c r="C392" t="s">
        <v>6065</v>
      </c>
      <c r="D392" t="s">
        <v>8068</v>
      </c>
      <c r="E392" t="s">
        <v>8069</v>
      </c>
      <c r="F392" t="s">
        <v>8070</v>
      </c>
      <c r="G392" t="s">
        <v>8071</v>
      </c>
      <c r="H392" t="s">
        <v>8072</v>
      </c>
      <c r="I392" t="s">
        <v>6065</v>
      </c>
      <c r="N392" t="e">
        <f t="shared" si="42"/>
        <v>#DIV/0!</v>
      </c>
      <c r="O392">
        <f t="shared" si="43"/>
        <v>2.9147450470932119</v>
      </c>
      <c r="P392">
        <f t="shared" si="44"/>
        <v>0.18142000194984315</v>
      </c>
      <c r="Q392">
        <f t="shared" si="45"/>
        <v>-2.2446713571176558</v>
      </c>
      <c r="R392">
        <f t="shared" si="46"/>
        <v>4.8943250697413445</v>
      </c>
      <c r="S392">
        <f t="shared" si="47"/>
        <v>-2.0674726611109806E-2</v>
      </c>
      <c r="T392" t="e">
        <f t="shared" si="48"/>
        <v>#DIV/0!</v>
      </c>
    </row>
    <row r="393" spans="1:20">
      <c r="C393" t="s">
        <v>6065</v>
      </c>
      <c r="D393" t="s">
        <v>8073</v>
      </c>
      <c r="E393" t="s">
        <v>8074</v>
      </c>
      <c r="F393" t="s">
        <v>8075</v>
      </c>
      <c r="G393" t="s">
        <v>8076</v>
      </c>
      <c r="H393" t="s">
        <v>8077</v>
      </c>
      <c r="I393" t="s">
        <v>6065</v>
      </c>
      <c r="N393" t="e">
        <f t="shared" ref="N393:N456" si="49">C393/C394-1</f>
        <v>#DIV/0!</v>
      </c>
      <c r="O393">
        <f t="shared" si="43"/>
        <v>-0.89074586615570217</v>
      </c>
      <c r="P393">
        <f t="shared" si="44"/>
        <v>0.10541006057211688</v>
      </c>
      <c r="Q393">
        <f t="shared" si="45"/>
        <v>1.2022968014758773E-3</v>
      </c>
      <c r="R393">
        <f t="shared" si="46"/>
        <v>9.1360632351228599</v>
      </c>
      <c r="S393">
        <f t="shared" si="47"/>
        <v>-5.2526510659716141E-3</v>
      </c>
      <c r="T393" t="e">
        <f t="shared" si="48"/>
        <v>#DIV/0!</v>
      </c>
    </row>
    <row r="394" spans="1:20">
      <c r="C394" t="s">
        <v>6065</v>
      </c>
      <c r="D394" t="s">
        <v>8078</v>
      </c>
      <c r="E394" t="s">
        <v>8079</v>
      </c>
      <c r="F394" t="s">
        <v>8080</v>
      </c>
      <c r="G394" t="s">
        <v>8081</v>
      </c>
      <c r="H394" t="s">
        <v>8082</v>
      </c>
      <c r="I394" t="s">
        <v>6055</v>
      </c>
      <c r="N394">
        <f t="shared" si="49"/>
        <v>-1</v>
      </c>
      <c r="O394">
        <f t="shared" ref="O394:O457" si="50">D394/D395-1</f>
        <v>-1.0458953975133887</v>
      </c>
      <c r="P394">
        <f t="shared" ref="P394:P457" si="51">E394/(F394+G394)</f>
        <v>0.12574016022291884</v>
      </c>
      <c r="Q394">
        <f t="shared" ref="Q394:Q457" si="52">1 -F394/F395</f>
        <v>0.22990597512890509</v>
      </c>
      <c r="R394">
        <f t="shared" ref="R394:R457" si="53">G394/E394</f>
        <v>7.6667595959356296</v>
      </c>
      <c r="S394">
        <f t="shared" ref="S394:S457" si="54">H394/H395-1</f>
        <v>-4.5871305729476952E-2</v>
      </c>
      <c r="T394">
        <f t="shared" si="48"/>
        <v>-56364</v>
      </c>
    </row>
    <row r="395" spans="1:20">
      <c r="C395" t="s">
        <v>8083</v>
      </c>
      <c r="D395" t="s">
        <v>8084</v>
      </c>
      <c r="E395" t="s">
        <v>8085</v>
      </c>
      <c r="F395" t="s">
        <v>8086</v>
      </c>
      <c r="G395" t="s">
        <v>8087</v>
      </c>
      <c r="H395" t="s">
        <v>8088</v>
      </c>
      <c r="I395" t="s">
        <v>6055</v>
      </c>
      <c r="N395">
        <f t="shared" si="49"/>
        <v>-1.4492753623188359E-2</v>
      </c>
      <c r="O395">
        <f t="shared" si="50"/>
        <v>4.0655917571017861</v>
      </c>
      <c r="P395">
        <f t="shared" si="51"/>
        <v>0.10661176832257731</v>
      </c>
      <c r="Q395">
        <f t="shared" si="52"/>
        <v>0.18551312556071298</v>
      </c>
      <c r="R395">
        <f t="shared" si="53"/>
        <v>8.951786153551808</v>
      </c>
      <c r="S395">
        <f t="shared" si="54"/>
        <v>4.0532005034592258</v>
      </c>
      <c r="T395">
        <f t="shared" si="48"/>
        <v>1228097</v>
      </c>
    </row>
    <row r="396" spans="1:20">
      <c r="C396" t="s">
        <v>8089</v>
      </c>
      <c r="D396" t="s">
        <v>8090</v>
      </c>
      <c r="E396" t="s">
        <v>8091</v>
      </c>
      <c r="F396" t="s">
        <v>8092</v>
      </c>
      <c r="G396" t="s">
        <v>8093</v>
      </c>
      <c r="H396" t="s">
        <v>8094</v>
      </c>
      <c r="I396" t="s">
        <v>6055</v>
      </c>
      <c r="N396">
        <f t="shared" si="49"/>
        <v>-6.8944578963544889E-2</v>
      </c>
      <c r="O396">
        <f t="shared" si="50"/>
        <v>4.1805419035001492</v>
      </c>
      <c r="P396">
        <f t="shared" si="51"/>
        <v>0.92243961025626409</v>
      </c>
      <c r="Q396">
        <f t="shared" si="52"/>
        <v>0.36918900298546631</v>
      </c>
      <c r="R396">
        <f t="shared" si="53"/>
        <v>1.0570756398124235</v>
      </c>
      <c r="S396">
        <f t="shared" si="54"/>
        <v>-0.71749484939790542</v>
      </c>
      <c r="T396">
        <f t="shared" si="48"/>
        <v>242439</v>
      </c>
    </row>
    <row r="397" spans="1:20">
      <c r="B397" t="s">
        <v>58</v>
      </c>
      <c r="C397" t="s">
        <v>8095</v>
      </c>
      <c r="D397" t="s">
        <v>8096</v>
      </c>
      <c r="E397" t="s">
        <v>8097</v>
      </c>
      <c r="F397" t="s">
        <v>8098</v>
      </c>
      <c r="G397" t="s">
        <v>8099</v>
      </c>
      <c r="H397" t="s">
        <v>8100</v>
      </c>
      <c r="I397" t="s">
        <v>6048</v>
      </c>
      <c r="N397">
        <f t="shared" si="49"/>
        <v>-0.78986674983971861</v>
      </c>
      <c r="O397">
        <f t="shared" si="50"/>
        <v>-0.92145271687865271</v>
      </c>
      <c r="P397">
        <f t="shared" si="51"/>
        <v>0.75308316792024821</v>
      </c>
      <c r="Q397">
        <f t="shared" si="52"/>
        <v>0.4887346682042143</v>
      </c>
      <c r="R397">
        <f t="shared" si="53"/>
        <v>1.281421260538524</v>
      </c>
      <c r="S397">
        <f t="shared" si="54"/>
        <v>5.7506872242040652E-2</v>
      </c>
      <c r="T397">
        <f t="shared" si="48"/>
        <v>23399</v>
      </c>
    </row>
    <row r="398" spans="1:20">
      <c r="C398" t="s">
        <v>8101</v>
      </c>
      <c r="D398" t="s">
        <v>8102</v>
      </c>
      <c r="E398" t="s">
        <v>8103</v>
      </c>
      <c r="F398" t="s">
        <v>8104</v>
      </c>
      <c r="G398" t="s">
        <v>8105</v>
      </c>
      <c r="H398" t="s">
        <v>8106</v>
      </c>
      <c r="I398" t="s">
        <v>6048</v>
      </c>
      <c r="N398">
        <f t="shared" si="49"/>
        <v>-6.1865610930943449E-2</v>
      </c>
      <c r="O398">
        <f t="shared" si="50"/>
        <v>1.7367536207918199</v>
      </c>
      <c r="P398">
        <f t="shared" si="51"/>
        <v>0.75344285248916698</v>
      </c>
      <c r="Q398">
        <f t="shared" si="52"/>
        <v>6.5302426940925584E-2</v>
      </c>
      <c r="R398">
        <f t="shared" si="53"/>
        <v>1.2311484327465114</v>
      </c>
      <c r="S398">
        <f t="shared" si="54"/>
        <v>2.7331629867836154</v>
      </c>
      <c r="T398">
        <f t="shared" si="48"/>
        <v>297897</v>
      </c>
    </row>
    <row r="399" spans="1:20">
      <c r="C399" t="s">
        <v>8107</v>
      </c>
      <c r="D399" t="s">
        <v>8108</v>
      </c>
      <c r="E399" t="s">
        <v>8109</v>
      </c>
      <c r="F399" t="s">
        <v>8110</v>
      </c>
      <c r="G399" t="s">
        <v>8111</v>
      </c>
      <c r="H399" t="s">
        <v>8112</v>
      </c>
      <c r="I399" t="s">
        <v>6048</v>
      </c>
      <c r="N399" t="e">
        <f t="shared" si="49"/>
        <v>#VALUE!</v>
      </c>
      <c r="O399" t="e">
        <f t="shared" si="50"/>
        <v>#VALUE!</v>
      </c>
      <c r="P399">
        <f t="shared" si="51"/>
        <v>0.9184292461741923</v>
      </c>
      <c r="Q399" t="e">
        <f t="shared" si="52"/>
        <v>#VALUE!</v>
      </c>
      <c r="R399">
        <f t="shared" si="53"/>
        <v>0.98384817390438584</v>
      </c>
      <c r="S399" t="e">
        <f t="shared" si="54"/>
        <v>#VALUE!</v>
      </c>
      <c r="T399">
        <f t="shared" si="48"/>
        <v>108850.5</v>
      </c>
    </row>
    <row r="400" spans="1:20">
      <c r="C400" t="s">
        <v>6093</v>
      </c>
      <c r="D400" t="s">
        <v>6093</v>
      </c>
      <c r="E400" t="s">
        <v>6093</v>
      </c>
      <c r="F400" t="s">
        <v>6093</v>
      </c>
      <c r="G400" t="s">
        <v>6093</v>
      </c>
      <c r="H400" t="s">
        <v>6093</v>
      </c>
      <c r="I400" t="s">
        <v>6093</v>
      </c>
      <c r="N400" t="e">
        <f t="shared" si="49"/>
        <v>#VALUE!</v>
      </c>
      <c r="O400" t="e">
        <f t="shared" si="50"/>
        <v>#VALUE!</v>
      </c>
      <c r="P400" t="e">
        <f t="shared" si="51"/>
        <v>#VALUE!</v>
      </c>
      <c r="Q400" t="e">
        <f t="shared" si="52"/>
        <v>#VALUE!</v>
      </c>
      <c r="R400" t="e">
        <f t="shared" si="53"/>
        <v>#VALUE!</v>
      </c>
      <c r="S400" t="e">
        <f t="shared" si="54"/>
        <v>#VALUE!</v>
      </c>
      <c r="T400" t="e">
        <f t="shared" si="48"/>
        <v>#VALUE!</v>
      </c>
    </row>
    <row r="401" spans="1:20">
      <c r="A401" t="s">
        <v>71</v>
      </c>
      <c r="C401" t="s">
        <v>8113</v>
      </c>
      <c r="D401" t="s">
        <v>8114</v>
      </c>
      <c r="E401" t="s">
        <v>8115</v>
      </c>
      <c r="F401" t="s">
        <v>8116</v>
      </c>
      <c r="G401" t="s">
        <v>8117</v>
      </c>
      <c r="H401" t="s">
        <v>8118</v>
      </c>
      <c r="I401" t="s">
        <v>6156</v>
      </c>
      <c r="N401">
        <f t="shared" si="49"/>
        <v>0.16144797914503095</v>
      </c>
      <c r="O401">
        <f t="shared" si="50"/>
        <v>95.893238434163706</v>
      </c>
      <c r="P401">
        <f t="shared" si="51"/>
        <v>0.12949814479134628</v>
      </c>
      <c r="Q401">
        <f t="shared" si="52"/>
        <v>8.4793264775176125E-2</v>
      </c>
      <c r="R401">
        <f t="shared" si="53"/>
        <v>3.5801708019606853</v>
      </c>
      <c r="S401">
        <f t="shared" si="54"/>
        <v>0.19591484464902176</v>
      </c>
      <c r="T401">
        <f t="shared" si="48"/>
        <v>6806.75</v>
      </c>
    </row>
    <row r="402" spans="1:20">
      <c r="C402" t="s">
        <v>8119</v>
      </c>
      <c r="D402" t="s">
        <v>8120</v>
      </c>
      <c r="E402" t="s">
        <v>8121</v>
      </c>
      <c r="F402" t="s">
        <v>8122</v>
      </c>
      <c r="G402" t="s">
        <v>8123</v>
      </c>
      <c r="H402" t="s">
        <v>8124</v>
      </c>
      <c r="I402" t="s">
        <v>6156</v>
      </c>
      <c r="N402">
        <f t="shared" si="49"/>
        <v>-3.1368684691342796E-2</v>
      </c>
      <c r="O402">
        <f t="shared" si="50"/>
        <v>-0.99719120778065429</v>
      </c>
      <c r="P402">
        <f t="shared" si="51"/>
        <v>0.16275008656118747</v>
      </c>
      <c r="Q402">
        <f t="shared" si="52"/>
        <v>-1.5178240089963451</v>
      </c>
      <c r="R402">
        <f t="shared" si="53"/>
        <v>2.0023587087225971</v>
      </c>
      <c r="S402">
        <f t="shared" si="54"/>
        <v>2.5416854438935488E-3</v>
      </c>
      <c r="T402">
        <f t="shared" si="48"/>
        <v>70.25</v>
      </c>
    </row>
    <row r="403" spans="1:20">
      <c r="C403" t="s">
        <v>8125</v>
      </c>
      <c r="D403" t="s">
        <v>8126</v>
      </c>
      <c r="E403" t="s">
        <v>8127</v>
      </c>
      <c r="F403" t="s">
        <v>8128</v>
      </c>
      <c r="G403" t="s">
        <v>8129</v>
      </c>
      <c r="H403" t="s">
        <v>8130</v>
      </c>
      <c r="I403" t="s">
        <v>6225</v>
      </c>
      <c r="N403">
        <f t="shared" si="49"/>
        <v>0.48215426745778189</v>
      </c>
      <c r="O403">
        <f t="shared" si="50"/>
        <v>53.223848238482383</v>
      </c>
      <c r="P403">
        <f t="shared" si="51"/>
        <v>0.15945059357409638</v>
      </c>
      <c r="Q403">
        <f t="shared" si="52"/>
        <v>-0.1691427820141993</v>
      </c>
      <c r="R403">
        <f t="shared" si="53"/>
        <v>4.5815080534042858</v>
      </c>
      <c r="S403">
        <f t="shared" si="54"/>
        <v>4.1765968366537578</v>
      </c>
      <c r="T403">
        <f t="shared" si="48"/>
        <v>33347.666666666664</v>
      </c>
    </row>
    <row r="404" spans="1:20">
      <c r="C404" t="s">
        <v>8131</v>
      </c>
      <c r="D404" t="s">
        <v>8132</v>
      </c>
      <c r="E404" t="s">
        <v>8133</v>
      </c>
      <c r="F404" t="s">
        <v>8134</v>
      </c>
      <c r="G404" t="s">
        <v>8135</v>
      </c>
      <c r="H404" t="s">
        <v>8136</v>
      </c>
      <c r="I404" t="s">
        <v>6225</v>
      </c>
      <c r="N404">
        <f t="shared" si="49"/>
        <v>7.1435557381217762E-2</v>
      </c>
      <c r="O404">
        <f t="shared" si="50"/>
        <v>-0.85989824588047692</v>
      </c>
      <c r="P404">
        <f t="shared" si="51"/>
        <v>0.56038478894039467</v>
      </c>
      <c r="Q404">
        <f t="shared" si="52"/>
        <v>-1.0891299869532376</v>
      </c>
      <c r="R404">
        <f t="shared" si="53"/>
        <v>0.67091248490172395</v>
      </c>
      <c r="S404">
        <f t="shared" si="54"/>
        <v>9.4190320604451649E-2</v>
      </c>
      <c r="T404">
        <f t="shared" si="48"/>
        <v>615</v>
      </c>
    </row>
    <row r="405" spans="1:20">
      <c r="C405" t="s">
        <v>8137</v>
      </c>
      <c r="D405" t="s">
        <v>8138</v>
      </c>
      <c r="E405" t="s">
        <v>6215</v>
      </c>
      <c r="F405" t="s">
        <v>8139</v>
      </c>
      <c r="G405" t="s">
        <v>8140</v>
      </c>
      <c r="H405" t="s">
        <v>8141</v>
      </c>
      <c r="I405" t="s">
        <v>6156</v>
      </c>
      <c r="N405">
        <f t="shared" si="49"/>
        <v>-2.2623136777573105E-2</v>
      </c>
      <c r="O405">
        <f t="shared" si="50"/>
        <v>-0.2768259198242724</v>
      </c>
      <c r="P405">
        <f t="shared" si="51"/>
        <v>0.4513779968630966</v>
      </c>
      <c r="Q405">
        <f t="shared" si="52"/>
        <v>7.9456384323640994E-2</v>
      </c>
      <c r="R405">
        <f t="shared" si="53"/>
        <v>1.3118019359642592</v>
      </c>
      <c r="S405">
        <f t="shared" si="54"/>
        <v>2.0515656644337126</v>
      </c>
      <c r="T405">
        <f t="shared" si="48"/>
        <v>3292.25</v>
      </c>
    </row>
    <row r="406" spans="1:20">
      <c r="C406" t="s">
        <v>8142</v>
      </c>
      <c r="D406" t="s">
        <v>8143</v>
      </c>
      <c r="E406" t="s">
        <v>8144</v>
      </c>
      <c r="F406" t="s">
        <v>8145</v>
      </c>
      <c r="G406" t="s">
        <v>8146</v>
      </c>
      <c r="H406" t="s">
        <v>8147</v>
      </c>
      <c r="I406" t="s">
        <v>6156</v>
      </c>
      <c r="N406">
        <f t="shared" si="49"/>
        <v>1.1544449783757811</v>
      </c>
      <c r="O406">
        <f t="shared" si="50"/>
        <v>-21.414798206278029</v>
      </c>
      <c r="P406">
        <f t="shared" si="51"/>
        <v>0.72256558758698186</v>
      </c>
      <c r="Q406">
        <f t="shared" si="52"/>
        <v>-2.2794361525704807</v>
      </c>
      <c r="R406">
        <f t="shared" si="53"/>
        <v>0.43767197033137933</v>
      </c>
      <c r="S406">
        <f t="shared" si="54"/>
        <v>-1.5443982698668477</v>
      </c>
      <c r="T406">
        <f t="shared" si="48"/>
        <v>4552.5</v>
      </c>
    </row>
    <row r="407" spans="1:20">
      <c r="C407" t="s">
        <v>8148</v>
      </c>
      <c r="D407" t="s">
        <v>8149</v>
      </c>
      <c r="E407" t="s">
        <v>8150</v>
      </c>
      <c r="F407" t="s">
        <v>8151</v>
      </c>
      <c r="G407" t="s">
        <v>8152</v>
      </c>
      <c r="H407" t="s">
        <v>8153</v>
      </c>
      <c r="I407" t="s">
        <v>6225</v>
      </c>
      <c r="N407">
        <f t="shared" si="49"/>
        <v>1.7469356967754099</v>
      </c>
      <c r="O407">
        <f t="shared" si="50"/>
        <v>-0.91963239931525365</v>
      </c>
      <c r="P407">
        <f t="shared" si="51"/>
        <v>2.3450832762947753</v>
      </c>
      <c r="Q407">
        <f t="shared" si="52"/>
        <v>-21.971428571428572</v>
      </c>
      <c r="R407">
        <f t="shared" si="53"/>
        <v>0.19175949798122294</v>
      </c>
      <c r="S407">
        <f t="shared" si="54"/>
        <v>8.1842370859711799E-2</v>
      </c>
      <c r="T407">
        <f t="shared" si="48"/>
        <v>-297.33333333333331</v>
      </c>
    </row>
    <row r="408" spans="1:20">
      <c r="C408" t="s">
        <v>8154</v>
      </c>
      <c r="D408" t="s">
        <v>8155</v>
      </c>
      <c r="E408" t="s">
        <v>8156</v>
      </c>
      <c r="F408" t="s">
        <v>8157</v>
      </c>
      <c r="G408" t="s">
        <v>8158</v>
      </c>
      <c r="H408" t="s">
        <v>8159</v>
      </c>
      <c r="I408" t="s">
        <v>6065</v>
      </c>
      <c r="N408" t="e">
        <f t="shared" si="49"/>
        <v>#VALUE!</v>
      </c>
      <c r="O408" t="e">
        <f t="shared" si="50"/>
        <v>#VALUE!</v>
      </c>
      <c r="P408">
        <f t="shared" si="51"/>
        <v>6.8881685575364671</v>
      </c>
      <c r="Q408" t="e">
        <f t="shared" si="52"/>
        <v>#VALUE!</v>
      </c>
      <c r="R408">
        <f t="shared" si="53"/>
        <v>0.12870588235294117</v>
      </c>
      <c r="S408" t="e">
        <f t="shared" si="54"/>
        <v>#VALUE!</v>
      </c>
      <c r="T408" t="e">
        <f t="shared" si="48"/>
        <v>#DIV/0!</v>
      </c>
    </row>
    <row r="409" spans="1:20">
      <c r="B409" t="s">
        <v>60</v>
      </c>
      <c r="C409" t="s">
        <v>6093</v>
      </c>
      <c r="D409" t="s">
        <v>6093</v>
      </c>
      <c r="E409" t="s">
        <v>6093</v>
      </c>
      <c r="F409" t="s">
        <v>6093</v>
      </c>
      <c r="G409" t="s">
        <v>6093</v>
      </c>
      <c r="H409" t="s">
        <v>6093</v>
      </c>
      <c r="I409" t="s">
        <v>6093</v>
      </c>
      <c r="N409" t="e">
        <f t="shared" si="49"/>
        <v>#VALUE!</v>
      </c>
      <c r="O409" t="e">
        <f t="shared" si="50"/>
        <v>#VALUE!</v>
      </c>
      <c r="P409" t="e">
        <f t="shared" si="51"/>
        <v>#VALUE!</v>
      </c>
      <c r="Q409" t="e">
        <f t="shared" si="52"/>
        <v>#VALUE!</v>
      </c>
      <c r="R409" t="e">
        <f t="shared" si="53"/>
        <v>#VALUE!</v>
      </c>
      <c r="S409" t="e">
        <f t="shared" si="54"/>
        <v>#VALUE!</v>
      </c>
      <c r="T409" t="e">
        <f t="shared" si="48"/>
        <v>#VALUE!</v>
      </c>
    </row>
    <row r="410" spans="1:20">
      <c r="A410" s="22">
        <v>27647093</v>
      </c>
      <c r="C410" t="s">
        <v>8160</v>
      </c>
      <c r="D410" t="s">
        <v>8161</v>
      </c>
      <c r="E410" t="s">
        <v>8162</v>
      </c>
      <c r="F410" t="s">
        <v>8163</v>
      </c>
      <c r="G410" t="s">
        <v>8164</v>
      </c>
      <c r="H410" t="s">
        <v>8165</v>
      </c>
      <c r="I410" t="s">
        <v>6430</v>
      </c>
      <c r="N410">
        <f t="shared" si="49"/>
        <v>-0.32203942141242814</v>
      </c>
      <c r="O410">
        <f t="shared" si="50"/>
        <v>-2.8559260655240966</v>
      </c>
      <c r="P410">
        <f t="shared" si="51"/>
        <v>0.66173727103957847</v>
      </c>
      <c r="Q410">
        <f t="shared" si="52"/>
        <v>0.52830486169974722</v>
      </c>
      <c r="R410">
        <f t="shared" si="53"/>
        <v>0.78391172515017438</v>
      </c>
      <c r="S410">
        <f t="shared" si="54"/>
        <v>-0.59754392858860572</v>
      </c>
      <c r="T410">
        <f t="shared" si="48"/>
        <v>-301348.2</v>
      </c>
    </row>
    <row r="411" spans="1:20">
      <c r="C411" t="s">
        <v>8166</v>
      </c>
      <c r="D411" t="s">
        <v>8167</v>
      </c>
      <c r="E411" t="s">
        <v>8168</v>
      </c>
      <c r="F411" t="s">
        <v>8169</v>
      </c>
      <c r="G411" t="s">
        <v>8170</v>
      </c>
      <c r="H411" t="s">
        <v>8171</v>
      </c>
      <c r="I411" t="s">
        <v>6430</v>
      </c>
      <c r="N411">
        <f t="shared" si="49"/>
        <v>-0.34812869526643686</v>
      </c>
      <c r="O411">
        <f t="shared" si="50"/>
        <v>-0.27199995695777557</v>
      </c>
      <c r="P411">
        <f t="shared" si="51"/>
        <v>0.54417477933014347</v>
      </c>
      <c r="Q411">
        <f t="shared" si="52"/>
        <v>-0.34740310124128682</v>
      </c>
      <c r="R411">
        <f t="shared" si="53"/>
        <v>0.82789309485085549</v>
      </c>
      <c r="S411">
        <f t="shared" si="54"/>
        <v>-0.1264600644018381</v>
      </c>
      <c r="T411">
        <f t="shared" si="48"/>
        <v>162370.79999999999</v>
      </c>
    </row>
    <row r="412" spans="1:20">
      <c r="C412" t="s">
        <v>8172</v>
      </c>
      <c r="D412" t="s">
        <v>8173</v>
      </c>
      <c r="E412" t="s">
        <v>8174</v>
      </c>
      <c r="F412" t="s">
        <v>8175</v>
      </c>
      <c r="G412" t="s">
        <v>8176</v>
      </c>
      <c r="H412" t="s">
        <v>8177</v>
      </c>
      <c r="I412" t="s">
        <v>6124</v>
      </c>
      <c r="N412">
        <f t="shared" si="49"/>
        <v>-0.16577642315751817</v>
      </c>
      <c r="O412">
        <f t="shared" si="50"/>
        <v>-0.68472752654848867</v>
      </c>
      <c r="P412">
        <f t="shared" si="51"/>
        <v>0.52874043295855577</v>
      </c>
      <c r="Q412">
        <f t="shared" si="52"/>
        <v>-6.6272436831894099E-2</v>
      </c>
      <c r="R412">
        <f t="shared" si="53"/>
        <v>1.1913992724317188</v>
      </c>
      <c r="S412">
        <f t="shared" si="54"/>
        <v>7.7552310948045822E-2</v>
      </c>
      <c r="T412">
        <f t="shared" si="48"/>
        <v>159312</v>
      </c>
    </row>
    <row r="413" spans="1:20">
      <c r="B413" t="s">
        <v>61</v>
      </c>
      <c r="C413" t="s">
        <v>8178</v>
      </c>
      <c r="D413" t="s">
        <v>8179</v>
      </c>
      <c r="E413" t="s">
        <v>8180</v>
      </c>
      <c r="F413" t="s">
        <v>8181</v>
      </c>
      <c r="G413" t="s">
        <v>8182</v>
      </c>
      <c r="H413" t="s">
        <v>8183</v>
      </c>
      <c r="I413" t="s">
        <v>6117</v>
      </c>
      <c r="N413">
        <f t="shared" si="49"/>
        <v>0.94539014499293783</v>
      </c>
      <c r="O413">
        <f t="shared" si="50"/>
        <v>3.7879159910013565</v>
      </c>
      <c r="P413">
        <f t="shared" si="51"/>
        <v>0.56109036500812626</v>
      </c>
      <c r="Q413">
        <f t="shared" si="52"/>
        <v>-6.8619449018092444</v>
      </c>
      <c r="R413">
        <f t="shared" si="53"/>
        <v>1.161785555917767</v>
      </c>
      <c r="S413">
        <f t="shared" si="54"/>
        <v>2.0667501665320134</v>
      </c>
      <c r="T413">
        <f t="shared" si="48"/>
        <v>393023</v>
      </c>
    </row>
    <row r="414" spans="1:20">
      <c r="C414" t="s">
        <v>8184</v>
      </c>
      <c r="D414" t="s">
        <v>8185</v>
      </c>
      <c r="E414" t="s">
        <v>8186</v>
      </c>
      <c r="F414" t="s">
        <v>8187</v>
      </c>
      <c r="G414" t="s">
        <v>8188</v>
      </c>
      <c r="H414" t="s">
        <v>8189</v>
      </c>
      <c r="I414" t="s">
        <v>6143</v>
      </c>
      <c r="N414">
        <f t="shared" si="49"/>
        <v>4.4539629114257906E-2</v>
      </c>
      <c r="O414">
        <f t="shared" si="50"/>
        <v>-0.19026313943496487</v>
      </c>
      <c r="P414">
        <f t="shared" si="51"/>
        <v>0.62220453372448037</v>
      </c>
      <c r="Q414">
        <f t="shared" si="52"/>
        <v>-2.614421667201638</v>
      </c>
      <c r="R414">
        <f t="shared" si="53"/>
        <v>1.4188484728486843</v>
      </c>
      <c r="S414">
        <f t="shared" si="54"/>
        <v>0.12698790527966342</v>
      </c>
      <c r="T414">
        <f t="shared" si="48"/>
        <v>92347.25</v>
      </c>
    </row>
    <row r="415" spans="1:20">
      <c r="C415" t="s">
        <v>8190</v>
      </c>
      <c r="D415" t="s">
        <v>8191</v>
      </c>
      <c r="E415" t="s">
        <v>8192</v>
      </c>
      <c r="F415" t="s">
        <v>8193</v>
      </c>
      <c r="G415" t="s">
        <v>8194</v>
      </c>
      <c r="H415" t="s">
        <v>8195</v>
      </c>
      <c r="I415" t="s">
        <v>6143</v>
      </c>
      <c r="N415">
        <f t="shared" si="49"/>
        <v>0.21903035658250425</v>
      </c>
      <c r="O415">
        <f t="shared" si="50"/>
        <v>0.44162205550534384</v>
      </c>
      <c r="P415">
        <f t="shared" si="51"/>
        <v>0.68830118127407824</v>
      </c>
      <c r="Q415">
        <f t="shared" si="52"/>
        <v>-6.7951752508887964E-3</v>
      </c>
      <c r="R415">
        <f t="shared" si="53"/>
        <v>1.4092438507116445</v>
      </c>
      <c r="S415">
        <f t="shared" si="54"/>
        <v>0.22456725398909061</v>
      </c>
      <c r="T415">
        <f t="shared" si="48"/>
        <v>114046</v>
      </c>
    </row>
    <row r="416" spans="1:20">
      <c r="C416" t="s">
        <v>8196</v>
      </c>
      <c r="D416" t="s">
        <v>8197</v>
      </c>
      <c r="E416" t="s">
        <v>8198</v>
      </c>
      <c r="F416" t="s">
        <v>8199</v>
      </c>
      <c r="G416" t="s">
        <v>8200</v>
      </c>
      <c r="H416" t="s">
        <v>8201</v>
      </c>
      <c r="I416" t="s">
        <v>6143</v>
      </c>
      <c r="N416">
        <f t="shared" si="49"/>
        <v>0.41497299432214119</v>
      </c>
      <c r="O416">
        <f t="shared" si="50"/>
        <v>0.66939502248717364</v>
      </c>
      <c r="P416">
        <f t="shared" si="51"/>
        <v>0.67651189708716675</v>
      </c>
      <c r="Q416">
        <f t="shared" si="52"/>
        <v>0.28128334860830373</v>
      </c>
      <c r="R416">
        <f t="shared" si="53"/>
        <v>1.4215218902531042</v>
      </c>
      <c r="S416">
        <f t="shared" si="54"/>
        <v>0.51393854296052277</v>
      </c>
      <c r="T416">
        <f t="shared" si="48"/>
        <v>79109.5</v>
      </c>
    </row>
    <row r="417" spans="1:20">
      <c r="C417" t="s">
        <v>8202</v>
      </c>
      <c r="D417" t="s">
        <v>8203</v>
      </c>
      <c r="E417" t="s">
        <v>8204</v>
      </c>
      <c r="F417" t="s">
        <v>8205</v>
      </c>
      <c r="G417" t="s">
        <v>8206</v>
      </c>
      <c r="H417" t="s">
        <v>8207</v>
      </c>
      <c r="I417" t="s">
        <v>6430</v>
      </c>
      <c r="N417">
        <f t="shared" si="49"/>
        <v>0.26175548589341702</v>
      </c>
      <c r="O417">
        <f t="shared" si="50"/>
        <v>-3.2273298140641393E-2</v>
      </c>
      <c r="P417">
        <f t="shared" si="51"/>
        <v>0.80309317365930044</v>
      </c>
      <c r="Q417">
        <f t="shared" si="52"/>
        <v>-4.787401989159612E-2</v>
      </c>
      <c r="R417">
        <f t="shared" si="53"/>
        <v>1.1844005485461011</v>
      </c>
      <c r="S417">
        <f t="shared" si="54"/>
        <v>-0.1017369417517443</v>
      </c>
      <c r="T417">
        <f t="shared" si="48"/>
        <v>75821</v>
      </c>
    </row>
    <row r="418" spans="1:20">
      <c r="C418" t="s">
        <v>8208</v>
      </c>
      <c r="D418" t="s">
        <v>8209</v>
      </c>
      <c r="E418" t="s">
        <v>8210</v>
      </c>
      <c r="F418" t="s">
        <v>8211</v>
      </c>
      <c r="G418" t="s">
        <v>8212</v>
      </c>
      <c r="H418" t="s">
        <v>8213</v>
      </c>
      <c r="I418" t="s">
        <v>6430</v>
      </c>
      <c r="N418">
        <f t="shared" si="49"/>
        <v>0.48303226529261512</v>
      </c>
      <c r="O418">
        <f t="shared" si="50"/>
        <v>0.78651951842393286</v>
      </c>
      <c r="P418">
        <f t="shared" si="51"/>
        <v>0.62384305972112875</v>
      </c>
      <c r="Q418">
        <f t="shared" si="52"/>
        <v>-0.36660613796947206</v>
      </c>
      <c r="R418">
        <f t="shared" si="53"/>
        <v>1.475236286001635</v>
      </c>
      <c r="S418">
        <f t="shared" si="54"/>
        <v>1.1886058708794791</v>
      </c>
      <c r="T418">
        <f t="shared" si="48"/>
        <v>78349.600000000006</v>
      </c>
    </row>
    <row r="419" spans="1:20">
      <c r="C419" t="s">
        <v>8214</v>
      </c>
      <c r="D419" t="s">
        <v>8215</v>
      </c>
      <c r="E419" t="s">
        <v>8216</v>
      </c>
      <c r="F419" t="s">
        <v>8217</v>
      </c>
      <c r="G419" t="s">
        <v>8218</v>
      </c>
      <c r="H419" t="s">
        <v>8219</v>
      </c>
      <c r="I419" t="s">
        <v>6430</v>
      </c>
      <c r="N419">
        <f t="shared" si="49"/>
        <v>0.40619863677916079</v>
      </c>
      <c r="O419">
        <f t="shared" si="50"/>
        <v>2.5995338071865919</v>
      </c>
      <c r="P419">
        <f t="shared" si="51"/>
        <v>0.67476794192702239</v>
      </c>
      <c r="Q419">
        <f t="shared" si="52"/>
        <v>-0.33944202959627212</v>
      </c>
      <c r="R419">
        <f t="shared" si="53"/>
        <v>1.3143808526506904</v>
      </c>
      <c r="S419">
        <f t="shared" si="54"/>
        <v>1.9843027203186532</v>
      </c>
      <c r="T419">
        <f t="shared" si="48"/>
        <v>43856</v>
      </c>
    </row>
    <row r="420" spans="1:20">
      <c r="C420" t="s">
        <v>8220</v>
      </c>
      <c r="D420" t="s">
        <v>8221</v>
      </c>
      <c r="E420" t="s">
        <v>8222</v>
      </c>
      <c r="F420" t="s">
        <v>8223</v>
      </c>
      <c r="G420" t="s">
        <v>8224</v>
      </c>
      <c r="H420" t="s">
        <v>8225</v>
      </c>
      <c r="I420" t="s">
        <v>6430</v>
      </c>
      <c r="N420" t="e">
        <f t="shared" si="49"/>
        <v>#VALUE!</v>
      </c>
      <c r="O420" t="e">
        <f t="shared" si="50"/>
        <v>#VALUE!</v>
      </c>
      <c r="P420">
        <f t="shared" si="51"/>
        <v>0.67306440156268499</v>
      </c>
      <c r="Q420" t="e">
        <f t="shared" si="52"/>
        <v>#VALUE!</v>
      </c>
      <c r="R420">
        <f t="shared" si="53"/>
        <v>1.1205461381175383</v>
      </c>
      <c r="S420" t="e">
        <f t="shared" si="54"/>
        <v>#VALUE!</v>
      </c>
      <c r="T420">
        <f t="shared" si="48"/>
        <v>12183.8</v>
      </c>
    </row>
    <row r="421" spans="1:20">
      <c r="C421" t="s">
        <v>6093</v>
      </c>
      <c r="D421" t="s">
        <v>6093</v>
      </c>
      <c r="E421" t="s">
        <v>6093</v>
      </c>
      <c r="F421" t="s">
        <v>6093</v>
      </c>
      <c r="G421" t="s">
        <v>6093</v>
      </c>
      <c r="H421" t="s">
        <v>6093</v>
      </c>
      <c r="I421" t="s">
        <v>6093</v>
      </c>
      <c r="N421" t="e">
        <f t="shared" si="49"/>
        <v>#VALUE!</v>
      </c>
      <c r="O421" t="e">
        <f t="shared" si="50"/>
        <v>#VALUE!</v>
      </c>
      <c r="P421" t="e">
        <f t="shared" si="51"/>
        <v>#VALUE!</v>
      </c>
      <c r="Q421" t="e">
        <f t="shared" si="52"/>
        <v>#VALUE!</v>
      </c>
      <c r="R421" t="e">
        <f t="shared" si="53"/>
        <v>#VALUE!</v>
      </c>
      <c r="S421" t="e">
        <f t="shared" si="54"/>
        <v>#VALUE!</v>
      </c>
      <c r="T421" t="e">
        <f t="shared" si="48"/>
        <v>#VALUE!</v>
      </c>
    </row>
    <row r="422" spans="1:20">
      <c r="A422" t="s">
        <v>73</v>
      </c>
      <c r="C422" t="s">
        <v>8226</v>
      </c>
      <c r="D422" t="s">
        <v>8227</v>
      </c>
      <c r="E422" t="s">
        <v>8228</v>
      </c>
      <c r="F422" t="s">
        <v>8229</v>
      </c>
      <c r="G422" t="s">
        <v>8230</v>
      </c>
      <c r="H422" t="s">
        <v>8231</v>
      </c>
      <c r="I422" t="s">
        <v>6117</v>
      </c>
      <c r="N422">
        <f t="shared" si="49"/>
        <v>1.0446789258083893</v>
      </c>
      <c r="O422">
        <f t="shared" si="50"/>
        <v>-3.8754780592135711</v>
      </c>
      <c r="P422">
        <f t="shared" si="51"/>
        <v>0.64963201473633025</v>
      </c>
      <c r="Q422">
        <f t="shared" si="52"/>
        <v>4.7797910495257501E-3</v>
      </c>
      <c r="R422">
        <f t="shared" si="53"/>
        <v>5.7216762037845176E-2</v>
      </c>
      <c r="S422">
        <f t="shared" si="54"/>
        <v>0.44395167629344745</v>
      </c>
      <c r="T422">
        <f t="shared" si="48"/>
        <v>65579.111111111109</v>
      </c>
    </row>
    <row r="423" spans="1:20">
      <c r="C423" t="s">
        <v>8232</v>
      </c>
      <c r="D423" t="s">
        <v>8233</v>
      </c>
      <c r="E423" t="s">
        <v>8234</v>
      </c>
      <c r="F423" t="s">
        <v>8235</v>
      </c>
      <c r="G423" t="s">
        <v>8236</v>
      </c>
      <c r="H423" t="s">
        <v>8237</v>
      </c>
      <c r="I423" t="s">
        <v>6430</v>
      </c>
      <c r="N423">
        <f t="shared" si="49"/>
        <v>-0.50623851202386949</v>
      </c>
      <c r="O423">
        <f t="shared" si="50"/>
        <v>-0.44348705490650087</v>
      </c>
      <c r="P423">
        <f t="shared" si="51"/>
        <v>0.76337865403294947</v>
      </c>
      <c r="Q423">
        <f t="shared" si="52"/>
        <v>5.4054068634150187E-2</v>
      </c>
      <c r="R423">
        <f t="shared" si="53"/>
        <v>7.4540756259991403E-2</v>
      </c>
      <c r="S423">
        <f t="shared" si="54"/>
        <v>-0.13374335704251228</v>
      </c>
      <c r="T423">
        <f t="shared" si="48"/>
        <v>-41051.4</v>
      </c>
    </row>
    <row r="424" spans="1:20">
      <c r="C424" t="s">
        <v>8238</v>
      </c>
      <c r="D424" t="s">
        <v>8239</v>
      </c>
      <c r="E424" t="s">
        <v>8240</v>
      </c>
      <c r="F424" t="s">
        <v>8241</v>
      </c>
      <c r="G424" t="s">
        <v>8242</v>
      </c>
      <c r="H424" t="s">
        <v>8243</v>
      </c>
      <c r="I424" t="s">
        <v>8244</v>
      </c>
      <c r="N424">
        <f t="shared" si="49"/>
        <v>-0.12198049612990514</v>
      </c>
      <c r="O424">
        <f t="shared" si="50"/>
        <v>-1.2294909072129412</v>
      </c>
      <c r="P424">
        <f t="shared" si="51"/>
        <v>0.73484308929417963</v>
      </c>
      <c r="Q424">
        <f t="shared" si="52"/>
        <v>-0.60734750434058515</v>
      </c>
      <c r="R424">
        <f t="shared" si="53"/>
        <v>5.2942644312327009E-2</v>
      </c>
      <c r="S424">
        <f t="shared" si="54"/>
        <v>-0.43855076832575079</v>
      </c>
      <c r="T424">
        <f t="shared" si="48"/>
        <v>-17563.190476190477</v>
      </c>
    </row>
    <row r="425" spans="1:20">
      <c r="B425" t="s">
        <v>63</v>
      </c>
      <c r="C425" t="s">
        <v>8245</v>
      </c>
      <c r="D425" t="s">
        <v>8246</v>
      </c>
      <c r="E425" t="s">
        <v>8247</v>
      </c>
      <c r="F425" t="s">
        <v>8248</v>
      </c>
      <c r="G425" t="s">
        <v>8249</v>
      </c>
      <c r="H425" t="s">
        <v>8250</v>
      </c>
      <c r="I425" t="s">
        <v>6564</v>
      </c>
      <c r="N425">
        <f t="shared" si="49"/>
        <v>0.6348012055292096</v>
      </c>
      <c r="O425">
        <f t="shared" si="50"/>
        <v>0.16790761691044809</v>
      </c>
      <c r="P425">
        <f t="shared" si="51"/>
        <v>0.43416193233274925</v>
      </c>
      <c r="Q425">
        <f t="shared" si="52"/>
        <v>-4.1129303032183886</v>
      </c>
      <c r="R425">
        <f t="shared" si="53"/>
        <v>0.65370375932894975</v>
      </c>
      <c r="S425">
        <f t="shared" si="54"/>
        <v>0.47291927781867016</v>
      </c>
      <c r="T425">
        <f t="shared" si="48"/>
        <v>123627.15384615384</v>
      </c>
    </row>
    <row r="426" spans="1:20">
      <c r="C426" t="s">
        <v>8251</v>
      </c>
      <c r="D426" t="s">
        <v>8252</v>
      </c>
      <c r="E426" t="s">
        <v>8253</v>
      </c>
      <c r="F426" t="s">
        <v>8254</v>
      </c>
      <c r="G426" t="s">
        <v>8255</v>
      </c>
      <c r="H426" t="s">
        <v>8256</v>
      </c>
      <c r="I426" t="s">
        <v>6477</v>
      </c>
      <c r="N426">
        <f t="shared" si="49"/>
        <v>1.0043157985325917</v>
      </c>
      <c r="O426">
        <f t="shared" si="50"/>
        <v>0.52073458733612621</v>
      </c>
      <c r="P426">
        <f t="shared" si="51"/>
        <v>8.7470146938281798E-2</v>
      </c>
      <c r="Q426">
        <f t="shared" si="52"/>
        <v>-2.127681996764502</v>
      </c>
      <c r="R426">
        <f t="shared" si="53"/>
        <v>7.6285605068329128</v>
      </c>
      <c r="S426">
        <f t="shared" si="54"/>
        <v>0.46737079810172322</v>
      </c>
      <c r="T426">
        <f t="shared" si="48"/>
        <v>229349.33333333334</v>
      </c>
    </row>
    <row r="427" spans="1:20">
      <c r="C427" t="s">
        <v>8257</v>
      </c>
      <c r="D427" t="s">
        <v>8258</v>
      </c>
      <c r="E427" t="s">
        <v>8259</v>
      </c>
      <c r="F427" t="s">
        <v>8260</v>
      </c>
      <c r="G427" t="s">
        <v>8261</v>
      </c>
      <c r="H427" t="s">
        <v>8262</v>
      </c>
      <c r="I427" t="s">
        <v>6048</v>
      </c>
      <c r="N427">
        <f t="shared" si="49"/>
        <v>1.7634393911793875</v>
      </c>
      <c r="O427">
        <f t="shared" si="50"/>
        <v>1.5161176408434058</v>
      </c>
      <c r="P427">
        <f t="shared" si="51"/>
        <v>7.9230288165072632E-2</v>
      </c>
      <c r="Q427">
        <f t="shared" si="52"/>
        <v>-2.2720315784697753</v>
      </c>
      <c r="R427">
        <f t="shared" si="53"/>
        <v>10.63341817747434</v>
      </c>
      <c r="S427">
        <f t="shared" si="54"/>
        <v>2.514719164510598</v>
      </c>
      <c r="T427">
        <f t="shared" si="48"/>
        <v>452444.5</v>
      </c>
    </row>
    <row r="428" spans="1:20">
      <c r="C428" t="s">
        <v>8263</v>
      </c>
      <c r="D428" t="s">
        <v>8264</v>
      </c>
      <c r="E428" t="s">
        <v>8265</v>
      </c>
      <c r="F428" t="s">
        <v>8266</v>
      </c>
      <c r="G428" t="s">
        <v>8267</v>
      </c>
      <c r="H428" t="s">
        <v>8268</v>
      </c>
      <c r="I428" t="s">
        <v>6055</v>
      </c>
      <c r="N428" t="e">
        <f t="shared" si="49"/>
        <v>#VALUE!</v>
      </c>
      <c r="O428" t="e">
        <f t="shared" si="50"/>
        <v>#VALUE!</v>
      </c>
      <c r="P428">
        <f t="shared" si="51"/>
        <v>0.14014566795543937</v>
      </c>
      <c r="Q428" t="e">
        <f t="shared" si="52"/>
        <v>#VALUE!</v>
      </c>
      <c r="R428">
        <f t="shared" si="53"/>
        <v>6.0080308274650891</v>
      </c>
      <c r="S428" t="e">
        <f t="shared" si="54"/>
        <v>#VALUE!</v>
      </c>
      <c r="T428">
        <f t="shared" si="48"/>
        <v>359637</v>
      </c>
    </row>
    <row r="429" spans="1:20">
      <c r="C429" t="s">
        <v>6093</v>
      </c>
      <c r="D429" t="s">
        <v>6093</v>
      </c>
      <c r="E429" t="s">
        <v>6093</v>
      </c>
      <c r="F429" t="s">
        <v>6093</v>
      </c>
      <c r="G429" t="s">
        <v>6093</v>
      </c>
      <c r="H429" t="s">
        <v>6093</v>
      </c>
      <c r="I429" t="s">
        <v>6093</v>
      </c>
      <c r="N429" t="e">
        <f t="shared" si="49"/>
        <v>#VALUE!</v>
      </c>
      <c r="O429" t="e">
        <f t="shared" si="50"/>
        <v>#VALUE!</v>
      </c>
      <c r="P429" t="e">
        <f t="shared" si="51"/>
        <v>#VALUE!</v>
      </c>
      <c r="Q429" t="e">
        <f t="shared" si="52"/>
        <v>#VALUE!</v>
      </c>
      <c r="R429" t="e">
        <f t="shared" si="53"/>
        <v>#VALUE!</v>
      </c>
      <c r="S429" t="e">
        <f t="shared" si="54"/>
        <v>#VALUE!</v>
      </c>
      <c r="T429" t="e">
        <f t="shared" si="48"/>
        <v>#VALUE!</v>
      </c>
    </row>
    <row r="430" spans="1:20">
      <c r="A430" t="s">
        <v>74</v>
      </c>
      <c r="C430" t="s">
        <v>8269</v>
      </c>
      <c r="D430" t="s">
        <v>8270</v>
      </c>
      <c r="E430" t="s">
        <v>8271</v>
      </c>
      <c r="F430" t="s">
        <v>8272</v>
      </c>
      <c r="G430" t="s">
        <v>8273</v>
      </c>
      <c r="H430" t="s">
        <v>8274</v>
      </c>
      <c r="I430" t="s">
        <v>6048</v>
      </c>
      <c r="N430">
        <f t="shared" si="49"/>
        <v>-3.9024121452984395E-2</v>
      </c>
      <c r="O430">
        <f t="shared" si="50"/>
        <v>0.54298816910092884</v>
      </c>
      <c r="P430">
        <f t="shared" si="51"/>
        <v>0.66808138016621987</v>
      </c>
      <c r="Q430">
        <f t="shared" si="52"/>
        <v>-0.24101182603962013</v>
      </c>
      <c r="R430">
        <f t="shared" si="53"/>
        <v>0.85915157078999416</v>
      </c>
      <c r="S430">
        <f t="shared" si="54"/>
        <v>0.99955979880640533</v>
      </c>
      <c r="T430">
        <f t="shared" si="48"/>
        <v>100097.5</v>
      </c>
    </row>
    <row r="431" spans="1:20">
      <c r="B431" s="24" t="s">
        <v>1813</v>
      </c>
      <c r="C431" t="s">
        <v>8275</v>
      </c>
      <c r="D431" t="s">
        <v>8276</v>
      </c>
      <c r="E431" t="s">
        <v>8277</v>
      </c>
      <c r="F431" t="s">
        <v>8278</v>
      </c>
      <c r="G431" t="s">
        <v>8279</v>
      </c>
      <c r="H431" t="s">
        <v>8280</v>
      </c>
      <c r="I431" t="s">
        <v>6048</v>
      </c>
      <c r="N431">
        <f t="shared" si="49"/>
        <v>0.35784744675734181</v>
      </c>
      <c r="O431">
        <f t="shared" si="50"/>
        <v>0.40183028286189693</v>
      </c>
      <c r="P431">
        <f t="shared" si="51"/>
        <v>0.83079909888459491</v>
      </c>
      <c r="Q431">
        <f t="shared" si="52"/>
        <v>-16.455747091429615</v>
      </c>
      <c r="R431">
        <f t="shared" si="53"/>
        <v>0.78248766923569835</v>
      </c>
      <c r="S431">
        <f t="shared" si="54"/>
        <v>4.5349496724716412</v>
      </c>
      <c r="T431">
        <f t="shared" si="48"/>
        <v>64872.5</v>
      </c>
    </row>
    <row r="432" spans="1:20">
      <c r="C432" t="s">
        <v>8281</v>
      </c>
      <c r="D432" t="s">
        <v>8282</v>
      </c>
      <c r="E432" t="s">
        <v>8283</v>
      </c>
      <c r="F432" t="s">
        <v>8284</v>
      </c>
      <c r="G432" t="s">
        <v>8285</v>
      </c>
      <c r="H432" t="s">
        <v>8286</v>
      </c>
      <c r="I432" t="s">
        <v>6048</v>
      </c>
      <c r="N432">
        <f t="shared" si="49"/>
        <v>-0.11406294572946052</v>
      </c>
      <c r="O432">
        <f t="shared" si="50"/>
        <v>2.3500871806534374E-3</v>
      </c>
      <c r="P432">
        <f t="shared" si="51"/>
        <v>0.94336387286506052</v>
      </c>
      <c r="Q432">
        <f t="shared" si="52"/>
        <v>0.62934615731960619</v>
      </c>
      <c r="R432">
        <f t="shared" si="53"/>
        <v>1.0206683708460627</v>
      </c>
      <c r="S432">
        <f t="shared" si="54"/>
        <v>-1.6217807028436608</v>
      </c>
      <c r="T432">
        <f t="shared" si="48"/>
        <v>46277</v>
      </c>
    </row>
    <row r="433" spans="1:20">
      <c r="C433" t="s">
        <v>8287</v>
      </c>
      <c r="D433" t="s">
        <v>8288</v>
      </c>
      <c r="E433" t="s">
        <v>8289</v>
      </c>
      <c r="F433" t="s">
        <v>8290</v>
      </c>
      <c r="G433" t="s">
        <v>8291</v>
      </c>
      <c r="H433" t="s">
        <v>8292</v>
      </c>
      <c r="I433" t="s">
        <v>6225</v>
      </c>
      <c r="N433">
        <f t="shared" si="49"/>
        <v>2.446374154337172E-2</v>
      </c>
      <c r="O433">
        <f t="shared" si="50"/>
        <v>-1.7551831587212012</v>
      </c>
      <c r="P433">
        <f t="shared" si="51"/>
        <v>1.0619624547380926</v>
      </c>
      <c r="Q433">
        <f t="shared" si="52"/>
        <v>0.47275194628955075</v>
      </c>
      <c r="R433">
        <f t="shared" si="53"/>
        <v>0.87747031563815947</v>
      </c>
      <c r="S433">
        <f t="shared" si="54"/>
        <v>-0.7053852345064755</v>
      </c>
      <c r="T433">
        <f t="shared" si="48"/>
        <v>30779</v>
      </c>
    </row>
    <row r="434" spans="1:20">
      <c r="C434" t="s">
        <v>8293</v>
      </c>
      <c r="D434" t="s">
        <v>8294</v>
      </c>
      <c r="E434" t="s">
        <v>8295</v>
      </c>
      <c r="F434" t="s">
        <v>8296</v>
      </c>
      <c r="G434" t="s">
        <v>8297</v>
      </c>
      <c r="H434" t="s">
        <v>8298</v>
      </c>
      <c r="I434" t="s">
        <v>6156</v>
      </c>
      <c r="N434">
        <f t="shared" si="49"/>
        <v>-0.21976509190821669</v>
      </c>
      <c r="O434">
        <f t="shared" si="50"/>
        <v>-2.6016234257629223E-2</v>
      </c>
      <c r="P434">
        <f t="shared" si="51"/>
        <v>1.2819437969063956</v>
      </c>
      <c r="Q434">
        <f t="shared" si="52"/>
        <v>0.55678544671780861</v>
      </c>
      <c r="R434">
        <f t="shared" si="53"/>
        <v>0.64487972552831296</v>
      </c>
      <c r="S434">
        <f t="shared" si="54"/>
        <v>0.60115749147697328</v>
      </c>
      <c r="T434">
        <f t="shared" si="48"/>
        <v>-30567.75</v>
      </c>
    </row>
    <row r="435" spans="1:20">
      <c r="C435" t="s">
        <v>8299</v>
      </c>
      <c r="D435" t="s">
        <v>8300</v>
      </c>
      <c r="E435" t="s">
        <v>8301</v>
      </c>
      <c r="F435" t="s">
        <v>8302</v>
      </c>
      <c r="G435" t="s">
        <v>8303</v>
      </c>
      <c r="H435" t="s">
        <v>8304</v>
      </c>
      <c r="I435" t="s">
        <v>6156</v>
      </c>
      <c r="N435">
        <f t="shared" si="49"/>
        <v>-0.14084700530729732</v>
      </c>
      <c r="O435">
        <f t="shared" si="50"/>
        <v>-3.4888382236320381</v>
      </c>
      <c r="P435">
        <f t="shared" si="51"/>
        <v>1.1582763501308593</v>
      </c>
      <c r="Q435">
        <f t="shared" si="52"/>
        <v>0.20877478605719058</v>
      </c>
      <c r="R435">
        <f t="shared" si="53"/>
        <v>0.5671755605906712</v>
      </c>
      <c r="S435">
        <f t="shared" si="54"/>
        <v>-3.124365355898457</v>
      </c>
      <c r="T435">
        <f t="shared" si="48"/>
        <v>-31384.25</v>
      </c>
    </row>
    <row r="436" spans="1:20">
      <c r="C436" t="s">
        <v>8305</v>
      </c>
      <c r="D436" t="s">
        <v>8306</v>
      </c>
      <c r="E436" t="s">
        <v>8307</v>
      </c>
      <c r="F436" t="s">
        <v>8308</v>
      </c>
      <c r="G436" t="s">
        <v>8309</v>
      </c>
      <c r="H436" t="s">
        <v>8310</v>
      </c>
      <c r="I436" t="s">
        <v>6477</v>
      </c>
      <c r="N436">
        <f t="shared" si="49"/>
        <v>1.1968558216286285E-2</v>
      </c>
      <c r="O436">
        <f t="shared" si="50"/>
        <v>-1.6043903374233128</v>
      </c>
      <c r="P436">
        <f t="shared" si="51"/>
        <v>0.94110607237832133</v>
      </c>
      <c r="Q436">
        <f t="shared" si="52"/>
        <v>0.37357809680709186</v>
      </c>
      <c r="R436">
        <f t="shared" si="53"/>
        <v>0.63170703191747679</v>
      </c>
      <c r="S436">
        <f t="shared" si="54"/>
        <v>-1.3644113912570288</v>
      </c>
      <c r="T436">
        <f t="shared" si="48"/>
        <v>8406.6666666666661</v>
      </c>
    </row>
    <row r="437" spans="1:20">
      <c r="C437" t="s">
        <v>8311</v>
      </c>
      <c r="D437" t="s">
        <v>8312</v>
      </c>
      <c r="E437" t="s">
        <v>8313</v>
      </c>
      <c r="F437" t="s">
        <v>8314</v>
      </c>
      <c r="G437" t="s">
        <v>8315</v>
      </c>
      <c r="H437" t="s">
        <v>8316</v>
      </c>
      <c r="I437" t="s">
        <v>6477</v>
      </c>
      <c r="N437">
        <f t="shared" si="49"/>
        <v>8.4894702670864186E-2</v>
      </c>
      <c r="O437">
        <f t="shared" si="50"/>
        <v>-6.0773255460242135</v>
      </c>
      <c r="P437">
        <f t="shared" si="51"/>
        <v>1.1618092632096819</v>
      </c>
      <c r="Q437">
        <f t="shared" si="52"/>
        <v>-0.28157780086464013</v>
      </c>
      <c r="R437">
        <f t="shared" si="53"/>
        <v>0.42541776705218104</v>
      </c>
      <c r="S437">
        <f t="shared" si="54"/>
        <v>3.1135651395314135</v>
      </c>
      <c r="T437">
        <f t="shared" si="48"/>
        <v>-13909.333333333334</v>
      </c>
    </row>
    <row r="438" spans="1:20">
      <c r="C438" t="s">
        <v>8317</v>
      </c>
      <c r="D438" t="s">
        <v>8318</v>
      </c>
      <c r="E438" t="s">
        <v>8319</v>
      </c>
      <c r="F438" t="s">
        <v>8320</v>
      </c>
      <c r="G438" t="s">
        <v>8321</v>
      </c>
      <c r="H438" t="s">
        <v>8322</v>
      </c>
      <c r="I438" t="s">
        <v>6124</v>
      </c>
      <c r="N438">
        <f t="shared" si="49"/>
        <v>0.21326164680507342</v>
      </c>
      <c r="O438">
        <f t="shared" si="50"/>
        <v>-5.8483216863329135E-2</v>
      </c>
      <c r="P438">
        <f t="shared" si="51"/>
        <v>1.05560831708465</v>
      </c>
      <c r="Q438">
        <f t="shared" si="52"/>
        <v>-0.16243917831806876</v>
      </c>
      <c r="R438">
        <f t="shared" si="53"/>
        <v>0.55136988573559287</v>
      </c>
      <c r="S438">
        <f t="shared" si="54"/>
        <v>-0.38012534400222009</v>
      </c>
      <c r="T438">
        <f t="shared" si="48"/>
        <v>2348.1428571428573</v>
      </c>
    </row>
    <row r="439" spans="1:20">
      <c r="C439" t="s">
        <v>8323</v>
      </c>
      <c r="D439" t="s">
        <v>8324</v>
      </c>
      <c r="E439" t="s">
        <v>8325</v>
      </c>
      <c r="F439" t="s">
        <v>8326</v>
      </c>
      <c r="G439" t="s">
        <v>8327</v>
      </c>
      <c r="H439" t="s">
        <v>8328</v>
      </c>
      <c r="I439" t="s">
        <v>6477</v>
      </c>
      <c r="N439">
        <f t="shared" si="49"/>
        <v>0.15679869334422203</v>
      </c>
      <c r="O439">
        <f t="shared" si="50"/>
        <v>-1.2139985290512381</v>
      </c>
      <c r="P439">
        <f t="shared" si="51"/>
        <v>1.0946490290175797</v>
      </c>
      <c r="Q439">
        <f t="shared" si="52"/>
        <v>-5.0277203821525784E-2</v>
      </c>
      <c r="R439">
        <f t="shared" si="53"/>
        <v>0.5491087146637591</v>
      </c>
      <c r="S439">
        <f t="shared" si="54"/>
        <v>-0.28741636729178344</v>
      </c>
      <c r="T439">
        <f t="shared" si="48"/>
        <v>2909.6666666666665</v>
      </c>
    </row>
    <row r="440" spans="1:20">
      <c r="C440" t="s">
        <v>8329</v>
      </c>
      <c r="D440" t="s">
        <v>8330</v>
      </c>
      <c r="E440" t="s">
        <v>8331</v>
      </c>
      <c r="F440" t="s">
        <v>8332</v>
      </c>
      <c r="G440" t="s">
        <v>8333</v>
      </c>
      <c r="H440" t="s">
        <v>8334</v>
      </c>
      <c r="I440" t="s">
        <v>6430</v>
      </c>
      <c r="N440" t="e">
        <f t="shared" si="49"/>
        <v>#VALUE!</v>
      </c>
      <c r="O440" t="e">
        <f t="shared" si="50"/>
        <v>#VALUE!</v>
      </c>
      <c r="P440">
        <f t="shared" si="51"/>
        <v>1.1198970567082249</v>
      </c>
      <c r="Q440" t="e">
        <f t="shared" si="52"/>
        <v>#VALUE!</v>
      </c>
      <c r="R440">
        <f t="shared" si="53"/>
        <v>0.46872808692331724</v>
      </c>
      <c r="S440" t="e">
        <f t="shared" si="54"/>
        <v>#VALUE!</v>
      </c>
      <c r="T440">
        <f t="shared" si="48"/>
        <v>-16316</v>
      </c>
    </row>
    <row r="441" spans="1:20">
      <c r="C441" t="s">
        <v>6093</v>
      </c>
      <c r="D441" t="s">
        <v>6093</v>
      </c>
      <c r="E441" t="s">
        <v>6093</v>
      </c>
      <c r="F441" t="s">
        <v>6093</v>
      </c>
      <c r="G441" t="s">
        <v>6093</v>
      </c>
      <c r="H441" t="s">
        <v>6093</v>
      </c>
      <c r="I441" t="s">
        <v>6093</v>
      </c>
      <c r="N441" t="e">
        <f t="shared" si="49"/>
        <v>#VALUE!</v>
      </c>
      <c r="O441" t="e">
        <f t="shared" si="50"/>
        <v>#VALUE!</v>
      </c>
      <c r="P441" t="e">
        <f t="shared" si="51"/>
        <v>#VALUE!</v>
      </c>
      <c r="Q441" t="e">
        <f t="shared" si="52"/>
        <v>#VALUE!</v>
      </c>
      <c r="R441" t="e">
        <f t="shared" si="53"/>
        <v>#VALUE!</v>
      </c>
      <c r="S441" t="e">
        <f t="shared" si="54"/>
        <v>#VALUE!</v>
      </c>
      <c r="T441" t="e">
        <f t="shared" si="48"/>
        <v>#VALUE!</v>
      </c>
    </row>
    <row r="442" spans="1:20">
      <c r="A442" t="s">
        <v>75</v>
      </c>
      <c r="C442" t="s">
        <v>8335</v>
      </c>
      <c r="D442" t="s">
        <v>8336</v>
      </c>
      <c r="E442" t="s">
        <v>8337</v>
      </c>
      <c r="F442" t="s">
        <v>8338</v>
      </c>
      <c r="G442" t="s">
        <v>8339</v>
      </c>
      <c r="H442" t="s">
        <v>8340</v>
      </c>
      <c r="I442" t="s">
        <v>6048</v>
      </c>
      <c r="N442">
        <f t="shared" si="49"/>
        <v>0.88056171134250127</v>
      </c>
      <c r="O442">
        <f t="shared" si="50"/>
        <v>-0.51025722584771982</v>
      </c>
      <c r="P442">
        <f t="shared" si="51"/>
        <v>1.2187514126847791E-2</v>
      </c>
      <c r="Q442">
        <f t="shared" si="52"/>
        <v>0.60555460199919908</v>
      </c>
      <c r="R442">
        <f t="shared" si="53"/>
        <v>74.890949554896139</v>
      </c>
      <c r="S442">
        <f t="shared" si="54"/>
        <v>0.21250676811020375</v>
      </c>
      <c r="T442">
        <f t="shared" si="48"/>
        <v>70055.5</v>
      </c>
    </row>
    <row r="443" spans="1:20">
      <c r="B443" t="s">
        <v>64</v>
      </c>
      <c r="C443" t="s">
        <v>8341</v>
      </c>
      <c r="D443" t="s">
        <v>8342</v>
      </c>
      <c r="E443" t="s">
        <v>8343</v>
      </c>
      <c r="F443" t="s">
        <v>8344</v>
      </c>
      <c r="G443" t="s">
        <v>8345</v>
      </c>
      <c r="H443" t="s">
        <v>8346</v>
      </c>
      <c r="I443" t="s">
        <v>6065</v>
      </c>
      <c r="N443">
        <f t="shared" si="49"/>
        <v>0.79023119947464959</v>
      </c>
      <c r="O443">
        <f t="shared" si="50"/>
        <v>4.2947458034904598</v>
      </c>
      <c r="P443">
        <f t="shared" si="51"/>
        <v>0.46697456352122041</v>
      </c>
      <c r="Q443">
        <f t="shared" si="52"/>
        <v>-0.30277700875268865</v>
      </c>
      <c r="R443">
        <f t="shared" si="53"/>
        <v>0.30803350666087242</v>
      </c>
      <c r="S443">
        <f t="shared" si="54"/>
        <v>0.67683049853372435</v>
      </c>
      <c r="T443" t="e">
        <f t="shared" si="48"/>
        <v>#DIV/0!</v>
      </c>
    </row>
    <row r="444" spans="1:20">
      <c r="C444" t="s">
        <v>8347</v>
      </c>
      <c r="D444" t="s">
        <v>8348</v>
      </c>
      <c r="E444" t="s">
        <v>8349</v>
      </c>
      <c r="F444" t="s">
        <v>8350</v>
      </c>
      <c r="G444" t="s">
        <v>8351</v>
      </c>
      <c r="H444" t="s">
        <v>8352</v>
      </c>
      <c r="I444" t="s">
        <v>6055</v>
      </c>
      <c r="N444">
        <f t="shared" si="49"/>
        <v>0.14431044937007353</v>
      </c>
      <c r="O444">
        <f t="shared" si="50"/>
        <v>-0.31329986655652287</v>
      </c>
      <c r="P444">
        <f t="shared" si="51"/>
        <v>3.3046646978567608E-2</v>
      </c>
      <c r="Q444">
        <f t="shared" si="52"/>
        <v>-6.3284432305891531</v>
      </c>
      <c r="R444">
        <f t="shared" si="53"/>
        <v>22.080306593502307</v>
      </c>
      <c r="S444">
        <f t="shared" si="54"/>
        <v>0.14516532022986595</v>
      </c>
      <c r="T444">
        <f t="shared" si="48"/>
        <v>54033</v>
      </c>
    </row>
    <row r="445" spans="1:20">
      <c r="C445" t="s">
        <v>8353</v>
      </c>
      <c r="D445" t="s">
        <v>8354</v>
      </c>
      <c r="E445" t="s">
        <v>8355</v>
      </c>
      <c r="F445" t="s">
        <v>8356</v>
      </c>
      <c r="G445" t="s">
        <v>8357</v>
      </c>
      <c r="H445" t="s">
        <v>8358</v>
      </c>
      <c r="I445" t="s">
        <v>6065</v>
      </c>
      <c r="N445">
        <f t="shared" si="49"/>
        <v>-9.1453136329820772E-2</v>
      </c>
      <c r="O445">
        <f t="shared" si="50"/>
        <v>-0.35413571481338602</v>
      </c>
      <c r="P445">
        <f t="shared" si="51"/>
        <v>0.17899285418961094</v>
      </c>
      <c r="Q445">
        <f t="shared" si="52"/>
        <v>0.20061131557607137</v>
      </c>
      <c r="R445">
        <f t="shared" si="53"/>
        <v>5.3248569092395748</v>
      </c>
      <c r="S445">
        <f t="shared" si="54"/>
        <v>0.26806708661095424</v>
      </c>
      <c r="T445" t="e">
        <f t="shared" si="48"/>
        <v>#DIV/0!</v>
      </c>
    </row>
    <row r="446" spans="1:20">
      <c r="C446" t="s">
        <v>8359</v>
      </c>
      <c r="D446" t="s">
        <v>8360</v>
      </c>
      <c r="E446" t="s">
        <v>8361</v>
      </c>
      <c r="F446" t="s">
        <v>8362</v>
      </c>
      <c r="G446" t="s">
        <v>8363</v>
      </c>
      <c r="H446" t="s">
        <v>8364</v>
      </c>
      <c r="I446" t="s">
        <v>6055</v>
      </c>
      <c r="N446">
        <f t="shared" si="49"/>
        <v>0.36384477565934392</v>
      </c>
      <c r="O446">
        <f t="shared" si="50"/>
        <v>0.47735981761738455</v>
      </c>
      <c r="P446">
        <f t="shared" si="51"/>
        <v>4.0669989378217176E-2</v>
      </c>
      <c r="Q446">
        <f t="shared" si="52"/>
        <v>-0.99613995766405172</v>
      </c>
      <c r="R446">
        <f t="shared" si="53"/>
        <v>23.299903567984572</v>
      </c>
      <c r="S446">
        <f t="shared" si="54"/>
        <v>0.70955736750145593</v>
      </c>
      <c r="T446">
        <f t="shared" si="48"/>
        <v>121829</v>
      </c>
    </row>
    <row r="447" spans="1:20">
      <c r="C447" t="s">
        <v>8365</v>
      </c>
      <c r="D447" t="s">
        <v>8366</v>
      </c>
      <c r="E447" t="s">
        <v>8367</v>
      </c>
      <c r="F447" t="s">
        <v>8368</v>
      </c>
      <c r="G447" t="s">
        <v>8369</v>
      </c>
      <c r="H447" t="s">
        <v>8370</v>
      </c>
      <c r="I447" t="s">
        <v>6065</v>
      </c>
      <c r="N447">
        <f t="shared" si="49"/>
        <v>-0.40924506828528073</v>
      </c>
      <c r="O447">
        <f t="shared" si="50"/>
        <v>5.2803595138392501E-2</v>
      </c>
      <c r="P447">
        <f t="shared" si="51"/>
        <v>7.4912178616840158E-2</v>
      </c>
      <c r="Q447">
        <f t="shared" si="52"/>
        <v>-0.93052884615384612</v>
      </c>
      <c r="R447">
        <f t="shared" si="53"/>
        <v>12.771360759493671</v>
      </c>
      <c r="S447">
        <f t="shared" si="54"/>
        <v>0.92406822205786776</v>
      </c>
      <c r="T447" t="e">
        <f t="shared" si="48"/>
        <v>#DIV/0!</v>
      </c>
    </row>
    <row r="448" spans="1:20">
      <c r="C448" t="s">
        <v>8371</v>
      </c>
      <c r="D448" t="s">
        <v>8372</v>
      </c>
      <c r="E448" t="s">
        <v>8373</v>
      </c>
      <c r="F448" t="s">
        <v>8374</v>
      </c>
      <c r="G448" t="s">
        <v>8375</v>
      </c>
      <c r="H448" t="s">
        <v>8376</v>
      </c>
      <c r="I448" t="s">
        <v>6065</v>
      </c>
      <c r="N448">
        <f t="shared" si="49"/>
        <v>0.34309574397619524</v>
      </c>
      <c r="O448">
        <f t="shared" si="50"/>
        <v>6.3135387488328663</v>
      </c>
      <c r="P448">
        <f t="shared" si="51"/>
        <v>0.42794687043257518</v>
      </c>
      <c r="Q448">
        <f t="shared" si="52"/>
        <v>0</v>
      </c>
      <c r="R448">
        <f t="shared" si="53"/>
        <v>2.2744240390664787</v>
      </c>
      <c r="S448">
        <f t="shared" si="54"/>
        <v>7.1794683776351977</v>
      </c>
      <c r="T448" t="e">
        <f t="shared" si="48"/>
        <v>#DIV/0!</v>
      </c>
    </row>
    <row r="449" spans="1:20">
      <c r="C449" t="s">
        <v>8377</v>
      </c>
      <c r="D449" t="s">
        <v>8378</v>
      </c>
      <c r="E449" t="s">
        <v>8379</v>
      </c>
      <c r="F449" t="s">
        <v>8374</v>
      </c>
      <c r="G449" t="s">
        <v>8380</v>
      </c>
      <c r="H449" t="s">
        <v>8381</v>
      </c>
      <c r="I449" t="s">
        <v>6065</v>
      </c>
      <c r="N449" t="e">
        <f t="shared" si="49"/>
        <v>#VALUE!</v>
      </c>
      <c r="O449" t="e">
        <f t="shared" si="50"/>
        <v>#VALUE!</v>
      </c>
      <c r="P449">
        <f t="shared" si="51"/>
        <v>0.80642642962332112</v>
      </c>
      <c r="Q449" t="e">
        <f t="shared" si="52"/>
        <v>#VALUE!</v>
      </c>
      <c r="R449">
        <f t="shared" si="53"/>
        <v>1.1485115839035445</v>
      </c>
      <c r="S449" t="e">
        <f t="shared" si="54"/>
        <v>#VALUE!</v>
      </c>
      <c r="T449" t="e">
        <f t="shared" si="48"/>
        <v>#DIV/0!</v>
      </c>
    </row>
    <row r="450" spans="1:20">
      <c r="C450" t="s">
        <v>6093</v>
      </c>
      <c r="D450" t="s">
        <v>6093</v>
      </c>
      <c r="E450" t="s">
        <v>6093</v>
      </c>
      <c r="F450" t="s">
        <v>6093</v>
      </c>
      <c r="G450" t="s">
        <v>6093</v>
      </c>
      <c r="H450" t="s">
        <v>6093</v>
      </c>
      <c r="I450" t="s">
        <v>6093</v>
      </c>
      <c r="N450" t="e">
        <f t="shared" si="49"/>
        <v>#VALUE!</v>
      </c>
      <c r="O450" t="e">
        <f t="shared" si="50"/>
        <v>#VALUE!</v>
      </c>
      <c r="P450" t="e">
        <f t="shared" si="51"/>
        <v>#VALUE!</v>
      </c>
      <c r="Q450" t="e">
        <f t="shared" si="52"/>
        <v>#VALUE!</v>
      </c>
      <c r="R450" t="e">
        <f t="shared" si="53"/>
        <v>#VALUE!</v>
      </c>
      <c r="S450" t="e">
        <f t="shared" si="54"/>
        <v>#VALUE!</v>
      </c>
      <c r="T450" t="e">
        <f t="shared" ref="T450:T513" si="55">D450/I450</f>
        <v>#VALUE!</v>
      </c>
    </row>
    <row r="451" spans="1:20">
      <c r="A451" t="s">
        <v>76</v>
      </c>
      <c r="C451" t="s">
        <v>8382</v>
      </c>
      <c r="D451" t="s">
        <v>8383</v>
      </c>
      <c r="E451" t="s">
        <v>8384</v>
      </c>
      <c r="F451" t="s">
        <v>8385</v>
      </c>
      <c r="G451" t="s">
        <v>8386</v>
      </c>
      <c r="H451" t="s">
        <v>8387</v>
      </c>
      <c r="I451" t="s">
        <v>6055</v>
      </c>
      <c r="N451">
        <f t="shared" si="49"/>
        <v>-3.6500994035785217E-3</v>
      </c>
      <c r="O451">
        <f t="shared" si="50"/>
        <v>-5.3204200993648199E-2</v>
      </c>
      <c r="P451">
        <f t="shared" si="51"/>
        <v>0.13848161371585987</v>
      </c>
      <c r="Q451">
        <f t="shared" si="52"/>
        <v>0.54153198526648127</v>
      </c>
      <c r="R451">
        <f t="shared" si="53"/>
        <v>6.822078262007591</v>
      </c>
      <c r="S451">
        <f t="shared" si="54"/>
        <v>0.19142323646252368</v>
      </c>
      <c r="T451">
        <f t="shared" si="55"/>
        <v>75275</v>
      </c>
    </row>
    <row r="452" spans="1:20">
      <c r="C452" t="s">
        <v>8388</v>
      </c>
      <c r="D452" t="s">
        <v>8389</v>
      </c>
      <c r="E452" t="s">
        <v>8390</v>
      </c>
      <c r="F452" t="s">
        <v>8391</v>
      </c>
      <c r="G452" t="s">
        <v>8392</v>
      </c>
      <c r="H452" t="s">
        <v>8393</v>
      </c>
      <c r="I452" t="s">
        <v>6055</v>
      </c>
      <c r="N452">
        <f t="shared" si="49"/>
        <v>-6.6152772208112443E-2</v>
      </c>
      <c r="O452">
        <f t="shared" si="50"/>
        <v>-0.13152001747774322</v>
      </c>
      <c r="P452">
        <f t="shared" si="51"/>
        <v>0.48062015503875971</v>
      </c>
      <c r="Q452">
        <f t="shared" si="52"/>
        <v>0.43005869500021421</v>
      </c>
      <c r="R452">
        <f t="shared" si="53"/>
        <v>1.9004902359091032</v>
      </c>
      <c r="S452">
        <f t="shared" si="54"/>
        <v>-0.44466636973526708</v>
      </c>
      <c r="T452">
        <f t="shared" si="55"/>
        <v>79505</v>
      </c>
    </row>
    <row r="453" spans="1:20">
      <c r="C453" t="s">
        <v>8394</v>
      </c>
      <c r="D453" t="s">
        <v>8395</v>
      </c>
      <c r="E453" t="s">
        <v>8396</v>
      </c>
      <c r="F453" t="s">
        <v>8397</v>
      </c>
      <c r="G453" t="s">
        <v>8398</v>
      </c>
      <c r="H453" t="s">
        <v>8399</v>
      </c>
      <c r="I453" t="s">
        <v>6065</v>
      </c>
      <c r="N453">
        <f t="shared" si="49"/>
        <v>0.18462932498174567</v>
      </c>
      <c r="O453">
        <f t="shared" si="50"/>
        <v>1.775941536782097</v>
      </c>
      <c r="P453">
        <f t="shared" si="51"/>
        <v>0.12613648111996983</v>
      </c>
      <c r="Q453">
        <f t="shared" si="52"/>
        <v>-12.468551644547029</v>
      </c>
      <c r="R453">
        <f t="shared" si="53"/>
        <v>6.8025649679379008</v>
      </c>
      <c r="S453">
        <f t="shared" si="54"/>
        <v>1.7555180547298983</v>
      </c>
      <c r="T453" t="e">
        <f t="shared" si="55"/>
        <v>#DIV/0!</v>
      </c>
    </row>
    <row r="454" spans="1:20">
      <c r="C454" t="s">
        <v>8400</v>
      </c>
      <c r="D454" t="s">
        <v>8401</v>
      </c>
      <c r="E454" t="s">
        <v>8402</v>
      </c>
      <c r="F454" t="s">
        <v>8403</v>
      </c>
      <c r="G454" t="s">
        <v>8404</v>
      </c>
      <c r="H454" t="s">
        <v>8405</v>
      </c>
      <c r="I454" t="s">
        <v>6065</v>
      </c>
      <c r="N454">
        <f t="shared" si="49"/>
        <v>0.21422620064946174</v>
      </c>
      <c r="O454">
        <f t="shared" si="50"/>
        <v>-4.9378801418235252E-2</v>
      </c>
      <c r="P454">
        <f t="shared" si="51"/>
        <v>0.31673218029350103</v>
      </c>
      <c r="Q454">
        <f t="shared" si="52"/>
        <v>0.9338574863554826</v>
      </c>
      <c r="R454">
        <f t="shared" si="53"/>
        <v>3.0855499937947295</v>
      </c>
      <c r="S454">
        <f t="shared" si="54"/>
        <v>1.7203818665553761</v>
      </c>
      <c r="T454" t="e">
        <f t="shared" si="55"/>
        <v>#DIV/0!</v>
      </c>
    </row>
    <row r="455" spans="1:20">
      <c r="B455" t="s">
        <v>66</v>
      </c>
      <c r="C455" t="s">
        <v>8406</v>
      </c>
      <c r="D455" t="s">
        <v>8407</v>
      </c>
      <c r="E455" t="s">
        <v>8408</v>
      </c>
      <c r="F455" t="s">
        <v>8409</v>
      </c>
      <c r="G455" t="s">
        <v>8410</v>
      </c>
      <c r="H455" t="s">
        <v>8411</v>
      </c>
      <c r="I455" t="s">
        <v>6065</v>
      </c>
      <c r="N455">
        <f t="shared" si="49"/>
        <v>0.11430373870710486</v>
      </c>
      <c r="O455">
        <f t="shared" si="50"/>
        <v>1.2602945009121709</v>
      </c>
      <c r="P455">
        <f t="shared" si="51"/>
        <v>0.6631225615971319</v>
      </c>
      <c r="Q455">
        <f t="shared" si="52"/>
        <v>0.39679068054148636</v>
      </c>
      <c r="R455">
        <f t="shared" si="53"/>
        <v>0.81363792966368964</v>
      </c>
      <c r="S455">
        <f t="shared" si="54"/>
        <v>-2.2350364022936668</v>
      </c>
      <c r="T455" t="e">
        <f t="shared" si="55"/>
        <v>#DIV/0!</v>
      </c>
    </row>
    <row r="456" spans="1:20">
      <c r="C456" t="s">
        <v>8412</v>
      </c>
      <c r="D456" t="s">
        <v>8413</v>
      </c>
      <c r="E456" t="s">
        <v>8414</v>
      </c>
      <c r="F456" t="s">
        <v>8415</v>
      </c>
      <c r="G456" t="s">
        <v>8416</v>
      </c>
      <c r="H456" t="s">
        <v>8417</v>
      </c>
      <c r="I456" t="s">
        <v>6065</v>
      </c>
      <c r="N456">
        <f t="shared" si="49"/>
        <v>6.1856191306765673E-2</v>
      </c>
      <c r="O456">
        <f t="shared" si="50"/>
        <v>1.5213652599550098E-2</v>
      </c>
      <c r="P456">
        <f t="shared" si="51"/>
        <v>1.2161789489811552</v>
      </c>
      <c r="Q456">
        <f t="shared" si="52"/>
        <v>0.30948747297469159</v>
      </c>
      <c r="R456">
        <f t="shared" si="53"/>
        <v>0.32480130099177718</v>
      </c>
      <c r="S456">
        <f t="shared" si="54"/>
        <v>-0.49719783601671574</v>
      </c>
      <c r="T456" t="e">
        <f t="shared" si="55"/>
        <v>#DIV/0!</v>
      </c>
    </row>
    <row r="457" spans="1:20">
      <c r="C457" t="s">
        <v>8418</v>
      </c>
      <c r="D457" t="s">
        <v>8419</v>
      </c>
      <c r="E457" t="s">
        <v>8420</v>
      </c>
      <c r="F457" t="s">
        <v>8421</v>
      </c>
      <c r="G457" t="s">
        <v>8422</v>
      </c>
      <c r="H457" t="s">
        <v>8423</v>
      </c>
      <c r="I457" t="s">
        <v>6055</v>
      </c>
      <c r="N457">
        <f t="shared" ref="N457:N520" si="56">C457/C458-1</f>
        <v>3.4871097275450236E-2</v>
      </c>
      <c r="O457">
        <f t="shared" si="50"/>
        <v>-0.60138163792648847</v>
      </c>
      <c r="P457">
        <f t="shared" si="51"/>
        <v>1.3312479879815431</v>
      </c>
      <c r="Q457">
        <f t="shared" si="52"/>
        <v>0.2436877795411917</v>
      </c>
      <c r="R457">
        <f t="shared" si="53"/>
        <v>0.24412577886328279</v>
      </c>
      <c r="S457">
        <f t="shared" si="54"/>
        <v>-0.32874508013134152</v>
      </c>
      <c r="T457">
        <f t="shared" si="55"/>
        <v>15118</v>
      </c>
    </row>
    <row r="458" spans="1:20">
      <c r="C458" t="s">
        <v>8424</v>
      </c>
      <c r="D458" t="s">
        <v>8425</v>
      </c>
      <c r="E458" t="s">
        <v>8426</v>
      </c>
      <c r="F458" t="s">
        <v>8427</v>
      </c>
      <c r="G458" t="s">
        <v>8428</v>
      </c>
      <c r="H458" t="s">
        <v>8429</v>
      </c>
      <c r="I458" t="s">
        <v>6055</v>
      </c>
      <c r="N458">
        <f t="shared" si="56"/>
        <v>0.1153043808078893</v>
      </c>
      <c r="O458">
        <f t="shared" ref="O458:O521" si="57">D458/D459-1</f>
        <v>1.9750549105742077</v>
      </c>
      <c r="P458">
        <f t="shared" ref="P458:P521" si="58">E458/(F458+G458)</f>
        <v>1.3838423464405252</v>
      </c>
      <c r="Q458">
        <f t="shared" ref="Q458:Q521" si="59">1 -F458/F459</f>
        <v>-38.605714285714285</v>
      </c>
      <c r="R458">
        <f t="shared" ref="R458:R521" si="60">G458/E458</f>
        <v>0.22096698312363536</v>
      </c>
      <c r="S458">
        <f t="shared" ref="S458:S521" si="61">H458/H459-1</f>
        <v>-0.45196810982803615</v>
      </c>
      <c r="T458">
        <f t="shared" si="55"/>
        <v>37926</v>
      </c>
    </row>
    <row r="459" spans="1:20">
      <c r="C459" t="s">
        <v>8430</v>
      </c>
      <c r="D459" t="s">
        <v>8431</v>
      </c>
      <c r="E459" t="s">
        <v>8432</v>
      </c>
      <c r="F459" t="s">
        <v>6972</v>
      </c>
      <c r="G459" t="s">
        <v>8433</v>
      </c>
      <c r="H459" t="s">
        <v>8434</v>
      </c>
      <c r="I459" t="s">
        <v>6055</v>
      </c>
      <c r="N459">
        <f t="shared" si="56"/>
        <v>0.18494382022471911</v>
      </c>
      <c r="O459">
        <f t="shared" si="57"/>
        <v>-1.4385126070654604</v>
      </c>
      <c r="P459">
        <f t="shared" si="58"/>
        <v>3.5865544664324025</v>
      </c>
      <c r="Q459">
        <f t="shared" si="59"/>
        <v>0</v>
      </c>
      <c r="R459">
        <f t="shared" si="60"/>
        <v>0.26077091659146578</v>
      </c>
      <c r="S459">
        <f t="shared" si="61"/>
        <v>-0.13189257412426802</v>
      </c>
      <c r="T459">
        <f t="shared" si="55"/>
        <v>12748</v>
      </c>
    </row>
    <row r="460" spans="1:20">
      <c r="C460" t="s">
        <v>8435</v>
      </c>
      <c r="D460" t="s">
        <v>8436</v>
      </c>
      <c r="E460" t="s">
        <v>8437</v>
      </c>
      <c r="F460" t="s">
        <v>6972</v>
      </c>
      <c r="G460" t="s">
        <v>8438</v>
      </c>
      <c r="H460" t="s">
        <v>8439</v>
      </c>
      <c r="I460" t="s">
        <v>6055</v>
      </c>
      <c r="N460">
        <f t="shared" si="56"/>
        <v>-0.51186377750776291</v>
      </c>
      <c r="O460">
        <f t="shared" si="57"/>
        <v>0.17810828335224516</v>
      </c>
      <c r="P460">
        <f t="shared" si="58"/>
        <v>4.1314630037579372</v>
      </c>
      <c r="Q460">
        <f t="shared" si="59"/>
        <v>0.89929506545820748</v>
      </c>
      <c r="R460">
        <f t="shared" si="60"/>
        <v>0.22557829530306595</v>
      </c>
      <c r="S460">
        <f t="shared" si="61"/>
        <v>0.43010164075098767</v>
      </c>
      <c r="T460">
        <f t="shared" si="55"/>
        <v>-29071</v>
      </c>
    </row>
    <row r="461" spans="1:20">
      <c r="C461" t="s">
        <v>8440</v>
      </c>
      <c r="D461" t="s">
        <v>8441</v>
      </c>
      <c r="E461" t="s">
        <v>8442</v>
      </c>
      <c r="F461" t="s">
        <v>8443</v>
      </c>
      <c r="G461" t="s">
        <v>8444</v>
      </c>
      <c r="H461" t="s">
        <v>8445</v>
      </c>
      <c r="I461" t="s">
        <v>6055</v>
      </c>
      <c r="N461" t="e">
        <f t="shared" si="56"/>
        <v>#VALUE!</v>
      </c>
      <c r="O461" t="e">
        <f t="shared" si="57"/>
        <v>#VALUE!</v>
      </c>
      <c r="P461">
        <f t="shared" si="58"/>
        <v>2.5746668530425869</v>
      </c>
      <c r="Q461" t="e">
        <f t="shared" si="59"/>
        <v>#VALUE!</v>
      </c>
      <c r="R461">
        <f t="shared" si="60"/>
        <v>0.19971044654571776</v>
      </c>
      <c r="S461" t="e">
        <f t="shared" si="61"/>
        <v>#VALUE!</v>
      </c>
      <c r="T461">
        <f t="shared" si="55"/>
        <v>-24676</v>
      </c>
    </row>
    <row r="462" spans="1:20">
      <c r="C462" t="s">
        <v>6093</v>
      </c>
      <c r="D462" t="s">
        <v>6093</v>
      </c>
      <c r="E462" t="s">
        <v>6093</v>
      </c>
      <c r="F462" t="s">
        <v>6093</v>
      </c>
      <c r="G462" t="s">
        <v>6093</v>
      </c>
      <c r="H462" t="s">
        <v>6093</v>
      </c>
      <c r="I462" t="s">
        <v>6093</v>
      </c>
      <c r="N462" t="e">
        <f t="shared" si="56"/>
        <v>#VALUE!</v>
      </c>
      <c r="O462" t="e">
        <f t="shared" si="57"/>
        <v>#VALUE!</v>
      </c>
      <c r="P462" t="e">
        <f t="shared" si="58"/>
        <v>#VALUE!</v>
      </c>
      <c r="Q462" t="e">
        <f t="shared" si="59"/>
        <v>#VALUE!</v>
      </c>
      <c r="R462" t="e">
        <f t="shared" si="60"/>
        <v>#VALUE!</v>
      </c>
      <c r="S462" t="e">
        <f t="shared" si="61"/>
        <v>#VALUE!</v>
      </c>
      <c r="T462" t="e">
        <f t="shared" si="55"/>
        <v>#VALUE!</v>
      </c>
    </row>
    <row r="463" spans="1:20">
      <c r="A463" s="22">
        <v>35642020</v>
      </c>
      <c r="C463" t="s">
        <v>8446</v>
      </c>
      <c r="D463" t="s">
        <v>8447</v>
      </c>
      <c r="E463" t="s">
        <v>8448</v>
      </c>
      <c r="F463" t="s">
        <v>8449</v>
      </c>
      <c r="G463" t="s">
        <v>8450</v>
      </c>
      <c r="H463" t="s">
        <v>8451</v>
      </c>
      <c r="I463" t="s">
        <v>6048</v>
      </c>
      <c r="N463">
        <f t="shared" si="56"/>
        <v>-6.4654443379514426E-2</v>
      </c>
      <c r="O463">
        <f t="shared" si="57"/>
        <v>-0.42509280714554887</v>
      </c>
      <c r="P463">
        <f t="shared" si="58"/>
        <v>0.44400033814306622</v>
      </c>
      <c r="Q463">
        <f t="shared" si="59"/>
        <v>-2.5873731679819656E-2</v>
      </c>
      <c r="R463">
        <f t="shared" si="60"/>
        <v>1.9274056797424899</v>
      </c>
      <c r="S463">
        <f t="shared" si="61"/>
        <v>0.51673717057140589</v>
      </c>
      <c r="T463">
        <f t="shared" si="55"/>
        <v>35851.5</v>
      </c>
    </row>
    <row r="464" spans="1:20">
      <c r="C464" t="s">
        <v>8452</v>
      </c>
      <c r="D464" t="s">
        <v>8453</v>
      </c>
      <c r="E464" t="s">
        <v>8454</v>
      </c>
      <c r="F464" t="s">
        <v>8455</v>
      </c>
      <c r="G464" t="s">
        <v>8456</v>
      </c>
      <c r="H464" t="s">
        <v>8457</v>
      </c>
      <c r="I464" t="s">
        <v>6048</v>
      </c>
      <c r="N464">
        <f t="shared" si="56"/>
        <v>0.23316373110270727</v>
      </c>
      <c r="O464">
        <f t="shared" si="57"/>
        <v>-0.2126795949801783</v>
      </c>
      <c r="P464">
        <f t="shared" si="58"/>
        <v>0.41667297231400441</v>
      </c>
      <c r="Q464">
        <f t="shared" si="59"/>
        <v>0.42769885905390725</v>
      </c>
      <c r="R464">
        <f t="shared" si="60"/>
        <v>1.8630333235807464</v>
      </c>
      <c r="S464">
        <f t="shared" si="61"/>
        <v>-0.50507716506225631</v>
      </c>
      <c r="T464">
        <f t="shared" si="55"/>
        <v>62360.5</v>
      </c>
    </row>
    <row r="465" spans="1:20">
      <c r="C465" t="s">
        <v>8458</v>
      </c>
      <c r="D465" t="s">
        <v>8459</v>
      </c>
      <c r="E465" t="s">
        <v>8460</v>
      </c>
      <c r="F465" t="s">
        <v>8461</v>
      </c>
      <c r="G465" t="s">
        <v>8462</v>
      </c>
      <c r="H465" t="s">
        <v>8463</v>
      </c>
      <c r="I465" t="s">
        <v>6048</v>
      </c>
      <c r="N465">
        <f t="shared" si="56"/>
        <v>0.2693052613978375</v>
      </c>
      <c r="O465">
        <f t="shared" si="57"/>
        <v>1.4569142006327938</v>
      </c>
      <c r="P465">
        <f t="shared" si="58"/>
        <v>7.536622848964139E-2</v>
      </c>
      <c r="Q465">
        <f t="shared" si="59"/>
        <v>0.23034967928822681</v>
      </c>
      <c r="R465">
        <f t="shared" si="60"/>
        <v>9.1993611342055743</v>
      </c>
      <c r="S465">
        <f t="shared" si="61"/>
        <v>0.50384848501102253</v>
      </c>
      <c r="T465">
        <f t="shared" si="55"/>
        <v>79206</v>
      </c>
    </row>
    <row r="466" spans="1:20">
      <c r="C466" t="s">
        <v>8464</v>
      </c>
      <c r="D466" t="s">
        <v>8465</v>
      </c>
      <c r="E466" t="s">
        <v>8466</v>
      </c>
      <c r="F466" t="s">
        <v>8467</v>
      </c>
      <c r="G466" t="s">
        <v>8468</v>
      </c>
      <c r="H466" t="s">
        <v>8469</v>
      </c>
      <c r="I466" t="s">
        <v>6055</v>
      </c>
      <c r="N466">
        <f t="shared" si="56"/>
        <v>-8.7756762253406562E-2</v>
      </c>
      <c r="O466">
        <f t="shared" si="57"/>
        <v>0.10546078011144444</v>
      </c>
      <c r="P466">
        <f t="shared" si="58"/>
        <v>0.22869719548066542</v>
      </c>
      <c r="Q466">
        <f t="shared" si="59"/>
        <v>-1.5569805091740205</v>
      </c>
      <c r="R466">
        <f t="shared" si="60"/>
        <v>2.186903039073806</v>
      </c>
      <c r="S466">
        <f t="shared" si="61"/>
        <v>0.52866080140372751</v>
      </c>
      <c r="T466">
        <f t="shared" si="55"/>
        <v>64476</v>
      </c>
    </row>
    <row r="467" spans="1:20">
      <c r="B467" t="s">
        <v>67</v>
      </c>
      <c r="C467" t="s">
        <v>8470</v>
      </c>
      <c r="D467" t="s">
        <v>8471</v>
      </c>
      <c r="E467" t="s">
        <v>8472</v>
      </c>
      <c r="F467" t="s">
        <v>8473</v>
      </c>
      <c r="G467" t="s">
        <v>8474</v>
      </c>
      <c r="H467" t="s">
        <v>8475</v>
      </c>
      <c r="I467" t="s">
        <v>6048</v>
      </c>
      <c r="N467">
        <f t="shared" si="56"/>
        <v>0.56404530122398122</v>
      </c>
      <c r="O467">
        <f t="shared" si="57"/>
        <v>6.2642919417112966</v>
      </c>
      <c r="P467">
        <f t="shared" si="58"/>
        <v>0.59034861732035915</v>
      </c>
      <c r="Q467">
        <f t="shared" si="59"/>
        <v>0.48404179815031179</v>
      </c>
      <c r="R467">
        <f t="shared" si="60"/>
        <v>1.4250617326096109</v>
      </c>
      <c r="S467">
        <f t="shared" si="61"/>
        <v>0.91654095166258087</v>
      </c>
      <c r="T467">
        <f t="shared" si="55"/>
        <v>29162.5</v>
      </c>
    </row>
    <row r="468" spans="1:20">
      <c r="C468" t="s">
        <v>8476</v>
      </c>
      <c r="D468" t="s">
        <v>8477</v>
      </c>
      <c r="E468" t="s">
        <v>8478</v>
      </c>
      <c r="F468" t="s">
        <v>8479</v>
      </c>
      <c r="G468" t="s">
        <v>8480</v>
      </c>
      <c r="H468" t="s">
        <v>8481</v>
      </c>
      <c r="I468" t="s">
        <v>6055</v>
      </c>
      <c r="N468">
        <f t="shared" si="56"/>
        <v>0.27722009682770765</v>
      </c>
      <c r="O468">
        <f t="shared" si="57"/>
        <v>-0.80683731896261368</v>
      </c>
      <c r="P468">
        <f t="shared" si="58"/>
        <v>0.63480266971208199</v>
      </c>
      <c r="Q468">
        <f t="shared" si="59"/>
        <v>-0.34205243182251133</v>
      </c>
      <c r="R468">
        <f t="shared" si="60"/>
        <v>0.74734891289608096</v>
      </c>
      <c r="S468">
        <f t="shared" si="61"/>
        <v>0.14438829643749895</v>
      </c>
      <c r="T468">
        <f t="shared" si="55"/>
        <v>8029</v>
      </c>
    </row>
    <row r="469" spans="1:20">
      <c r="C469" t="s">
        <v>8482</v>
      </c>
      <c r="D469" t="s">
        <v>8483</v>
      </c>
      <c r="E469" t="s">
        <v>8484</v>
      </c>
      <c r="F469" t="s">
        <v>8485</v>
      </c>
      <c r="G469" t="s">
        <v>8486</v>
      </c>
      <c r="H469" t="s">
        <v>8487</v>
      </c>
      <c r="I469" t="s">
        <v>6055</v>
      </c>
      <c r="N469">
        <f t="shared" si="56"/>
        <v>0.35672863819574419</v>
      </c>
      <c r="O469">
        <f t="shared" si="57"/>
        <v>2.0031067119427788</v>
      </c>
      <c r="P469">
        <f t="shared" si="58"/>
        <v>0.59480157978343562</v>
      </c>
      <c r="Q469">
        <f t="shared" si="59"/>
        <v>0.30768996652125391</v>
      </c>
      <c r="R469">
        <f t="shared" si="60"/>
        <v>0.84522278167763121</v>
      </c>
      <c r="S469">
        <f t="shared" si="61"/>
        <v>2.9603304607933909</v>
      </c>
      <c r="T469">
        <f t="shared" si="55"/>
        <v>41566</v>
      </c>
    </row>
    <row r="470" spans="1:20">
      <c r="B470" s="8" t="s">
        <v>2011</v>
      </c>
      <c r="C470" t="s">
        <v>8488</v>
      </c>
      <c r="D470" t="s">
        <v>8489</v>
      </c>
      <c r="E470" t="s">
        <v>8490</v>
      </c>
      <c r="F470" t="s">
        <v>8491</v>
      </c>
      <c r="G470" t="s">
        <v>8492</v>
      </c>
      <c r="H470" t="s">
        <v>8493</v>
      </c>
      <c r="I470" t="s">
        <v>6055</v>
      </c>
      <c r="N470" t="e">
        <f t="shared" si="56"/>
        <v>#VALUE!</v>
      </c>
      <c r="O470" t="e">
        <f t="shared" si="57"/>
        <v>#VALUE!</v>
      </c>
      <c r="P470">
        <f t="shared" si="58"/>
        <v>0.88631229504878351</v>
      </c>
      <c r="Q470" t="e">
        <f t="shared" si="59"/>
        <v>#VALUE!</v>
      </c>
      <c r="R470">
        <f t="shared" si="60"/>
        <v>0.22779178542717241</v>
      </c>
      <c r="S470" t="e">
        <f t="shared" si="61"/>
        <v>#VALUE!</v>
      </c>
      <c r="T470">
        <f t="shared" si="55"/>
        <v>13841</v>
      </c>
    </row>
    <row r="471" spans="1:20">
      <c r="C471" t="s">
        <v>6093</v>
      </c>
      <c r="D471" t="s">
        <v>6093</v>
      </c>
      <c r="E471" t="s">
        <v>6093</v>
      </c>
      <c r="F471" t="s">
        <v>6093</v>
      </c>
      <c r="G471" t="s">
        <v>6093</v>
      </c>
      <c r="H471" t="s">
        <v>6093</v>
      </c>
      <c r="I471" t="s">
        <v>6093</v>
      </c>
      <c r="N471" t="e">
        <f t="shared" si="56"/>
        <v>#VALUE!</v>
      </c>
      <c r="O471" t="e">
        <f t="shared" si="57"/>
        <v>#VALUE!</v>
      </c>
      <c r="P471" t="e">
        <f t="shared" si="58"/>
        <v>#VALUE!</v>
      </c>
      <c r="Q471" t="e">
        <f t="shared" si="59"/>
        <v>#VALUE!</v>
      </c>
      <c r="R471" t="e">
        <f t="shared" si="60"/>
        <v>#VALUE!</v>
      </c>
      <c r="S471" t="e">
        <f t="shared" si="61"/>
        <v>#VALUE!</v>
      </c>
      <c r="T471" t="e">
        <f t="shared" si="55"/>
        <v>#VALUE!</v>
      </c>
    </row>
    <row r="472" spans="1:20">
      <c r="A472" t="s">
        <v>78</v>
      </c>
      <c r="C472" t="s">
        <v>6065</v>
      </c>
      <c r="D472" t="s">
        <v>8494</v>
      </c>
      <c r="E472" t="s">
        <v>8495</v>
      </c>
      <c r="F472" t="s">
        <v>8496</v>
      </c>
      <c r="G472" t="s">
        <v>8497</v>
      </c>
      <c r="H472" t="s">
        <v>8498</v>
      </c>
      <c r="I472" t="s">
        <v>6055</v>
      </c>
      <c r="N472">
        <f t="shared" si="56"/>
        <v>-1</v>
      </c>
      <c r="O472">
        <f t="shared" si="57"/>
        <v>-1.5107565671838437</v>
      </c>
      <c r="P472">
        <f t="shared" si="58"/>
        <v>4.2283908031559271E-2</v>
      </c>
      <c r="Q472">
        <f t="shared" si="59"/>
        <v>0.8</v>
      </c>
      <c r="R472">
        <f t="shared" si="60"/>
        <v>23.264609908039159</v>
      </c>
      <c r="S472">
        <f t="shared" si="61"/>
        <v>-0.51603354398686641</v>
      </c>
      <c r="T472">
        <f t="shared" si="55"/>
        <v>-81410</v>
      </c>
    </row>
    <row r="473" spans="1:20">
      <c r="C473" t="s">
        <v>8499</v>
      </c>
      <c r="D473" t="s">
        <v>8500</v>
      </c>
      <c r="E473" t="s">
        <v>8501</v>
      </c>
      <c r="F473" t="s">
        <v>8502</v>
      </c>
      <c r="G473" t="s">
        <v>8503</v>
      </c>
      <c r="H473" t="s">
        <v>8504</v>
      </c>
      <c r="I473" t="s">
        <v>6055</v>
      </c>
      <c r="N473">
        <f t="shared" si="56"/>
        <v>0.61422124452064764</v>
      </c>
      <c r="O473">
        <f t="shared" si="57"/>
        <v>0.1809102561252991</v>
      </c>
      <c r="P473">
        <f t="shared" si="58"/>
        <v>3.0308431779905835E-2</v>
      </c>
      <c r="Q473">
        <f t="shared" si="59"/>
        <v>0.44444444444444442</v>
      </c>
      <c r="R473">
        <f t="shared" si="60"/>
        <v>31.677955789900629</v>
      </c>
      <c r="S473">
        <f t="shared" si="61"/>
        <v>-97.846531614487418</v>
      </c>
      <c r="T473">
        <f t="shared" si="55"/>
        <v>159391</v>
      </c>
    </row>
    <row r="474" spans="1:20">
      <c r="C474" t="s">
        <v>8505</v>
      </c>
      <c r="D474" t="s">
        <v>8506</v>
      </c>
      <c r="E474" t="s">
        <v>8507</v>
      </c>
      <c r="F474" t="s">
        <v>8508</v>
      </c>
      <c r="G474" t="s">
        <v>8509</v>
      </c>
      <c r="H474" t="s">
        <v>8510</v>
      </c>
      <c r="I474" t="s">
        <v>6065</v>
      </c>
      <c r="N474">
        <f t="shared" si="56"/>
        <v>11.982570348593027</v>
      </c>
      <c r="O474">
        <f t="shared" si="57"/>
        <v>-4.9398972502773075</v>
      </c>
      <c r="P474">
        <f t="shared" si="58"/>
        <v>1.015351269848749</v>
      </c>
      <c r="Q474">
        <f t="shared" si="59"/>
        <v>0.30769230769230771</v>
      </c>
      <c r="R474">
        <f t="shared" si="60"/>
        <v>0.87645715770715771</v>
      </c>
      <c r="S474">
        <f t="shared" si="61"/>
        <v>-0.98807475787146504</v>
      </c>
      <c r="T474" t="e">
        <f t="shared" si="55"/>
        <v>#DIV/0!</v>
      </c>
    </row>
    <row r="475" spans="1:20">
      <c r="C475" t="s">
        <v>8511</v>
      </c>
      <c r="D475" t="s">
        <v>8512</v>
      </c>
      <c r="E475" t="s">
        <v>8513</v>
      </c>
      <c r="F475" t="s">
        <v>8514</v>
      </c>
      <c r="G475" t="s">
        <v>8515</v>
      </c>
      <c r="H475" t="s">
        <v>8516</v>
      </c>
      <c r="I475" t="s">
        <v>6055</v>
      </c>
      <c r="N475">
        <f t="shared" si="56"/>
        <v>2.0209346584901668</v>
      </c>
      <c r="O475">
        <f t="shared" si="57"/>
        <v>-0.80166504562086049</v>
      </c>
      <c r="P475">
        <f t="shared" si="58"/>
        <v>5.7457267926625901</v>
      </c>
      <c r="Q475" t="e">
        <f t="shared" si="59"/>
        <v>#DIV/0!</v>
      </c>
      <c r="R475">
        <f t="shared" si="60"/>
        <v>7.2013786014451131E-2</v>
      </c>
      <c r="S475">
        <f t="shared" si="61"/>
        <v>0.33473710952385605</v>
      </c>
      <c r="T475">
        <f t="shared" si="55"/>
        <v>-34258</v>
      </c>
    </row>
    <row r="476" spans="1:20">
      <c r="C476" t="s">
        <v>8517</v>
      </c>
      <c r="D476" t="s">
        <v>8518</v>
      </c>
      <c r="E476" t="s">
        <v>8519</v>
      </c>
      <c r="F476" t="s">
        <v>6065</v>
      </c>
      <c r="G476" t="s">
        <v>8520</v>
      </c>
      <c r="H476" t="s">
        <v>8521</v>
      </c>
      <c r="I476" t="s">
        <v>6055</v>
      </c>
      <c r="N476">
        <f t="shared" si="56"/>
        <v>-0.93113641658900281</v>
      </c>
      <c r="O476">
        <f t="shared" si="57"/>
        <v>148.8074588031223</v>
      </c>
      <c r="P476">
        <f t="shared" si="58"/>
        <v>10.588962803335519</v>
      </c>
      <c r="Q476" t="e">
        <f t="shared" si="59"/>
        <v>#DIV/0!</v>
      </c>
      <c r="R476">
        <f t="shared" si="60"/>
        <v>9.4437955687690242E-2</v>
      </c>
      <c r="S476">
        <f t="shared" si="61"/>
        <v>-2.4540456063081622</v>
      </c>
      <c r="T476">
        <f t="shared" si="55"/>
        <v>-172728</v>
      </c>
    </row>
    <row r="477" spans="1:20">
      <c r="C477" t="s">
        <v>8522</v>
      </c>
      <c r="D477" t="s">
        <v>8523</v>
      </c>
      <c r="E477" t="s">
        <v>6065</v>
      </c>
      <c r="F477" t="s">
        <v>6065</v>
      </c>
      <c r="G477" t="s">
        <v>8524</v>
      </c>
      <c r="H477" t="s">
        <v>8524</v>
      </c>
      <c r="I477" t="s">
        <v>6055</v>
      </c>
      <c r="N477">
        <f t="shared" si="56"/>
        <v>-0.65346924357874547</v>
      </c>
      <c r="O477">
        <f t="shared" si="57"/>
        <v>-1.0199484420145677</v>
      </c>
      <c r="P477">
        <f t="shared" si="58"/>
        <v>0</v>
      </c>
      <c r="Q477">
        <f t="shared" si="59"/>
        <v>1</v>
      </c>
      <c r="R477" t="e">
        <f t="shared" si="60"/>
        <v>#DIV/0!</v>
      </c>
      <c r="S477">
        <f t="shared" si="61"/>
        <v>-1.6103554803807874E-2</v>
      </c>
      <c r="T477">
        <f t="shared" si="55"/>
        <v>-1153</v>
      </c>
    </row>
    <row r="478" spans="1:20">
      <c r="C478" t="s">
        <v>8525</v>
      </c>
      <c r="D478" t="s">
        <v>8526</v>
      </c>
      <c r="E478" t="s">
        <v>8527</v>
      </c>
      <c r="F478" t="s">
        <v>8528</v>
      </c>
      <c r="G478" t="s">
        <v>8529</v>
      </c>
      <c r="H478" t="s">
        <v>8530</v>
      </c>
      <c r="I478" t="s">
        <v>6055</v>
      </c>
      <c r="N478">
        <f t="shared" si="56"/>
        <v>0.81985986243376519</v>
      </c>
      <c r="O478">
        <f t="shared" si="57"/>
        <v>1.8316186556927296</v>
      </c>
      <c r="P478">
        <f t="shared" si="58"/>
        <v>0.23330761151480076</v>
      </c>
      <c r="Q478">
        <f t="shared" si="59"/>
        <v>0</v>
      </c>
      <c r="R478">
        <f t="shared" si="60"/>
        <v>4.2762644126969542</v>
      </c>
      <c r="S478">
        <f t="shared" si="61"/>
        <v>4.2072354054447514</v>
      </c>
      <c r="T478">
        <f t="shared" si="55"/>
        <v>57799</v>
      </c>
    </row>
    <row r="479" spans="1:20">
      <c r="C479" t="s">
        <v>8531</v>
      </c>
      <c r="D479" t="s">
        <v>8532</v>
      </c>
      <c r="E479" t="s">
        <v>8533</v>
      </c>
      <c r="F479" t="s">
        <v>8528</v>
      </c>
      <c r="G479" t="s">
        <v>8534</v>
      </c>
      <c r="H479" t="s">
        <v>8535</v>
      </c>
      <c r="I479" t="s">
        <v>6048</v>
      </c>
      <c r="N479">
        <f t="shared" si="56"/>
        <v>113.26337880377754</v>
      </c>
      <c r="O479">
        <f t="shared" si="57"/>
        <v>-2.5361228175797712</v>
      </c>
      <c r="P479">
        <f t="shared" si="58"/>
        <v>0.51352691218130309</v>
      </c>
      <c r="Q479">
        <f t="shared" si="59"/>
        <v>0</v>
      </c>
      <c r="R479">
        <f t="shared" si="60"/>
        <v>1.932423114053234</v>
      </c>
      <c r="S479">
        <f t="shared" si="61"/>
        <v>-3.0584357207072221</v>
      </c>
      <c r="T479">
        <f t="shared" si="55"/>
        <v>10206</v>
      </c>
    </row>
    <row r="480" spans="1:20">
      <c r="C480" t="s">
        <v>8536</v>
      </c>
      <c r="D480" t="s">
        <v>8537</v>
      </c>
      <c r="E480" t="s">
        <v>8538</v>
      </c>
      <c r="F480" t="s">
        <v>8528</v>
      </c>
      <c r="G480" t="s">
        <v>8539</v>
      </c>
      <c r="H480" t="s">
        <v>8540</v>
      </c>
      <c r="I480" t="s">
        <v>6055</v>
      </c>
      <c r="N480" t="e">
        <f t="shared" si="56"/>
        <v>#DIV/0!</v>
      </c>
      <c r="O480">
        <f t="shared" si="57"/>
        <v>5.3609382479655334</v>
      </c>
      <c r="P480">
        <f t="shared" si="58"/>
        <v>1.3127313621667214</v>
      </c>
      <c r="Q480" t="e">
        <f t="shared" si="59"/>
        <v>#DIV/0!</v>
      </c>
      <c r="R480">
        <f t="shared" si="60"/>
        <v>0.75406032482598606</v>
      </c>
      <c r="S480">
        <f t="shared" si="61"/>
        <v>-1.9634762523458928</v>
      </c>
      <c r="T480">
        <f t="shared" si="55"/>
        <v>-13288</v>
      </c>
    </row>
    <row r="481" spans="1:20">
      <c r="C481" t="s">
        <v>6065</v>
      </c>
      <c r="D481" t="s">
        <v>8541</v>
      </c>
      <c r="E481" t="s">
        <v>8542</v>
      </c>
      <c r="F481" t="s">
        <v>6065</v>
      </c>
      <c r="G481" t="s">
        <v>8543</v>
      </c>
      <c r="H481" t="s">
        <v>8544</v>
      </c>
      <c r="I481" t="s">
        <v>6055</v>
      </c>
      <c r="N481" t="e">
        <f t="shared" si="56"/>
        <v>#DIV/0!</v>
      </c>
      <c r="O481">
        <f t="shared" si="57"/>
        <v>0.56128550074738426</v>
      </c>
      <c r="P481">
        <f t="shared" si="58"/>
        <v>0.59975732362627843</v>
      </c>
      <c r="Q481" t="e">
        <f t="shared" si="59"/>
        <v>#DIV/0!</v>
      </c>
      <c r="R481">
        <f t="shared" si="60"/>
        <v>1.6673410404624278</v>
      </c>
      <c r="S481">
        <f t="shared" si="61"/>
        <v>-0.23169920141969835</v>
      </c>
      <c r="T481">
        <f t="shared" si="55"/>
        <v>-2089</v>
      </c>
    </row>
    <row r="482" spans="1:20">
      <c r="B482" s="3" t="s">
        <v>2078</v>
      </c>
      <c r="C482" t="s">
        <v>6065</v>
      </c>
      <c r="D482" t="s">
        <v>8545</v>
      </c>
      <c r="E482" t="s">
        <v>8546</v>
      </c>
      <c r="F482" t="s">
        <v>6065</v>
      </c>
      <c r="G482" t="s">
        <v>8547</v>
      </c>
      <c r="H482" t="s">
        <v>8548</v>
      </c>
      <c r="I482" t="s">
        <v>6065</v>
      </c>
      <c r="N482" t="e">
        <f t="shared" si="56"/>
        <v>#VALUE!</v>
      </c>
      <c r="O482" t="e">
        <f t="shared" si="57"/>
        <v>#VALUE!</v>
      </c>
      <c r="P482">
        <f t="shared" si="58"/>
        <v>0.45640901965513081</v>
      </c>
      <c r="Q482" t="e">
        <f t="shared" si="59"/>
        <v>#VALUE!</v>
      </c>
      <c r="R482">
        <f t="shared" si="60"/>
        <v>2.1910171730515193</v>
      </c>
      <c r="S482" t="e">
        <f t="shared" si="61"/>
        <v>#VALUE!</v>
      </c>
      <c r="T482" t="e">
        <f t="shared" si="55"/>
        <v>#DIV/0!</v>
      </c>
    </row>
    <row r="483" spans="1:20">
      <c r="C483" t="s">
        <v>6093</v>
      </c>
      <c r="D483" t="s">
        <v>6093</v>
      </c>
      <c r="E483" t="s">
        <v>6093</v>
      </c>
      <c r="F483" t="s">
        <v>6093</v>
      </c>
      <c r="G483" t="s">
        <v>6093</v>
      </c>
      <c r="H483" t="s">
        <v>6093</v>
      </c>
      <c r="I483" t="s">
        <v>6093</v>
      </c>
      <c r="N483" t="e">
        <f t="shared" si="56"/>
        <v>#VALUE!</v>
      </c>
      <c r="O483" t="e">
        <f t="shared" si="57"/>
        <v>#VALUE!</v>
      </c>
      <c r="P483" t="e">
        <f t="shared" si="58"/>
        <v>#VALUE!</v>
      </c>
      <c r="Q483" t="e">
        <f t="shared" si="59"/>
        <v>#VALUE!</v>
      </c>
      <c r="R483" t="e">
        <f t="shared" si="60"/>
        <v>#VALUE!</v>
      </c>
      <c r="S483" t="e">
        <f t="shared" si="61"/>
        <v>#VALUE!</v>
      </c>
      <c r="T483" t="e">
        <f t="shared" si="55"/>
        <v>#VALUE!</v>
      </c>
    </row>
    <row r="484" spans="1:20">
      <c r="A484" s="22">
        <v>30026860</v>
      </c>
      <c r="C484" t="s">
        <v>6065</v>
      </c>
      <c r="D484" t="s">
        <v>8549</v>
      </c>
      <c r="E484" t="s">
        <v>8550</v>
      </c>
      <c r="F484" t="s">
        <v>8551</v>
      </c>
      <c r="G484" t="s">
        <v>8552</v>
      </c>
      <c r="H484" t="s">
        <v>8553</v>
      </c>
      <c r="I484" t="s">
        <v>6065</v>
      </c>
      <c r="N484" t="e">
        <f t="shared" si="56"/>
        <v>#VALUE!</v>
      </c>
      <c r="O484" t="e">
        <f t="shared" si="57"/>
        <v>#VALUE!</v>
      </c>
      <c r="P484">
        <f t="shared" si="58"/>
        <v>1.1791618874342444</v>
      </c>
      <c r="Q484" t="e">
        <f t="shared" si="59"/>
        <v>#VALUE!</v>
      </c>
      <c r="R484">
        <f t="shared" si="60"/>
        <v>0.41968620808211254</v>
      </c>
      <c r="S484" t="e">
        <f t="shared" si="61"/>
        <v>#VALUE!</v>
      </c>
      <c r="T484" t="e">
        <f t="shared" si="55"/>
        <v>#DIV/0!</v>
      </c>
    </row>
    <row r="485" spans="1:20">
      <c r="C485" t="s">
        <v>6093</v>
      </c>
      <c r="D485" t="s">
        <v>6093</v>
      </c>
      <c r="E485" t="s">
        <v>6093</v>
      </c>
      <c r="F485" t="s">
        <v>6093</v>
      </c>
      <c r="G485" t="s">
        <v>6093</v>
      </c>
      <c r="H485" t="s">
        <v>6093</v>
      </c>
      <c r="I485" t="s">
        <v>6093</v>
      </c>
      <c r="N485" t="e">
        <f t="shared" si="56"/>
        <v>#VALUE!</v>
      </c>
      <c r="O485" t="e">
        <f t="shared" si="57"/>
        <v>#VALUE!</v>
      </c>
      <c r="P485" t="e">
        <f t="shared" si="58"/>
        <v>#VALUE!</v>
      </c>
      <c r="Q485" t="e">
        <f t="shared" si="59"/>
        <v>#VALUE!</v>
      </c>
      <c r="R485" t="e">
        <f t="shared" si="60"/>
        <v>#VALUE!</v>
      </c>
      <c r="S485" t="e">
        <f t="shared" si="61"/>
        <v>#VALUE!</v>
      </c>
      <c r="T485" t="e">
        <f t="shared" si="55"/>
        <v>#VALUE!</v>
      </c>
    </row>
    <row r="486" spans="1:20">
      <c r="A486" t="s">
        <v>80</v>
      </c>
      <c r="C486" t="s">
        <v>8554</v>
      </c>
      <c r="D486" t="s">
        <v>8555</v>
      </c>
      <c r="E486" t="s">
        <v>8556</v>
      </c>
      <c r="F486" t="s">
        <v>8557</v>
      </c>
      <c r="G486" t="s">
        <v>8362</v>
      </c>
      <c r="H486" t="s">
        <v>8558</v>
      </c>
      <c r="I486" t="s">
        <v>6225</v>
      </c>
      <c r="N486">
        <f t="shared" si="56"/>
        <v>-0.28157248335804197</v>
      </c>
      <c r="O486">
        <f t="shared" si="57"/>
        <v>6.1673666793941706</v>
      </c>
      <c r="P486">
        <f t="shared" si="58"/>
        <v>1.4921921702996281</v>
      </c>
      <c r="Q486">
        <f t="shared" si="59"/>
        <v>-7.8495351843871131E-2</v>
      </c>
      <c r="R486">
        <f t="shared" si="60"/>
        <v>0.15664145707529656</v>
      </c>
      <c r="S486">
        <f t="shared" si="61"/>
        <v>-2.4883823464573873</v>
      </c>
      <c r="T486">
        <f t="shared" si="55"/>
        <v>-18771.333333333332</v>
      </c>
    </row>
    <row r="487" spans="1:20">
      <c r="C487" t="s">
        <v>8559</v>
      </c>
      <c r="D487" t="s">
        <v>8560</v>
      </c>
      <c r="E487" t="s">
        <v>8561</v>
      </c>
      <c r="F487" t="s">
        <v>8562</v>
      </c>
      <c r="G487" t="s">
        <v>8563</v>
      </c>
      <c r="H487" t="s">
        <v>8564</v>
      </c>
      <c r="I487" t="s">
        <v>6156</v>
      </c>
      <c r="N487">
        <f t="shared" si="56"/>
        <v>0.46474495444094344</v>
      </c>
      <c r="O487">
        <f t="shared" si="57"/>
        <v>-1.4492281303602059</v>
      </c>
      <c r="P487">
        <f t="shared" si="58"/>
        <v>0.7503329847542517</v>
      </c>
      <c r="Q487">
        <f t="shared" si="59"/>
        <v>0.30108575608496724</v>
      </c>
      <c r="R487">
        <f t="shared" si="60"/>
        <v>0.61786280147878647</v>
      </c>
      <c r="S487">
        <f t="shared" si="61"/>
        <v>-0.25718870767013824</v>
      </c>
      <c r="T487">
        <f t="shared" si="55"/>
        <v>-1964.25</v>
      </c>
    </row>
    <row r="488" spans="1:20">
      <c r="C488" t="s">
        <v>8565</v>
      </c>
      <c r="D488" t="s">
        <v>8566</v>
      </c>
      <c r="E488" t="s">
        <v>8567</v>
      </c>
      <c r="F488" t="s">
        <v>8568</v>
      </c>
      <c r="G488" t="s">
        <v>8569</v>
      </c>
      <c r="H488" t="s">
        <v>8570</v>
      </c>
      <c r="I488" t="s">
        <v>6048</v>
      </c>
      <c r="N488">
        <f t="shared" si="56"/>
        <v>1.0102928431571851</v>
      </c>
      <c r="O488">
        <f t="shared" si="57"/>
        <v>2.1194605009633882E-2</v>
      </c>
      <c r="P488">
        <f t="shared" si="58"/>
        <v>0.72401637788443285</v>
      </c>
      <c r="Q488">
        <f t="shared" si="59"/>
        <v>-0.58601000909918111</v>
      </c>
      <c r="R488">
        <f t="shared" si="60"/>
        <v>0.51079235484313945</v>
      </c>
      <c r="S488">
        <f t="shared" si="61"/>
        <v>1.3035835533760847</v>
      </c>
      <c r="T488">
        <f t="shared" si="55"/>
        <v>8745</v>
      </c>
    </row>
    <row r="489" spans="1:20">
      <c r="C489" t="s">
        <v>8571</v>
      </c>
      <c r="D489" t="s">
        <v>8572</v>
      </c>
      <c r="E489" t="s">
        <v>8573</v>
      </c>
      <c r="F489" t="s">
        <v>8574</v>
      </c>
      <c r="G489" t="s">
        <v>8575</v>
      </c>
      <c r="H489" t="s">
        <v>8576</v>
      </c>
      <c r="I489" t="s">
        <v>6055</v>
      </c>
      <c r="N489" t="e">
        <f t="shared" si="56"/>
        <v>#DIV/0!</v>
      </c>
      <c r="O489">
        <f t="shared" si="57"/>
        <v>-5.2957110609480811</v>
      </c>
      <c r="P489">
        <f t="shared" si="58"/>
        <v>0.79946443160156133</v>
      </c>
      <c r="Q489">
        <f t="shared" si="59"/>
        <v>1.8509008908437319E-2</v>
      </c>
      <c r="R489">
        <f t="shared" si="60"/>
        <v>0.41893912154873869</v>
      </c>
      <c r="S489">
        <f t="shared" si="61"/>
        <v>-4.3599493029150818</v>
      </c>
      <c r="T489">
        <f t="shared" si="55"/>
        <v>17127</v>
      </c>
    </row>
    <row r="490" spans="1:20">
      <c r="C490" t="s">
        <v>6065</v>
      </c>
      <c r="D490" t="s">
        <v>8577</v>
      </c>
      <c r="E490" t="s">
        <v>8578</v>
      </c>
      <c r="F490" t="s">
        <v>8579</v>
      </c>
      <c r="G490" t="s">
        <v>8580</v>
      </c>
      <c r="H490" t="s">
        <v>8581</v>
      </c>
      <c r="I490" t="s">
        <v>6055</v>
      </c>
      <c r="N490" t="e">
        <f t="shared" si="56"/>
        <v>#VALUE!</v>
      </c>
      <c r="O490" t="e">
        <f t="shared" si="57"/>
        <v>#VALUE!</v>
      </c>
      <c r="P490">
        <f t="shared" si="58"/>
        <v>1.082610880763915</v>
      </c>
      <c r="Q490" t="e">
        <f t="shared" si="59"/>
        <v>#VALUE!</v>
      </c>
      <c r="R490">
        <f t="shared" si="60"/>
        <v>5.7351206019458791E-2</v>
      </c>
      <c r="S490" t="e">
        <f t="shared" si="61"/>
        <v>#VALUE!</v>
      </c>
      <c r="T490">
        <f t="shared" si="55"/>
        <v>-3987</v>
      </c>
    </row>
    <row r="491" spans="1:20">
      <c r="C491" t="s">
        <v>6093</v>
      </c>
      <c r="D491" t="s">
        <v>6093</v>
      </c>
      <c r="E491" t="s">
        <v>6093</v>
      </c>
      <c r="F491" t="s">
        <v>6093</v>
      </c>
      <c r="G491" t="s">
        <v>6093</v>
      </c>
      <c r="H491" t="s">
        <v>6093</v>
      </c>
      <c r="I491" t="s">
        <v>6093</v>
      </c>
      <c r="N491" t="e">
        <f t="shared" si="56"/>
        <v>#VALUE!</v>
      </c>
      <c r="O491" t="e">
        <f t="shared" si="57"/>
        <v>#VALUE!</v>
      </c>
      <c r="P491" t="e">
        <f t="shared" si="58"/>
        <v>#VALUE!</v>
      </c>
      <c r="Q491" t="e">
        <f t="shared" si="59"/>
        <v>#VALUE!</v>
      </c>
      <c r="R491" t="e">
        <f t="shared" si="60"/>
        <v>#VALUE!</v>
      </c>
      <c r="S491" t="e">
        <f t="shared" si="61"/>
        <v>#VALUE!</v>
      </c>
      <c r="T491" t="e">
        <f t="shared" si="55"/>
        <v>#VALUE!</v>
      </c>
    </row>
    <row r="492" spans="1:20">
      <c r="A492" s="22">
        <v>39402704</v>
      </c>
      <c r="C492" t="s">
        <v>8582</v>
      </c>
      <c r="D492" t="s">
        <v>8583</v>
      </c>
      <c r="E492" t="s">
        <v>8584</v>
      </c>
      <c r="F492" t="s">
        <v>8585</v>
      </c>
      <c r="G492" t="s">
        <v>8586</v>
      </c>
      <c r="H492" t="s">
        <v>8587</v>
      </c>
      <c r="I492" t="s">
        <v>6156</v>
      </c>
      <c r="N492">
        <f t="shared" si="56"/>
        <v>-0.29769807118833558</v>
      </c>
      <c r="O492">
        <f t="shared" si="57"/>
        <v>-0.76788751749159978</v>
      </c>
      <c r="P492">
        <f t="shared" si="58"/>
        <v>0.28864326260384215</v>
      </c>
      <c r="Q492">
        <f t="shared" si="59"/>
        <v>0.26889421324027296</v>
      </c>
      <c r="R492">
        <f t="shared" si="60"/>
        <v>2.9786379762900572</v>
      </c>
      <c r="S492">
        <f t="shared" si="61"/>
        <v>6.9338306153865492E-2</v>
      </c>
      <c r="T492">
        <f t="shared" si="55"/>
        <v>6925.25</v>
      </c>
    </row>
    <row r="493" spans="1:20">
      <c r="C493" t="s">
        <v>8588</v>
      </c>
      <c r="D493" t="s">
        <v>8589</v>
      </c>
      <c r="E493" t="s">
        <v>8590</v>
      </c>
      <c r="F493" t="s">
        <v>8591</v>
      </c>
      <c r="G493" t="s">
        <v>8592</v>
      </c>
      <c r="H493" t="s">
        <v>8593</v>
      </c>
      <c r="I493" t="s">
        <v>6430</v>
      </c>
      <c r="N493">
        <f t="shared" si="56"/>
        <v>0.58798152673340187</v>
      </c>
      <c r="O493">
        <f t="shared" si="57"/>
        <v>-4.2267875772409869E-2</v>
      </c>
      <c r="P493">
        <f t="shared" si="58"/>
        <v>0.45730637151023157</v>
      </c>
      <c r="Q493">
        <f t="shared" si="59"/>
        <v>-0.69995425232058794</v>
      </c>
      <c r="R493">
        <f t="shared" si="60"/>
        <v>1.8445374531779579</v>
      </c>
      <c r="S493">
        <f t="shared" si="61"/>
        <v>0.4259734511694977</v>
      </c>
      <c r="T493">
        <f t="shared" si="55"/>
        <v>23868.6</v>
      </c>
    </row>
    <row r="494" spans="1:20">
      <c r="B494" t="s">
        <v>71</v>
      </c>
      <c r="C494" t="s">
        <v>8594</v>
      </c>
      <c r="D494" t="s">
        <v>8595</v>
      </c>
      <c r="E494" t="s">
        <v>8596</v>
      </c>
      <c r="F494" t="s">
        <v>8597</v>
      </c>
      <c r="G494" t="s">
        <v>8598</v>
      </c>
      <c r="H494" t="s">
        <v>8599</v>
      </c>
      <c r="I494" t="s">
        <v>6156</v>
      </c>
      <c r="N494">
        <f t="shared" si="56"/>
        <v>0.52015633123576976</v>
      </c>
      <c r="O494">
        <f t="shared" si="57"/>
        <v>-0.55039436558736299</v>
      </c>
      <c r="P494">
        <f t="shared" si="58"/>
        <v>0.20352123086720189</v>
      </c>
      <c r="Q494">
        <f t="shared" si="59"/>
        <v>-282.52719665271968</v>
      </c>
      <c r="R494">
        <f t="shared" si="60"/>
        <v>3.9669362611574406</v>
      </c>
      <c r="S494">
        <f t="shared" si="61"/>
        <v>-0.11215513034219182</v>
      </c>
      <c r="T494">
        <f t="shared" si="55"/>
        <v>31152.5</v>
      </c>
    </row>
    <row r="495" spans="1:20">
      <c r="C495" t="s">
        <v>8600</v>
      </c>
      <c r="D495" t="s">
        <v>8601</v>
      </c>
      <c r="E495" t="s">
        <v>8602</v>
      </c>
      <c r="F495" t="s">
        <v>8603</v>
      </c>
      <c r="G495" t="s">
        <v>8604</v>
      </c>
      <c r="H495" t="s">
        <v>8605</v>
      </c>
      <c r="I495" t="s">
        <v>6225</v>
      </c>
      <c r="N495">
        <f t="shared" si="56"/>
        <v>1.06538401724023</v>
      </c>
      <c r="O495">
        <f t="shared" si="57"/>
        <v>13.050899873257288</v>
      </c>
      <c r="P495">
        <f t="shared" si="58"/>
        <v>7.9507598961523873E-2</v>
      </c>
      <c r="Q495" t="e">
        <f t="shared" si="59"/>
        <v>#DIV/0!</v>
      </c>
      <c r="R495">
        <f t="shared" si="60"/>
        <v>12.568645435867332</v>
      </c>
      <c r="S495">
        <f t="shared" si="61"/>
        <v>7.2175520833333326</v>
      </c>
      <c r="T495">
        <f t="shared" si="55"/>
        <v>92384.666666666672</v>
      </c>
    </row>
    <row r="496" spans="1:20">
      <c r="C496" t="s">
        <v>8606</v>
      </c>
      <c r="D496" t="s">
        <v>8607</v>
      </c>
      <c r="E496" t="s">
        <v>8608</v>
      </c>
      <c r="F496" t="s">
        <v>6065</v>
      </c>
      <c r="G496" t="s">
        <v>8609</v>
      </c>
      <c r="H496" t="s">
        <v>8610</v>
      </c>
      <c r="I496" t="s">
        <v>6055</v>
      </c>
      <c r="N496">
        <f t="shared" si="56"/>
        <v>1.9363511162655844</v>
      </c>
      <c r="O496">
        <f t="shared" si="57"/>
        <v>7.9343365253077947E-2</v>
      </c>
      <c r="P496">
        <f t="shared" si="58"/>
        <v>0.72847223204310507</v>
      </c>
      <c r="Q496" t="e">
        <f t="shared" si="59"/>
        <v>#DIV/0!</v>
      </c>
      <c r="R496">
        <f t="shared" si="60"/>
        <v>1.3727359204830036</v>
      </c>
      <c r="S496">
        <f t="shared" si="61"/>
        <v>1.0784844384303112</v>
      </c>
      <c r="T496">
        <f t="shared" si="55"/>
        <v>19725</v>
      </c>
    </row>
    <row r="497" spans="1:20">
      <c r="C497" t="s">
        <v>8611</v>
      </c>
      <c r="D497" t="s">
        <v>8612</v>
      </c>
      <c r="E497" t="s">
        <v>8613</v>
      </c>
      <c r="F497" t="s">
        <v>6065</v>
      </c>
      <c r="G497" t="s">
        <v>8614</v>
      </c>
      <c r="H497" t="s">
        <v>8615</v>
      </c>
      <c r="I497" t="s">
        <v>6055</v>
      </c>
      <c r="N497" t="e">
        <f t="shared" si="56"/>
        <v>#VALUE!</v>
      </c>
      <c r="O497" t="e">
        <f t="shared" si="57"/>
        <v>#VALUE!</v>
      </c>
      <c r="P497">
        <f t="shared" si="58"/>
        <v>0.39691192792322255</v>
      </c>
      <c r="Q497" t="e">
        <f t="shared" si="59"/>
        <v>#VALUE!</v>
      </c>
      <c r="R497">
        <f t="shared" si="60"/>
        <v>2.5194506127148615</v>
      </c>
      <c r="S497" t="e">
        <f t="shared" si="61"/>
        <v>#VALUE!</v>
      </c>
      <c r="T497">
        <f t="shared" si="55"/>
        <v>18275</v>
      </c>
    </row>
    <row r="498" spans="1:20">
      <c r="C498" t="s">
        <v>6093</v>
      </c>
      <c r="D498" t="s">
        <v>6093</v>
      </c>
      <c r="E498" t="s">
        <v>6093</v>
      </c>
      <c r="F498" t="s">
        <v>6093</v>
      </c>
      <c r="G498" t="s">
        <v>6093</v>
      </c>
      <c r="H498" t="s">
        <v>6093</v>
      </c>
      <c r="I498" t="s">
        <v>6093</v>
      </c>
      <c r="N498" t="e">
        <f t="shared" si="56"/>
        <v>#VALUE!</v>
      </c>
      <c r="O498" t="e">
        <f t="shared" si="57"/>
        <v>#VALUE!</v>
      </c>
      <c r="P498" t="e">
        <f t="shared" si="58"/>
        <v>#VALUE!</v>
      </c>
      <c r="Q498" t="e">
        <f t="shared" si="59"/>
        <v>#VALUE!</v>
      </c>
      <c r="R498" t="e">
        <f t="shared" si="60"/>
        <v>#VALUE!</v>
      </c>
      <c r="S498" t="e">
        <f t="shared" si="61"/>
        <v>#VALUE!</v>
      </c>
      <c r="T498" t="e">
        <f t="shared" si="55"/>
        <v>#VALUE!</v>
      </c>
    </row>
    <row r="499" spans="1:20">
      <c r="A499" s="22">
        <v>37357674</v>
      </c>
      <c r="C499" t="s">
        <v>6065</v>
      </c>
      <c r="D499" t="s">
        <v>8616</v>
      </c>
      <c r="E499" t="s">
        <v>7757</v>
      </c>
      <c r="F499" t="s">
        <v>6065</v>
      </c>
      <c r="G499" t="s">
        <v>8617</v>
      </c>
      <c r="H499" t="s">
        <v>8618</v>
      </c>
      <c r="I499" t="s">
        <v>6055</v>
      </c>
      <c r="N499" t="e">
        <f t="shared" si="56"/>
        <v>#VALUE!</v>
      </c>
      <c r="O499" t="e">
        <f t="shared" si="57"/>
        <v>#VALUE!</v>
      </c>
      <c r="P499">
        <f t="shared" si="58"/>
        <v>33.115000000000002</v>
      </c>
      <c r="Q499" t="e">
        <f t="shared" si="59"/>
        <v>#VALUE!</v>
      </c>
      <c r="R499">
        <f t="shared" si="60"/>
        <v>3.0197795560924053E-2</v>
      </c>
      <c r="S499" t="e">
        <f t="shared" si="61"/>
        <v>#VALUE!</v>
      </c>
      <c r="T499">
        <f t="shared" si="55"/>
        <v>-6501</v>
      </c>
    </row>
    <row r="500" spans="1:20">
      <c r="C500" t="s">
        <v>6093</v>
      </c>
      <c r="D500" t="s">
        <v>6093</v>
      </c>
      <c r="E500" t="s">
        <v>6093</v>
      </c>
      <c r="F500" t="s">
        <v>6093</v>
      </c>
      <c r="G500" t="s">
        <v>6093</v>
      </c>
      <c r="H500" t="s">
        <v>6093</v>
      </c>
      <c r="I500" t="s">
        <v>6093</v>
      </c>
      <c r="N500" t="e">
        <f t="shared" si="56"/>
        <v>#VALUE!</v>
      </c>
      <c r="O500" t="e">
        <f t="shared" si="57"/>
        <v>#VALUE!</v>
      </c>
      <c r="P500" t="e">
        <f t="shared" si="58"/>
        <v>#VALUE!</v>
      </c>
      <c r="Q500" t="e">
        <f t="shared" si="59"/>
        <v>#VALUE!</v>
      </c>
      <c r="R500" t="e">
        <f t="shared" si="60"/>
        <v>#VALUE!</v>
      </c>
      <c r="S500" t="e">
        <f t="shared" si="61"/>
        <v>#VALUE!</v>
      </c>
      <c r="T500" t="e">
        <f t="shared" si="55"/>
        <v>#VALUE!</v>
      </c>
    </row>
    <row r="501" spans="1:20">
      <c r="A501" s="22">
        <v>41635744</v>
      </c>
      <c r="C501" t="s">
        <v>6065</v>
      </c>
      <c r="D501" t="s">
        <v>8619</v>
      </c>
      <c r="E501" t="s">
        <v>8620</v>
      </c>
      <c r="F501" t="s">
        <v>8621</v>
      </c>
      <c r="G501" t="s">
        <v>8622</v>
      </c>
      <c r="H501" t="s">
        <v>8623</v>
      </c>
      <c r="I501" t="s">
        <v>6055</v>
      </c>
      <c r="N501">
        <f t="shared" si="56"/>
        <v>-1</v>
      </c>
      <c r="O501">
        <f t="shared" si="57"/>
        <v>2.3193408414996832</v>
      </c>
      <c r="P501">
        <f t="shared" si="58"/>
        <v>7.2843095339888837</v>
      </c>
      <c r="Q501" t="e">
        <f t="shared" si="59"/>
        <v>#DIV/0!</v>
      </c>
      <c r="R501">
        <f t="shared" si="60"/>
        <v>-9.2929530070039515E-4</v>
      </c>
      <c r="S501">
        <f t="shared" si="61"/>
        <v>3.3853612450897517</v>
      </c>
      <c r="T501">
        <f t="shared" si="55"/>
        <v>-68083</v>
      </c>
    </row>
    <row r="502" spans="1:20">
      <c r="C502" t="s">
        <v>8624</v>
      </c>
      <c r="D502" t="s">
        <v>8625</v>
      </c>
      <c r="E502" t="s">
        <v>8626</v>
      </c>
      <c r="F502" t="s">
        <v>6065</v>
      </c>
      <c r="G502" t="s">
        <v>8627</v>
      </c>
      <c r="H502" t="s">
        <v>8628</v>
      </c>
      <c r="I502" t="s">
        <v>6055</v>
      </c>
      <c r="N502" t="e">
        <f t="shared" si="56"/>
        <v>#VALUE!</v>
      </c>
      <c r="O502" t="e">
        <f t="shared" si="57"/>
        <v>#VALUE!</v>
      </c>
      <c r="P502">
        <f t="shared" si="58"/>
        <v>57.491573033707866</v>
      </c>
      <c r="Q502" t="e">
        <f t="shared" si="59"/>
        <v>#VALUE!</v>
      </c>
      <c r="R502">
        <f t="shared" si="60"/>
        <v>1.7393853520300973E-2</v>
      </c>
      <c r="S502" t="e">
        <f t="shared" si="61"/>
        <v>#VALUE!</v>
      </c>
      <c r="T502">
        <f t="shared" si="55"/>
        <v>-20511</v>
      </c>
    </row>
    <row r="503" spans="1:20">
      <c r="B503" s="22">
        <v>27647093</v>
      </c>
      <c r="C503" t="s">
        <v>6093</v>
      </c>
      <c r="D503" t="s">
        <v>6093</v>
      </c>
      <c r="E503" t="s">
        <v>6093</v>
      </c>
      <c r="F503" t="s">
        <v>6093</v>
      </c>
      <c r="G503" t="s">
        <v>6093</v>
      </c>
      <c r="H503" t="s">
        <v>6093</v>
      </c>
      <c r="I503" t="s">
        <v>6093</v>
      </c>
      <c r="N503" t="e">
        <f t="shared" si="56"/>
        <v>#VALUE!</v>
      </c>
      <c r="O503" t="e">
        <f t="shared" si="57"/>
        <v>#VALUE!</v>
      </c>
      <c r="P503" t="e">
        <f t="shared" si="58"/>
        <v>#VALUE!</v>
      </c>
      <c r="Q503" t="e">
        <f t="shared" si="59"/>
        <v>#VALUE!</v>
      </c>
      <c r="R503" t="e">
        <f t="shared" si="60"/>
        <v>#VALUE!</v>
      </c>
      <c r="S503" t="e">
        <f t="shared" si="61"/>
        <v>#VALUE!</v>
      </c>
      <c r="T503" t="e">
        <f t="shared" si="55"/>
        <v>#VALUE!</v>
      </c>
    </row>
    <row r="504" spans="1:20">
      <c r="A504" t="s">
        <v>83</v>
      </c>
      <c r="C504" t="s">
        <v>8629</v>
      </c>
      <c r="D504" t="s">
        <v>8630</v>
      </c>
      <c r="E504" t="s">
        <v>8631</v>
      </c>
      <c r="F504" t="s">
        <v>8632</v>
      </c>
      <c r="G504" t="s">
        <v>8633</v>
      </c>
      <c r="H504" t="s">
        <v>8634</v>
      </c>
      <c r="I504" t="s">
        <v>6048</v>
      </c>
      <c r="N504">
        <f t="shared" si="56"/>
        <v>0.40198601398601408</v>
      </c>
      <c r="O504">
        <f t="shared" si="57"/>
        <v>-0.40236850114828038</v>
      </c>
      <c r="P504">
        <f t="shared" si="58"/>
        <v>2.6000372180595162</v>
      </c>
      <c r="Q504">
        <f t="shared" si="59"/>
        <v>0</v>
      </c>
      <c r="R504">
        <f t="shared" si="60"/>
        <v>0.2696755044258965</v>
      </c>
      <c r="S504">
        <f t="shared" si="61"/>
        <v>3.83588745411374E-2</v>
      </c>
      <c r="T504">
        <f t="shared" si="55"/>
        <v>-10799.5</v>
      </c>
    </row>
    <row r="505" spans="1:20">
      <c r="C505" t="s">
        <v>8635</v>
      </c>
      <c r="D505" t="s">
        <v>8636</v>
      </c>
      <c r="E505" t="s">
        <v>8637</v>
      </c>
      <c r="F505" t="s">
        <v>8632</v>
      </c>
      <c r="G505" t="s">
        <v>8638</v>
      </c>
      <c r="H505" t="s">
        <v>8639</v>
      </c>
      <c r="I505" t="s">
        <v>6048</v>
      </c>
      <c r="N505">
        <f t="shared" si="56"/>
        <v>-0.1548163646465005</v>
      </c>
      <c r="O505">
        <f t="shared" si="57"/>
        <v>0.75945669636337088</v>
      </c>
      <c r="P505">
        <f t="shared" si="58"/>
        <v>2.6703262475304506</v>
      </c>
      <c r="Q505">
        <f t="shared" si="59"/>
        <v>2.5634922088146883E-4</v>
      </c>
      <c r="R505">
        <f t="shared" si="60"/>
        <v>0.25317963125275639</v>
      </c>
      <c r="S505">
        <f t="shared" si="61"/>
        <v>6.8589104918063803E-2</v>
      </c>
      <c r="T505">
        <f t="shared" si="55"/>
        <v>-18070.5</v>
      </c>
    </row>
    <row r="506" spans="1:20">
      <c r="C506" t="s">
        <v>8640</v>
      </c>
      <c r="D506" t="s">
        <v>8641</v>
      </c>
      <c r="E506" t="s">
        <v>8642</v>
      </c>
      <c r="F506" t="s">
        <v>8643</v>
      </c>
      <c r="G506" t="s">
        <v>8644</v>
      </c>
      <c r="H506" t="s">
        <v>8645</v>
      </c>
      <c r="I506" t="s">
        <v>6048</v>
      </c>
      <c r="N506">
        <f t="shared" si="56"/>
        <v>-1.5168800931315451E-2</v>
      </c>
      <c r="O506">
        <f t="shared" si="57"/>
        <v>-0.56908198372073504</v>
      </c>
      <c r="P506">
        <f t="shared" si="58"/>
        <v>2.6177098139864734</v>
      </c>
      <c r="Q506">
        <f t="shared" si="59"/>
        <v>3.075855900258273E-3</v>
      </c>
      <c r="R506">
        <f t="shared" si="60"/>
        <v>0.2539136166180348</v>
      </c>
      <c r="S506">
        <f t="shared" si="61"/>
        <v>4.0563276816075966E-2</v>
      </c>
      <c r="T506">
        <f t="shared" si="55"/>
        <v>-10270.5</v>
      </c>
    </row>
    <row r="507" spans="1:20">
      <c r="C507" t="s">
        <v>8646</v>
      </c>
      <c r="D507" t="s">
        <v>8647</v>
      </c>
      <c r="E507" t="s">
        <v>8648</v>
      </c>
      <c r="F507" t="s">
        <v>8649</v>
      </c>
      <c r="G507" t="s">
        <v>8650</v>
      </c>
      <c r="H507" t="s">
        <v>8651</v>
      </c>
      <c r="I507" t="s">
        <v>6048</v>
      </c>
      <c r="N507">
        <f t="shared" si="56"/>
        <v>-0.39900650668159243</v>
      </c>
      <c r="O507">
        <f t="shared" si="57"/>
        <v>0.48005092060732135</v>
      </c>
      <c r="P507">
        <f t="shared" si="58"/>
        <v>2.6909843154671464</v>
      </c>
      <c r="Q507">
        <f t="shared" si="59"/>
        <v>3.0664240218379879E-3</v>
      </c>
      <c r="R507">
        <f t="shared" si="60"/>
        <v>0.23565354322891913</v>
      </c>
      <c r="S507">
        <f t="shared" si="61"/>
        <v>0.10391388323312833</v>
      </c>
      <c r="T507">
        <f t="shared" si="55"/>
        <v>-23834</v>
      </c>
    </row>
    <row r="508" spans="1:20">
      <c r="C508" t="s">
        <v>8652</v>
      </c>
      <c r="D508" t="s">
        <v>8653</v>
      </c>
      <c r="E508" t="s">
        <v>8654</v>
      </c>
      <c r="F508" t="s">
        <v>8655</v>
      </c>
      <c r="G508" t="s">
        <v>8656</v>
      </c>
      <c r="H508" t="s">
        <v>8657</v>
      </c>
      <c r="I508" t="s">
        <v>6048</v>
      </c>
      <c r="N508">
        <f t="shared" si="56"/>
        <v>0.98400910592579227</v>
      </c>
      <c r="O508">
        <f t="shared" si="57"/>
        <v>0.34762960793338626</v>
      </c>
      <c r="P508">
        <f t="shared" si="58"/>
        <v>2.7141330423669912</v>
      </c>
      <c r="Q508">
        <f t="shared" si="59"/>
        <v>3.0480060960121902E-3</v>
      </c>
      <c r="R508">
        <f t="shared" si="60"/>
        <v>0.21713522592725171</v>
      </c>
      <c r="S508">
        <f t="shared" si="61"/>
        <v>-3.9817979734128151E-2</v>
      </c>
      <c r="T508">
        <f t="shared" si="55"/>
        <v>-16103.5</v>
      </c>
    </row>
    <row r="509" spans="1:20">
      <c r="C509" t="s">
        <v>8658</v>
      </c>
      <c r="D509" t="s">
        <v>8659</v>
      </c>
      <c r="E509" t="s">
        <v>8660</v>
      </c>
      <c r="F509" t="s">
        <v>8661</v>
      </c>
      <c r="G509" t="s">
        <v>8662</v>
      </c>
      <c r="H509" t="s">
        <v>8663</v>
      </c>
      <c r="I509" t="s">
        <v>6048</v>
      </c>
      <c r="N509">
        <f t="shared" si="56"/>
        <v>5.1908419238968495E-2</v>
      </c>
      <c r="O509">
        <f t="shared" si="57"/>
        <v>-0.3652998353428587</v>
      </c>
      <c r="P509">
        <f t="shared" si="58"/>
        <v>2.6447251721771052</v>
      </c>
      <c r="Q509">
        <f t="shared" si="59"/>
        <v>3.0387439858191589E-3</v>
      </c>
      <c r="R509">
        <f t="shared" si="60"/>
        <v>0.21738116136858712</v>
      </c>
      <c r="S509">
        <f t="shared" si="61"/>
        <v>5.2658367301972042E-2</v>
      </c>
      <c r="T509">
        <f t="shared" si="55"/>
        <v>-11949.5</v>
      </c>
    </row>
    <row r="510" spans="1:20">
      <c r="C510" t="s">
        <v>8664</v>
      </c>
      <c r="D510" t="s">
        <v>8665</v>
      </c>
      <c r="E510" t="s">
        <v>8666</v>
      </c>
      <c r="F510" t="s">
        <v>8667</v>
      </c>
      <c r="G510" t="s">
        <v>8668</v>
      </c>
      <c r="H510" t="s">
        <v>8669</v>
      </c>
      <c r="I510" t="s">
        <v>6225</v>
      </c>
      <c r="N510">
        <f t="shared" si="56"/>
        <v>0.86966966966966974</v>
      </c>
      <c r="O510">
        <f t="shared" si="57"/>
        <v>0.42736921910538284</v>
      </c>
      <c r="P510">
        <f t="shared" si="58"/>
        <v>2.5909848891979896</v>
      </c>
      <c r="Q510">
        <f t="shared" si="59"/>
        <v>3.0385270807599118E-3</v>
      </c>
      <c r="R510">
        <f t="shared" si="60"/>
        <v>0.21731776691551583</v>
      </c>
      <c r="S510">
        <f t="shared" si="61"/>
        <v>9.0471796941825389E-2</v>
      </c>
      <c r="T510">
        <f t="shared" si="55"/>
        <v>-12551.333333333334</v>
      </c>
    </row>
    <row r="511" spans="1:20">
      <c r="C511" t="s">
        <v>8670</v>
      </c>
      <c r="D511" t="s">
        <v>8671</v>
      </c>
      <c r="E511" t="s">
        <v>8672</v>
      </c>
      <c r="F511" t="s">
        <v>8673</v>
      </c>
      <c r="G511" t="s">
        <v>8674</v>
      </c>
      <c r="H511" t="s">
        <v>8675</v>
      </c>
      <c r="I511" t="s">
        <v>6225</v>
      </c>
      <c r="N511">
        <f t="shared" si="56"/>
        <v>-0.25591127000893799</v>
      </c>
      <c r="O511">
        <f t="shared" si="57"/>
        <v>-8.6574746008708274</v>
      </c>
      <c r="P511">
        <f t="shared" si="58"/>
        <v>2.4559543945873492</v>
      </c>
      <c r="Q511">
        <f t="shared" si="59"/>
        <v>3.020360465638916E-3</v>
      </c>
      <c r="R511">
        <f t="shared" si="60"/>
        <v>0.22702103018164865</v>
      </c>
      <c r="S511">
        <f t="shared" si="61"/>
        <v>6.7667475591173254E-2</v>
      </c>
      <c r="T511">
        <f t="shared" si="55"/>
        <v>-8793.3333333333339</v>
      </c>
    </row>
    <row r="512" spans="1:20">
      <c r="C512" t="s">
        <v>8676</v>
      </c>
      <c r="D512" t="s">
        <v>8677</v>
      </c>
      <c r="E512" t="s">
        <v>8678</v>
      </c>
      <c r="F512" t="s">
        <v>8679</v>
      </c>
      <c r="G512" t="s">
        <v>8680</v>
      </c>
      <c r="H512" t="s">
        <v>8681</v>
      </c>
      <c r="I512" t="s">
        <v>6048</v>
      </c>
      <c r="N512">
        <f t="shared" si="56"/>
        <v>1.0715367783201479</v>
      </c>
      <c r="O512">
        <f t="shared" si="57"/>
        <v>-1.1410036018336607</v>
      </c>
      <c r="P512">
        <f t="shared" si="58"/>
        <v>2.3160280005130578</v>
      </c>
      <c r="Q512">
        <f t="shared" si="59"/>
        <v>3.0202003907440211E-3</v>
      </c>
      <c r="R512">
        <f t="shared" si="60"/>
        <v>0.24508030275059997</v>
      </c>
      <c r="S512">
        <f t="shared" si="61"/>
        <v>-9.2110145841064472E-3</v>
      </c>
      <c r="T512">
        <f t="shared" si="55"/>
        <v>1722.5</v>
      </c>
    </row>
    <row r="513" spans="1:20">
      <c r="C513" t="s">
        <v>8682</v>
      </c>
      <c r="D513" t="s">
        <v>8683</v>
      </c>
      <c r="E513" t="s">
        <v>8684</v>
      </c>
      <c r="F513" t="s">
        <v>8685</v>
      </c>
      <c r="G513" t="s">
        <v>8686</v>
      </c>
      <c r="H513" t="s">
        <v>8687</v>
      </c>
      <c r="I513" t="s">
        <v>6048</v>
      </c>
      <c r="N513">
        <f t="shared" si="56"/>
        <v>-0.44825985001509139</v>
      </c>
      <c r="O513">
        <f t="shared" si="57"/>
        <v>-0.26643847955323363</v>
      </c>
      <c r="P513">
        <f t="shared" si="58"/>
        <v>2.5730242563812622</v>
      </c>
      <c r="Q513">
        <f t="shared" si="59"/>
        <v>3.0021980378491797E-3</v>
      </c>
      <c r="R513">
        <f t="shared" si="60"/>
        <v>0.1893101378438056</v>
      </c>
      <c r="S513">
        <f t="shared" si="61"/>
        <v>6.6209587816048243E-2</v>
      </c>
      <c r="T513">
        <f t="shared" si="55"/>
        <v>-12216</v>
      </c>
    </row>
    <row r="514" spans="1:20">
      <c r="C514" t="s">
        <v>8688</v>
      </c>
      <c r="D514" t="s">
        <v>8689</v>
      </c>
      <c r="E514" t="s">
        <v>8690</v>
      </c>
      <c r="F514" t="s">
        <v>8691</v>
      </c>
      <c r="G514" t="s">
        <v>8692</v>
      </c>
      <c r="H514" t="s">
        <v>8693</v>
      </c>
      <c r="I514" t="s">
        <v>6048</v>
      </c>
      <c r="N514" t="e">
        <f t="shared" si="56"/>
        <v>#VALUE!</v>
      </c>
      <c r="O514" t="e">
        <f t="shared" si="57"/>
        <v>#VALUE!</v>
      </c>
      <c r="P514">
        <f t="shared" si="58"/>
        <v>2.6032783907732826</v>
      </c>
      <c r="Q514" t="e">
        <f t="shared" si="59"/>
        <v>#VALUE!</v>
      </c>
      <c r="R514">
        <f t="shared" si="60"/>
        <v>0.16723063327054116</v>
      </c>
      <c r="S514" t="e">
        <f t="shared" si="61"/>
        <v>#VALUE!</v>
      </c>
      <c r="T514">
        <f t="shared" ref="T514:T577" si="62">D514/I514</f>
        <v>-16653</v>
      </c>
    </row>
    <row r="515" spans="1:20">
      <c r="B515" t="s">
        <v>73</v>
      </c>
      <c r="C515" t="s">
        <v>6093</v>
      </c>
      <c r="D515" t="s">
        <v>6093</v>
      </c>
      <c r="E515" t="s">
        <v>6093</v>
      </c>
      <c r="F515" t="s">
        <v>6093</v>
      </c>
      <c r="G515" t="s">
        <v>6093</v>
      </c>
      <c r="H515" t="s">
        <v>6093</v>
      </c>
      <c r="I515" t="s">
        <v>6093</v>
      </c>
      <c r="N515" t="e">
        <f t="shared" si="56"/>
        <v>#VALUE!</v>
      </c>
      <c r="O515" t="e">
        <f t="shared" si="57"/>
        <v>#VALUE!</v>
      </c>
      <c r="P515" t="e">
        <f t="shared" si="58"/>
        <v>#VALUE!</v>
      </c>
      <c r="Q515" t="e">
        <f t="shared" si="59"/>
        <v>#VALUE!</v>
      </c>
      <c r="R515" t="e">
        <f t="shared" si="60"/>
        <v>#VALUE!</v>
      </c>
      <c r="S515" t="e">
        <f t="shared" si="61"/>
        <v>#VALUE!</v>
      </c>
      <c r="T515" t="e">
        <f t="shared" si="62"/>
        <v>#VALUE!</v>
      </c>
    </row>
    <row r="516" spans="1:20">
      <c r="A516" t="s">
        <v>85</v>
      </c>
      <c r="C516" t="s">
        <v>8694</v>
      </c>
      <c r="D516" t="s">
        <v>8695</v>
      </c>
      <c r="E516" t="s">
        <v>8696</v>
      </c>
      <c r="F516" t="s">
        <v>8697</v>
      </c>
      <c r="G516" t="s">
        <v>8698</v>
      </c>
      <c r="H516" t="s">
        <v>8699</v>
      </c>
      <c r="I516" t="s">
        <v>6430</v>
      </c>
      <c r="N516">
        <f t="shared" si="56"/>
        <v>-3.295697800576225E-2</v>
      </c>
      <c r="O516">
        <f t="shared" si="57"/>
        <v>0.11571500757958564</v>
      </c>
      <c r="P516">
        <f t="shared" si="58"/>
        <v>0.57198084714264141</v>
      </c>
      <c r="Q516">
        <f t="shared" si="59"/>
        <v>-4.4001846623387131E-3</v>
      </c>
      <c r="R516">
        <f t="shared" si="60"/>
        <v>0.45727120563047557</v>
      </c>
      <c r="S516">
        <f t="shared" si="61"/>
        <v>3.9629618936067423E-2</v>
      </c>
      <c r="T516">
        <f t="shared" si="62"/>
        <v>10156.799999999999</v>
      </c>
    </row>
    <row r="517" spans="1:20">
      <c r="C517" t="s">
        <v>8700</v>
      </c>
      <c r="D517" t="s">
        <v>8701</v>
      </c>
      <c r="E517" t="s">
        <v>8702</v>
      </c>
      <c r="F517" t="s">
        <v>8703</v>
      </c>
      <c r="G517" t="s">
        <v>8704</v>
      </c>
      <c r="H517" t="s">
        <v>8705</v>
      </c>
      <c r="I517" t="s">
        <v>6225</v>
      </c>
      <c r="N517">
        <f t="shared" si="56"/>
        <v>-1.3967222416534919E-2</v>
      </c>
      <c r="O517">
        <f t="shared" si="57"/>
        <v>-0.78842587212680404</v>
      </c>
      <c r="P517">
        <f t="shared" si="58"/>
        <v>0.60037701722928194</v>
      </c>
      <c r="Q517">
        <f t="shared" si="59"/>
        <v>-2.021725693759703</v>
      </c>
      <c r="R517">
        <f t="shared" si="60"/>
        <v>0.47976090489643214</v>
      </c>
      <c r="S517">
        <f t="shared" si="61"/>
        <v>3.682682645427815E-2</v>
      </c>
      <c r="T517">
        <f t="shared" si="62"/>
        <v>15172.333333333334</v>
      </c>
    </row>
    <row r="518" spans="1:20">
      <c r="C518" t="s">
        <v>8706</v>
      </c>
      <c r="D518" t="s">
        <v>8707</v>
      </c>
      <c r="E518" t="s">
        <v>8708</v>
      </c>
      <c r="F518" t="s">
        <v>8709</v>
      </c>
      <c r="G518" t="s">
        <v>8710</v>
      </c>
      <c r="H518" t="s">
        <v>8711</v>
      </c>
      <c r="I518" t="s">
        <v>6225</v>
      </c>
      <c r="N518">
        <f t="shared" si="56"/>
        <v>0.28208243886087603</v>
      </c>
      <c r="O518">
        <f t="shared" si="57"/>
        <v>0.67941702250567904</v>
      </c>
      <c r="P518">
        <f t="shared" si="58"/>
        <v>0.57873364533603</v>
      </c>
      <c r="Q518">
        <f t="shared" si="59"/>
        <v>-3.422046465915729E-2</v>
      </c>
      <c r="R518">
        <f t="shared" si="60"/>
        <v>1.2829352611198634</v>
      </c>
      <c r="S518">
        <f t="shared" si="61"/>
        <v>0.21074213392892127</v>
      </c>
      <c r="T518">
        <f t="shared" si="62"/>
        <v>71711.666666666672</v>
      </c>
    </row>
    <row r="519" spans="1:20">
      <c r="C519" t="s">
        <v>8712</v>
      </c>
      <c r="D519" t="s">
        <v>8713</v>
      </c>
      <c r="E519" t="s">
        <v>8714</v>
      </c>
      <c r="F519" t="s">
        <v>8715</v>
      </c>
      <c r="G519" t="s">
        <v>8716</v>
      </c>
      <c r="H519" t="s">
        <v>8717</v>
      </c>
      <c r="I519" t="s">
        <v>6225</v>
      </c>
      <c r="N519">
        <f t="shared" si="56"/>
        <v>0.32297788675764827</v>
      </c>
      <c r="O519">
        <f t="shared" si="57"/>
        <v>2.1622068625030857</v>
      </c>
      <c r="P519">
        <f t="shared" si="58"/>
        <v>0.65976819950507015</v>
      </c>
      <c r="Q519">
        <f t="shared" si="59"/>
        <v>-3.2852725338816668E-5</v>
      </c>
      <c r="R519">
        <f t="shared" si="60"/>
        <v>1.14663831055499</v>
      </c>
      <c r="S519">
        <f t="shared" si="61"/>
        <v>0.1434985113146805</v>
      </c>
      <c r="T519">
        <f t="shared" si="62"/>
        <v>42700.333333333336</v>
      </c>
    </row>
    <row r="520" spans="1:20">
      <c r="C520" t="s">
        <v>8718</v>
      </c>
      <c r="D520" t="s">
        <v>8719</v>
      </c>
      <c r="E520" t="s">
        <v>8720</v>
      </c>
      <c r="F520" t="s">
        <v>8721</v>
      </c>
      <c r="G520" t="s">
        <v>8722</v>
      </c>
      <c r="H520" t="s">
        <v>8723</v>
      </c>
      <c r="I520" t="s">
        <v>6225</v>
      </c>
      <c r="N520">
        <f t="shared" si="56"/>
        <v>-8.4515170836232945E-2</v>
      </c>
      <c r="O520">
        <f t="shared" si="57"/>
        <v>2.5935420917235872</v>
      </c>
      <c r="P520">
        <f t="shared" si="58"/>
        <v>0.67268127512681419</v>
      </c>
      <c r="Q520">
        <f t="shared" si="59"/>
        <v>0</v>
      </c>
      <c r="R520">
        <f t="shared" si="60"/>
        <v>1.0884082846009742</v>
      </c>
      <c r="S520">
        <f t="shared" si="61"/>
        <v>4.7534451036347347E-2</v>
      </c>
      <c r="T520">
        <f t="shared" si="62"/>
        <v>13503.333333333334</v>
      </c>
    </row>
    <row r="521" spans="1:20">
      <c r="C521" t="s">
        <v>8724</v>
      </c>
      <c r="D521" t="s">
        <v>8725</v>
      </c>
      <c r="E521" t="s">
        <v>8726</v>
      </c>
      <c r="F521" t="s">
        <v>8721</v>
      </c>
      <c r="G521" t="s">
        <v>8727</v>
      </c>
      <c r="H521" t="s">
        <v>8728</v>
      </c>
      <c r="I521" t="s">
        <v>6225</v>
      </c>
      <c r="N521">
        <f t="shared" ref="N521:N584" si="63">C521/C522-1</f>
        <v>-6.7562621980656212E-2</v>
      </c>
      <c r="O521">
        <f t="shared" si="57"/>
        <v>-0.65955968954791167</v>
      </c>
      <c r="P521">
        <f t="shared" si="58"/>
        <v>0.68494958509066539</v>
      </c>
      <c r="Q521">
        <f t="shared" si="59"/>
        <v>0</v>
      </c>
      <c r="R521">
        <f t="shared" si="60"/>
        <v>1.0650292360987972</v>
      </c>
      <c r="S521">
        <f t="shared" si="61"/>
        <v>1.3405061650441086E-2</v>
      </c>
      <c r="T521">
        <f t="shared" si="62"/>
        <v>3757.6666666666665</v>
      </c>
    </row>
    <row r="522" spans="1:20">
      <c r="C522" t="s">
        <v>8729</v>
      </c>
      <c r="D522" t="s">
        <v>8730</v>
      </c>
      <c r="E522" t="s">
        <v>8731</v>
      </c>
      <c r="F522" t="s">
        <v>8721</v>
      </c>
      <c r="G522" t="s">
        <v>8732</v>
      </c>
      <c r="H522" t="s">
        <v>8733</v>
      </c>
      <c r="I522" t="s">
        <v>6156</v>
      </c>
      <c r="N522">
        <f t="shared" si="63"/>
        <v>0.14431512743971919</v>
      </c>
      <c r="O522">
        <f t="shared" ref="O522:O585" si="64">D522/D523-1</f>
        <v>4.8543381887270476E-2</v>
      </c>
      <c r="P522">
        <f t="shared" ref="P522:P585" si="65">E522/(F522+G522)</f>
        <v>0.67209460992580972</v>
      </c>
      <c r="Q522">
        <f t="shared" ref="Q522:Q585" si="66">1 -F522/F523</f>
        <v>0</v>
      </c>
      <c r="R522">
        <f t="shared" ref="R522:R585" si="67">G522/E522</f>
        <v>1.0633917313111945</v>
      </c>
      <c r="S522">
        <f t="shared" ref="S522:S585" si="68">H522/H523-1</f>
        <v>4.0988365255948178E-2</v>
      </c>
      <c r="T522">
        <f t="shared" si="62"/>
        <v>8278.25</v>
      </c>
    </row>
    <row r="523" spans="1:20">
      <c r="B523" t="s">
        <v>74</v>
      </c>
      <c r="C523" t="s">
        <v>8734</v>
      </c>
      <c r="D523" t="s">
        <v>8735</v>
      </c>
      <c r="E523" t="s">
        <v>8736</v>
      </c>
      <c r="F523" t="s">
        <v>8721</v>
      </c>
      <c r="G523" t="s">
        <v>8737</v>
      </c>
      <c r="H523" t="s">
        <v>8738</v>
      </c>
      <c r="I523" t="s">
        <v>6156</v>
      </c>
      <c r="N523">
        <f t="shared" si="63"/>
        <v>-0.12515301373432131</v>
      </c>
      <c r="O523">
        <f t="shared" si="64"/>
        <v>-8.1175443700901906E-2</v>
      </c>
      <c r="P523">
        <f t="shared" si="65"/>
        <v>0.70327982004767986</v>
      </c>
      <c r="Q523">
        <f t="shared" si="66"/>
        <v>-1.2553432130798514E-2</v>
      </c>
      <c r="R523">
        <f t="shared" si="67"/>
        <v>1.0399290976684845</v>
      </c>
      <c r="S523">
        <f t="shared" si="68"/>
        <v>4.0683638687137424E-2</v>
      </c>
      <c r="T523">
        <f t="shared" si="62"/>
        <v>7895</v>
      </c>
    </row>
    <row r="524" spans="1:20">
      <c r="C524" t="s">
        <v>8739</v>
      </c>
      <c r="D524" t="s">
        <v>8740</v>
      </c>
      <c r="E524" t="s">
        <v>8741</v>
      </c>
      <c r="F524" t="s">
        <v>8742</v>
      </c>
      <c r="G524" t="s">
        <v>8743</v>
      </c>
      <c r="H524" t="s">
        <v>8744</v>
      </c>
      <c r="I524" t="s">
        <v>6156</v>
      </c>
      <c r="N524">
        <f t="shared" si="63"/>
        <v>-8.8523883828192429E-2</v>
      </c>
      <c r="O524">
        <f t="shared" si="64"/>
        <v>-4.2698381750828629E-2</v>
      </c>
      <c r="P524">
        <f t="shared" si="65"/>
        <v>0.63638552433486761</v>
      </c>
      <c r="Q524">
        <f t="shared" si="66"/>
        <v>0</v>
      </c>
      <c r="R524">
        <f t="shared" si="67"/>
        <v>1.0403229842924229</v>
      </c>
      <c r="S524">
        <f t="shared" si="68"/>
        <v>4.6327747584541168E-2</v>
      </c>
      <c r="T524">
        <f t="shared" si="62"/>
        <v>8592.5</v>
      </c>
    </row>
    <row r="525" spans="1:20">
      <c r="C525" t="s">
        <v>8745</v>
      </c>
      <c r="D525" t="s">
        <v>8746</v>
      </c>
      <c r="E525" t="s">
        <v>8747</v>
      </c>
      <c r="F525" t="s">
        <v>8742</v>
      </c>
      <c r="G525" t="s">
        <v>8748</v>
      </c>
      <c r="H525" t="s">
        <v>8749</v>
      </c>
      <c r="I525" t="s">
        <v>6156</v>
      </c>
      <c r="N525">
        <f t="shared" si="63"/>
        <v>0.33807320192823642</v>
      </c>
      <c r="O525">
        <f t="shared" si="64"/>
        <v>0.1266867507688445</v>
      </c>
      <c r="P525">
        <f t="shared" si="65"/>
        <v>0.69338783202390453</v>
      </c>
      <c r="Q525">
        <f t="shared" si="66"/>
        <v>1.8837851951782114E-2</v>
      </c>
      <c r="R525">
        <f t="shared" si="67"/>
        <v>1.0121663521566486</v>
      </c>
      <c r="S525">
        <f t="shared" si="68"/>
        <v>5.0855188141391006E-2</v>
      </c>
      <c r="T525">
        <f t="shared" si="62"/>
        <v>8975.75</v>
      </c>
    </row>
    <row r="526" spans="1:20">
      <c r="C526" t="s">
        <v>8750</v>
      </c>
      <c r="D526" t="s">
        <v>8751</v>
      </c>
      <c r="E526" t="s">
        <v>8752</v>
      </c>
      <c r="F526" t="s">
        <v>8753</v>
      </c>
      <c r="G526" t="s">
        <v>8754</v>
      </c>
      <c r="H526" t="s">
        <v>8755</v>
      </c>
      <c r="I526" t="s">
        <v>6156</v>
      </c>
      <c r="N526" t="e">
        <f t="shared" si="63"/>
        <v>#VALUE!</v>
      </c>
      <c r="O526" t="e">
        <f t="shared" si="64"/>
        <v>#VALUE!</v>
      </c>
      <c r="P526">
        <f t="shared" si="65"/>
        <v>0.71636902860756335</v>
      </c>
      <c r="Q526" t="e">
        <f t="shared" si="66"/>
        <v>#VALUE!</v>
      </c>
      <c r="R526">
        <f t="shared" si="67"/>
        <v>0.98354393891129666</v>
      </c>
      <c r="S526" t="e">
        <f t="shared" si="68"/>
        <v>#VALUE!</v>
      </c>
      <c r="T526">
        <f t="shared" si="62"/>
        <v>7966.5</v>
      </c>
    </row>
    <row r="527" spans="1:20">
      <c r="C527" t="s">
        <v>6093</v>
      </c>
      <c r="D527" t="s">
        <v>6093</v>
      </c>
      <c r="E527" t="s">
        <v>6093</v>
      </c>
      <c r="F527" t="s">
        <v>6093</v>
      </c>
      <c r="G527" t="s">
        <v>6093</v>
      </c>
      <c r="H527" t="s">
        <v>6093</v>
      </c>
      <c r="I527" t="s">
        <v>6093</v>
      </c>
      <c r="N527" t="e">
        <f t="shared" si="63"/>
        <v>#VALUE!</v>
      </c>
      <c r="O527" t="e">
        <f t="shared" si="64"/>
        <v>#VALUE!</v>
      </c>
      <c r="P527" t="e">
        <f t="shared" si="65"/>
        <v>#VALUE!</v>
      </c>
      <c r="Q527" t="e">
        <f t="shared" si="66"/>
        <v>#VALUE!</v>
      </c>
      <c r="R527" t="e">
        <f t="shared" si="67"/>
        <v>#VALUE!</v>
      </c>
      <c r="S527" t="e">
        <f t="shared" si="68"/>
        <v>#VALUE!</v>
      </c>
      <c r="T527" t="e">
        <f t="shared" si="62"/>
        <v>#VALUE!</v>
      </c>
    </row>
    <row r="528" spans="1:20">
      <c r="A528" t="s">
        <v>87</v>
      </c>
      <c r="C528" t="s">
        <v>8756</v>
      </c>
      <c r="D528" t="s">
        <v>8757</v>
      </c>
      <c r="E528" t="s">
        <v>8758</v>
      </c>
      <c r="F528" t="s">
        <v>8759</v>
      </c>
      <c r="G528" t="s">
        <v>8760</v>
      </c>
      <c r="H528" t="s">
        <v>8761</v>
      </c>
      <c r="I528" t="s">
        <v>6055</v>
      </c>
      <c r="N528">
        <f t="shared" si="63"/>
        <v>6.2150464602089617E-2</v>
      </c>
      <c r="O528">
        <f t="shared" si="64"/>
        <v>1.954981824960389E-2</v>
      </c>
      <c r="P528">
        <f t="shared" si="65"/>
        <v>0.33570851246349215</v>
      </c>
      <c r="Q528">
        <f t="shared" si="66"/>
        <v>0.14267088843360032</v>
      </c>
      <c r="R528">
        <f t="shared" si="67"/>
        <v>2.7068181146790344</v>
      </c>
      <c r="S528">
        <f t="shared" si="68"/>
        <v>0.48502416529951664</v>
      </c>
      <c r="T528">
        <f t="shared" si="62"/>
        <v>43755</v>
      </c>
    </row>
    <row r="529" spans="1:20">
      <c r="C529" t="s">
        <v>8762</v>
      </c>
      <c r="D529" t="s">
        <v>8763</v>
      </c>
      <c r="E529" t="s">
        <v>8764</v>
      </c>
      <c r="F529" t="s">
        <v>8765</v>
      </c>
      <c r="G529" t="s">
        <v>8766</v>
      </c>
      <c r="H529" t="s">
        <v>8767</v>
      </c>
      <c r="I529" t="s">
        <v>6055</v>
      </c>
      <c r="N529">
        <f t="shared" si="63"/>
        <v>0.68371493223679414</v>
      </c>
      <c r="O529">
        <f t="shared" si="64"/>
        <v>4.5991859416510295E-2</v>
      </c>
      <c r="P529">
        <f t="shared" si="65"/>
        <v>0.41996669431424366</v>
      </c>
      <c r="Q529">
        <f t="shared" si="66"/>
        <v>0.24838133902635351</v>
      </c>
      <c r="R529">
        <f t="shared" si="67"/>
        <v>2.0523447188327695</v>
      </c>
      <c r="S529">
        <f t="shared" si="68"/>
        <v>0.90739174560216518</v>
      </c>
      <c r="T529">
        <f t="shared" si="62"/>
        <v>42916</v>
      </c>
    </row>
    <row r="530" spans="1:20">
      <c r="C530" t="s">
        <v>8768</v>
      </c>
      <c r="D530" t="s">
        <v>8769</v>
      </c>
      <c r="E530" t="s">
        <v>8770</v>
      </c>
      <c r="F530" t="s">
        <v>8771</v>
      </c>
      <c r="G530" t="s">
        <v>8772</v>
      </c>
      <c r="H530" t="s">
        <v>8773</v>
      </c>
      <c r="I530" t="s">
        <v>6055</v>
      </c>
      <c r="N530" t="e">
        <f t="shared" si="63"/>
        <v>#DIV/0!</v>
      </c>
      <c r="O530">
        <f t="shared" si="64"/>
        <v>-30.306428571428572</v>
      </c>
      <c r="P530">
        <f t="shared" si="65"/>
        <v>0.62132603143339815</v>
      </c>
      <c r="Q530">
        <f t="shared" si="66"/>
        <v>-8.7953376756942063</v>
      </c>
      <c r="R530">
        <f t="shared" si="67"/>
        <v>1.2412664458848239</v>
      </c>
      <c r="S530">
        <f t="shared" si="68"/>
        <v>6.5468326152864211</v>
      </c>
      <c r="T530">
        <f t="shared" si="62"/>
        <v>41029</v>
      </c>
    </row>
    <row r="531" spans="1:20">
      <c r="C531" t="s">
        <v>6065</v>
      </c>
      <c r="D531" t="s">
        <v>8774</v>
      </c>
      <c r="E531" t="s">
        <v>6065</v>
      </c>
      <c r="F531" t="s">
        <v>8775</v>
      </c>
      <c r="G531" t="s">
        <v>8776</v>
      </c>
      <c r="H531" t="s">
        <v>8777</v>
      </c>
      <c r="I531" t="s">
        <v>6065</v>
      </c>
      <c r="N531">
        <f t="shared" si="63"/>
        <v>-1</v>
      </c>
      <c r="O531">
        <f t="shared" si="64"/>
        <v>-3.0114942528735633</v>
      </c>
      <c r="P531">
        <f t="shared" si="65"/>
        <v>0</v>
      </c>
      <c r="Q531">
        <f t="shared" si="66"/>
        <v>0.32429928190873292</v>
      </c>
      <c r="R531" t="e">
        <f t="shared" si="67"/>
        <v>#DIV/0!</v>
      </c>
      <c r="S531">
        <f t="shared" si="68"/>
        <v>-0.18260075648884833</v>
      </c>
      <c r="T531" t="e">
        <f t="shared" si="62"/>
        <v>#DIV/0!</v>
      </c>
    </row>
    <row r="532" spans="1:20">
      <c r="C532" t="s">
        <v>8778</v>
      </c>
      <c r="D532" t="s">
        <v>8779</v>
      </c>
      <c r="E532" t="s">
        <v>6065</v>
      </c>
      <c r="F532" t="s">
        <v>8780</v>
      </c>
      <c r="G532" t="s">
        <v>8776</v>
      </c>
      <c r="H532" t="s">
        <v>8781</v>
      </c>
      <c r="I532" t="s">
        <v>6055</v>
      </c>
      <c r="N532">
        <f t="shared" si="63"/>
        <v>-0.32825893484472346</v>
      </c>
      <c r="O532">
        <f t="shared" si="64"/>
        <v>-0.89720868409392995</v>
      </c>
      <c r="P532">
        <f t="shared" si="65"/>
        <v>0</v>
      </c>
      <c r="Q532">
        <f t="shared" si="66"/>
        <v>0.24488368025188034</v>
      </c>
      <c r="R532" t="e">
        <f t="shared" si="67"/>
        <v>#DIV/0!</v>
      </c>
      <c r="S532">
        <f t="shared" si="68"/>
        <v>9.9842203414144404E-2</v>
      </c>
      <c r="T532">
        <f t="shared" si="62"/>
        <v>696</v>
      </c>
    </row>
    <row r="533" spans="1:20">
      <c r="C533" t="s">
        <v>8782</v>
      </c>
      <c r="D533" t="s">
        <v>8783</v>
      </c>
      <c r="E533" t="s">
        <v>8784</v>
      </c>
      <c r="F533" t="s">
        <v>8785</v>
      </c>
      <c r="G533" t="s">
        <v>8786</v>
      </c>
      <c r="H533" t="s">
        <v>8787</v>
      </c>
      <c r="I533" t="s">
        <v>6055</v>
      </c>
      <c r="N533" t="e">
        <f t="shared" si="63"/>
        <v>#VALUE!</v>
      </c>
      <c r="O533" t="e">
        <f t="shared" si="64"/>
        <v>#VALUE!</v>
      </c>
      <c r="P533">
        <f t="shared" si="65"/>
        <v>0.26559207753898018</v>
      </c>
      <c r="Q533" t="e">
        <f t="shared" si="66"/>
        <v>#VALUE!</v>
      </c>
      <c r="R533">
        <f t="shared" si="67"/>
        <v>1.4974216580721935</v>
      </c>
      <c r="S533" t="e">
        <f t="shared" si="68"/>
        <v>#VALUE!</v>
      </c>
      <c r="T533">
        <f t="shared" si="62"/>
        <v>6771</v>
      </c>
    </row>
    <row r="534" spans="1:20">
      <c r="C534" t="s">
        <v>6093</v>
      </c>
      <c r="D534" t="s">
        <v>6093</v>
      </c>
      <c r="E534" t="s">
        <v>6093</v>
      </c>
      <c r="F534" t="s">
        <v>6093</v>
      </c>
      <c r="G534" t="s">
        <v>6093</v>
      </c>
      <c r="H534" t="s">
        <v>6093</v>
      </c>
      <c r="I534" t="s">
        <v>6093</v>
      </c>
      <c r="N534" t="e">
        <f t="shared" si="63"/>
        <v>#VALUE!</v>
      </c>
      <c r="O534" t="e">
        <f t="shared" si="64"/>
        <v>#VALUE!</v>
      </c>
      <c r="P534" t="e">
        <f t="shared" si="65"/>
        <v>#VALUE!</v>
      </c>
      <c r="Q534" t="e">
        <f t="shared" si="66"/>
        <v>#VALUE!</v>
      </c>
      <c r="R534" t="e">
        <f t="shared" si="67"/>
        <v>#VALUE!</v>
      </c>
      <c r="S534" t="e">
        <f t="shared" si="68"/>
        <v>#VALUE!</v>
      </c>
      <c r="T534" t="e">
        <f t="shared" si="62"/>
        <v>#VALUE!</v>
      </c>
    </row>
    <row r="535" spans="1:20">
      <c r="A535" t="s">
        <v>89</v>
      </c>
      <c r="B535" t="s">
        <v>75</v>
      </c>
      <c r="C535" t="s">
        <v>8788</v>
      </c>
      <c r="D535" t="s">
        <v>8789</v>
      </c>
      <c r="E535" t="s">
        <v>8790</v>
      </c>
      <c r="F535" t="s">
        <v>8791</v>
      </c>
      <c r="G535" t="s">
        <v>8792</v>
      </c>
      <c r="H535" t="s">
        <v>8793</v>
      </c>
      <c r="I535" t="s">
        <v>6225</v>
      </c>
      <c r="N535">
        <f t="shared" si="63"/>
        <v>0.15117297064540147</v>
      </c>
      <c r="O535">
        <f t="shared" si="64"/>
        <v>-0.41756499436521199</v>
      </c>
      <c r="P535">
        <f t="shared" si="65"/>
        <v>0.57204715684970975</v>
      </c>
      <c r="Q535">
        <f t="shared" si="66"/>
        <v>0.485965768155177</v>
      </c>
      <c r="R535">
        <f t="shared" si="67"/>
        <v>1.1684964089532117</v>
      </c>
      <c r="S535">
        <f t="shared" si="68"/>
        <v>-0.15691400643885034</v>
      </c>
      <c r="T535">
        <f t="shared" si="62"/>
        <v>24979.666666666668</v>
      </c>
    </row>
    <row r="536" spans="1:20">
      <c r="C536" t="s">
        <v>8794</v>
      </c>
      <c r="D536" t="s">
        <v>8795</v>
      </c>
      <c r="E536" t="s">
        <v>8796</v>
      </c>
      <c r="F536" t="s">
        <v>8797</v>
      </c>
      <c r="G536" t="s">
        <v>8798</v>
      </c>
      <c r="H536" t="s">
        <v>8799</v>
      </c>
      <c r="I536" t="s">
        <v>6225</v>
      </c>
      <c r="N536">
        <f t="shared" si="63"/>
        <v>0.3463340732128386</v>
      </c>
      <c r="O536">
        <f t="shared" si="64"/>
        <v>2.2216991762025189</v>
      </c>
      <c r="P536">
        <f t="shared" si="65"/>
        <v>0.60194476052549917</v>
      </c>
      <c r="Q536">
        <f t="shared" si="66"/>
        <v>-0.38435270617330919</v>
      </c>
      <c r="R536">
        <f t="shared" si="67"/>
        <v>0.82759351549521687</v>
      </c>
      <c r="S536">
        <f t="shared" si="68"/>
        <v>0.69687755048311084</v>
      </c>
      <c r="T536">
        <f t="shared" si="62"/>
        <v>42888.333333333336</v>
      </c>
    </row>
    <row r="537" spans="1:20">
      <c r="C537" t="s">
        <v>8800</v>
      </c>
      <c r="D537" t="s">
        <v>8801</v>
      </c>
      <c r="E537" t="s">
        <v>8802</v>
      </c>
      <c r="F537" t="s">
        <v>8803</v>
      </c>
      <c r="G537" t="s">
        <v>8804</v>
      </c>
      <c r="H537" t="s">
        <v>8805</v>
      </c>
      <c r="I537" t="s">
        <v>6225</v>
      </c>
      <c r="N537">
        <f t="shared" si="63"/>
        <v>0.74558171520583261</v>
      </c>
      <c r="O537">
        <f t="shared" si="64"/>
        <v>0.47292911411079142</v>
      </c>
      <c r="P537">
        <f t="shared" si="65"/>
        <v>0.68295704295704296</v>
      </c>
      <c r="Q537">
        <f t="shared" si="66"/>
        <v>-1.4467614681034284</v>
      </c>
      <c r="R537">
        <f t="shared" si="67"/>
        <v>0.58547940854417946</v>
      </c>
      <c r="S537">
        <f t="shared" si="68"/>
        <v>-0.41196414472156428</v>
      </c>
      <c r="T537">
        <f t="shared" si="62"/>
        <v>13312.333333333334</v>
      </c>
    </row>
    <row r="538" spans="1:20">
      <c r="C538" t="s">
        <v>8806</v>
      </c>
      <c r="D538" t="s">
        <v>8807</v>
      </c>
      <c r="E538" t="s">
        <v>8808</v>
      </c>
      <c r="F538" t="s">
        <v>8809</v>
      </c>
      <c r="G538" t="s">
        <v>8810</v>
      </c>
      <c r="H538" t="s">
        <v>8811</v>
      </c>
      <c r="I538" t="s">
        <v>6048</v>
      </c>
      <c r="N538">
        <f t="shared" si="63"/>
        <v>-0.32723607051911363</v>
      </c>
      <c r="O538">
        <f t="shared" si="64"/>
        <v>-0.79659720034208037</v>
      </c>
      <c r="P538">
        <f t="shared" si="65"/>
        <v>6.3538970212051099E-2</v>
      </c>
      <c r="Q538">
        <f t="shared" si="66"/>
        <v>0.45987429289754866</v>
      </c>
      <c r="R538">
        <f t="shared" si="67"/>
        <v>10.574690542002163</v>
      </c>
      <c r="S538">
        <f t="shared" si="68"/>
        <v>-4.0963891198479652E-2</v>
      </c>
      <c r="T538">
        <f t="shared" si="62"/>
        <v>13557</v>
      </c>
    </row>
    <row r="539" spans="1:20">
      <c r="C539" t="s">
        <v>8812</v>
      </c>
      <c r="D539" t="s">
        <v>8813</v>
      </c>
      <c r="E539" t="s">
        <v>8814</v>
      </c>
      <c r="F539" t="s">
        <v>8815</v>
      </c>
      <c r="G539" t="s">
        <v>8816</v>
      </c>
      <c r="H539" t="s">
        <v>8817</v>
      </c>
      <c r="I539" t="s">
        <v>6055</v>
      </c>
      <c r="N539">
        <f t="shared" si="63"/>
        <v>0.18194650371335275</v>
      </c>
      <c r="O539">
        <f t="shared" si="64"/>
        <v>5.6501787228646405E-2</v>
      </c>
      <c r="P539">
        <f t="shared" si="65"/>
        <v>0.40715181656140659</v>
      </c>
      <c r="Q539">
        <f t="shared" si="66"/>
        <v>0.3266007517014865</v>
      </c>
      <c r="R539">
        <f t="shared" si="67"/>
        <v>1.5961885613602707</v>
      </c>
      <c r="S539">
        <f t="shared" si="68"/>
        <v>-0.2354486993932583</v>
      </c>
      <c r="T539">
        <f t="shared" si="62"/>
        <v>133302</v>
      </c>
    </row>
    <row r="540" spans="1:20">
      <c r="C540" t="s">
        <v>8818</v>
      </c>
      <c r="D540" t="s">
        <v>8819</v>
      </c>
      <c r="E540" t="s">
        <v>8820</v>
      </c>
      <c r="F540" t="s">
        <v>8821</v>
      </c>
      <c r="G540" t="s">
        <v>8822</v>
      </c>
      <c r="H540" t="s">
        <v>8823</v>
      </c>
      <c r="I540" t="s">
        <v>6055</v>
      </c>
      <c r="N540">
        <f t="shared" si="63"/>
        <v>1.3566362131467007</v>
      </c>
      <c r="O540">
        <f t="shared" si="64"/>
        <v>1.532882322238728</v>
      </c>
      <c r="P540">
        <f t="shared" si="65"/>
        <v>0.30849980662525556</v>
      </c>
      <c r="Q540">
        <f t="shared" si="66"/>
        <v>0.27899709479749024</v>
      </c>
      <c r="R540">
        <f t="shared" si="67"/>
        <v>1.7303126439134218</v>
      </c>
      <c r="S540">
        <f t="shared" si="68"/>
        <v>2.5227536289838843</v>
      </c>
      <c r="T540">
        <f t="shared" si="62"/>
        <v>126173</v>
      </c>
    </row>
    <row r="541" spans="1:20">
      <c r="C541" t="s">
        <v>8824</v>
      </c>
      <c r="D541" t="s">
        <v>8825</v>
      </c>
      <c r="E541" t="s">
        <v>8826</v>
      </c>
      <c r="F541" t="s">
        <v>8827</v>
      </c>
      <c r="G541" t="s">
        <v>8828</v>
      </c>
      <c r="H541" t="s">
        <v>8829</v>
      </c>
      <c r="I541" t="s">
        <v>6055</v>
      </c>
      <c r="N541" t="e">
        <f t="shared" si="63"/>
        <v>#VALUE!</v>
      </c>
      <c r="O541" t="e">
        <f t="shared" si="64"/>
        <v>#VALUE!</v>
      </c>
      <c r="P541">
        <f t="shared" si="65"/>
        <v>0.77150373094229074</v>
      </c>
      <c r="Q541" t="e">
        <f t="shared" si="66"/>
        <v>#VALUE!</v>
      </c>
      <c r="R541">
        <f t="shared" si="67"/>
        <v>0.30388570597996584</v>
      </c>
      <c r="S541" t="e">
        <f t="shared" si="68"/>
        <v>#VALUE!</v>
      </c>
      <c r="T541">
        <f t="shared" si="62"/>
        <v>49814</v>
      </c>
    </row>
    <row r="542" spans="1:20">
      <c r="C542" t="s">
        <v>6093</v>
      </c>
      <c r="D542" t="s">
        <v>6093</v>
      </c>
      <c r="E542" t="s">
        <v>6093</v>
      </c>
      <c r="F542" t="s">
        <v>6093</v>
      </c>
      <c r="G542" t="s">
        <v>6093</v>
      </c>
      <c r="H542" t="s">
        <v>6093</v>
      </c>
      <c r="I542" t="s">
        <v>6093</v>
      </c>
      <c r="N542" t="e">
        <f t="shared" si="63"/>
        <v>#VALUE!</v>
      </c>
      <c r="O542" t="e">
        <f t="shared" si="64"/>
        <v>#VALUE!</v>
      </c>
      <c r="P542" t="e">
        <f t="shared" si="65"/>
        <v>#VALUE!</v>
      </c>
      <c r="Q542" t="e">
        <f t="shared" si="66"/>
        <v>#VALUE!</v>
      </c>
      <c r="R542" t="e">
        <f t="shared" si="67"/>
        <v>#VALUE!</v>
      </c>
      <c r="S542" t="e">
        <f t="shared" si="68"/>
        <v>#VALUE!</v>
      </c>
      <c r="T542" t="e">
        <f t="shared" si="62"/>
        <v>#VALUE!</v>
      </c>
    </row>
    <row r="543" spans="1:20">
      <c r="A543" s="22">
        <v>4300019</v>
      </c>
      <c r="C543" t="s">
        <v>8830</v>
      </c>
      <c r="D543" t="s">
        <v>8831</v>
      </c>
      <c r="E543" t="s">
        <v>8832</v>
      </c>
      <c r="F543" t="s">
        <v>8833</v>
      </c>
      <c r="G543" t="s">
        <v>8834</v>
      </c>
      <c r="H543" t="s">
        <v>8835</v>
      </c>
      <c r="I543" t="s">
        <v>6124</v>
      </c>
      <c r="N543">
        <f t="shared" si="63"/>
        <v>1.8964231940950258</v>
      </c>
      <c r="O543">
        <f t="shared" si="64"/>
        <v>10.196450650956432</v>
      </c>
      <c r="P543">
        <f t="shared" si="65"/>
        <v>5.9891802821322084</v>
      </c>
      <c r="Q543">
        <f t="shared" si="66"/>
        <v>0.23438549361987915</v>
      </c>
      <c r="R543">
        <f t="shared" si="67"/>
        <v>0.16364872399180722</v>
      </c>
      <c r="S543">
        <f t="shared" si="68"/>
        <v>-0.21198338173671039</v>
      </c>
      <c r="T543">
        <f t="shared" si="62"/>
        <v>21991.428571428572</v>
      </c>
    </row>
    <row r="544" spans="1:20">
      <c r="B544" t="s">
        <v>76</v>
      </c>
      <c r="C544" t="s">
        <v>8836</v>
      </c>
      <c r="D544" t="s">
        <v>8837</v>
      </c>
      <c r="E544" t="s">
        <v>8838</v>
      </c>
      <c r="F544" t="s">
        <v>8839</v>
      </c>
      <c r="G544" t="s">
        <v>8840</v>
      </c>
      <c r="H544" t="s">
        <v>8841</v>
      </c>
      <c r="I544" t="s">
        <v>6430</v>
      </c>
      <c r="N544" t="e">
        <f t="shared" si="63"/>
        <v>#DIV/0!</v>
      </c>
      <c r="O544">
        <f t="shared" si="64"/>
        <v>-0.92595963294847494</v>
      </c>
      <c r="P544">
        <f t="shared" si="65"/>
        <v>9.1702594451069963</v>
      </c>
      <c r="Q544" t="e">
        <f t="shared" si="66"/>
        <v>#DIV/0!</v>
      </c>
      <c r="R544">
        <f t="shared" si="67"/>
        <v>0.10539449937490108</v>
      </c>
      <c r="S544">
        <f t="shared" si="68"/>
        <v>-1.8581286540223618E-2</v>
      </c>
      <c r="T544">
        <f t="shared" si="62"/>
        <v>2749.8</v>
      </c>
    </row>
    <row r="545" spans="1:20">
      <c r="C545" t="s">
        <v>6065</v>
      </c>
      <c r="D545" t="s">
        <v>8842</v>
      </c>
      <c r="E545" t="s">
        <v>8843</v>
      </c>
      <c r="F545" t="s">
        <v>6065</v>
      </c>
      <c r="G545" t="s">
        <v>7695</v>
      </c>
      <c r="H545" t="s">
        <v>8844</v>
      </c>
      <c r="I545" t="s">
        <v>6055</v>
      </c>
      <c r="N545" t="e">
        <f t="shared" si="63"/>
        <v>#DIV/0!</v>
      </c>
      <c r="O545" t="e">
        <f t="shared" si="64"/>
        <v>#DIV/0!</v>
      </c>
      <c r="P545">
        <f t="shared" si="65"/>
        <v>52853.714285714283</v>
      </c>
      <c r="Q545">
        <f t="shared" si="66"/>
        <v>1</v>
      </c>
      <c r="R545">
        <f t="shared" si="67"/>
        <v>1.8920146171643567E-5</v>
      </c>
      <c r="S545">
        <f t="shared" si="68"/>
        <v>-0.18330491217032829</v>
      </c>
      <c r="T545">
        <f t="shared" si="62"/>
        <v>185696</v>
      </c>
    </row>
    <row r="546" spans="1:20">
      <c r="C546" t="s">
        <v>6065</v>
      </c>
      <c r="D546" t="s">
        <v>6065</v>
      </c>
      <c r="E546" t="s">
        <v>8845</v>
      </c>
      <c r="F546" t="s">
        <v>8846</v>
      </c>
      <c r="G546" t="s">
        <v>8847</v>
      </c>
      <c r="H546" t="s">
        <v>8848</v>
      </c>
      <c r="I546" t="s">
        <v>6065</v>
      </c>
      <c r="N546" t="e">
        <f t="shared" si="63"/>
        <v>#DIV/0!</v>
      </c>
      <c r="O546" t="e">
        <f t="shared" si="64"/>
        <v>#DIV/0!</v>
      </c>
      <c r="P546">
        <f t="shared" si="65"/>
        <v>9.1883376865165793</v>
      </c>
      <c r="Q546">
        <f t="shared" si="66"/>
        <v>6.0498311457420684E-2</v>
      </c>
      <c r="R546">
        <f t="shared" si="67"/>
        <v>1.9868943660725E-4</v>
      </c>
      <c r="S546">
        <f t="shared" si="68"/>
        <v>7.9118659076673481E-3</v>
      </c>
      <c r="T546" t="e">
        <f t="shared" si="62"/>
        <v>#DIV/0!</v>
      </c>
    </row>
    <row r="547" spans="1:20">
      <c r="C547" t="s">
        <v>6065</v>
      </c>
      <c r="D547" t="s">
        <v>6065</v>
      </c>
      <c r="E547" t="s">
        <v>8845</v>
      </c>
      <c r="F547" t="s">
        <v>8849</v>
      </c>
      <c r="G547" t="s">
        <v>8847</v>
      </c>
      <c r="H547" t="s">
        <v>8850</v>
      </c>
      <c r="I547" t="s">
        <v>6065</v>
      </c>
      <c r="N547" t="e">
        <f t="shared" si="63"/>
        <v>#DIV/0!</v>
      </c>
      <c r="O547" t="e">
        <f t="shared" si="64"/>
        <v>#DIV/0!</v>
      </c>
      <c r="P547">
        <f t="shared" si="65"/>
        <v>8.6334123081887579</v>
      </c>
      <c r="Q547">
        <f t="shared" si="66"/>
        <v>0</v>
      </c>
      <c r="R547">
        <f t="shared" si="67"/>
        <v>1.9868943660725E-4</v>
      </c>
      <c r="S547">
        <f t="shared" si="68"/>
        <v>0</v>
      </c>
      <c r="T547" t="e">
        <f t="shared" si="62"/>
        <v>#DIV/0!</v>
      </c>
    </row>
    <row r="548" spans="1:20">
      <c r="C548" t="s">
        <v>6065</v>
      </c>
      <c r="D548" t="s">
        <v>6065</v>
      </c>
      <c r="E548" t="s">
        <v>8845</v>
      </c>
      <c r="F548" t="s">
        <v>8849</v>
      </c>
      <c r="G548" t="s">
        <v>8847</v>
      </c>
      <c r="H548" t="s">
        <v>8850</v>
      </c>
      <c r="I548" t="s">
        <v>6065</v>
      </c>
      <c r="N548">
        <f t="shared" si="63"/>
        <v>-1</v>
      </c>
      <c r="O548">
        <f t="shared" si="64"/>
        <v>-1</v>
      </c>
      <c r="P548">
        <f t="shared" si="65"/>
        <v>8.6334123081887579</v>
      </c>
      <c r="Q548">
        <f t="shared" si="66"/>
        <v>0</v>
      </c>
      <c r="R548">
        <f t="shared" si="67"/>
        <v>1.9868943660725E-4</v>
      </c>
      <c r="S548">
        <f t="shared" si="68"/>
        <v>0</v>
      </c>
      <c r="T548" t="e">
        <f t="shared" si="62"/>
        <v>#DIV/0!</v>
      </c>
    </row>
    <row r="549" spans="1:20">
      <c r="C549" t="s">
        <v>8851</v>
      </c>
      <c r="D549" t="s">
        <v>8852</v>
      </c>
      <c r="E549" t="s">
        <v>8845</v>
      </c>
      <c r="F549" t="s">
        <v>8849</v>
      </c>
      <c r="G549" t="s">
        <v>8847</v>
      </c>
      <c r="H549" t="s">
        <v>8850</v>
      </c>
      <c r="I549" t="s">
        <v>6225</v>
      </c>
      <c r="N549">
        <f t="shared" si="63"/>
        <v>-0.11671896450284369</v>
      </c>
      <c r="O549">
        <f t="shared" si="64"/>
        <v>-0.40716932462587263</v>
      </c>
      <c r="P549">
        <f t="shared" si="65"/>
        <v>8.6334123081887579</v>
      </c>
      <c r="Q549">
        <f t="shared" si="66"/>
        <v>4.8229350518969483E-2</v>
      </c>
      <c r="R549">
        <f t="shared" si="67"/>
        <v>1.9868943660725E-4</v>
      </c>
      <c r="S549">
        <f t="shared" si="68"/>
        <v>3.3287161832069811E-2</v>
      </c>
      <c r="T549">
        <f t="shared" si="62"/>
        <v>-9652.6666666666661</v>
      </c>
    </row>
    <row r="550" spans="1:20">
      <c r="C550" t="s">
        <v>8853</v>
      </c>
      <c r="D550" t="s">
        <v>8854</v>
      </c>
      <c r="E550" t="s">
        <v>8855</v>
      </c>
      <c r="F550" t="s">
        <v>8856</v>
      </c>
      <c r="G550" t="s">
        <v>8857</v>
      </c>
      <c r="H550" t="s">
        <v>8858</v>
      </c>
      <c r="I550" t="s">
        <v>6156</v>
      </c>
      <c r="N550">
        <f t="shared" si="63"/>
        <v>-0.33206706837830757</v>
      </c>
      <c r="O550">
        <f t="shared" si="64"/>
        <v>1.0475771294433267</v>
      </c>
      <c r="P550">
        <f t="shared" si="65"/>
        <v>7.7604249234547176</v>
      </c>
      <c r="Q550">
        <f t="shared" si="66"/>
        <v>4.805432026451073E-2</v>
      </c>
      <c r="R550">
        <f t="shared" si="67"/>
        <v>5.1751054197413052E-3</v>
      </c>
      <c r="S550">
        <f t="shared" si="68"/>
        <v>5.9491144164453225E-2</v>
      </c>
      <c r="T550">
        <f t="shared" si="62"/>
        <v>-12211.75</v>
      </c>
    </row>
    <row r="551" spans="1:20">
      <c r="C551" t="s">
        <v>8859</v>
      </c>
      <c r="D551" t="s">
        <v>8860</v>
      </c>
      <c r="E551" t="s">
        <v>8861</v>
      </c>
      <c r="F551" t="s">
        <v>8862</v>
      </c>
      <c r="G551" t="s">
        <v>8863</v>
      </c>
      <c r="H551" t="s">
        <v>8864</v>
      </c>
      <c r="I551" t="s">
        <v>6430</v>
      </c>
      <c r="N551">
        <f t="shared" si="63"/>
        <v>-5.0001244431170488E-2</v>
      </c>
      <c r="O551">
        <f t="shared" si="64"/>
        <v>-0.37866909753874201</v>
      </c>
      <c r="P551">
        <f t="shared" si="65"/>
        <v>7.147223969095319</v>
      </c>
      <c r="Q551">
        <f t="shared" si="66"/>
        <v>5.7844098318992176E-2</v>
      </c>
      <c r="R551">
        <f t="shared" si="67"/>
        <v>4.0045293185386769E-3</v>
      </c>
      <c r="S551">
        <f t="shared" si="68"/>
        <v>2.992319762781892E-2</v>
      </c>
      <c r="T551">
        <f t="shared" si="62"/>
        <v>-4771.2</v>
      </c>
    </row>
    <row r="552" spans="1:20">
      <c r="C552" t="s">
        <v>8865</v>
      </c>
      <c r="D552" t="s">
        <v>8866</v>
      </c>
      <c r="E552" t="s">
        <v>8867</v>
      </c>
      <c r="F552" t="s">
        <v>8868</v>
      </c>
      <c r="G552" t="s">
        <v>8869</v>
      </c>
      <c r="H552" t="s">
        <v>8870</v>
      </c>
      <c r="I552" t="s">
        <v>6430</v>
      </c>
      <c r="N552">
        <f t="shared" si="63"/>
        <v>-0.25414541556253745</v>
      </c>
      <c r="O552">
        <f t="shared" si="64"/>
        <v>0.504978049545312</v>
      </c>
      <c r="P552">
        <f t="shared" si="65"/>
        <v>6.6114884601578066</v>
      </c>
      <c r="Q552">
        <f t="shared" si="66"/>
        <v>1.0454839405044214E-2</v>
      </c>
      <c r="R552">
        <f t="shared" si="67"/>
        <v>4.6395561015805152E-3</v>
      </c>
      <c r="S552">
        <f t="shared" si="68"/>
        <v>3.8385193482423086E-2</v>
      </c>
      <c r="T552">
        <f t="shared" si="62"/>
        <v>-7679</v>
      </c>
    </row>
    <row r="553" spans="1:20">
      <c r="C553" t="s">
        <v>8871</v>
      </c>
      <c r="D553" t="s">
        <v>8872</v>
      </c>
      <c r="E553" t="s">
        <v>8873</v>
      </c>
      <c r="F553" t="s">
        <v>8874</v>
      </c>
      <c r="G553" t="s">
        <v>8875</v>
      </c>
      <c r="H553" t="s">
        <v>8876</v>
      </c>
      <c r="I553" t="s">
        <v>6477</v>
      </c>
      <c r="N553" t="e">
        <f t="shared" si="63"/>
        <v>#VALUE!</v>
      </c>
      <c r="O553" t="e">
        <f t="shared" si="64"/>
        <v>#VALUE!</v>
      </c>
      <c r="P553">
        <f t="shared" si="65"/>
        <v>6.2742323280895791</v>
      </c>
      <c r="Q553" t="e">
        <f t="shared" si="66"/>
        <v>#VALUE!</v>
      </c>
      <c r="R553">
        <f t="shared" si="67"/>
        <v>7.0072481222764795E-3</v>
      </c>
      <c r="S553" t="e">
        <f t="shared" si="68"/>
        <v>#VALUE!</v>
      </c>
      <c r="T553">
        <f t="shared" si="62"/>
        <v>-4252</v>
      </c>
    </row>
    <row r="554" spans="1:20">
      <c r="C554" t="s">
        <v>6093</v>
      </c>
      <c r="D554" t="s">
        <v>6093</v>
      </c>
      <c r="E554" t="s">
        <v>6093</v>
      </c>
      <c r="F554" t="s">
        <v>6093</v>
      </c>
      <c r="G554" t="s">
        <v>6093</v>
      </c>
      <c r="H554" t="s">
        <v>6093</v>
      </c>
      <c r="I554" t="s">
        <v>6093</v>
      </c>
      <c r="N554" t="e">
        <f t="shared" si="63"/>
        <v>#VALUE!</v>
      </c>
      <c r="O554" t="e">
        <f t="shared" si="64"/>
        <v>#VALUE!</v>
      </c>
      <c r="P554" t="e">
        <f t="shared" si="65"/>
        <v>#VALUE!</v>
      </c>
      <c r="Q554" t="e">
        <f t="shared" si="66"/>
        <v>#VALUE!</v>
      </c>
      <c r="R554" t="e">
        <f t="shared" si="67"/>
        <v>#VALUE!</v>
      </c>
      <c r="S554" t="e">
        <f t="shared" si="68"/>
        <v>#VALUE!</v>
      </c>
      <c r="T554" t="e">
        <f t="shared" si="62"/>
        <v>#VALUE!</v>
      </c>
    </row>
    <row r="555" spans="1:20">
      <c r="A555" t="s">
        <v>90</v>
      </c>
      <c r="C555" t="s">
        <v>8877</v>
      </c>
      <c r="D555" t="s">
        <v>8878</v>
      </c>
      <c r="E555" t="s">
        <v>8879</v>
      </c>
      <c r="F555" t="s">
        <v>8880</v>
      </c>
      <c r="G555" t="s">
        <v>8881</v>
      </c>
      <c r="H555" t="s">
        <v>8882</v>
      </c>
      <c r="I555" t="s">
        <v>6055</v>
      </c>
      <c r="N555">
        <f t="shared" si="63"/>
        <v>-0.4160920102378507</v>
      </c>
      <c r="O555">
        <f t="shared" si="64"/>
        <v>0.56233295500311198</v>
      </c>
      <c r="P555">
        <f t="shared" si="65"/>
        <v>2.0603494072826072</v>
      </c>
      <c r="Q555">
        <f t="shared" si="66"/>
        <v>0.32449092173746197</v>
      </c>
      <c r="R555">
        <f t="shared" si="67"/>
        <v>0.27787272914794242</v>
      </c>
      <c r="S555">
        <f t="shared" si="68"/>
        <v>1.5695736933093021</v>
      </c>
      <c r="T555">
        <f t="shared" si="62"/>
        <v>-42672</v>
      </c>
    </row>
    <row r="556" spans="1:20">
      <c r="B556" s="22">
        <v>35642020</v>
      </c>
      <c r="C556" t="s">
        <v>8883</v>
      </c>
      <c r="D556" t="s">
        <v>8884</v>
      </c>
      <c r="E556" t="s">
        <v>8885</v>
      </c>
      <c r="F556" t="s">
        <v>8886</v>
      </c>
      <c r="G556" t="s">
        <v>8887</v>
      </c>
      <c r="H556" t="s">
        <v>8888</v>
      </c>
      <c r="I556" t="s">
        <v>6055</v>
      </c>
      <c r="N556" t="e">
        <f t="shared" si="63"/>
        <v>#VALUE!</v>
      </c>
      <c r="O556" t="e">
        <f t="shared" si="64"/>
        <v>#VALUE!</v>
      </c>
      <c r="P556">
        <f t="shared" si="65"/>
        <v>1.286649656277677</v>
      </c>
      <c r="Q556" t="e">
        <f t="shared" si="66"/>
        <v>#VALUE!</v>
      </c>
      <c r="R556">
        <f t="shared" si="67"/>
        <v>0.43555326105661674</v>
      </c>
      <c r="S556" t="e">
        <f t="shared" si="68"/>
        <v>#VALUE!</v>
      </c>
      <c r="T556">
        <f t="shared" si="62"/>
        <v>-27313</v>
      </c>
    </row>
    <row r="557" spans="1:20">
      <c r="C557" t="s">
        <v>6093</v>
      </c>
      <c r="D557" t="s">
        <v>6093</v>
      </c>
      <c r="E557" t="s">
        <v>6093</v>
      </c>
      <c r="F557" t="s">
        <v>6093</v>
      </c>
      <c r="G557" t="s">
        <v>6093</v>
      </c>
      <c r="H557" t="s">
        <v>6093</v>
      </c>
      <c r="I557" t="s">
        <v>6093</v>
      </c>
      <c r="N557" t="e">
        <f t="shared" si="63"/>
        <v>#VALUE!</v>
      </c>
      <c r="O557" t="e">
        <f t="shared" si="64"/>
        <v>#VALUE!</v>
      </c>
      <c r="P557" t="e">
        <f t="shared" si="65"/>
        <v>#VALUE!</v>
      </c>
      <c r="Q557" t="e">
        <f t="shared" si="66"/>
        <v>#VALUE!</v>
      </c>
      <c r="R557" t="e">
        <f t="shared" si="67"/>
        <v>#VALUE!</v>
      </c>
      <c r="S557" t="e">
        <f t="shared" si="68"/>
        <v>#VALUE!</v>
      </c>
      <c r="T557" t="e">
        <f t="shared" si="62"/>
        <v>#VALUE!</v>
      </c>
    </row>
    <row r="558" spans="1:20">
      <c r="A558" t="s">
        <v>91</v>
      </c>
      <c r="C558" t="s">
        <v>8889</v>
      </c>
      <c r="D558" t="s">
        <v>8890</v>
      </c>
      <c r="E558" t="s">
        <v>8891</v>
      </c>
      <c r="F558" t="s">
        <v>8892</v>
      </c>
      <c r="G558" t="s">
        <v>8893</v>
      </c>
      <c r="H558" t="s">
        <v>8894</v>
      </c>
      <c r="I558" t="s">
        <v>6571</v>
      </c>
      <c r="N558">
        <f t="shared" si="63"/>
        <v>-0.18847708589006873</v>
      </c>
      <c r="O558">
        <f t="shared" si="64"/>
        <v>-0.55115653214524496</v>
      </c>
      <c r="P558">
        <f t="shared" si="65"/>
        <v>0.52961382140555324</v>
      </c>
      <c r="Q558">
        <f t="shared" si="66"/>
        <v>-0.48302494137710505</v>
      </c>
      <c r="R558">
        <f t="shared" si="67"/>
        <v>1.0242816643259212</v>
      </c>
      <c r="S558">
        <f t="shared" si="68"/>
        <v>-0.21898270884561122</v>
      </c>
      <c r="T558">
        <f t="shared" si="62"/>
        <v>26629.733333333334</v>
      </c>
    </row>
    <row r="559" spans="1:20">
      <c r="C559" t="s">
        <v>8895</v>
      </c>
      <c r="D559" t="s">
        <v>8896</v>
      </c>
      <c r="E559" t="s">
        <v>8897</v>
      </c>
      <c r="F559" t="s">
        <v>8898</v>
      </c>
      <c r="G559" t="s">
        <v>8899</v>
      </c>
      <c r="H559" t="s">
        <v>8900</v>
      </c>
      <c r="I559" t="s">
        <v>7695</v>
      </c>
      <c r="N559">
        <f t="shared" si="63"/>
        <v>6.7930837500947749E-2</v>
      </c>
      <c r="O559">
        <f t="shared" si="64"/>
        <v>0.60454818359329221</v>
      </c>
      <c r="P559">
        <f t="shared" si="65"/>
        <v>0.51879691347062218</v>
      </c>
      <c r="Q559">
        <f t="shared" si="66"/>
        <v>6.1995223598232396E-4</v>
      </c>
      <c r="R559">
        <f t="shared" si="67"/>
        <v>1.4524475538640098</v>
      </c>
      <c r="S559">
        <f t="shared" si="68"/>
        <v>-0.2426052532122398</v>
      </c>
      <c r="T559">
        <f t="shared" si="62"/>
        <v>63567.5</v>
      </c>
    </row>
    <row r="560" spans="1:20">
      <c r="C560" t="s">
        <v>8901</v>
      </c>
      <c r="D560" t="s">
        <v>8902</v>
      </c>
      <c r="E560" t="s">
        <v>8903</v>
      </c>
      <c r="F560" t="s">
        <v>8904</v>
      </c>
      <c r="G560" t="s">
        <v>8905</v>
      </c>
      <c r="H560" t="s">
        <v>8906</v>
      </c>
      <c r="I560" t="s">
        <v>6564</v>
      </c>
      <c r="N560">
        <f t="shared" si="63"/>
        <v>0.88739569789763229</v>
      </c>
      <c r="O560">
        <f t="shared" si="64"/>
        <v>-2.380509453310899</v>
      </c>
      <c r="P560">
        <f t="shared" si="65"/>
        <v>0.34663011933378052</v>
      </c>
      <c r="Q560">
        <f t="shared" si="66"/>
        <v>0.14553490649671696</v>
      </c>
      <c r="R560">
        <f t="shared" si="67"/>
        <v>2.1529520188749567</v>
      </c>
      <c r="S560">
        <f t="shared" si="68"/>
        <v>0.84734113089018037</v>
      </c>
      <c r="T560">
        <f t="shared" si="62"/>
        <v>42664.538461538461</v>
      </c>
    </row>
    <row r="561" spans="1:20">
      <c r="C561" t="s">
        <v>8907</v>
      </c>
      <c r="D561" t="s">
        <v>8908</v>
      </c>
      <c r="E561" t="s">
        <v>8909</v>
      </c>
      <c r="F561" t="s">
        <v>8910</v>
      </c>
      <c r="G561" t="s">
        <v>8911</v>
      </c>
      <c r="H561" t="s">
        <v>8912</v>
      </c>
      <c r="I561" t="s">
        <v>6571</v>
      </c>
      <c r="N561">
        <f t="shared" si="63"/>
        <v>-0.57556084405382391</v>
      </c>
      <c r="O561">
        <f t="shared" si="64"/>
        <v>-1.469716472999405</v>
      </c>
      <c r="P561">
        <f t="shared" si="65"/>
        <v>0.38210731307623835</v>
      </c>
      <c r="Q561">
        <f t="shared" si="66"/>
        <v>0.14322410593134427</v>
      </c>
      <c r="R561">
        <f t="shared" si="67"/>
        <v>1.2599528144570575</v>
      </c>
      <c r="S561">
        <f t="shared" si="68"/>
        <v>-0.51739956514911234</v>
      </c>
      <c r="T561">
        <f t="shared" si="62"/>
        <v>-26784.266666666666</v>
      </c>
    </row>
    <row r="562" spans="1:20">
      <c r="C562" t="s">
        <v>8913</v>
      </c>
      <c r="D562" t="s">
        <v>8914</v>
      </c>
      <c r="E562" t="s">
        <v>8915</v>
      </c>
      <c r="F562" t="s">
        <v>8916</v>
      </c>
      <c r="G562" t="s">
        <v>8917</v>
      </c>
      <c r="H562" t="s">
        <v>8918</v>
      </c>
      <c r="I562" t="s">
        <v>7825</v>
      </c>
      <c r="N562">
        <f t="shared" si="63"/>
        <v>2.7797636881825913</v>
      </c>
      <c r="O562">
        <f t="shared" si="64"/>
        <v>314.97081640192096</v>
      </c>
      <c r="P562">
        <f t="shared" si="65"/>
        <v>0.24285152861342374</v>
      </c>
      <c r="Q562">
        <f t="shared" si="66"/>
        <v>-1.384696393021656E-2</v>
      </c>
      <c r="R562">
        <f t="shared" si="67"/>
        <v>2.6439068120955787</v>
      </c>
      <c r="S562">
        <f t="shared" si="68"/>
        <v>0.66057202463812303</v>
      </c>
      <c r="T562">
        <f t="shared" si="62"/>
        <v>50313.705882352944</v>
      </c>
    </row>
    <row r="563" spans="1:20">
      <c r="C563" t="s">
        <v>8919</v>
      </c>
      <c r="D563" t="s">
        <v>8920</v>
      </c>
      <c r="E563" t="s">
        <v>8921</v>
      </c>
      <c r="F563" t="s">
        <v>8922</v>
      </c>
      <c r="G563" t="s">
        <v>8923</v>
      </c>
      <c r="H563" t="s">
        <v>8924</v>
      </c>
      <c r="I563" t="s">
        <v>8020</v>
      </c>
      <c r="N563">
        <f t="shared" si="63"/>
        <v>4.0350929376071765E-3</v>
      </c>
      <c r="O563">
        <f t="shared" si="64"/>
        <v>-0.98967566248150241</v>
      </c>
      <c r="P563">
        <f t="shared" si="65"/>
        <v>0.42439934388463618</v>
      </c>
      <c r="Q563">
        <f t="shared" si="66"/>
        <v>0.15252608769647014</v>
      </c>
      <c r="R563">
        <f t="shared" si="67"/>
        <v>1.2875114495560445</v>
      </c>
      <c r="S563">
        <f t="shared" si="68"/>
        <v>-0.16039571595538327</v>
      </c>
      <c r="T563">
        <f t="shared" si="62"/>
        <v>169.1875</v>
      </c>
    </row>
    <row r="564" spans="1:20">
      <c r="C564" t="s">
        <v>8925</v>
      </c>
      <c r="D564" t="s">
        <v>8926</v>
      </c>
      <c r="E564" t="s">
        <v>8927</v>
      </c>
      <c r="F564" t="s">
        <v>8928</v>
      </c>
      <c r="G564" t="s">
        <v>8929</v>
      </c>
      <c r="H564" t="s">
        <v>8930</v>
      </c>
      <c r="I564" t="s">
        <v>7818</v>
      </c>
      <c r="N564">
        <f t="shared" si="63"/>
        <v>0.17039346155976287</v>
      </c>
      <c r="O564">
        <f t="shared" si="64"/>
        <v>-3.5344455936512231</v>
      </c>
      <c r="P564">
        <f t="shared" si="65"/>
        <v>0.20430552096305521</v>
      </c>
      <c r="Q564">
        <f t="shared" si="66"/>
        <v>0.23557208681025776</v>
      </c>
      <c r="R564">
        <f t="shared" si="67"/>
        <v>1.8622229627040954</v>
      </c>
      <c r="S564">
        <f t="shared" si="68"/>
        <v>0.3689663858332759</v>
      </c>
      <c r="T564">
        <f t="shared" si="62"/>
        <v>13799.78947368421</v>
      </c>
    </row>
    <row r="565" spans="1:20">
      <c r="B565" t="s">
        <v>78</v>
      </c>
      <c r="C565" t="s">
        <v>8931</v>
      </c>
      <c r="D565" t="s">
        <v>8932</v>
      </c>
      <c r="E565" t="s">
        <v>8933</v>
      </c>
      <c r="F565" t="s">
        <v>8934</v>
      </c>
      <c r="G565" t="s">
        <v>8935</v>
      </c>
      <c r="H565" t="s">
        <v>8936</v>
      </c>
      <c r="I565" t="s">
        <v>6925</v>
      </c>
      <c r="N565">
        <f t="shared" si="63"/>
        <v>-0.59397563423337529</v>
      </c>
      <c r="O565">
        <f t="shared" si="64"/>
        <v>-1.1974162031162041</v>
      </c>
      <c r="P565">
        <f t="shared" si="65"/>
        <v>0.50453985045986305</v>
      </c>
      <c r="Q565">
        <f t="shared" si="66"/>
        <v>0.25911798278102272</v>
      </c>
      <c r="R565">
        <f t="shared" si="67"/>
        <v>0.54238565392754701</v>
      </c>
      <c r="S565">
        <f t="shared" si="68"/>
        <v>-0.3649214935747972</v>
      </c>
      <c r="T565">
        <f t="shared" si="62"/>
        <v>-4310.541666666667</v>
      </c>
    </row>
    <row r="566" spans="1:20">
      <c r="C566" t="s">
        <v>8937</v>
      </c>
      <c r="D566" t="s">
        <v>8938</v>
      </c>
      <c r="E566" t="s">
        <v>8939</v>
      </c>
      <c r="F566" t="s">
        <v>8940</v>
      </c>
      <c r="G566" t="s">
        <v>8941</v>
      </c>
      <c r="H566" t="s">
        <v>8942</v>
      </c>
      <c r="I566" t="s">
        <v>6544</v>
      </c>
      <c r="N566">
        <f t="shared" si="63"/>
        <v>0.19433268901843403</v>
      </c>
      <c r="O566">
        <f t="shared" si="64"/>
        <v>8.2482748883751302</v>
      </c>
      <c r="P566">
        <f t="shared" si="65"/>
        <v>0.4638564898636765</v>
      </c>
      <c r="Q566">
        <f t="shared" si="66"/>
        <v>0.13926144354868741</v>
      </c>
      <c r="R566">
        <f t="shared" si="67"/>
        <v>0.79453625757819957</v>
      </c>
      <c r="S566">
        <f t="shared" si="68"/>
        <v>0.8808524872335346</v>
      </c>
      <c r="T566">
        <f t="shared" si="62"/>
        <v>17467.833333333332</v>
      </c>
    </row>
    <row r="567" spans="1:20">
      <c r="C567" t="s">
        <v>8943</v>
      </c>
      <c r="D567" t="s">
        <v>8944</v>
      </c>
      <c r="E567" t="s">
        <v>8945</v>
      </c>
      <c r="F567" t="s">
        <v>8946</v>
      </c>
      <c r="G567" t="s">
        <v>8947</v>
      </c>
      <c r="H567" t="s">
        <v>8948</v>
      </c>
      <c r="I567" t="s">
        <v>6390</v>
      </c>
      <c r="N567">
        <f t="shared" si="63"/>
        <v>-5.1126430463627193E-3</v>
      </c>
      <c r="O567">
        <f t="shared" si="64"/>
        <v>-1.1998356539280828</v>
      </c>
      <c r="P567">
        <f t="shared" si="65"/>
        <v>0.69032052830754287</v>
      </c>
      <c r="Q567">
        <f t="shared" si="66"/>
        <v>-7.8790326104268171E-2</v>
      </c>
      <c r="R567">
        <f t="shared" si="67"/>
        <v>0.28646196313149946</v>
      </c>
      <c r="S567">
        <f t="shared" si="68"/>
        <v>0.17845448656871921</v>
      </c>
      <c r="T567">
        <f t="shared" si="62"/>
        <v>1531.4324324324325</v>
      </c>
    </row>
    <row r="568" spans="1:20">
      <c r="C568" t="s">
        <v>8949</v>
      </c>
      <c r="D568" t="s">
        <v>8950</v>
      </c>
      <c r="E568" t="s">
        <v>8951</v>
      </c>
      <c r="F568" t="s">
        <v>8952</v>
      </c>
      <c r="G568" t="s">
        <v>8953</v>
      </c>
      <c r="H568" t="s">
        <v>8954</v>
      </c>
      <c r="I568" t="s">
        <v>6911</v>
      </c>
      <c r="N568" t="e">
        <f t="shared" si="63"/>
        <v>#VALUE!</v>
      </c>
      <c r="O568" t="e">
        <f t="shared" si="64"/>
        <v>#VALUE!</v>
      </c>
      <c r="P568">
        <f t="shared" si="65"/>
        <v>0.75937222810380844</v>
      </c>
      <c r="Q568" t="e">
        <f t="shared" si="66"/>
        <v>#VALUE!</v>
      </c>
      <c r="R568">
        <f t="shared" si="67"/>
        <v>0.42574973718221654</v>
      </c>
      <c r="S568" t="e">
        <f t="shared" si="68"/>
        <v>#VALUE!</v>
      </c>
      <c r="T568">
        <f t="shared" si="62"/>
        <v>-9777.5172413793098</v>
      </c>
    </row>
    <row r="569" spans="1:20">
      <c r="C569" t="s">
        <v>6093</v>
      </c>
      <c r="D569" t="s">
        <v>6093</v>
      </c>
      <c r="E569" t="s">
        <v>6093</v>
      </c>
      <c r="F569" t="s">
        <v>6093</v>
      </c>
      <c r="G569" t="s">
        <v>6093</v>
      </c>
      <c r="H569" t="s">
        <v>6093</v>
      </c>
      <c r="I569" t="s">
        <v>6093</v>
      </c>
      <c r="N569" t="e">
        <f t="shared" si="63"/>
        <v>#VALUE!</v>
      </c>
      <c r="O569" t="e">
        <f t="shared" si="64"/>
        <v>#VALUE!</v>
      </c>
      <c r="P569" t="e">
        <f t="shared" si="65"/>
        <v>#VALUE!</v>
      </c>
      <c r="Q569" t="e">
        <f t="shared" si="66"/>
        <v>#VALUE!</v>
      </c>
      <c r="R569" t="e">
        <f t="shared" si="67"/>
        <v>#VALUE!</v>
      </c>
      <c r="S569" t="e">
        <f t="shared" si="68"/>
        <v>#VALUE!</v>
      </c>
      <c r="T569" t="e">
        <f t="shared" si="62"/>
        <v>#VALUE!</v>
      </c>
    </row>
    <row r="570" spans="1:20">
      <c r="A570" t="s">
        <v>93</v>
      </c>
      <c r="C570" t="s">
        <v>8955</v>
      </c>
      <c r="D570" t="s">
        <v>8956</v>
      </c>
      <c r="E570" t="s">
        <v>8957</v>
      </c>
      <c r="F570" t="s">
        <v>6065</v>
      </c>
      <c r="G570" t="s">
        <v>8958</v>
      </c>
      <c r="H570" t="s">
        <v>8959</v>
      </c>
      <c r="I570" t="s">
        <v>6055</v>
      </c>
      <c r="N570">
        <f t="shared" si="63"/>
        <v>-0.35377262262116405</v>
      </c>
      <c r="O570">
        <f t="shared" si="64"/>
        <v>-1.5580889391697852</v>
      </c>
      <c r="P570">
        <f t="shared" si="65"/>
        <v>1.1254040692146796</v>
      </c>
      <c r="Q570" t="e">
        <f t="shared" si="66"/>
        <v>#DIV/0!</v>
      </c>
      <c r="R570">
        <f t="shared" si="67"/>
        <v>0.88856973895412694</v>
      </c>
      <c r="S570">
        <f t="shared" si="68"/>
        <v>-0.87356996186564972</v>
      </c>
      <c r="T570">
        <f t="shared" si="62"/>
        <v>6413</v>
      </c>
    </row>
    <row r="571" spans="1:20">
      <c r="C571" t="s">
        <v>8960</v>
      </c>
      <c r="D571" t="s">
        <v>8961</v>
      </c>
      <c r="E571" t="s">
        <v>8962</v>
      </c>
      <c r="F571" t="s">
        <v>6065</v>
      </c>
      <c r="G571" t="s">
        <v>8963</v>
      </c>
      <c r="H571" t="s">
        <v>8964</v>
      </c>
      <c r="I571" t="s">
        <v>6055</v>
      </c>
      <c r="N571">
        <f t="shared" si="63"/>
        <v>-0.12781298718904632</v>
      </c>
      <c r="O571">
        <f t="shared" si="64"/>
        <v>13.713188220230474</v>
      </c>
      <c r="P571">
        <f t="shared" si="65"/>
        <v>1.3625824292703681</v>
      </c>
      <c r="Q571" t="e">
        <f t="shared" si="66"/>
        <v>#DIV/0!</v>
      </c>
      <c r="R571">
        <f t="shared" si="67"/>
        <v>0.73390055421122469</v>
      </c>
      <c r="S571">
        <f t="shared" si="68"/>
        <v>-2.4593321917808222</v>
      </c>
      <c r="T571">
        <f t="shared" si="62"/>
        <v>-11491</v>
      </c>
    </row>
    <row r="572" spans="1:20">
      <c r="C572" t="s">
        <v>8965</v>
      </c>
      <c r="D572" t="s">
        <v>8966</v>
      </c>
      <c r="E572" t="s">
        <v>8967</v>
      </c>
      <c r="F572" t="s">
        <v>6065</v>
      </c>
      <c r="G572" t="s">
        <v>8968</v>
      </c>
      <c r="H572" t="s">
        <v>8969</v>
      </c>
      <c r="I572" t="s">
        <v>6055</v>
      </c>
      <c r="N572">
        <f t="shared" si="63"/>
        <v>19.907705934455269</v>
      </c>
      <c r="O572">
        <f t="shared" si="64"/>
        <v>-1.176497175141243</v>
      </c>
      <c r="P572">
        <f t="shared" si="65"/>
        <v>0.69122992531888172</v>
      </c>
      <c r="Q572" t="e">
        <f t="shared" si="66"/>
        <v>#DIV/0!</v>
      </c>
      <c r="R572">
        <f t="shared" si="67"/>
        <v>1.44669662491634</v>
      </c>
      <c r="S572">
        <f t="shared" si="68"/>
        <v>-0.1388018433179723</v>
      </c>
      <c r="T572">
        <f t="shared" si="62"/>
        <v>-781</v>
      </c>
    </row>
    <row r="573" spans="1:20">
      <c r="C573" t="s">
        <v>8970</v>
      </c>
      <c r="D573" t="s">
        <v>8971</v>
      </c>
      <c r="E573" t="s">
        <v>8972</v>
      </c>
      <c r="F573" t="s">
        <v>6065</v>
      </c>
      <c r="G573" t="s">
        <v>8973</v>
      </c>
      <c r="H573" t="s">
        <v>8974</v>
      </c>
      <c r="I573" t="s">
        <v>6055</v>
      </c>
      <c r="N573" t="e">
        <f t="shared" si="63"/>
        <v>#VALUE!</v>
      </c>
      <c r="O573" t="e">
        <f t="shared" si="64"/>
        <v>#VALUE!</v>
      </c>
      <c r="P573">
        <f t="shared" si="65"/>
        <v>8.0820060996272453E-2</v>
      </c>
      <c r="Q573" t="e">
        <f t="shared" si="66"/>
        <v>#VALUE!</v>
      </c>
      <c r="R573">
        <f t="shared" si="67"/>
        <v>12.373165618448636</v>
      </c>
      <c r="S573" t="e">
        <f t="shared" si="68"/>
        <v>#VALUE!</v>
      </c>
      <c r="T573">
        <f t="shared" si="62"/>
        <v>4425</v>
      </c>
    </row>
    <row r="574" spans="1:20">
      <c r="C574" t="s">
        <v>6093</v>
      </c>
      <c r="D574" t="s">
        <v>6093</v>
      </c>
      <c r="E574" t="s">
        <v>6093</v>
      </c>
      <c r="F574" t="s">
        <v>6093</v>
      </c>
      <c r="G574" t="s">
        <v>6093</v>
      </c>
      <c r="H574" t="s">
        <v>6093</v>
      </c>
      <c r="I574" t="s">
        <v>6093</v>
      </c>
      <c r="N574" t="e">
        <f t="shared" si="63"/>
        <v>#VALUE!</v>
      </c>
      <c r="O574" t="e">
        <f t="shared" si="64"/>
        <v>#VALUE!</v>
      </c>
      <c r="P574" t="e">
        <f t="shared" si="65"/>
        <v>#VALUE!</v>
      </c>
      <c r="Q574" t="e">
        <f t="shared" si="66"/>
        <v>#VALUE!</v>
      </c>
      <c r="R574" t="e">
        <f t="shared" si="67"/>
        <v>#VALUE!</v>
      </c>
      <c r="S574" t="e">
        <f t="shared" si="68"/>
        <v>#VALUE!</v>
      </c>
      <c r="T574" t="e">
        <f t="shared" si="62"/>
        <v>#VALUE!</v>
      </c>
    </row>
    <row r="575" spans="1:20">
      <c r="A575" s="22">
        <v>33557556</v>
      </c>
      <c r="C575" t="s">
        <v>8975</v>
      </c>
      <c r="D575" t="s">
        <v>8976</v>
      </c>
      <c r="E575" t="s">
        <v>8977</v>
      </c>
      <c r="F575" t="s">
        <v>8978</v>
      </c>
      <c r="G575" t="s">
        <v>8979</v>
      </c>
      <c r="H575" t="s">
        <v>8980</v>
      </c>
      <c r="I575" t="s">
        <v>8981</v>
      </c>
      <c r="N575">
        <f t="shared" si="63"/>
        <v>-0.25127976629189397</v>
      </c>
      <c r="O575">
        <f t="shared" si="64"/>
        <v>-1.4880831705104609</v>
      </c>
      <c r="P575">
        <f t="shared" si="65"/>
        <v>0.95594866678003543</v>
      </c>
      <c r="Q575">
        <f t="shared" si="66"/>
        <v>-1.160391471127955</v>
      </c>
      <c r="R575">
        <f t="shared" si="67"/>
        <v>0.19867554693335232</v>
      </c>
      <c r="S575">
        <f t="shared" si="68"/>
        <v>-0.64357565699267294</v>
      </c>
      <c r="T575">
        <f t="shared" si="62"/>
        <v>-43686.653846153844</v>
      </c>
    </row>
    <row r="576" spans="1:20">
      <c r="C576" t="s">
        <v>8982</v>
      </c>
      <c r="D576" t="s">
        <v>8983</v>
      </c>
      <c r="E576" t="s">
        <v>8984</v>
      </c>
      <c r="F576" t="s">
        <v>8985</v>
      </c>
      <c r="G576" t="s">
        <v>8986</v>
      </c>
      <c r="H576" t="s">
        <v>8987</v>
      </c>
      <c r="I576" t="s">
        <v>8020</v>
      </c>
      <c r="N576">
        <f t="shared" si="63"/>
        <v>1.1193389590214653</v>
      </c>
      <c r="O576">
        <f t="shared" si="64"/>
        <v>1.6292152476500363</v>
      </c>
      <c r="P576">
        <f t="shared" si="65"/>
        <v>0.6959284591557926</v>
      </c>
      <c r="Q576">
        <f t="shared" si="66"/>
        <v>-1.3070710043722022</v>
      </c>
      <c r="R576">
        <f t="shared" si="67"/>
        <v>0.52101156454469399</v>
      </c>
      <c r="S576">
        <f t="shared" si="68"/>
        <v>1.3751368136535795</v>
      </c>
      <c r="T576">
        <f t="shared" si="62"/>
        <v>145448.1875</v>
      </c>
    </row>
    <row r="577" spans="1:20">
      <c r="B577" s="22">
        <v>30026860</v>
      </c>
      <c r="C577" t="s">
        <v>8988</v>
      </c>
      <c r="D577" t="s">
        <v>8989</v>
      </c>
      <c r="E577" t="s">
        <v>8990</v>
      </c>
      <c r="F577" t="s">
        <v>8991</v>
      </c>
      <c r="G577" t="s">
        <v>8992</v>
      </c>
      <c r="H577" t="s">
        <v>8993</v>
      </c>
      <c r="I577" t="s">
        <v>6110</v>
      </c>
      <c r="N577">
        <f t="shared" si="63"/>
        <v>0.8592963868070973</v>
      </c>
      <c r="O577">
        <f t="shared" si="64"/>
        <v>9.8122106446135611</v>
      </c>
      <c r="P577">
        <f t="shared" si="65"/>
        <v>0.75323734379083918</v>
      </c>
      <c r="Q577">
        <f t="shared" si="66"/>
        <v>-1.0432830811671745</v>
      </c>
      <c r="R577">
        <f t="shared" si="67"/>
        <v>0.62746379301978217</v>
      </c>
      <c r="S577">
        <f t="shared" si="68"/>
        <v>2.0557371361793813</v>
      </c>
      <c r="T577">
        <f t="shared" si="62"/>
        <v>88512</v>
      </c>
    </row>
    <row r="578" spans="1:20">
      <c r="C578" t="s">
        <v>8994</v>
      </c>
      <c r="D578" t="s">
        <v>8995</v>
      </c>
      <c r="E578" t="s">
        <v>8996</v>
      </c>
      <c r="F578" t="s">
        <v>8997</v>
      </c>
      <c r="G578" t="s">
        <v>8998</v>
      </c>
      <c r="H578" t="s">
        <v>8999</v>
      </c>
      <c r="I578" t="s">
        <v>6110</v>
      </c>
      <c r="N578">
        <f t="shared" si="63"/>
        <v>-2.2228448359317921E-2</v>
      </c>
      <c r="O578">
        <f t="shared" si="64"/>
        <v>0.26415677069660415</v>
      </c>
      <c r="P578">
        <f t="shared" si="65"/>
        <v>0.7130340697996127</v>
      </c>
      <c r="Q578">
        <f t="shared" si="66"/>
        <v>-1.7779203791001397E-2</v>
      </c>
      <c r="R578">
        <f t="shared" si="67"/>
        <v>0.68813736888856858</v>
      </c>
      <c r="S578">
        <f t="shared" si="68"/>
        <v>1.1341421436504278</v>
      </c>
      <c r="T578">
        <f t="shared" ref="T578:T641" si="69">D578/I578</f>
        <v>8186.3</v>
      </c>
    </row>
    <row r="579" spans="1:20">
      <c r="B579" t="s">
        <v>80</v>
      </c>
      <c r="C579" t="s">
        <v>9000</v>
      </c>
      <c r="D579" t="s">
        <v>9001</v>
      </c>
      <c r="E579" t="s">
        <v>9002</v>
      </c>
      <c r="F579" t="s">
        <v>9003</v>
      </c>
      <c r="G579" t="s">
        <v>9004</v>
      </c>
      <c r="H579" t="s">
        <v>9005</v>
      </c>
      <c r="I579" t="s">
        <v>6124</v>
      </c>
      <c r="N579">
        <f t="shared" si="63"/>
        <v>0.67241289545931315</v>
      </c>
      <c r="O579">
        <f t="shared" si="64"/>
        <v>2.1734293835146525</v>
      </c>
      <c r="P579">
        <f t="shared" si="65"/>
        <v>0.9178290609012556</v>
      </c>
      <c r="Q579">
        <f t="shared" si="66"/>
        <v>-0.3357082481146394</v>
      </c>
      <c r="R579">
        <f t="shared" si="67"/>
        <v>0.49788470580676436</v>
      </c>
      <c r="S579">
        <f t="shared" si="68"/>
        <v>0.41335597576647687</v>
      </c>
      <c r="T579">
        <f t="shared" si="69"/>
        <v>9251</v>
      </c>
    </row>
    <row r="580" spans="1:20">
      <c r="C580" t="s">
        <v>9006</v>
      </c>
      <c r="D580" t="s">
        <v>9007</v>
      </c>
      <c r="E580" t="s">
        <v>9008</v>
      </c>
      <c r="F580" t="s">
        <v>9009</v>
      </c>
      <c r="G580" t="s">
        <v>9010</v>
      </c>
      <c r="H580" t="s">
        <v>9011</v>
      </c>
      <c r="I580" t="s">
        <v>6477</v>
      </c>
      <c r="N580">
        <f t="shared" si="63"/>
        <v>0.46783036583831539</v>
      </c>
      <c r="O580">
        <f t="shared" si="64"/>
        <v>-0.80856333377113154</v>
      </c>
      <c r="P580">
        <f t="shared" si="65"/>
        <v>0.9195037303867164</v>
      </c>
      <c r="Q580">
        <f t="shared" si="66"/>
        <v>-1.2383535766466447</v>
      </c>
      <c r="R580">
        <f t="shared" si="67"/>
        <v>0.44878792473172624</v>
      </c>
      <c r="S580">
        <f t="shared" si="68"/>
        <v>-0.15244215538301154</v>
      </c>
      <c r="T580">
        <f t="shared" si="69"/>
        <v>3401</v>
      </c>
    </row>
    <row r="581" spans="1:20">
      <c r="C581" t="s">
        <v>9012</v>
      </c>
      <c r="D581" t="s">
        <v>9013</v>
      </c>
      <c r="E581" t="s">
        <v>9014</v>
      </c>
      <c r="F581" t="s">
        <v>9015</v>
      </c>
      <c r="G581" t="s">
        <v>9016</v>
      </c>
      <c r="H581" t="s">
        <v>9017</v>
      </c>
      <c r="I581" t="s">
        <v>6225</v>
      </c>
      <c r="N581">
        <f t="shared" si="63"/>
        <v>1.0947341501315777</v>
      </c>
      <c r="O581">
        <f t="shared" si="64"/>
        <v>5.7503008042555885</v>
      </c>
      <c r="P581">
        <f t="shared" si="65"/>
        <v>0.81733255633371438</v>
      </c>
      <c r="Q581">
        <f t="shared" si="66"/>
        <v>-4.5424771377623632</v>
      </c>
      <c r="R581">
        <f t="shared" si="67"/>
        <v>0.60569844728708322</v>
      </c>
      <c r="S581">
        <f t="shared" si="68"/>
        <v>4.8584320875113951</v>
      </c>
      <c r="T581">
        <f t="shared" si="69"/>
        <v>35531.333333333336</v>
      </c>
    </row>
    <row r="582" spans="1:20">
      <c r="C582" t="s">
        <v>9018</v>
      </c>
      <c r="D582" t="s">
        <v>9019</v>
      </c>
      <c r="E582" t="s">
        <v>9020</v>
      </c>
      <c r="F582" t="s">
        <v>9021</v>
      </c>
      <c r="G582" t="s">
        <v>9022</v>
      </c>
      <c r="H582" t="s">
        <v>9023</v>
      </c>
      <c r="I582" t="s">
        <v>6048</v>
      </c>
      <c r="N582">
        <f t="shared" si="63"/>
        <v>0.16961099275962921</v>
      </c>
      <c r="O582">
        <f t="shared" si="64"/>
        <v>-0.74733187192985262</v>
      </c>
      <c r="P582">
        <f t="shared" si="65"/>
        <v>0.91902732176623558</v>
      </c>
      <c r="Q582">
        <f t="shared" si="66"/>
        <v>-21.36626417855836</v>
      </c>
      <c r="R582">
        <f t="shared" si="67"/>
        <v>0.78936539354397284</v>
      </c>
      <c r="S582">
        <f t="shared" si="68"/>
        <v>-0.68038924336450779</v>
      </c>
      <c r="T582">
        <f t="shared" si="69"/>
        <v>7895.5</v>
      </c>
    </row>
    <row r="583" spans="1:20">
      <c r="C583" t="s">
        <v>9024</v>
      </c>
      <c r="D583" t="s">
        <v>9025</v>
      </c>
      <c r="E583" t="s">
        <v>9026</v>
      </c>
      <c r="F583" t="s">
        <v>9027</v>
      </c>
      <c r="G583" t="s">
        <v>9028</v>
      </c>
      <c r="H583" t="s">
        <v>9029</v>
      </c>
      <c r="I583" t="s">
        <v>6055</v>
      </c>
      <c r="N583">
        <f t="shared" si="63"/>
        <v>39.224191770756796</v>
      </c>
      <c r="O583">
        <f t="shared" si="64"/>
        <v>9.5054631030425281</v>
      </c>
      <c r="P583">
        <f t="shared" si="65"/>
        <v>0.67097025662741627</v>
      </c>
      <c r="Q583">
        <f t="shared" si="66"/>
        <v>0.29760986892829611</v>
      </c>
      <c r="R583">
        <f t="shared" si="67"/>
        <v>1.4707784989421595</v>
      </c>
      <c r="S583">
        <f t="shared" si="68"/>
        <v>10.163766466092047</v>
      </c>
      <c r="T583">
        <f t="shared" si="69"/>
        <v>62497</v>
      </c>
    </row>
    <row r="584" spans="1:20">
      <c r="C584" t="s">
        <v>9030</v>
      </c>
      <c r="D584" t="s">
        <v>9031</v>
      </c>
      <c r="E584" t="s">
        <v>9032</v>
      </c>
      <c r="F584" t="s">
        <v>9033</v>
      </c>
      <c r="G584" t="s">
        <v>9034</v>
      </c>
      <c r="H584" t="s">
        <v>9035</v>
      </c>
      <c r="I584" t="s">
        <v>6055</v>
      </c>
      <c r="N584" t="e">
        <f t="shared" si="63"/>
        <v>#VALUE!</v>
      </c>
      <c r="O584" t="e">
        <f t="shared" si="64"/>
        <v>#VALUE!</v>
      </c>
      <c r="P584">
        <f t="shared" si="65"/>
        <v>0.69435868650014032</v>
      </c>
      <c r="Q584" t="e">
        <f t="shared" si="66"/>
        <v>#VALUE!</v>
      </c>
      <c r="R584">
        <f t="shared" si="67"/>
        <v>1.1256265157639451</v>
      </c>
      <c r="S584" t="e">
        <f t="shared" si="68"/>
        <v>#VALUE!</v>
      </c>
      <c r="T584">
        <f t="shared" si="69"/>
        <v>5949</v>
      </c>
    </row>
    <row r="585" spans="1:20">
      <c r="B585" s="22">
        <v>39402704</v>
      </c>
      <c r="C585" t="s">
        <v>6093</v>
      </c>
      <c r="D585" t="s">
        <v>6093</v>
      </c>
      <c r="E585" t="s">
        <v>6093</v>
      </c>
      <c r="F585" t="s">
        <v>6093</v>
      </c>
      <c r="G585" t="s">
        <v>6093</v>
      </c>
      <c r="H585" t="s">
        <v>6093</v>
      </c>
      <c r="I585" t="s">
        <v>6093</v>
      </c>
      <c r="N585" t="e">
        <f t="shared" ref="N585:N648" si="70">C585/C586-1</f>
        <v>#VALUE!</v>
      </c>
      <c r="O585" t="e">
        <f t="shared" si="64"/>
        <v>#VALUE!</v>
      </c>
      <c r="P585" t="e">
        <f t="shared" si="65"/>
        <v>#VALUE!</v>
      </c>
      <c r="Q585" t="e">
        <f t="shared" si="66"/>
        <v>#VALUE!</v>
      </c>
      <c r="R585" t="e">
        <f t="shared" si="67"/>
        <v>#VALUE!</v>
      </c>
      <c r="S585" t="e">
        <f t="shared" si="68"/>
        <v>#VALUE!</v>
      </c>
      <c r="T585" t="e">
        <f t="shared" si="69"/>
        <v>#VALUE!</v>
      </c>
    </row>
    <row r="586" spans="1:20">
      <c r="A586" t="s">
        <v>95</v>
      </c>
      <c r="C586" t="s">
        <v>9036</v>
      </c>
      <c r="D586" t="s">
        <v>9037</v>
      </c>
      <c r="E586" t="s">
        <v>9038</v>
      </c>
      <c r="F586" t="s">
        <v>9039</v>
      </c>
      <c r="G586" t="s">
        <v>9040</v>
      </c>
      <c r="H586" t="s">
        <v>9041</v>
      </c>
      <c r="I586" t="s">
        <v>6048</v>
      </c>
      <c r="N586">
        <f t="shared" si="70"/>
        <v>3.3441174597712209</v>
      </c>
      <c r="O586">
        <f t="shared" ref="O586:O649" si="71">D586/D587-1</f>
        <v>3.4308519893283842</v>
      </c>
      <c r="P586">
        <f t="shared" ref="P586:P649" si="72">E586/(F586+G586)</f>
        <v>0.9059295629834182</v>
      </c>
      <c r="Q586">
        <f t="shared" ref="Q586:Q649" si="73">1 -F586/F587</f>
        <v>0.15470943333328091</v>
      </c>
      <c r="R586">
        <f t="shared" ref="R586:R649" si="74">G586/E586</f>
        <v>0.922638903121073</v>
      </c>
      <c r="S586">
        <f t="shared" ref="S586:S649" si="75">H586/H587-1</f>
        <v>3.4027984221358336</v>
      </c>
      <c r="T586">
        <f t="shared" si="69"/>
        <v>152793.5</v>
      </c>
    </row>
    <row r="587" spans="1:20">
      <c r="C587" t="s">
        <v>9042</v>
      </c>
      <c r="D587" t="s">
        <v>9043</v>
      </c>
      <c r="E587" t="s">
        <v>9044</v>
      </c>
      <c r="F587" t="s">
        <v>9045</v>
      </c>
      <c r="G587" t="s">
        <v>9046</v>
      </c>
      <c r="H587" t="s">
        <v>9047</v>
      </c>
      <c r="I587" t="s">
        <v>6048</v>
      </c>
      <c r="N587">
        <f t="shared" si="70"/>
        <v>0.60085324935312245</v>
      </c>
      <c r="O587">
        <f t="shared" si="71"/>
        <v>0.27280109253312657</v>
      </c>
      <c r="P587">
        <f t="shared" si="72"/>
        <v>0.97043402419771951</v>
      </c>
      <c r="Q587">
        <f t="shared" si="73"/>
        <v>-10.950521469510477</v>
      </c>
      <c r="R587">
        <f t="shared" si="74"/>
        <v>0.75355100028913113</v>
      </c>
      <c r="S587">
        <f t="shared" si="75"/>
        <v>0.24522593390165337</v>
      </c>
      <c r="T587">
        <f t="shared" si="69"/>
        <v>34484</v>
      </c>
    </row>
    <row r="588" spans="1:20">
      <c r="C588" t="s">
        <v>9048</v>
      </c>
      <c r="D588" t="s">
        <v>9049</v>
      </c>
      <c r="E588" t="s">
        <v>9050</v>
      </c>
      <c r="F588" t="s">
        <v>9051</v>
      </c>
      <c r="G588" t="s">
        <v>9052</v>
      </c>
      <c r="H588" t="s">
        <v>9053</v>
      </c>
      <c r="I588" t="s">
        <v>6055</v>
      </c>
      <c r="N588">
        <f t="shared" si="70"/>
        <v>7.469625438580378</v>
      </c>
      <c r="O588">
        <f t="shared" si="71"/>
        <v>53.023928215353941</v>
      </c>
      <c r="P588">
        <f t="shared" si="72"/>
        <v>0.88401007369485785</v>
      </c>
      <c r="Q588" t="e">
        <f t="shared" si="73"/>
        <v>#DIV/0!</v>
      </c>
      <c r="R588">
        <f t="shared" si="74"/>
        <v>1.0069446876875405</v>
      </c>
      <c r="S588">
        <f t="shared" si="75"/>
        <v>27.052421367948078</v>
      </c>
      <c r="T588">
        <f t="shared" si="69"/>
        <v>54186</v>
      </c>
    </row>
    <row r="589" spans="1:20">
      <c r="C589" t="s">
        <v>9054</v>
      </c>
      <c r="D589" t="s">
        <v>9055</v>
      </c>
      <c r="E589" t="s">
        <v>9056</v>
      </c>
      <c r="F589" t="s">
        <v>6065</v>
      </c>
      <c r="G589" t="s">
        <v>9057</v>
      </c>
      <c r="H589" t="s">
        <v>9058</v>
      </c>
      <c r="I589" t="s">
        <v>6055</v>
      </c>
      <c r="N589" t="e">
        <f t="shared" si="70"/>
        <v>#VALUE!</v>
      </c>
      <c r="O589" t="e">
        <f t="shared" si="71"/>
        <v>#VALUE!</v>
      </c>
      <c r="P589">
        <f t="shared" si="72"/>
        <v>0.82238183914161567</v>
      </c>
      <c r="Q589" t="e">
        <f t="shared" si="73"/>
        <v>#VALUE!</v>
      </c>
      <c r="R589">
        <f t="shared" si="74"/>
        <v>1.2159801595859392</v>
      </c>
      <c r="S589" t="e">
        <f t="shared" si="75"/>
        <v>#VALUE!</v>
      </c>
      <c r="T589">
        <f t="shared" si="69"/>
        <v>1003</v>
      </c>
    </row>
    <row r="590" spans="1:20">
      <c r="C590" t="s">
        <v>6093</v>
      </c>
      <c r="D590" t="s">
        <v>6093</v>
      </c>
      <c r="E590" t="s">
        <v>6093</v>
      </c>
      <c r="F590" t="s">
        <v>6093</v>
      </c>
      <c r="G590" t="s">
        <v>6093</v>
      </c>
      <c r="H590" t="s">
        <v>6093</v>
      </c>
      <c r="I590" t="s">
        <v>6093</v>
      </c>
      <c r="N590" t="e">
        <f t="shared" si="70"/>
        <v>#VALUE!</v>
      </c>
      <c r="O590" t="e">
        <f t="shared" si="71"/>
        <v>#VALUE!</v>
      </c>
      <c r="P590" t="e">
        <f t="shared" si="72"/>
        <v>#VALUE!</v>
      </c>
      <c r="Q590" t="e">
        <f t="shared" si="73"/>
        <v>#VALUE!</v>
      </c>
      <c r="R590" t="e">
        <f t="shared" si="74"/>
        <v>#VALUE!</v>
      </c>
      <c r="S590" t="e">
        <f t="shared" si="75"/>
        <v>#VALUE!</v>
      </c>
      <c r="T590" t="e">
        <f t="shared" si="69"/>
        <v>#VALUE!</v>
      </c>
    </row>
    <row r="591" spans="1:20">
      <c r="A591" t="s">
        <v>96</v>
      </c>
      <c r="C591" t="s">
        <v>7367</v>
      </c>
      <c r="D591" t="s">
        <v>7368</v>
      </c>
      <c r="E591" t="s">
        <v>7369</v>
      </c>
      <c r="F591" t="s">
        <v>6065</v>
      </c>
      <c r="G591" t="s">
        <v>7370</v>
      </c>
      <c r="H591" t="s">
        <v>7371</v>
      </c>
      <c r="I591" t="s">
        <v>6055</v>
      </c>
      <c r="N591">
        <f t="shared" si="70"/>
        <v>-0.52216847661854926</v>
      </c>
      <c r="O591">
        <f t="shared" si="71"/>
        <v>-0.98147437195049592</v>
      </c>
      <c r="P591">
        <f t="shared" si="72"/>
        <v>0.27739331677579587</v>
      </c>
      <c r="Q591">
        <f t="shared" si="73"/>
        <v>1</v>
      </c>
      <c r="R591">
        <f t="shared" si="74"/>
        <v>3.6049895203793012</v>
      </c>
      <c r="S591">
        <f t="shared" si="75"/>
        <v>1.8053684883610144E-2</v>
      </c>
      <c r="T591">
        <f t="shared" si="69"/>
        <v>2654</v>
      </c>
    </row>
    <row r="592" spans="1:20">
      <c r="B592" s="22">
        <v>37357674</v>
      </c>
      <c r="C592" t="s">
        <v>7372</v>
      </c>
      <c r="D592" t="s">
        <v>7373</v>
      </c>
      <c r="E592" t="s">
        <v>7374</v>
      </c>
      <c r="F592" t="s">
        <v>7375</v>
      </c>
      <c r="G592" t="s">
        <v>7376</v>
      </c>
      <c r="H592" t="s">
        <v>7377</v>
      </c>
      <c r="I592" t="s">
        <v>6055</v>
      </c>
      <c r="N592">
        <f t="shared" si="70"/>
        <v>0.20242865600646431</v>
      </c>
      <c r="O592">
        <f t="shared" si="71"/>
        <v>6.4678428633005769E-2</v>
      </c>
      <c r="P592">
        <f t="shared" si="72"/>
        <v>0.1471576693403869</v>
      </c>
      <c r="Q592">
        <f t="shared" si="73"/>
        <v>0.92323556370302473</v>
      </c>
      <c r="R592">
        <f t="shared" si="74"/>
        <v>6.782398941757771</v>
      </c>
      <c r="S592">
        <f t="shared" si="75"/>
        <v>9.056514191605225E-2</v>
      </c>
      <c r="T592">
        <f t="shared" si="69"/>
        <v>143261</v>
      </c>
    </row>
    <row r="593" spans="1:20">
      <c r="C593" t="s">
        <v>7378</v>
      </c>
      <c r="D593" t="s">
        <v>7379</v>
      </c>
      <c r="E593" t="s">
        <v>7380</v>
      </c>
      <c r="F593" t="s">
        <v>7381</v>
      </c>
      <c r="G593" t="s">
        <v>7382</v>
      </c>
      <c r="H593" t="s">
        <v>7383</v>
      </c>
      <c r="I593" t="s">
        <v>6055</v>
      </c>
      <c r="N593">
        <f t="shared" si="70"/>
        <v>0.54128824817203802</v>
      </c>
      <c r="O593">
        <f t="shared" si="71"/>
        <v>0.63727732892047118</v>
      </c>
      <c r="P593">
        <f t="shared" si="72"/>
        <v>8.7319286871961097E-2</v>
      </c>
      <c r="Q593" t="e">
        <f t="shared" si="73"/>
        <v>#DIV/0!</v>
      </c>
      <c r="R593">
        <f t="shared" si="74"/>
        <v>11.128220357858787</v>
      </c>
      <c r="S593">
        <f t="shared" si="75"/>
        <v>0.63542172182859358</v>
      </c>
      <c r="T593">
        <f t="shared" si="69"/>
        <v>134558</v>
      </c>
    </row>
    <row r="594" spans="1:20">
      <c r="B594" s="22">
        <v>41635744</v>
      </c>
      <c r="C594" t="s">
        <v>7384</v>
      </c>
      <c r="D594" t="s">
        <v>7385</v>
      </c>
      <c r="E594" t="s">
        <v>7386</v>
      </c>
      <c r="F594" t="s">
        <v>6065</v>
      </c>
      <c r="G594" t="s">
        <v>7387</v>
      </c>
      <c r="H594" t="s">
        <v>7388</v>
      </c>
      <c r="I594" t="s">
        <v>6055</v>
      </c>
      <c r="N594">
        <f t="shared" si="70"/>
        <v>3.3589566104411883E-2</v>
      </c>
      <c r="O594">
        <f t="shared" si="71"/>
        <v>-0.44730559459841157</v>
      </c>
      <c r="P594">
        <f t="shared" si="72"/>
        <v>7.8398607136424589E-2</v>
      </c>
      <c r="Q594" t="e">
        <f t="shared" si="73"/>
        <v>#DIV/0!</v>
      </c>
      <c r="R594">
        <f t="shared" si="74"/>
        <v>12.755328653477983</v>
      </c>
      <c r="S594">
        <f t="shared" si="75"/>
        <v>-0.44658479759898484</v>
      </c>
      <c r="T594">
        <f t="shared" si="69"/>
        <v>82184</v>
      </c>
    </row>
    <row r="595" spans="1:20">
      <c r="C595" t="s">
        <v>7389</v>
      </c>
      <c r="D595" t="s">
        <v>7390</v>
      </c>
      <c r="E595" t="s">
        <v>7391</v>
      </c>
      <c r="F595" t="s">
        <v>6065</v>
      </c>
      <c r="G595" t="s">
        <v>7392</v>
      </c>
      <c r="H595" t="s">
        <v>7393</v>
      </c>
      <c r="I595" t="s">
        <v>6065</v>
      </c>
      <c r="N595">
        <f t="shared" si="70"/>
        <v>0.10215799734990605</v>
      </c>
      <c r="O595">
        <f t="shared" si="71"/>
        <v>5.1508701463090389E-2</v>
      </c>
      <c r="P595">
        <f t="shared" si="72"/>
        <v>1.2308263646190473E-2</v>
      </c>
      <c r="Q595" t="e">
        <f t="shared" si="73"/>
        <v>#DIV/0!</v>
      </c>
      <c r="R595">
        <f t="shared" si="74"/>
        <v>81.246228448275858</v>
      </c>
      <c r="S595">
        <f t="shared" si="75"/>
        <v>5.1421431243955373E-2</v>
      </c>
      <c r="T595" t="e">
        <f t="shared" si="69"/>
        <v>#DIV/0!</v>
      </c>
    </row>
    <row r="596" spans="1:20">
      <c r="C596" t="s">
        <v>7394</v>
      </c>
      <c r="D596" t="s">
        <v>7395</v>
      </c>
      <c r="E596" t="s">
        <v>7396</v>
      </c>
      <c r="F596" t="s">
        <v>6065</v>
      </c>
      <c r="G596" t="s">
        <v>7397</v>
      </c>
      <c r="H596" t="s">
        <v>7398</v>
      </c>
      <c r="I596" t="s">
        <v>6065</v>
      </c>
      <c r="N596">
        <f t="shared" si="70"/>
        <v>0.38577151830648049</v>
      </c>
      <c r="O596">
        <f t="shared" si="71"/>
        <v>0.43474731897365126</v>
      </c>
      <c r="P596">
        <f t="shared" si="72"/>
        <v>1.8296105840200149E-2</v>
      </c>
      <c r="Q596" t="e">
        <f t="shared" si="73"/>
        <v>#DIV/0!</v>
      </c>
      <c r="R596">
        <f t="shared" si="74"/>
        <v>54.656439393939394</v>
      </c>
      <c r="S596">
        <f t="shared" si="75"/>
        <v>0.43369128467759066</v>
      </c>
      <c r="T596" t="e">
        <f t="shared" si="69"/>
        <v>#DIV/0!</v>
      </c>
    </row>
    <row r="597" spans="1:20">
      <c r="B597" t="s">
        <v>83</v>
      </c>
      <c r="C597" t="s">
        <v>7399</v>
      </c>
      <c r="D597" t="s">
        <v>7400</v>
      </c>
      <c r="E597" t="s">
        <v>7401</v>
      </c>
      <c r="F597" t="s">
        <v>6065</v>
      </c>
      <c r="G597" t="s">
        <v>7402</v>
      </c>
      <c r="H597" t="s">
        <v>7403</v>
      </c>
      <c r="I597" t="s">
        <v>6065</v>
      </c>
      <c r="N597">
        <f t="shared" si="70"/>
        <v>-0.13800748233337956</v>
      </c>
      <c r="O597">
        <f t="shared" si="71"/>
        <v>-0.12525293762646883</v>
      </c>
      <c r="P597">
        <f t="shared" si="72"/>
        <v>3.0696935211709766E-2</v>
      </c>
      <c r="Q597" t="e">
        <f t="shared" si="73"/>
        <v>#DIV/0!</v>
      </c>
      <c r="R597">
        <f t="shared" si="74"/>
        <v>32.576542026206454</v>
      </c>
      <c r="S597">
        <f t="shared" si="75"/>
        <v>-0.12467663630886994</v>
      </c>
      <c r="T597" t="e">
        <f t="shared" si="69"/>
        <v>#DIV/0!</v>
      </c>
    </row>
    <row r="598" spans="1:20">
      <c r="C598" t="s">
        <v>7404</v>
      </c>
      <c r="D598" t="s">
        <v>7405</v>
      </c>
      <c r="E598" t="s">
        <v>7406</v>
      </c>
      <c r="F598" t="s">
        <v>6065</v>
      </c>
      <c r="G598" t="s">
        <v>7407</v>
      </c>
      <c r="H598" t="s">
        <v>7408</v>
      </c>
      <c r="I598" t="s">
        <v>6065</v>
      </c>
      <c r="N598">
        <f t="shared" si="70"/>
        <v>0.80743038230732922</v>
      </c>
      <c r="O598">
        <f t="shared" si="71"/>
        <v>0.29634828228905397</v>
      </c>
      <c r="P598">
        <f t="shared" si="72"/>
        <v>2.3969286109573881E-2</v>
      </c>
      <c r="Q598" t="e">
        <f t="shared" si="73"/>
        <v>#DIV/0!</v>
      </c>
      <c r="R598">
        <f t="shared" si="74"/>
        <v>41.720057720057717</v>
      </c>
      <c r="S598">
        <f t="shared" si="75"/>
        <v>0.29566794462682799</v>
      </c>
      <c r="T598" t="e">
        <f t="shared" si="69"/>
        <v>#DIV/0!</v>
      </c>
    </row>
    <row r="599" spans="1:20">
      <c r="C599" t="s">
        <v>7409</v>
      </c>
      <c r="D599" t="s">
        <v>7410</v>
      </c>
      <c r="E599" t="s">
        <v>7411</v>
      </c>
      <c r="F599" t="s">
        <v>6065</v>
      </c>
      <c r="G599" t="s">
        <v>7412</v>
      </c>
      <c r="H599" t="s">
        <v>7413</v>
      </c>
      <c r="I599" t="s">
        <v>6065</v>
      </c>
      <c r="N599" t="e">
        <f t="shared" si="70"/>
        <v>#VALUE!</v>
      </c>
      <c r="O599" t="e">
        <f t="shared" si="71"/>
        <v>#VALUE!</v>
      </c>
      <c r="P599">
        <f t="shared" si="72"/>
        <v>0.10725118871946221</v>
      </c>
      <c r="Q599" t="e">
        <f t="shared" si="73"/>
        <v>#VALUE!</v>
      </c>
      <c r="R599">
        <f t="shared" si="74"/>
        <v>9.3239059812726932</v>
      </c>
      <c r="S599" t="e">
        <f t="shared" si="75"/>
        <v>#VALUE!</v>
      </c>
      <c r="T599" t="e">
        <f t="shared" si="69"/>
        <v>#DIV/0!</v>
      </c>
    </row>
    <row r="600" spans="1:20">
      <c r="C600" t="s">
        <v>6093</v>
      </c>
      <c r="D600" t="s">
        <v>6093</v>
      </c>
      <c r="E600" t="s">
        <v>6093</v>
      </c>
      <c r="F600" t="s">
        <v>6093</v>
      </c>
      <c r="G600" t="s">
        <v>6093</v>
      </c>
      <c r="H600" t="s">
        <v>6093</v>
      </c>
      <c r="I600" t="s">
        <v>6093</v>
      </c>
      <c r="N600" t="e">
        <f t="shared" si="70"/>
        <v>#VALUE!</v>
      </c>
      <c r="O600" t="e">
        <f t="shared" si="71"/>
        <v>#VALUE!</v>
      </c>
      <c r="P600" t="e">
        <f t="shared" si="72"/>
        <v>#VALUE!</v>
      </c>
      <c r="Q600" t="e">
        <f t="shared" si="73"/>
        <v>#VALUE!</v>
      </c>
      <c r="R600" t="e">
        <f t="shared" si="74"/>
        <v>#VALUE!</v>
      </c>
      <c r="S600" t="e">
        <f t="shared" si="75"/>
        <v>#VALUE!</v>
      </c>
      <c r="T600" t="e">
        <f t="shared" si="69"/>
        <v>#VALUE!</v>
      </c>
    </row>
    <row r="601" spans="1:20">
      <c r="A601" t="s">
        <v>98</v>
      </c>
      <c r="C601" t="s">
        <v>9059</v>
      </c>
      <c r="D601" t="s">
        <v>9060</v>
      </c>
      <c r="E601" t="s">
        <v>9061</v>
      </c>
      <c r="F601" t="s">
        <v>6065</v>
      </c>
      <c r="G601" t="s">
        <v>9062</v>
      </c>
      <c r="H601" t="s">
        <v>9063</v>
      </c>
      <c r="I601" t="s">
        <v>6055</v>
      </c>
      <c r="N601">
        <f t="shared" si="70"/>
        <v>0.24818767750385806</v>
      </c>
      <c r="O601">
        <f t="shared" si="71"/>
        <v>-9.9626886145404665</v>
      </c>
      <c r="P601">
        <f t="shared" si="72"/>
        <v>6.2275052663256094</v>
      </c>
      <c r="Q601" t="e">
        <f t="shared" si="73"/>
        <v>#DIV/0!</v>
      </c>
      <c r="R601">
        <f t="shared" si="74"/>
        <v>0.16057794529815406</v>
      </c>
      <c r="S601">
        <f t="shared" si="75"/>
        <v>-8.7882890961262561</v>
      </c>
      <c r="T601">
        <f t="shared" si="69"/>
        <v>-98007</v>
      </c>
    </row>
    <row r="602" spans="1:20">
      <c r="C602" t="s">
        <v>9064</v>
      </c>
      <c r="D602" t="s">
        <v>9065</v>
      </c>
      <c r="E602" t="s">
        <v>9066</v>
      </c>
      <c r="F602" t="s">
        <v>6065</v>
      </c>
      <c r="G602" t="s">
        <v>9067</v>
      </c>
      <c r="H602" t="s">
        <v>9068</v>
      </c>
      <c r="I602" t="s">
        <v>6055</v>
      </c>
      <c r="N602">
        <f t="shared" si="70"/>
        <v>45.257348530293939</v>
      </c>
      <c r="O602">
        <f t="shared" si="71"/>
        <v>642.23529411764707</v>
      </c>
      <c r="P602">
        <f t="shared" si="72"/>
        <v>0.4911248003650468</v>
      </c>
      <c r="Q602" t="e">
        <f t="shared" si="73"/>
        <v>#DIV/0!</v>
      </c>
      <c r="R602">
        <f t="shared" si="74"/>
        <v>2.0361423394964229</v>
      </c>
      <c r="S602">
        <f t="shared" si="75"/>
        <v>50.391705069124427</v>
      </c>
      <c r="T602">
        <f t="shared" si="69"/>
        <v>10935</v>
      </c>
    </row>
    <row r="603" spans="1:20">
      <c r="C603" t="s">
        <v>9069</v>
      </c>
      <c r="D603" t="s">
        <v>7825</v>
      </c>
      <c r="E603" t="s">
        <v>9070</v>
      </c>
      <c r="F603" t="s">
        <v>6065</v>
      </c>
      <c r="G603" t="s">
        <v>9071</v>
      </c>
      <c r="H603" t="s">
        <v>9072</v>
      </c>
      <c r="I603" t="s">
        <v>6065</v>
      </c>
      <c r="N603" t="e">
        <f t="shared" si="70"/>
        <v>#VALUE!</v>
      </c>
      <c r="O603" t="e">
        <f t="shared" si="71"/>
        <v>#VALUE!</v>
      </c>
      <c r="P603">
        <f t="shared" si="72"/>
        <v>1.0875077303648732</v>
      </c>
      <c r="Q603" t="e">
        <f t="shared" si="73"/>
        <v>#VALUE!</v>
      </c>
      <c r="R603">
        <f t="shared" si="74"/>
        <v>0.91953369348876879</v>
      </c>
      <c r="S603" t="e">
        <f t="shared" si="75"/>
        <v>#VALUE!</v>
      </c>
      <c r="T603" t="e">
        <f t="shared" si="69"/>
        <v>#DIV/0!</v>
      </c>
    </row>
    <row r="604" spans="1:20">
      <c r="C604" t="s">
        <v>6093</v>
      </c>
      <c r="D604" t="s">
        <v>6093</v>
      </c>
      <c r="E604" t="s">
        <v>6093</v>
      </c>
      <c r="F604" t="s">
        <v>6093</v>
      </c>
      <c r="G604" t="s">
        <v>6093</v>
      </c>
      <c r="H604" t="s">
        <v>6093</v>
      </c>
      <c r="I604" t="s">
        <v>6093</v>
      </c>
      <c r="N604" t="e">
        <f t="shared" si="70"/>
        <v>#VALUE!</v>
      </c>
      <c r="O604" t="e">
        <f t="shared" si="71"/>
        <v>#VALUE!</v>
      </c>
      <c r="P604" t="e">
        <f t="shared" si="72"/>
        <v>#VALUE!</v>
      </c>
      <c r="Q604" t="e">
        <f t="shared" si="73"/>
        <v>#VALUE!</v>
      </c>
      <c r="R604" t="e">
        <f t="shared" si="74"/>
        <v>#VALUE!</v>
      </c>
      <c r="S604" t="e">
        <f t="shared" si="75"/>
        <v>#VALUE!</v>
      </c>
      <c r="T604" t="e">
        <f t="shared" si="69"/>
        <v>#VALUE!</v>
      </c>
    </row>
    <row r="605" spans="1:20">
      <c r="A605" s="22">
        <v>39195838</v>
      </c>
      <c r="C605" t="s">
        <v>9073</v>
      </c>
      <c r="D605" t="s">
        <v>9074</v>
      </c>
      <c r="E605" t="s">
        <v>9075</v>
      </c>
      <c r="F605" t="s">
        <v>9076</v>
      </c>
      <c r="G605" t="s">
        <v>9077</v>
      </c>
      <c r="H605" t="s">
        <v>9078</v>
      </c>
      <c r="I605" t="s">
        <v>7788</v>
      </c>
      <c r="N605">
        <f t="shared" si="70"/>
        <v>3.7451959952761404E-2</v>
      </c>
      <c r="O605">
        <f t="shared" si="71"/>
        <v>-0.29008483439257382</v>
      </c>
      <c r="P605">
        <f t="shared" si="72"/>
        <v>0.37631160195031294</v>
      </c>
      <c r="Q605">
        <f t="shared" si="73"/>
        <v>1.1354000444423584E-2</v>
      </c>
      <c r="R605">
        <f t="shared" si="74"/>
        <v>1.0717845007795528</v>
      </c>
      <c r="S605">
        <f t="shared" si="75"/>
        <v>2.7852540983920759E-2</v>
      </c>
      <c r="T605">
        <f t="shared" si="69"/>
        <v>27355.8</v>
      </c>
    </row>
    <row r="606" spans="1:20">
      <c r="C606" t="s">
        <v>9079</v>
      </c>
      <c r="D606" t="s">
        <v>9080</v>
      </c>
      <c r="E606" t="s">
        <v>9081</v>
      </c>
      <c r="F606" t="s">
        <v>9082</v>
      </c>
      <c r="G606" t="s">
        <v>9083</v>
      </c>
      <c r="H606" t="s">
        <v>9084</v>
      </c>
      <c r="I606" t="s">
        <v>6544</v>
      </c>
      <c r="N606">
        <f t="shared" si="70"/>
        <v>0.10344740082845094</v>
      </c>
      <c r="O606">
        <f t="shared" si="71"/>
        <v>5.733046775349024</v>
      </c>
      <c r="P606">
        <f t="shared" si="72"/>
        <v>0.3214332952810881</v>
      </c>
      <c r="Q606">
        <f t="shared" si="73"/>
        <v>-8.0153404342044876E-3</v>
      </c>
      <c r="R606">
        <f t="shared" si="74"/>
        <v>1.0035137077842886</v>
      </c>
      <c r="S606">
        <f t="shared" si="75"/>
        <v>3.9902877961379479E-2</v>
      </c>
      <c r="T606">
        <f t="shared" si="69"/>
        <v>25689.266666666666</v>
      </c>
    </row>
    <row r="607" spans="1:20">
      <c r="C607" t="s">
        <v>9085</v>
      </c>
      <c r="D607" t="s">
        <v>9086</v>
      </c>
      <c r="E607" t="s">
        <v>9087</v>
      </c>
      <c r="F607" t="s">
        <v>9088</v>
      </c>
      <c r="G607" t="s">
        <v>9089</v>
      </c>
      <c r="H607" t="s">
        <v>9090</v>
      </c>
      <c r="I607" t="s">
        <v>6544</v>
      </c>
      <c r="N607">
        <f t="shared" si="70"/>
        <v>4.4547533597851796E-2</v>
      </c>
      <c r="O607">
        <f t="shared" si="71"/>
        <v>-0.64978230339227305</v>
      </c>
      <c r="P607">
        <f t="shared" si="72"/>
        <v>0.37980927654462004</v>
      </c>
      <c r="Q607">
        <f t="shared" si="73"/>
        <v>2.6872706401906421E-2</v>
      </c>
      <c r="R607">
        <f t="shared" si="74"/>
        <v>0.9561069379830176</v>
      </c>
      <c r="S607">
        <f t="shared" si="75"/>
        <v>5.9617540834515648E-3</v>
      </c>
      <c r="T607">
        <f t="shared" si="69"/>
        <v>3815.4</v>
      </c>
    </row>
    <row r="608" spans="1:20">
      <c r="C608" t="s">
        <v>9091</v>
      </c>
      <c r="D608" t="s">
        <v>9092</v>
      </c>
      <c r="E608" t="s">
        <v>9093</v>
      </c>
      <c r="F608" t="s">
        <v>9094</v>
      </c>
      <c r="G608" t="s">
        <v>9095</v>
      </c>
      <c r="H608" t="s">
        <v>9096</v>
      </c>
      <c r="I608" t="s">
        <v>6911</v>
      </c>
      <c r="N608">
        <f t="shared" si="70"/>
        <v>-0.16372962900242316</v>
      </c>
      <c r="O608">
        <f t="shared" si="71"/>
        <v>-0.38395610443856354</v>
      </c>
      <c r="P608">
        <f t="shared" si="72"/>
        <v>0.46406312964303759</v>
      </c>
      <c r="Q608">
        <f t="shared" si="73"/>
        <v>2.8284984973211746E-2</v>
      </c>
      <c r="R608">
        <f t="shared" si="74"/>
        <v>0.91871711386752286</v>
      </c>
      <c r="S608">
        <f t="shared" si="75"/>
        <v>1.7317795706696115E-2</v>
      </c>
      <c r="T608">
        <f t="shared" si="69"/>
        <v>11270.034482758621</v>
      </c>
    </row>
    <row r="609" spans="1:20">
      <c r="B609" t="s">
        <v>85</v>
      </c>
      <c r="C609" t="s">
        <v>9097</v>
      </c>
      <c r="D609" t="s">
        <v>9098</v>
      </c>
      <c r="E609" t="s">
        <v>9099</v>
      </c>
      <c r="F609" t="s">
        <v>9100</v>
      </c>
      <c r="G609" t="s">
        <v>9101</v>
      </c>
      <c r="H609" t="s">
        <v>9102</v>
      </c>
      <c r="I609" t="s">
        <v>7645</v>
      </c>
      <c r="N609">
        <f t="shared" si="70"/>
        <v>0.14238768747459574</v>
      </c>
      <c r="O609">
        <f t="shared" si="71"/>
        <v>-1.6650737616960676</v>
      </c>
      <c r="P609">
        <f t="shared" si="72"/>
        <v>0.49352279229458912</v>
      </c>
      <c r="Q609">
        <f t="shared" si="73"/>
        <v>2.4156036323769392E-2</v>
      </c>
      <c r="R609">
        <f t="shared" si="74"/>
        <v>0.87125569296004668</v>
      </c>
      <c r="S609">
        <f t="shared" si="75"/>
        <v>2.8924348085742624E-2</v>
      </c>
      <c r="T609">
        <f t="shared" si="69"/>
        <v>18947.571428571428</v>
      </c>
    </row>
    <row r="610" spans="1:20">
      <c r="C610" t="s">
        <v>9103</v>
      </c>
      <c r="D610" t="s">
        <v>9104</v>
      </c>
      <c r="E610" t="s">
        <v>9105</v>
      </c>
      <c r="F610" t="s">
        <v>9106</v>
      </c>
      <c r="G610" t="s">
        <v>9107</v>
      </c>
      <c r="H610" t="s">
        <v>9108</v>
      </c>
      <c r="I610" t="s">
        <v>7645</v>
      </c>
      <c r="N610">
        <f t="shared" si="70"/>
        <v>6.9968311319668297E-2</v>
      </c>
      <c r="O610">
        <f t="shared" si="71"/>
        <v>0.36447824406197515</v>
      </c>
      <c r="P610">
        <f t="shared" si="72"/>
        <v>0.54015643946783998</v>
      </c>
      <c r="Q610">
        <f t="shared" si="73"/>
        <v>1.9867215516088055E-2</v>
      </c>
      <c r="R610">
        <f t="shared" si="74"/>
        <v>0.83309682127891393</v>
      </c>
      <c r="S610">
        <f t="shared" si="75"/>
        <v>-4.1677873724824899E-2</v>
      </c>
      <c r="T610">
        <f t="shared" si="69"/>
        <v>-28489.428571428572</v>
      </c>
    </row>
    <row r="611" spans="1:20">
      <c r="C611" t="s">
        <v>9109</v>
      </c>
      <c r="D611" t="s">
        <v>9110</v>
      </c>
      <c r="E611" t="s">
        <v>9111</v>
      </c>
      <c r="F611" t="s">
        <v>9112</v>
      </c>
      <c r="G611" t="s">
        <v>9113</v>
      </c>
      <c r="H611" t="s">
        <v>9114</v>
      </c>
      <c r="I611" t="s">
        <v>7645</v>
      </c>
      <c r="N611">
        <f t="shared" si="70"/>
        <v>0.33791454174277646</v>
      </c>
      <c r="O611">
        <f t="shared" si="71"/>
        <v>-7.9790465816903189E-2</v>
      </c>
      <c r="P611">
        <f t="shared" si="72"/>
        <v>0.55826361952139303</v>
      </c>
      <c r="Q611">
        <f t="shared" si="73"/>
        <v>4.138672561987744E-3</v>
      </c>
      <c r="R611">
        <f t="shared" si="74"/>
        <v>0.85577083714015201</v>
      </c>
      <c r="S611">
        <f t="shared" si="75"/>
        <v>-3.6122995098106125E-2</v>
      </c>
      <c r="T611">
        <f t="shared" si="69"/>
        <v>-20879.357142857141</v>
      </c>
    </row>
    <row r="612" spans="1:20">
      <c r="C612" t="s">
        <v>9115</v>
      </c>
      <c r="D612" t="s">
        <v>9116</v>
      </c>
      <c r="E612" t="s">
        <v>9117</v>
      </c>
      <c r="F612" t="s">
        <v>9118</v>
      </c>
      <c r="G612" t="s">
        <v>9119</v>
      </c>
      <c r="H612" t="s">
        <v>9120</v>
      </c>
      <c r="I612" t="s">
        <v>6557</v>
      </c>
      <c r="N612">
        <f t="shared" si="70"/>
        <v>0.99831312402293548</v>
      </c>
      <c r="O612">
        <f t="shared" si="71"/>
        <v>-0.60044778043664881</v>
      </c>
      <c r="P612">
        <f t="shared" si="72"/>
        <v>0.55514354219974948</v>
      </c>
      <c r="Q612">
        <f t="shared" si="73"/>
        <v>-5.1494848888009592E-3</v>
      </c>
      <c r="R612">
        <f t="shared" si="74"/>
        <v>0.8802673641739458</v>
      </c>
      <c r="S612">
        <f t="shared" si="75"/>
        <v>-3.1002474486554243E-2</v>
      </c>
      <c r="T612">
        <f t="shared" si="69"/>
        <v>-28877.909090909092</v>
      </c>
    </row>
    <row r="613" spans="1:20">
      <c r="C613" t="s">
        <v>9121</v>
      </c>
      <c r="D613" t="s">
        <v>9122</v>
      </c>
      <c r="E613" t="s">
        <v>9123</v>
      </c>
      <c r="F613" t="s">
        <v>9124</v>
      </c>
      <c r="G613" t="s">
        <v>9125</v>
      </c>
      <c r="H613" t="s">
        <v>9126</v>
      </c>
      <c r="I613" t="s">
        <v>7788</v>
      </c>
      <c r="N613">
        <f t="shared" si="70"/>
        <v>-0.39405602440513765</v>
      </c>
      <c r="O613">
        <f t="shared" si="71"/>
        <v>2.0752992008417079</v>
      </c>
      <c r="P613">
        <f t="shared" si="72"/>
        <v>0.56091152955755808</v>
      </c>
      <c r="Q613">
        <f t="shared" si="73"/>
        <v>-1.2637899895420635E-2</v>
      </c>
      <c r="R613">
        <f t="shared" si="74"/>
        <v>0.90288390140423536</v>
      </c>
      <c r="S613">
        <f t="shared" si="75"/>
        <v>-7.2005996450475895E-2</v>
      </c>
      <c r="T613">
        <f t="shared" si="69"/>
        <v>-79503.25</v>
      </c>
    </row>
    <row r="614" spans="1:20">
      <c r="C614" t="s">
        <v>9127</v>
      </c>
      <c r="D614" t="s">
        <v>9128</v>
      </c>
      <c r="E614" t="s">
        <v>9129</v>
      </c>
      <c r="F614" t="s">
        <v>9130</v>
      </c>
      <c r="G614" t="s">
        <v>9131</v>
      </c>
      <c r="H614" t="s">
        <v>9132</v>
      </c>
      <c r="I614" t="s">
        <v>7788</v>
      </c>
      <c r="N614">
        <f t="shared" si="70"/>
        <v>-0.48143632960305915</v>
      </c>
      <c r="O614">
        <f t="shared" si="71"/>
        <v>-1.3002752773099484</v>
      </c>
      <c r="P614">
        <f t="shared" si="72"/>
        <v>0.56585319689313407</v>
      </c>
      <c r="Q614">
        <f t="shared" si="73"/>
        <v>3.0139670372474558E-2</v>
      </c>
      <c r="R614">
        <f t="shared" si="74"/>
        <v>0.97065327391381628</v>
      </c>
      <c r="S614">
        <f t="shared" si="75"/>
        <v>0.23256398729569883</v>
      </c>
      <c r="T614">
        <f t="shared" si="69"/>
        <v>-25852.2</v>
      </c>
    </row>
    <row r="615" spans="1:20">
      <c r="C615" t="s">
        <v>9133</v>
      </c>
      <c r="D615" t="s">
        <v>9134</v>
      </c>
      <c r="E615" t="s">
        <v>9135</v>
      </c>
      <c r="F615" t="s">
        <v>9136</v>
      </c>
      <c r="G615" t="s">
        <v>9137</v>
      </c>
      <c r="H615" t="s">
        <v>9138</v>
      </c>
      <c r="I615" t="s">
        <v>8020</v>
      </c>
      <c r="N615" t="e">
        <f t="shared" si="70"/>
        <v>#VALUE!</v>
      </c>
      <c r="O615" t="e">
        <f t="shared" si="71"/>
        <v>#VALUE!</v>
      </c>
      <c r="P615">
        <f t="shared" si="72"/>
        <v>0.60106416184677169</v>
      </c>
      <c r="Q615" t="e">
        <f t="shared" si="73"/>
        <v>#VALUE!</v>
      </c>
      <c r="R615">
        <f t="shared" si="74"/>
        <v>0.84143133214388055</v>
      </c>
      <c r="S615" t="e">
        <f t="shared" si="75"/>
        <v>#VALUE!</v>
      </c>
      <c r="T615">
        <f t="shared" si="69"/>
        <v>107618.75</v>
      </c>
    </row>
    <row r="616" spans="1:20">
      <c r="C616" t="s">
        <v>6093</v>
      </c>
      <c r="D616" t="s">
        <v>6093</v>
      </c>
      <c r="E616" t="s">
        <v>6093</v>
      </c>
      <c r="F616" t="s">
        <v>6093</v>
      </c>
      <c r="G616" t="s">
        <v>6093</v>
      </c>
      <c r="H616" t="s">
        <v>6093</v>
      </c>
      <c r="I616" t="s">
        <v>6093</v>
      </c>
      <c r="N616" t="e">
        <f t="shared" si="70"/>
        <v>#VALUE!</v>
      </c>
      <c r="O616" t="e">
        <f t="shared" si="71"/>
        <v>#VALUE!</v>
      </c>
      <c r="P616" t="e">
        <f t="shared" si="72"/>
        <v>#VALUE!</v>
      </c>
      <c r="Q616" t="e">
        <f t="shared" si="73"/>
        <v>#VALUE!</v>
      </c>
      <c r="R616" t="e">
        <f t="shared" si="74"/>
        <v>#VALUE!</v>
      </c>
      <c r="S616" t="e">
        <f t="shared" si="75"/>
        <v>#VALUE!</v>
      </c>
      <c r="T616" t="e">
        <f t="shared" si="69"/>
        <v>#VALUE!</v>
      </c>
    </row>
    <row r="617" spans="1:20">
      <c r="A617" t="s">
        <v>101</v>
      </c>
      <c r="C617" t="s">
        <v>9139</v>
      </c>
      <c r="D617" t="s">
        <v>9140</v>
      </c>
      <c r="E617" t="s">
        <v>9141</v>
      </c>
      <c r="F617" t="s">
        <v>9142</v>
      </c>
      <c r="G617" t="s">
        <v>9143</v>
      </c>
      <c r="H617" t="s">
        <v>9144</v>
      </c>
      <c r="I617" t="s">
        <v>6225</v>
      </c>
      <c r="N617">
        <f t="shared" si="70"/>
        <v>3.9343809965760723</v>
      </c>
      <c r="O617">
        <f t="shared" si="71"/>
        <v>0.5081518137233243</v>
      </c>
      <c r="P617">
        <f t="shared" si="72"/>
        <v>0.18619594149803945</v>
      </c>
      <c r="Q617" t="e">
        <f t="shared" si="73"/>
        <v>#DIV/0!</v>
      </c>
      <c r="R617">
        <f t="shared" si="74"/>
        <v>0.66643609253708402</v>
      </c>
      <c r="S617">
        <f t="shared" si="75"/>
        <v>1.5015176175603746</v>
      </c>
      <c r="T617">
        <f t="shared" si="69"/>
        <v>22756</v>
      </c>
    </row>
    <row r="618" spans="1:20">
      <c r="C618" t="s">
        <v>9145</v>
      </c>
      <c r="D618" t="s">
        <v>9146</v>
      </c>
      <c r="E618" t="s">
        <v>9147</v>
      </c>
      <c r="F618" t="s">
        <v>6065</v>
      </c>
      <c r="G618" t="s">
        <v>9148</v>
      </c>
      <c r="H618" t="s">
        <v>9149</v>
      </c>
      <c r="I618" t="s">
        <v>6430</v>
      </c>
      <c r="N618" t="e">
        <f t="shared" si="70"/>
        <v>#VALUE!</v>
      </c>
      <c r="O618" t="e">
        <f t="shared" si="71"/>
        <v>#VALUE!</v>
      </c>
      <c r="P618">
        <f t="shared" si="72"/>
        <v>0.23255068109312493</v>
      </c>
      <c r="Q618" t="e">
        <f t="shared" si="73"/>
        <v>#VALUE!</v>
      </c>
      <c r="R618">
        <f t="shared" si="74"/>
        <v>4.3001379110111051</v>
      </c>
      <c r="S618" t="e">
        <f t="shared" si="75"/>
        <v>#VALUE!</v>
      </c>
      <c r="T618">
        <f t="shared" si="69"/>
        <v>9053.2000000000007</v>
      </c>
    </row>
    <row r="619" spans="1:20">
      <c r="C619" t="s">
        <v>6093</v>
      </c>
      <c r="D619" t="s">
        <v>6093</v>
      </c>
      <c r="E619" t="s">
        <v>6093</v>
      </c>
      <c r="F619" t="s">
        <v>6093</v>
      </c>
      <c r="G619" t="s">
        <v>6093</v>
      </c>
      <c r="H619" t="s">
        <v>6093</v>
      </c>
      <c r="I619" t="s">
        <v>6093</v>
      </c>
      <c r="N619" t="e">
        <f t="shared" si="70"/>
        <v>#VALUE!</v>
      </c>
      <c r="O619" t="e">
        <f t="shared" si="71"/>
        <v>#VALUE!</v>
      </c>
      <c r="P619" t="e">
        <f t="shared" si="72"/>
        <v>#VALUE!</v>
      </c>
      <c r="Q619" t="e">
        <f t="shared" si="73"/>
        <v>#VALUE!</v>
      </c>
      <c r="R619" t="e">
        <f t="shared" si="74"/>
        <v>#VALUE!</v>
      </c>
      <c r="S619" t="e">
        <f t="shared" si="75"/>
        <v>#VALUE!</v>
      </c>
      <c r="T619" t="e">
        <f t="shared" si="69"/>
        <v>#VALUE!</v>
      </c>
    </row>
    <row r="620" spans="1:20">
      <c r="A620" s="22">
        <v>35900226</v>
      </c>
      <c r="C620" t="s">
        <v>9150</v>
      </c>
      <c r="D620" t="s">
        <v>9151</v>
      </c>
      <c r="E620" t="s">
        <v>9152</v>
      </c>
      <c r="F620" t="s">
        <v>9153</v>
      </c>
      <c r="G620" t="s">
        <v>9154</v>
      </c>
      <c r="H620" t="s">
        <v>9155</v>
      </c>
      <c r="I620" t="s">
        <v>6065</v>
      </c>
      <c r="N620">
        <f t="shared" si="70"/>
        <v>-0.86164794007490642</v>
      </c>
      <c r="O620">
        <f t="shared" si="71"/>
        <v>-0.88685015290519875</v>
      </c>
      <c r="P620">
        <f t="shared" si="72"/>
        <v>4.2263784308962833E-3</v>
      </c>
      <c r="Q620">
        <f t="shared" si="73"/>
        <v>-0.49837574445046018</v>
      </c>
      <c r="R620">
        <f t="shared" si="74"/>
        <v>172.98850574712642</v>
      </c>
      <c r="S620">
        <f t="shared" si="75"/>
        <v>4.9188718841173262E-2</v>
      </c>
      <c r="T620" t="e">
        <f t="shared" si="69"/>
        <v>#DIV/0!</v>
      </c>
    </row>
    <row r="621" spans="1:20">
      <c r="B621" t="s">
        <v>87</v>
      </c>
      <c r="C621" t="s">
        <v>9156</v>
      </c>
      <c r="D621" t="s">
        <v>9157</v>
      </c>
      <c r="E621" t="s">
        <v>7652</v>
      </c>
      <c r="F621" t="s">
        <v>9158</v>
      </c>
      <c r="G621" t="s">
        <v>9159</v>
      </c>
      <c r="H621" t="s">
        <v>9160</v>
      </c>
      <c r="I621" t="s">
        <v>6065</v>
      </c>
      <c r="N621">
        <f t="shared" si="70"/>
        <v>-0.34542780093160086</v>
      </c>
      <c r="O621">
        <f t="shared" si="71"/>
        <v>-0.16867116456438835</v>
      </c>
      <c r="P621">
        <f t="shared" si="72"/>
        <v>1.6352394092697634E-3</v>
      </c>
      <c r="Q621">
        <f t="shared" si="73"/>
        <v>0.45484061393152297</v>
      </c>
      <c r="R621">
        <f t="shared" si="74"/>
        <v>496.09375</v>
      </c>
      <c r="S621">
        <f t="shared" si="75"/>
        <v>0.77045763479836893</v>
      </c>
      <c r="T621" t="e">
        <f t="shared" si="69"/>
        <v>#DIV/0!</v>
      </c>
    </row>
    <row r="622" spans="1:20">
      <c r="C622" t="s">
        <v>9161</v>
      </c>
      <c r="D622" t="s">
        <v>9162</v>
      </c>
      <c r="E622" t="s">
        <v>9163</v>
      </c>
      <c r="F622" t="s">
        <v>9164</v>
      </c>
      <c r="G622" t="s">
        <v>9165</v>
      </c>
      <c r="H622" t="s">
        <v>9166</v>
      </c>
      <c r="I622" t="s">
        <v>6065</v>
      </c>
      <c r="N622">
        <f t="shared" si="70"/>
        <v>-4.0776973003480377E-2</v>
      </c>
      <c r="O622">
        <f t="shared" si="71"/>
        <v>0.28045574057844003</v>
      </c>
      <c r="P622">
        <f t="shared" si="72"/>
        <v>2.8095825259820326E-2</v>
      </c>
      <c r="Q622">
        <f t="shared" si="73"/>
        <v>0.31263948062487323</v>
      </c>
      <c r="R622">
        <f t="shared" si="74"/>
        <v>14.351097178683386</v>
      </c>
      <c r="S622">
        <f t="shared" si="75"/>
        <v>12.657178217821782</v>
      </c>
      <c r="T622" t="e">
        <f t="shared" si="69"/>
        <v>#DIV/0!</v>
      </c>
    </row>
    <row r="623" spans="1:20">
      <c r="C623" t="s">
        <v>9167</v>
      </c>
      <c r="D623" t="s">
        <v>9168</v>
      </c>
      <c r="E623" t="s">
        <v>9169</v>
      </c>
      <c r="F623" t="s">
        <v>9170</v>
      </c>
      <c r="G623" t="s">
        <v>9171</v>
      </c>
      <c r="H623" t="s">
        <v>9172</v>
      </c>
      <c r="I623" t="s">
        <v>6055</v>
      </c>
      <c r="N623">
        <f t="shared" si="70"/>
        <v>3.1046332046332044</v>
      </c>
      <c r="O623">
        <f t="shared" si="71"/>
        <v>-2.0823959886163435</v>
      </c>
      <c r="P623">
        <f t="shared" si="72"/>
        <v>0.95050232786081845</v>
      </c>
      <c r="Q623">
        <f t="shared" si="73"/>
        <v>0.25159429092013363</v>
      </c>
      <c r="R623">
        <f t="shared" si="74"/>
        <v>0.41673111626707915</v>
      </c>
      <c r="S623">
        <f t="shared" si="75"/>
        <v>-1.1125504944978408</v>
      </c>
      <c r="T623">
        <f t="shared" si="69"/>
        <v>7987</v>
      </c>
    </row>
    <row r="624" spans="1:20">
      <c r="C624" t="s">
        <v>9173</v>
      </c>
      <c r="D624" t="s">
        <v>9174</v>
      </c>
      <c r="E624" t="s">
        <v>9175</v>
      </c>
      <c r="F624" t="s">
        <v>9176</v>
      </c>
      <c r="G624" t="s">
        <v>9177</v>
      </c>
      <c r="H624" t="s">
        <v>9178</v>
      </c>
      <c r="I624" t="s">
        <v>6055</v>
      </c>
      <c r="N624" t="e">
        <f t="shared" si="70"/>
        <v>#VALUE!</v>
      </c>
      <c r="O624" t="e">
        <f t="shared" si="71"/>
        <v>#VALUE!</v>
      </c>
      <c r="P624">
        <f t="shared" si="72"/>
        <v>1.4559832317073171</v>
      </c>
      <c r="Q624" t="e">
        <f t="shared" si="73"/>
        <v>#VALUE!</v>
      </c>
      <c r="R624">
        <f t="shared" si="74"/>
        <v>0.11220171879771408</v>
      </c>
      <c r="S624" t="e">
        <f t="shared" si="75"/>
        <v>#VALUE!</v>
      </c>
      <c r="T624">
        <f t="shared" si="69"/>
        <v>-7379</v>
      </c>
    </row>
    <row r="625" spans="1:20">
      <c r="C625" t="s">
        <v>6093</v>
      </c>
      <c r="D625" t="s">
        <v>6093</v>
      </c>
      <c r="E625" t="s">
        <v>6093</v>
      </c>
      <c r="F625" t="s">
        <v>6093</v>
      </c>
      <c r="G625" t="s">
        <v>6093</v>
      </c>
      <c r="H625" t="s">
        <v>6093</v>
      </c>
      <c r="I625" t="s">
        <v>6093</v>
      </c>
      <c r="N625" t="e">
        <f t="shared" si="70"/>
        <v>#VALUE!</v>
      </c>
      <c r="O625" t="e">
        <f t="shared" si="71"/>
        <v>#VALUE!</v>
      </c>
      <c r="P625" t="e">
        <f t="shared" si="72"/>
        <v>#VALUE!</v>
      </c>
      <c r="Q625" t="e">
        <f t="shared" si="73"/>
        <v>#VALUE!</v>
      </c>
      <c r="R625" t="e">
        <f t="shared" si="74"/>
        <v>#VALUE!</v>
      </c>
      <c r="S625" t="e">
        <f t="shared" si="75"/>
        <v>#VALUE!</v>
      </c>
      <c r="T625" t="e">
        <f t="shared" si="69"/>
        <v>#VALUE!</v>
      </c>
    </row>
    <row r="626" spans="1:20">
      <c r="A626" t="s">
        <v>103</v>
      </c>
      <c r="C626" t="s">
        <v>9179</v>
      </c>
      <c r="D626" t="s">
        <v>9180</v>
      </c>
      <c r="E626" t="s">
        <v>9181</v>
      </c>
      <c r="F626" t="s">
        <v>6065</v>
      </c>
      <c r="G626" t="s">
        <v>9182</v>
      </c>
      <c r="H626" t="s">
        <v>9183</v>
      </c>
      <c r="I626" t="s">
        <v>6065</v>
      </c>
      <c r="N626">
        <f t="shared" si="70"/>
        <v>14.589779106218561</v>
      </c>
      <c r="O626">
        <f t="shared" si="71"/>
        <v>22.082875023705672</v>
      </c>
      <c r="P626">
        <f t="shared" si="72"/>
        <v>0.47470780159418496</v>
      </c>
      <c r="Q626" t="e">
        <f t="shared" si="73"/>
        <v>#DIV/0!</v>
      </c>
      <c r="R626">
        <f t="shared" si="74"/>
        <v>2.1065590172349293</v>
      </c>
      <c r="S626">
        <f t="shared" si="75"/>
        <v>22.239356842682259</v>
      </c>
      <c r="T626" t="e">
        <f t="shared" si="69"/>
        <v>#DIV/0!</v>
      </c>
    </row>
    <row r="627" spans="1:20">
      <c r="C627" t="s">
        <v>9184</v>
      </c>
      <c r="D627" t="s">
        <v>9185</v>
      </c>
      <c r="E627" t="s">
        <v>9186</v>
      </c>
      <c r="F627" t="s">
        <v>6065</v>
      </c>
      <c r="G627" t="s">
        <v>9187</v>
      </c>
      <c r="H627" t="s">
        <v>9188</v>
      </c>
      <c r="I627" t="s">
        <v>6065</v>
      </c>
      <c r="N627" t="e">
        <f t="shared" si="70"/>
        <v>#VALUE!</v>
      </c>
      <c r="O627" t="e">
        <f t="shared" si="71"/>
        <v>#VALUE!</v>
      </c>
      <c r="P627">
        <f t="shared" si="72"/>
        <v>0.8869728635744083</v>
      </c>
      <c r="Q627" t="e">
        <f t="shared" si="73"/>
        <v>#VALUE!</v>
      </c>
      <c r="R627">
        <f t="shared" si="74"/>
        <v>1.1274302079210226</v>
      </c>
      <c r="S627" t="e">
        <f t="shared" si="75"/>
        <v>#VALUE!</v>
      </c>
      <c r="T627" t="e">
        <f t="shared" si="69"/>
        <v>#DIV/0!</v>
      </c>
    </row>
    <row r="628" spans="1:20">
      <c r="B628" t="s">
        <v>89</v>
      </c>
      <c r="C628" t="s">
        <v>6093</v>
      </c>
      <c r="D628" t="s">
        <v>6093</v>
      </c>
      <c r="E628" t="s">
        <v>6093</v>
      </c>
      <c r="F628" t="s">
        <v>6093</v>
      </c>
      <c r="G628" t="s">
        <v>6093</v>
      </c>
      <c r="H628" t="s">
        <v>6093</v>
      </c>
      <c r="I628" t="s">
        <v>6093</v>
      </c>
      <c r="N628" t="e">
        <f t="shared" si="70"/>
        <v>#VALUE!</v>
      </c>
      <c r="O628" t="e">
        <f t="shared" si="71"/>
        <v>#VALUE!</v>
      </c>
      <c r="P628" t="e">
        <f t="shared" si="72"/>
        <v>#VALUE!</v>
      </c>
      <c r="Q628" t="e">
        <f t="shared" si="73"/>
        <v>#VALUE!</v>
      </c>
      <c r="R628" t="e">
        <f t="shared" si="74"/>
        <v>#VALUE!</v>
      </c>
      <c r="S628" t="e">
        <f t="shared" si="75"/>
        <v>#VALUE!</v>
      </c>
      <c r="T628" t="e">
        <f t="shared" si="69"/>
        <v>#VALUE!</v>
      </c>
    </row>
    <row r="629" spans="1:20">
      <c r="A629" t="s">
        <v>104</v>
      </c>
      <c r="C629" t="s">
        <v>9189</v>
      </c>
      <c r="D629" t="s">
        <v>9190</v>
      </c>
      <c r="E629" t="s">
        <v>9191</v>
      </c>
      <c r="F629" t="s">
        <v>9192</v>
      </c>
      <c r="G629" t="s">
        <v>9193</v>
      </c>
      <c r="H629" t="s">
        <v>9194</v>
      </c>
      <c r="I629" t="s">
        <v>6225</v>
      </c>
      <c r="N629">
        <f t="shared" si="70"/>
        <v>0.27282847079151984</v>
      </c>
      <c r="O629">
        <f t="shared" si="71"/>
        <v>-1.0441176470588236</v>
      </c>
      <c r="P629">
        <f t="shared" si="72"/>
        <v>0.59926406992304426</v>
      </c>
      <c r="Q629" t="e">
        <f t="shared" si="73"/>
        <v>#DIV/0!</v>
      </c>
      <c r="R629">
        <f t="shared" si="74"/>
        <v>1.2022829194396849</v>
      </c>
      <c r="S629">
        <f t="shared" si="75"/>
        <v>-4.4088818024988208E-2</v>
      </c>
      <c r="T629">
        <f t="shared" si="69"/>
        <v>-4498</v>
      </c>
    </row>
    <row r="630" spans="1:20">
      <c r="C630" t="s">
        <v>9195</v>
      </c>
      <c r="D630" t="s">
        <v>9196</v>
      </c>
      <c r="E630" t="s">
        <v>9197</v>
      </c>
      <c r="F630" t="s">
        <v>6065</v>
      </c>
      <c r="G630" t="s">
        <v>9198</v>
      </c>
      <c r="H630" t="s">
        <v>9199</v>
      </c>
      <c r="I630" t="s">
        <v>6225</v>
      </c>
      <c r="N630" t="e">
        <f t="shared" si="70"/>
        <v>#DIV/0!</v>
      </c>
      <c r="O630" t="e">
        <f t="shared" si="71"/>
        <v>#DIV/0!</v>
      </c>
      <c r="P630">
        <f t="shared" si="72"/>
        <v>0.44721661326619444</v>
      </c>
      <c r="Q630">
        <f t="shared" si="73"/>
        <v>1</v>
      </c>
      <c r="R630">
        <f t="shared" si="74"/>
        <v>2.2360528887704247</v>
      </c>
      <c r="S630">
        <f t="shared" si="75"/>
        <v>1529.32</v>
      </c>
      <c r="T630">
        <f t="shared" si="69"/>
        <v>101954.66666666667</v>
      </c>
    </row>
    <row r="631" spans="1:20">
      <c r="C631" t="s">
        <v>6065</v>
      </c>
      <c r="D631" t="s">
        <v>6065</v>
      </c>
      <c r="E631" t="s">
        <v>9200</v>
      </c>
      <c r="F631" t="s">
        <v>9201</v>
      </c>
      <c r="G631" t="s">
        <v>9202</v>
      </c>
      <c r="H631" t="s">
        <v>8617</v>
      </c>
      <c r="I631" t="s">
        <v>6065</v>
      </c>
      <c r="N631" t="e">
        <f t="shared" si="70"/>
        <v>#VALUE!</v>
      </c>
      <c r="O631" t="e">
        <f t="shared" si="71"/>
        <v>#VALUE!</v>
      </c>
      <c r="P631">
        <f t="shared" si="72"/>
        <v>0.83333333333333337</v>
      </c>
      <c r="Q631" t="e">
        <f t="shared" si="73"/>
        <v>#VALUE!</v>
      </c>
      <c r="R631">
        <f t="shared" si="74"/>
        <v>1.0780000000000001</v>
      </c>
      <c r="S631" t="e">
        <f t="shared" si="75"/>
        <v>#VALUE!</v>
      </c>
      <c r="T631" t="e">
        <f t="shared" si="69"/>
        <v>#DIV/0!</v>
      </c>
    </row>
    <row r="632" spans="1:20">
      <c r="C632" t="s">
        <v>6093</v>
      </c>
      <c r="D632" t="s">
        <v>6093</v>
      </c>
      <c r="E632" t="s">
        <v>6093</v>
      </c>
      <c r="F632" t="s">
        <v>6093</v>
      </c>
      <c r="G632" t="s">
        <v>6093</v>
      </c>
      <c r="H632" t="s">
        <v>6093</v>
      </c>
      <c r="I632" t="s">
        <v>6093</v>
      </c>
      <c r="N632" t="e">
        <f t="shared" si="70"/>
        <v>#VALUE!</v>
      </c>
      <c r="O632" t="e">
        <f t="shared" si="71"/>
        <v>#VALUE!</v>
      </c>
      <c r="P632" t="e">
        <f t="shared" si="72"/>
        <v>#VALUE!</v>
      </c>
      <c r="Q632" t="e">
        <f t="shared" si="73"/>
        <v>#VALUE!</v>
      </c>
      <c r="R632" t="e">
        <f t="shared" si="74"/>
        <v>#VALUE!</v>
      </c>
      <c r="S632" t="e">
        <f t="shared" si="75"/>
        <v>#VALUE!</v>
      </c>
      <c r="T632" t="e">
        <f t="shared" si="69"/>
        <v>#VALUE!</v>
      </c>
    </row>
    <row r="633" spans="1:20">
      <c r="A633" s="10" t="s">
        <v>3209</v>
      </c>
      <c r="C633" t="s">
        <v>9203</v>
      </c>
      <c r="D633" t="s">
        <v>9204</v>
      </c>
      <c r="E633" t="s">
        <v>9205</v>
      </c>
      <c r="F633" t="s">
        <v>9206</v>
      </c>
      <c r="G633" t="s">
        <v>9207</v>
      </c>
      <c r="H633" t="s">
        <v>9208</v>
      </c>
      <c r="I633" t="s">
        <v>6048</v>
      </c>
      <c r="N633">
        <f t="shared" si="70"/>
        <v>1.6087646174531622E-2</v>
      </c>
      <c r="O633">
        <f t="shared" si="71"/>
        <v>9.7058392312100894E-2</v>
      </c>
      <c r="P633">
        <f t="shared" si="72"/>
        <v>0.31261225150503735</v>
      </c>
      <c r="Q633">
        <f t="shared" si="73"/>
        <v>0.27313452194474652</v>
      </c>
      <c r="R633">
        <f t="shared" si="74"/>
        <v>3.1560800572525247</v>
      </c>
      <c r="S633">
        <f t="shared" si="75"/>
        <v>0.78419734078509284</v>
      </c>
      <c r="T633">
        <f t="shared" si="69"/>
        <v>823090</v>
      </c>
    </row>
    <row r="634" spans="1:20">
      <c r="C634" t="s">
        <v>9209</v>
      </c>
      <c r="D634" t="s">
        <v>9210</v>
      </c>
      <c r="E634" t="s">
        <v>9211</v>
      </c>
      <c r="F634" t="s">
        <v>9212</v>
      </c>
      <c r="G634" t="s">
        <v>9213</v>
      </c>
      <c r="H634" t="s">
        <v>9214</v>
      </c>
      <c r="I634" t="s">
        <v>6225</v>
      </c>
      <c r="N634">
        <f t="shared" si="70"/>
        <v>0.63376053538284616</v>
      </c>
      <c r="O634">
        <f t="shared" si="71"/>
        <v>1.0442182384907657</v>
      </c>
      <c r="P634">
        <f t="shared" si="72"/>
        <v>0.54741784300730401</v>
      </c>
      <c r="Q634">
        <f t="shared" si="73"/>
        <v>0.19862958935653063</v>
      </c>
      <c r="R634">
        <f t="shared" si="74"/>
        <v>1.7872833403503576</v>
      </c>
      <c r="S634">
        <f t="shared" si="75"/>
        <v>0.21296769257793713</v>
      </c>
      <c r="T634">
        <f t="shared" si="69"/>
        <v>500180</v>
      </c>
    </row>
    <row r="635" spans="1:20">
      <c r="C635" t="s">
        <v>9215</v>
      </c>
      <c r="D635" t="s">
        <v>9216</v>
      </c>
      <c r="E635" t="s">
        <v>9217</v>
      </c>
      <c r="F635" t="s">
        <v>9218</v>
      </c>
      <c r="G635" t="s">
        <v>9219</v>
      </c>
      <c r="H635" t="s">
        <v>9220</v>
      </c>
      <c r="I635" t="s">
        <v>6225</v>
      </c>
      <c r="N635">
        <f t="shared" si="70"/>
        <v>0.49090460796668678</v>
      </c>
      <c r="O635">
        <f t="shared" si="71"/>
        <v>0.41824487508935992</v>
      </c>
      <c r="P635">
        <f t="shared" si="72"/>
        <v>0.38917334833613282</v>
      </c>
      <c r="Q635">
        <f t="shared" si="73"/>
        <v>-6.0750084851227513</v>
      </c>
      <c r="R635">
        <f t="shared" si="74"/>
        <v>2.4561179004647999</v>
      </c>
      <c r="S635">
        <f t="shared" si="75"/>
        <v>0.15408247847545331</v>
      </c>
      <c r="T635">
        <f t="shared" si="69"/>
        <v>244680.33333333334</v>
      </c>
    </row>
    <row r="636" spans="1:20">
      <c r="B636" s="22">
        <v>4300019</v>
      </c>
      <c r="C636" t="s">
        <v>9221</v>
      </c>
      <c r="D636" t="s">
        <v>9222</v>
      </c>
      <c r="E636" t="s">
        <v>9223</v>
      </c>
      <c r="F636" t="s">
        <v>9224</v>
      </c>
      <c r="G636" t="s">
        <v>9225</v>
      </c>
      <c r="H636" t="s">
        <v>9226</v>
      </c>
      <c r="I636" t="s">
        <v>6048</v>
      </c>
      <c r="N636">
        <f t="shared" si="70"/>
        <v>0.25736034829011523</v>
      </c>
      <c r="O636">
        <f t="shared" si="71"/>
        <v>1.1424018146897144</v>
      </c>
      <c r="P636">
        <f t="shared" si="72"/>
        <v>0.37970982719930507</v>
      </c>
      <c r="Q636">
        <f t="shared" si="73"/>
        <v>-0.46961509684928093</v>
      </c>
      <c r="R636">
        <f t="shared" si="74"/>
        <v>2.6143320282627309</v>
      </c>
      <c r="S636">
        <f t="shared" si="75"/>
        <v>0.52705708158265097</v>
      </c>
      <c r="T636">
        <f t="shared" si="69"/>
        <v>258785</v>
      </c>
    </row>
    <row r="637" spans="1:20">
      <c r="C637" t="s">
        <v>9227</v>
      </c>
      <c r="D637" t="s">
        <v>9228</v>
      </c>
      <c r="E637" t="s">
        <v>9229</v>
      </c>
      <c r="F637" t="s">
        <v>9230</v>
      </c>
      <c r="G637" t="s">
        <v>9231</v>
      </c>
      <c r="H637" t="s">
        <v>9232</v>
      </c>
      <c r="I637" t="s">
        <v>6055</v>
      </c>
      <c r="N637">
        <f t="shared" si="70"/>
        <v>0.2984185242020112</v>
      </c>
      <c r="O637">
        <f t="shared" si="71"/>
        <v>1.4420184376516256</v>
      </c>
      <c r="P637">
        <f t="shared" si="72"/>
        <v>0.49174813636290704</v>
      </c>
      <c r="Q637">
        <f t="shared" si="73"/>
        <v>-3.2030048916841372</v>
      </c>
      <c r="R637">
        <f t="shared" si="74"/>
        <v>2.0209007158110999</v>
      </c>
      <c r="S637">
        <f t="shared" si="75"/>
        <v>0.32628411440641902</v>
      </c>
      <c r="T637">
        <f t="shared" si="69"/>
        <v>241584</v>
      </c>
    </row>
    <row r="638" spans="1:20">
      <c r="C638" t="s">
        <v>9233</v>
      </c>
      <c r="D638" t="s">
        <v>9234</v>
      </c>
      <c r="E638" t="s">
        <v>9235</v>
      </c>
      <c r="F638" t="s">
        <v>9236</v>
      </c>
      <c r="G638" t="s">
        <v>9237</v>
      </c>
      <c r="H638" t="s">
        <v>9238</v>
      </c>
      <c r="I638" t="s">
        <v>6055</v>
      </c>
      <c r="N638">
        <f t="shared" si="70"/>
        <v>0.21835944629402815</v>
      </c>
      <c r="O638">
        <f t="shared" si="71"/>
        <v>-0.43013168354474129</v>
      </c>
      <c r="P638">
        <f t="shared" si="72"/>
        <v>0.46951635414248583</v>
      </c>
      <c r="Q638">
        <f t="shared" si="73"/>
        <v>0.98874606289149902</v>
      </c>
      <c r="R638">
        <f t="shared" si="74"/>
        <v>2.1254839246229698</v>
      </c>
      <c r="S638">
        <f t="shared" si="75"/>
        <v>0.15421716797742735</v>
      </c>
      <c r="T638">
        <f t="shared" si="69"/>
        <v>98928</v>
      </c>
    </row>
    <row r="639" spans="1:20">
      <c r="C639" t="s">
        <v>9239</v>
      </c>
      <c r="D639" t="s">
        <v>9240</v>
      </c>
      <c r="E639" t="s">
        <v>9241</v>
      </c>
      <c r="F639" t="s">
        <v>9242</v>
      </c>
      <c r="G639" t="s">
        <v>9243</v>
      </c>
      <c r="H639" t="s">
        <v>9244</v>
      </c>
      <c r="I639" t="s">
        <v>6055</v>
      </c>
      <c r="N639">
        <f t="shared" si="70"/>
        <v>4.4175810308120234E-3</v>
      </c>
      <c r="O639">
        <f t="shared" si="71"/>
        <v>0.276446496716936</v>
      </c>
      <c r="P639">
        <f t="shared" si="72"/>
        <v>0.44259023037246098</v>
      </c>
      <c r="Q639">
        <f t="shared" si="73"/>
        <v>0.14110526831278225</v>
      </c>
      <c r="R639">
        <f t="shared" si="74"/>
        <v>1.760137980590835</v>
      </c>
      <c r="S639">
        <f t="shared" si="75"/>
        <v>0.37102255240570403</v>
      </c>
      <c r="T639">
        <f t="shared" si="69"/>
        <v>173598</v>
      </c>
    </row>
    <row r="640" spans="1:20">
      <c r="C640" t="s">
        <v>9245</v>
      </c>
      <c r="D640" t="s">
        <v>9246</v>
      </c>
      <c r="E640" t="s">
        <v>9247</v>
      </c>
      <c r="F640" t="s">
        <v>9248</v>
      </c>
      <c r="G640" t="s">
        <v>9249</v>
      </c>
      <c r="H640" t="s">
        <v>9250</v>
      </c>
      <c r="I640" t="s">
        <v>6048</v>
      </c>
      <c r="N640">
        <f t="shared" si="70"/>
        <v>2.4532926259195786E-2</v>
      </c>
      <c r="O640">
        <f t="shared" si="71"/>
        <v>-2.7480621263693883E-2</v>
      </c>
      <c r="P640">
        <f t="shared" si="72"/>
        <v>0.54889317392981107</v>
      </c>
      <c r="Q640">
        <f t="shared" si="73"/>
        <v>4.6924540266328418E-2</v>
      </c>
      <c r="R640">
        <f t="shared" si="74"/>
        <v>1.3017624782193244</v>
      </c>
      <c r="S640">
        <f t="shared" si="75"/>
        <v>0.40978103993226611</v>
      </c>
      <c r="T640">
        <f t="shared" si="69"/>
        <v>68000.5</v>
      </c>
    </row>
    <row r="641" spans="1:20">
      <c r="C641" t="s">
        <v>9251</v>
      </c>
      <c r="D641" t="s">
        <v>9252</v>
      </c>
      <c r="E641" t="s">
        <v>9253</v>
      </c>
      <c r="F641" t="s">
        <v>9254</v>
      </c>
      <c r="G641" t="s">
        <v>9255</v>
      </c>
      <c r="H641" t="s">
        <v>9256</v>
      </c>
      <c r="I641" t="s">
        <v>6055</v>
      </c>
      <c r="N641">
        <f t="shared" si="70"/>
        <v>0.23102404245275343</v>
      </c>
      <c r="O641">
        <f t="shared" si="71"/>
        <v>-0.27914720770317225</v>
      </c>
      <c r="P641">
        <f t="shared" si="72"/>
        <v>0.69246115768492666</v>
      </c>
      <c r="Q641">
        <f t="shared" si="73"/>
        <v>-0.57337405167785915</v>
      </c>
      <c r="R641">
        <f t="shared" si="74"/>
        <v>1.0283934889546678</v>
      </c>
      <c r="S641">
        <f t="shared" si="75"/>
        <v>0.72819108220554774</v>
      </c>
      <c r="T641">
        <f t="shared" si="69"/>
        <v>139844</v>
      </c>
    </row>
    <row r="642" spans="1:20">
      <c r="C642" t="s">
        <v>9257</v>
      </c>
      <c r="D642" t="s">
        <v>9258</v>
      </c>
      <c r="E642" t="s">
        <v>9259</v>
      </c>
      <c r="F642" t="s">
        <v>9260</v>
      </c>
      <c r="G642" t="s">
        <v>9261</v>
      </c>
      <c r="H642" t="s">
        <v>9262</v>
      </c>
      <c r="I642" t="s">
        <v>6055</v>
      </c>
      <c r="N642" t="e">
        <f t="shared" si="70"/>
        <v>#DIV/0!</v>
      </c>
      <c r="O642">
        <f t="shared" si="71"/>
        <v>-91.022273781902555</v>
      </c>
      <c r="P642">
        <f t="shared" si="72"/>
        <v>0.72725155268476349</v>
      </c>
      <c r="Q642">
        <f t="shared" si="73"/>
        <v>-42.206564551422318</v>
      </c>
      <c r="R642">
        <f t="shared" si="74"/>
        <v>0.98943287895949694</v>
      </c>
      <c r="S642">
        <f t="shared" si="75"/>
        <v>-99.231713554987209</v>
      </c>
      <c r="T642">
        <f t="shared" ref="T642:T705" si="76">D642/I642</f>
        <v>193998</v>
      </c>
    </row>
    <row r="643" spans="1:20">
      <c r="C643" t="s">
        <v>6065</v>
      </c>
      <c r="D643" t="s">
        <v>9263</v>
      </c>
      <c r="E643" t="s">
        <v>9264</v>
      </c>
      <c r="F643" t="s">
        <v>9265</v>
      </c>
      <c r="G643" t="s">
        <v>9266</v>
      </c>
      <c r="H643" t="s">
        <v>9267</v>
      </c>
      <c r="I643" t="s">
        <v>6055</v>
      </c>
      <c r="N643" t="e">
        <f t="shared" si="70"/>
        <v>#VALUE!</v>
      </c>
      <c r="O643" t="e">
        <f t="shared" si="71"/>
        <v>#VALUE!</v>
      </c>
      <c r="P643">
        <f t="shared" si="72"/>
        <v>1.5253752680486061</v>
      </c>
      <c r="Q643" t="e">
        <f t="shared" si="73"/>
        <v>#VALUE!</v>
      </c>
      <c r="R643">
        <f t="shared" si="74"/>
        <v>0.29865666979069039</v>
      </c>
      <c r="S643" t="e">
        <f t="shared" si="75"/>
        <v>#VALUE!</v>
      </c>
      <c r="T643">
        <f t="shared" si="76"/>
        <v>-2155</v>
      </c>
    </row>
    <row r="644" spans="1:20">
      <c r="C644" t="s">
        <v>6093</v>
      </c>
      <c r="D644" t="s">
        <v>6093</v>
      </c>
      <c r="E644" t="s">
        <v>6093</v>
      </c>
      <c r="F644" t="s">
        <v>6093</v>
      </c>
      <c r="G644" t="s">
        <v>6093</v>
      </c>
      <c r="H644" t="s">
        <v>6093</v>
      </c>
      <c r="I644" t="s">
        <v>6093</v>
      </c>
      <c r="N644" t="e">
        <f t="shared" si="70"/>
        <v>#VALUE!</v>
      </c>
      <c r="O644" t="e">
        <f t="shared" si="71"/>
        <v>#VALUE!</v>
      </c>
      <c r="P644" t="e">
        <f t="shared" si="72"/>
        <v>#VALUE!</v>
      </c>
      <c r="Q644" t="e">
        <f t="shared" si="73"/>
        <v>#VALUE!</v>
      </c>
      <c r="R644" t="e">
        <f t="shared" si="74"/>
        <v>#VALUE!</v>
      </c>
      <c r="S644" t="e">
        <f t="shared" si="75"/>
        <v>#VALUE!</v>
      </c>
      <c r="T644" t="e">
        <f t="shared" si="76"/>
        <v>#VALUE!</v>
      </c>
    </row>
    <row r="645" spans="1:20">
      <c r="A645" t="s">
        <v>105</v>
      </c>
      <c r="C645" t="s">
        <v>9268</v>
      </c>
      <c r="D645" t="s">
        <v>9269</v>
      </c>
      <c r="E645" t="s">
        <v>9270</v>
      </c>
      <c r="F645" t="s">
        <v>9271</v>
      </c>
      <c r="G645" t="s">
        <v>9272</v>
      </c>
      <c r="H645" t="s">
        <v>9273</v>
      </c>
      <c r="I645" t="s">
        <v>6124</v>
      </c>
      <c r="N645">
        <f t="shared" si="70"/>
        <v>2.1423440987802338</v>
      </c>
      <c r="O645">
        <f t="shared" si="71"/>
        <v>2.1810898937466034</v>
      </c>
      <c r="P645">
        <f t="shared" si="72"/>
        <v>1.0032975417949845</v>
      </c>
      <c r="Q645">
        <f t="shared" si="73"/>
        <v>-0.56863908025001142</v>
      </c>
      <c r="R645">
        <f t="shared" si="74"/>
        <v>0.8907032257931905</v>
      </c>
      <c r="S645">
        <f t="shared" si="75"/>
        <v>1.2503766652569253</v>
      </c>
      <c r="T645">
        <f t="shared" si="76"/>
        <v>48500.714285714283</v>
      </c>
    </row>
    <row r="646" spans="1:20">
      <c r="C646" t="s">
        <v>9274</v>
      </c>
      <c r="D646" t="s">
        <v>9275</v>
      </c>
      <c r="E646" t="s">
        <v>9276</v>
      </c>
      <c r="F646" t="s">
        <v>9277</v>
      </c>
      <c r="G646" t="s">
        <v>9278</v>
      </c>
      <c r="H646" t="s">
        <v>9279</v>
      </c>
      <c r="I646" t="s">
        <v>6430</v>
      </c>
      <c r="N646">
        <f t="shared" si="70"/>
        <v>0.13558140442640232</v>
      </c>
      <c r="O646">
        <f t="shared" si="71"/>
        <v>3.3017331721080208</v>
      </c>
      <c r="P646">
        <f t="shared" si="72"/>
        <v>1.1179323824523002</v>
      </c>
      <c r="Q646">
        <f t="shared" si="73"/>
        <v>0.1769160481155575</v>
      </c>
      <c r="R646">
        <f t="shared" si="74"/>
        <v>0.78983410944192345</v>
      </c>
      <c r="S646">
        <f t="shared" si="75"/>
        <v>2.3929284096769132</v>
      </c>
      <c r="T646">
        <f t="shared" si="76"/>
        <v>21345.200000000001</v>
      </c>
    </row>
    <row r="647" spans="1:20">
      <c r="C647" t="s">
        <v>9280</v>
      </c>
      <c r="D647" t="s">
        <v>9281</v>
      </c>
      <c r="E647" t="s">
        <v>9282</v>
      </c>
      <c r="F647" t="s">
        <v>9283</v>
      </c>
      <c r="G647" t="s">
        <v>9284</v>
      </c>
      <c r="H647" t="s">
        <v>9285</v>
      </c>
      <c r="I647" t="s">
        <v>6430</v>
      </c>
      <c r="N647">
        <f t="shared" si="70"/>
        <v>0.68872242700373887</v>
      </c>
      <c r="O647">
        <f t="shared" si="71"/>
        <v>0.37162759840778414</v>
      </c>
      <c r="P647">
        <f t="shared" si="72"/>
        <v>1.4691555176114892</v>
      </c>
      <c r="Q647">
        <f t="shared" si="73"/>
        <v>-0.43113990565474403</v>
      </c>
      <c r="R647">
        <f t="shared" si="74"/>
        <v>0.43016589864641003</v>
      </c>
      <c r="S647">
        <f t="shared" si="75"/>
        <v>1.2534862570735652</v>
      </c>
      <c r="T647">
        <f t="shared" si="76"/>
        <v>4962</v>
      </c>
    </row>
    <row r="648" spans="1:20">
      <c r="B648" t="s">
        <v>90</v>
      </c>
      <c r="C648" t="s">
        <v>9286</v>
      </c>
      <c r="D648" t="s">
        <v>9287</v>
      </c>
      <c r="E648" t="s">
        <v>9288</v>
      </c>
      <c r="F648" t="s">
        <v>9289</v>
      </c>
      <c r="G648" t="s">
        <v>9290</v>
      </c>
      <c r="H648" t="s">
        <v>9291</v>
      </c>
      <c r="I648" t="s">
        <v>6477</v>
      </c>
      <c r="N648">
        <f t="shared" si="70"/>
        <v>-1.1461866974575408E-2</v>
      </c>
      <c r="O648">
        <f t="shared" si="71"/>
        <v>0.20162093934763825</v>
      </c>
      <c r="P648">
        <f t="shared" si="72"/>
        <v>1.7841875557170441</v>
      </c>
      <c r="Q648">
        <f t="shared" si="73"/>
        <v>-9.0005971575301569</v>
      </c>
      <c r="R648">
        <f t="shared" si="74"/>
        <v>0.16390713578691624</v>
      </c>
      <c r="S648">
        <f t="shared" si="75"/>
        <v>20.893805309734514</v>
      </c>
      <c r="T648">
        <f t="shared" si="76"/>
        <v>3014.6666666666665</v>
      </c>
    </row>
    <row r="649" spans="1:20">
      <c r="C649" t="s">
        <v>9292</v>
      </c>
      <c r="D649" t="s">
        <v>9293</v>
      </c>
      <c r="E649" t="s">
        <v>9294</v>
      </c>
      <c r="F649" t="s">
        <v>9295</v>
      </c>
      <c r="G649" t="s">
        <v>9296</v>
      </c>
      <c r="H649" t="s">
        <v>9297</v>
      </c>
      <c r="I649" t="s">
        <v>6225</v>
      </c>
      <c r="N649">
        <f t="shared" ref="N649:N712" si="77">C649/C650-1</f>
        <v>15.419733801249681</v>
      </c>
      <c r="O649">
        <f t="shared" si="71"/>
        <v>-2.0490626524496482</v>
      </c>
      <c r="P649">
        <f t="shared" si="72"/>
        <v>0.9620737064484759</v>
      </c>
      <c r="Q649" t="e">
        <f t="shared" si="73"/>
        <v>#DIV/0!</v>
      </c>
      <c r="R649">
        <f t="shared" si="74"/>
        <v>0.94214011850819102</v>
      </c>
      <c r="S649">
        <f t="shared" si="75"/>
        <v>-1.0638914410912432</v>
      </c>
      <c r="T649">
        <f t="shared" si="76"/>
        <v>5017.666666666667</v>
      </c>
    </row>
    <row r="650" spans="1:20">
      <c r="C650" t="s">
        <v>9298</v>
      </c>
      <c r="D650" t="s">
        <v>9299</v>
      </c>
      <c r="E650" t="s">
        <v>9300</v>
      </c>
      <c r="F650" t="s">
        <v>6065</v>
      </c>
      <c r="G650" t="s">
        <v>9301</v>
      </c>
      <c r="H650" t="s">
        <v>9302</v>
      </c>
      <c r="I650" t="s">
        <v>6055</v>
      </c>
      <c r="N650" t="e">
        <f t="shared" si="77"/>
        <v>#VALUE!</v>
      </c>
      <c r="O650" t="e">
        <f t="shared" ref="O650:O713" si="78">D650/D651-1</f>
        <v>#VALUE!</v>
      </c>
      <c r="P650">
        <f t="shared" ref="P650:P713" si="79">E650/(F650+G650)</f>
        <v>2.0230657989877079</v>
      </c>
      <c r="Q650" t="e">
        <f t="shared" ref="Q650:Q713" si="80">1 -F650/F651</f>
        <v>#VALUE!</v>
      </c>
      <c r="R650">
        <f t="shared" ref="R650:R713" si="81">G650/E650</f>
        <v>0.49429929590049682</v>
      </c>
      <c r="S650" t="e">
        <f t="shared" ref="S650:S713" si="82">H650/H651-1</f>
        <v>#VALUE!</v>
      </c>
      <c r="T650">
        <f t="shared" si="76"/>
        <v>-14349</v>
      </c>
    </row>
    <row r="651" spans="1:20">
      <c r="B651" t="s">
        <v>91</v>
      </c>
      <c r="C651" t="s">
        <v>6093</v>
      </c>
      <c r="D651" t="s">
        <v>6093</v>
      </c>
      <c r="E651" t="s">
        <v>6093</v>
      </c>
      <c r="F651" t="s">
        <v>6093</v>
      </c>
      <c r="G651" t="s">
        <v>6093</v>
      </c>
      <c r="H651" t="s">
        <v>6093</v>
      </c>
      <c r="I651" t="s">
        <v>6093</v>
      </c>
      <c r="N651" t="e">
        <f t="shared" si="77"/>
        <v>#VALUE!</v>
      </c>
      <c r="O651" t="e">
        <f t="shared" si="78"/>
        <v>#VALUE!</v>
      </c>
      <c r="P651" t="e">
        <f t="shared" si="79"/>
        <v>#VALUE!</v>
      </c>
      <c r="Q651" t="e">
        <f t="shared" si="80"/>
        <v>#VALUE!</v>
      </c>
      <c r="R651" t="e">
        <f t="shared" si="81"/>
        <v>#VALUE!</v>
      </c>
      <c r="S651" t="e">
        <f t="shared" si="82"/>
        <v>#VALUE!</v>
      </c>
      <c r="T651" t="e">
        <f t="shared" si="76"/>
        <v>#VALUE!</v>
      </c>
    </row>
    <row r="652" spans="1:20">
      <c r="A652" s="22">
        <v>46307110</v>
      </c>
      <c r="C652" t="s">
        <v>9303</v>
      </c>
      <c r="D652" t="s">
        <v>9304</v>
      </c>
      <c r="E652" t="s">
        <v>9305</v>
      </c>
      <c r="F652" t="s">
        <v>6065</v>
      </c>
      <c r="G652" t="s">
        <v>8662</v>
      </c>
      <c r="H652" t="s">
        <v>9306</v>
      </c>
      <c r="I652" t="s">
        <v>6065</v>
      </c>
      <c r="N652">
        <f t="shared" si="77"/>
        <v>-2.1270231646116522E-2</v>
      </c>
      <c r="O652">
        <f t="shared" si="78"/>
        <v>-0.13878549765646542</v>
      </c>
      <c r="P652">
        <f t="shared" si="79"/>
        <v>0.20721711717754376</v>
      </c>
      <c r="Q652" t="e">
        <f t="shared" si="80"/>
        <v>#DIV/0!</v>
      </c>
      <c r="R652">
        <f t="shared" si="81"/>
        <v>4.8258561532983748</v>
      </c>
      <c r="S652">
        <f t="shared" si="82"/>
        <v>0.27580764433848759</v>
      </c>
      <c r="T652" t="e">
        <f t="shared" si="76"/>
        <v>#DIV/0!</v>
      </c>
    </row>
    <row r="653" spans="1:20">
      <c r="C653" t="s">
        <v>9307</v>
      </c>
      <c r="D653" t="s">
        <v>9308</v>
      </c>
      <c r="E653" t="s">
        <v>9309</v>
      </c>
      <c r="F653" t="s">
        <v>6065</v>
      </c>
      <c r="G653" t="s">
        <v>9310</v>
      </c>
      <c r="H653" t="s">
        <v>9311</v>
      </c>
      <c r="I653" t="s">
        <v>6065</v>
      </c>
      <c r="N653">
        <f t="shared" si="77"/>
        <v>-5.8306209313970903E-2</v>
      </c>
      <c r="O653">
        <f t="shared" si="78"/>
        <v>-5.9479433405724258E-2</v>
      </c>
      <c r="P653">
        <f t="shared" si="79"/>
        <v>0.24636146059057537</v>
      </c>
      <c r="Q653" t="e">
        <f t="shared" si="80"/>
        <v>#DIV/0!</v>
      </c>
      <c r="R653">
        <f t="shared" si="81"/>
        <v>4.0590764383471729</v>
      </c>
      <c r="S653">
        <f t="shared" si="82"/>
        <v>0.47111450282522571</v>
      </c>
      <c r="T653" t="e">
        <f t="shared" si="76"/>
        <v>#DIV/0!</v>
      </c>
    </row>
    <row r="654" spans="1:20">
      <c r="C654" t="s">
        <v>9312</v>
      </c>
      <c r="D654" t="s">
        <v>9313</v>
      </c>
      <c r="E654" t="s">
        <v>9314</v>
      </c>
      <c r="F654" t="s">
        <v>6065</v>
      </c>
      <c r="G654" t="s">
        <v>9315</v>
      </c>
      <c r="H654" t="s">
        <v>9316</v>
      </c>
      <c r="I654" t="s">
        <v>6065</v>
      </c>
      <c r="N654">
        <f t="shared" si="77"/>
        <v>-0.31314086717255318</v>
      </c>
      <c r="O654">
        <f t="shared" si="78"/>
        <v>0.20638955148007665</v>
      </c>
      <c r="P654">
        <f t="shared" si="79"/>
        <v>0.321853409114919</v>
      </c>
      <c r="Q654" t="e">
        <f t="shared" si="80"/>
        <v>#DIV/0!</v>
      </c>
      <c r="R654">
        <f t="shared" si="81"/>
        <v>3.1070045296395983</v>
      </c>
      <c r="S654">
        <f t="shared" si="82"/>
        <v>1.0037088850570974</v>
      </c>
      <c r="T654" t="e">
        <f t="shared" si="76"/>
        <v>#DIV/0!</v>
      </c>
    </row>
    <row r="655" spans="1:20">
      <c r="C655" t="s">
        <v>9317</v>
      </c>
      <c r="D655" t="s">
        <v>9318</v>
      </c>
      <c r="E655" t="s">
        <v>9319</v>
      </c>
      <c r="F655" t="s">
        <v>6065</v>
      </c>
      <c r="G655" t="s">
        <v>9320</v>
      </c>
      <c r="H655" t="s">
        <v>9321</v>
      </c>
      <c r="I655" t="s">
        <v>6065</v>
      </c>
      <c r="N655">
        <f t="shared" si="77"/>
        <v>8.5915463917525781</v>
      </c>
      <c r="O655">
        <f t="shared" si="78"/>
        <v>8.3845871559633025</v>
      </c>
      <c r="P655">
        <f t="shared" si="79"/>
        <v>0.60499721587072164</v>
      </c>
      <c r="Q655" t="e">
        <f t="shared" si="80"/>
        <v>#DIV/0!</v>
      </c>
      <c r="R655">
        <f t="shared" si="81"/>
        <v>1.6529001684095093</v>
      </c>
      <c r="S655">
        <f t="shared" si="82"/>
        <v>4.9521688613477926</v>
      </c>
      <c r="T655" t="e">
        <f t="shared" si="76"/>
        <v>#DIV/0!</v>
      </c>
    </row>
    <row r="656" spans="1:20">
      <c r="C656" t="s">
        <v>9322</v>
      </c>
      <c r="D656" t="s">
        <v>9323</v>
      </c>
      <c r="E656" t="s">
        <v>9324</v>
      </c>
      <c r="F656" t="s">
        <v>6065</v>
      </c>
      <c r="G656" t="s">
        <v>9325</v>
      </c>
      <c r="H656" t="s">
        <v>9326</v>
      </c>
      <c r="I656" t="s">
        <v>6065</v>
      </c>
      <c r="N656">
        <f t="shared" si="77"/>
        <v>-0.51500000000000001</v>
      </c>
      <c r="O656">
        <f t="shared" si="78"/>
        <v>0.58154381892048757</v>
      </c>
      <c r="P656">
        <f t="shared" si="79"/>
        <v>0.79621176347132583</v>
      </c>
      <c r="Q656" t="e">
        <f t="shared" si="80"/>
        <v>#DIV/0!</v>
      </c>
      <c r="R656">
        <f t="shared" si="81"/>
        <v>1.2559472817133444</v>
      </c>
      <c r="S656">
        <f t="shared" si="82"/>
        <v>1.1172611726117263</v>
      </c>
      <c r="T656" t="e">
        <f t="shared" si="76"/>
        <v>#DIV/0!</v>
      </c>
    </row>
    <row r="657" spans="1:20">
      <c r="C657" t="s">
        <v>9327</v>
      </c>
      <c r="D657" t="s">
        <v>9328</v>
      </c>
      <c r="E657" t="s">
        <v>9329</v>
      </c>
      <c r="F657" t="s">
        <v>6065</v>
      </c>
      <c r="G657" t="s">
        <v>9330</v>
      </c>
      <c r="H657" t="s">
        <v>9331</v>
      </c>
      <c r="I657" t="s">
        <v>6065</v>
      </c>
      <c r="N657">
        <f t="shared" si="77"/>
        <v>-0.28315412186379929</v>
      </c>
      <c r="O657">
        <f t="shared" si="78"/>
        <v>-1.166505604947816</v>
      </c>
      <c r="P657">
        <f t="shared" si="79"/>
        <v>0.85880673068846769</v>
      </c>
      <c r="Q657" t="e">
        <f t="shared" si="80"/>
        <v>#DIV/0!</v>
      </c>
      <c r="R657">
        <f t="shared" si="81"/>
        <v>1.1644063376149181</v>
      </c>
      <c r="S657">
        <f t="shared" si="82"/>
        <v>2.4111888111888113</v>
      </c>
      <c r="T657" t="e">
        <f t="shared" si="76"/>
        <v>#DIV/0!</v>
      </c>
    </row>
    <row r="658" spans="1:20">
      <c r="C658" t="s">
        <v>9332</v>
      </c>
      <c r="D658" t="s">
        <v>9333</v>
      </c>
      <c r="E658" t="s">
        <v>9334</v>
      </c>
      <c r="F658" t="s">
        <v>6065</v>
      </c>
      <c r="G658" t="s">
        <v>9335</v>
      </c>
      <c r="H658" t="s">
        <v>9336</v>
      </c>
      <c r="I658" t="s">
        <v>6055</v>
      </c>
      <c r="N658" t="e">
        <f t="shared" si="77"/>
        <v>#DIV/0!</v>
      </c>
      <c r="O658">
        <f t="shared" si="78"/>
        <v>2.1414693381906496</v>
      </c>
      <c r="P658">
        <f t="shared" si="79"/>
        <v>0.58045405668607597</v>
      </c>
      <c r="Q658" t="e">
        <f t="shared" si="80"/>
        <v>#DIV/0!</v>
      </c>
      <c r="R658">
        <f t="shared" si="81"/>
        <v>1.72278923453338</v>
      </c>
      <c r="S658">
        <f t="shared" si="82"/>
        <v>-0.93537015276145707</v>
      </c>
      <c r="T658">
        <f t="shared" si="76"/>
        <v>-10348</v>
      </c>
    </row>
    <row r="659" spans="1:20">
      <c r="C659" t="s">
        <v>6065</v>
      </c>
      <c r="D659" t="s">
        <v>9337</v>
      </c>
      <c r="E659" t="s">
        <v>9338</v>
      </c>
      <c r="F659" t="s">
        <v>6065</v>
      </c>
      <c r="G659" t="s">
        <v>9339</v>
      </c>
      <c r="H659" t="s">
        <v>9340</v>
      </c>
      <c r="I659" t="s">
        <v>6055</v>
      </c>
      <c r="N659">
        <f t="shared" si="77"/>
        <v>-1</v>
      </c>
      <c r="O659">
        <f t="shared" si="78"/>
        <v>-1.0346696698277043</v>
      </c>
      <c r="P659">
        <f t="shared" si="79"/>
        <v>0.328274518294003</v>
      </c>
      <c r="Q659" t="e">
        <f t="shared" si="80"/>
        <v>#DIV/0!</v>
      </c>
      <c r="R659">
        <f t="shared" si="81"/>
        <v>3.0462309569346435</v>
      </c>
      <c r="S659">
        <f t="shared" si="82"/>
        <v>-0.99244515343925466</v>
      </c>
      <c r="T659">
        <f t="shared" si="76"/>
        <v>-3294</v>
      </c>
    </row>
    <row r="660" spans="1:20">
      <c r="C660" t="s">
        <v>9341</v>
      </c>
      <c r="D660" t="s">
        <v>9342</v>
      </c>
      <c r="E660" t="s">
        <v>9343</v>
      </c>
      <c r="F660" t="s">
        <v>6065</v>
      </c>
      <c r="G660" t="s">
        <v>9344</v>
      </c>
      <c r="H660" t="s">
        <v>9345</v>
      </c>
      <c r="I660" t="s">
        <v>6055</v>
      </c>
      <c r="N660" t="e">
        <f t="shared" si="77"/>
        <v>#DIV/0!</v>
      </c>
      <c r="O660">
        <f t="shared" si="78"/>
        <v>5.2979583720005303</v>
      </c>
      <c r="P660">
        <f t="shared" si="79"/>
        <v>7.3091407395815154E-3</v>
      </c>
      <c r="Q660" t="e">
        <f t="shared" si="80"/>
        <v>#DIV/0!</v>
      </c>
      <c r="R660">
        <f t="shared" si="81"/>
        <v>136.81498764754323</v>
      </c>
      <c r="S660">
        <f t="shared" si="82"/>
        <v>6.9384166321611707E-2</v>
      </c>
      <c r="T660">
        <f t="shared" si="76"/>
        <v>95011</v>
      </c>
    </row>
    <row r="661" spans="1:20">
      <c r="C661" t="s">
        <v>6065</v>
      </c>
      <c r="D661" t="s">
        <v>9346</v>
      </c>
      <c r="E661" t="s">
        <v>9347</v>
      </c>
      <c r="F661" t="s">
        <v>6065</v>
      </c>
      <c r="G661" t="s">
        <v>9348</v>
      </c>
      <c r="H661" t="s">
        <v>9349</v>
      </c>
      <c r="I661" t="s">
        <v>6055</v>
      </c>
      <c r="N661">
        <f t="shared" si="77"/>
        <v>-1</v>
      </c>
      <c r="O661">
        <f t="shared" si="78"/>
        <v>-0.77312921077959573</v>
      </c>
      <c r="P661">
        <f t="shared" si="79"/>
        <v>1.4884481759861777E-3</v>
      </c>
      <c r="Q661" t="e">
        <f t="shared" si="80"/>
        <v>#DIV/0!</v>
      </c>
      <c r="R661">
        <f t="shared" si="81"/>
        <v>671.84065668759058</v>
      </c>
      <c r="S661">
        <f t="shared" si="82"/>
        <v>1.1139654763741902E-2</v>
      </c>
      <c r="T661">
        <f t="shared" si="76"/>
        <v>15086</v>
      </c>
    </row>
    <row r="662" spans="1:20">
      <c r="C662" t="s">
        <v>9350</v>
      </c>
      <c r="D662" t="s">
        <v>9351</v>
      </c>
      <c r="E662" t="s">
        <v>9352</v>
      </c>
      <c r="F662" t="s">
        <v>6065</v>
      </c>
      <c r="G662" t="s">
        <v>9353</v>
      </c>
      <c r="H662" t="s">
        <v>9354</v>
      </c>
      <c r="I662" t="s">
        <v>6055</v>
      </c>
      <c r="N662" t="e">
        <f t="shared" si="77"/>
        <v>#VALUE!</v>
      </c>
      <c r="O662" t="e">
        <f t="shared" si="78"/>
        <v>#VALUE!</v>
      </c>
      <c r="P662">
        <f t="shared" si="79"/>
        <v>9.4146213795510058E-4</v>
      </c>
      <c r="Q662" t="e">
        <f t="shared" si="80"/>
        <v>#VALUE!</v>
      </c>
      <c r="R662">
        <f t="shared" si="81"/>
        <v>1062.1776061776061</v>
      </c>
      <c r="S662" t="e">
        <f t="shared" si="82"/>
        <v>#VALUE!</v>
      </c>
      <c r="T662">
        <f t="shared" si="76"/>
        <v>66496</v>
      </c>
    </row>
    <row r="663" spans="1:20">
      <c r="B663" t="s">
        <v>93</v>
      </c>
      <c r="C663" t="s">
        <v>6093</v>
      </c>
      <c r="D663" t="s">
        <v>6093</v>
      </c>
      <c r="E663" t="s">
        <v>6093</v>
      </c>
      <c r="F663" t="s">
        <v>6093</v>
      </c>
      <c r="G663" t="s">
        <v>6093</v>
      </c>
      <c r="H663" t="s">
        <v>6093</v>
      </c>
      <c r="I663" t="s">
        <v>6093</v>
      </c>
      <c r="N663" t="e">
        <f t="shared" si="77"/>
        <v>#VALUE!</v>
      </c>
      <c r="O663" t="e">
        <f t="shared" si="78"/>
        <v>#VALUE!</v>
      </c>
      <c r="P663" t="e">
        <f t="shared" si="79"/>
        <v>#VALUE!</v>
      </c>
      <c r="Q663" t="e">
        <f t="shared" si="80"/>
        <v>#VALUE!</v>
      </c>
      <c r="R663" t="e">
        <f t="shared" si="81"/>
        <v>#VALUE!</v>
      </c>
      <c r="S663" t="e">
        <f t="shared" si="82"/>
        <v>#VALUE!</v>
      </c>
      <c r="T663" t="e">
        <f t="shared" si="76"/>
        <v>#VALUE!</v>
      </c>
    </row>
    <row r="664" spans="1:20">
      <c r="A664" s="22">
        <v>48473445</v>
      </c>
      <c r="C664" t="s">
        <v>9355</v>
      </c>
      <c r="D664" t="s">
        <v>9356</v>
      </c>
      <c r="E664" t="s">
        <v>9357</v>
      </c>
      <c r="F664" t="s">
        <v>6065</v>
      </c>
      <c r="G664" t="s">
        <v>9358</v>
      </c>
      <c r="H664" t="s">
        <v>6198</v>
      </c>
      <c r="I664" t="s">
        <v>6055</v>
      </c>
      <c r="N664" t="e">
        <f t="shared" si="77"/>
        <v>#VALUE!</v>
      </c>
      <c r="O664" t="e">
        <f t="shared" si="78"/>
        <v>#VALUE!</v>
      </c>
      <c r="P664">
        <f t="shared" si="79"/>
        <v>0.96147301365679128</v>
      </c>
      <c r="Q664" t="e">
        <f t="shared" si="80"/>
        <v>#VALUE!</v>
      </c>
      <c r="R664">
        <f t="shared" si="81"/>
        <v>1.0400707932474134</v>
      </c>
      <c r="S664" t="e">
        <f t="shared" si="82"/>
        <v>#VALUE!</v>
      </c>
      <c r="T664">
        <f t="shared" si="76"/>
        <v>683</v>
      </c>
    </row>
    <row r="665" spans="1:20">
      <c r="C665" t="s">
        <v>6093</v>
      </c>
      <c r="D665" t="s">
        <v>6093</v>
      </c>
      <c r="E665" t="s">
        <v>6093</v>
      </c>
      <c r="F665" t="s">
        <v>6093</v>
      </c>
      <c r="G665" t="s">
        <v>6093</v>
      </c>
      <c r="H665" t="s">
        <v>6093</v>
      </c>
      <c r="I665" t="s">
        <v>6093</v>
      </c>
      <c r="N665" t="e">
        <f t="shared" si="77"/>
        <v>#VALUE!</v>
      </c>
      <c r="O665" t="e">
        <f t="shared" si="78"/>
        <v>#VALUE!</v>
      </c>
      <c r="P665" t="e">
        <f t="shared" si="79"/>
        <v>#VALUE!</v>
      </c>
      <c r="Q665" t="e">
        <f t="shared" si="80"/>
        <v>#VALUE!</v>
      </c>
      <c r="R665" t="e">
        <f t="shared" si="81"/>
        <v>#VALUE!</v>
      </c>
      <c r="S665" t="e">
        <f t="shared" si="82"/>
        <v>#VALUE!</v>
      </c>
      <c r="T665" t="e">
        <f t="shared" si="76"/>
        <v>#VALUE!</v>
      </c>
    </row>
    <row r="666" spans="1:20">
      <c r="A666" t="s">
        <v>107</v>
      </c>
      <c r="C666" t="s">
        <v>9359</v>
      </c>
      <c r="D666" t="s">
        <v>6619</v>
      </c>
      <c r="E666" t="s">
        <v>9360</v>
      </c>
      <c r="F666" t="s">
        <v>9361</v>
      </c>
      <c r="G666" t="s">
        <v>9362</v>
      </c>
      <c r="H666" t="s">
        <v>9363</v>
      </c>
      <c r="I666" t="s">
        <v>6048</v>
      </c>
      <c r="N666">
        <f t="shared" si="77"/>
        <v>0.14318434088235787</v>
      </c>
      <c r="O666">
        <f t="shared" si="78"/>
        <v>-0.99714460534366711</v>
      </c>
      <c r="P666">
        <f t="shared" si="79"/>
        <v>0.16559690056957815</v>
      </c>
      <c r="Q666">
        <f t="shared" si="80"/>
        <v>0.2074331398115542</v>
      </c>
      <c r="R666">
        <f t="shared" si="81"/>
        <v>4.584810126582278</v>
      </c>
      <c r="S666">
        <f t="shared" si="82"/>
        <v>1.0143947444691825E-3</v>
      </c>
      <c r="T666">
        <f t="shared" si="76"/>
        <v>21</v>
      </c>
    </row>
    <row r="667" spans="1:20">
      <c r="C667" t="s">
        <v>9364</v>
      </c>
      <c r="D667" t="s">
        <v>9365</v>
      </c>
      <c r="E667" t="s">
        <v>9366</v>
      </c>
      <c r="F667" t="s">
        <v>9367</v>
      </c>
      <c r="G667" t="s">
        <v>9368</v>
      </c>
      <c r="H667" t="s">
        <v>9369</v>
      </c>
      <c r="I667" t="s">
        <v>6048</v>
      </c>
      <c r="N667">
        <f t="shared" si="77"/>
        <v>-2.4464745312102298E-2</v>
      </c>
      <c r="O667">
        <f t="shared" si="78"/>
        <v>-0.49707662324340962</v>
      </c>
      <c r="P667">
        <f t="shared" si="79"/>
        <v>0.15584378684775041</v>
      </c>
      <c r="Q667">
        <f t="shared" si="80"/>
        <v>-0.68489416292495187</v>
      </c>
      <c r="R667">
        <f t="shared" si="81"/>
        <v>4.5010938924339108</v>
      </c>
      <c r="S667">
        <f t="shared" si="82"/>
        <v>0.55100206031091958</v>
      </c>
      <c r="T667">
        <f t="shared" si="76"/>
        <v>7354.5</v>
      </c>
    </row>
    <row r="668" spans="1:20">
      <c r="B668" s="22">
        <v>33557556</v>
      </c>
      <c r="C668" t="s">
        <v>9370</v>
      </c>
      <c r="D668" t="s">
        <v>9371</v>
      </c>
      <c r="E668" t="s">
        <v>9372</v>
      </c>
      <c r="F668" t="s">
        <v>9373</v>
      </c>
      <c r="G668" t="s">
        <v>9374</v>
      </c>
      <c r="H668" t="s">
        <v>9375</v>
      </c>
      <c r="I668" t="s">
        <v>6048</v>
      </c>
      <c r="N668">
        <f t="shared" si="77"/>
        <v>1.0137587059819047</v>
      </c>
      <c r="O668">
        <f t="shared" si="78"/>
        <v>-5.0842061164641814</v>
      </c>
      <c r="P668">
        <f t="shared" si="79"/>
        <v>0.24238087989039428</v>
      </c>
      <c r="Q668">
        <f t="shared" si="80"/>
        <v>0.22917181705809642</v>
      </c>
      <c r="R668">
        <f t="shared" si="81"/>
        <v>3.3424192940585353</v>
      </c>
      <c r="S668">
        <f t="shared" si="82"/>
        <v>-11.46452371618973</v>
      </c>
      <c r="T668">
        <f t="shared" si="76"/>
        <v>14623.5</v>
      </c>
    </row>
    <row r="669" spans="1:20">
      <c r="C669" t="s">
        <v>9376</v>
      </c>
      <c r="D669" t="s">
        <v>9377</v>
      </c>
      <c r="E669" t="s">
        <v>9378</v>
      </c>
      <c r="F669" t="s">
        <v>9379</v>
      </c>
      <c r="G669" t="s">
        <v>9380</v>
      </c>
      <c r="H669" t="s">
        <v>9381</v>
      </c>
      <c r="I669" t="s">
        <v>6048</v>
      </c>
      <c r="N669">
        <f t="shared" si="77"/>
        <v>-0.48417964569457206</v>
      </c>
      <c r="O669">
        <f t="shared" si="78"/>
        <v>-1.4807008122440761</v>
      </c>
      <c r="P669">
        <f t="shared" si="79"/>
        <v>1.0781436667177209</v>
      </c>
      <c r="Q669">
        <f t="shared" si="80"/>
        <v>-1.1570457272363686</v>
      </c>
      <c r="R669">
        <f t="shared" si="81"/>
        <v>0.46780884191385386</v>
      </c>
      <c r="S669">
        <f t="shared" si="82"/>
        <v>-1.5233894132129668</v>
      </c>
      <c r="T669">
        <f t="shared" si="76"/>
        <v>-3580.5</v>
      </c>
    </row>
    <row r="670" spans="1:20">
      <c r="C670" t="s">
        <v>9382</v>
      </c>
      <c r="D670" t="s">
        <v>9383</v>
      </c>
      <c r="E670" t="s">
        <v>9384</v>
      </c>
      <c r="F670" t="s">
        <v>9385</v>
      </c>
      <c r="G670" t="s">
        <v>9386</v>
      </c>
      <c r="H670" t="s">
        <v>9387</v>
      </c>
      <c r="I670" t="s">
        <v>6048</v>
      </c>
      <c r="N670">
        <f t="shared" si="77"/>
        <v>5.5085927848061988E-2</v>
      </c>
      <c r="O670">
        <f t="shared" si="78"/>
        <v>0.10446322657176754</v>
      </c>
      <c r="P670">
        <f t="shared" si="79"/>
        <v>0.81928738274442925</v>
      </c>
      <c r="Q670">
        <f t="shared" si="80"/>
        <v>0.33080560264073511</v>
      </c>
      <c r="R670">
        <f t="shared" si="81"/>
        <v>0.88111508349549716</v>
      </c>
      <c r="S670">
        <f t="shared" si="82"/>
        <v>-1.4863300738375573</v>
      </c>
      <c r="T670">
        <f t="shared" si="76"/>
        <v>7448.5</v>
      </c>
    </row>
    <row r="671" spans="1:20">
      <c r="C671" t="s">
        <v>9388</v>
      </c>
      <c r="D671" t="s">
        <v>9389</v>
      </c>
      <c r="E671" t="s">
        <v>9390</v>
      </c>
      <c r="F671" t="s">
        <v>9391</v>
      </c>
      <c r="G671" t="s">
        <v>9392</v>
      </c>
      <c r="H671" t="s">
        <v>9393</v>
      </c>
      <c r="I671" t="s">
        <v>6225</v>
      </c>
      <c r="N671">
        <f t="shared" si="77"/>
        <v>1.5139732357581703E-2</v>
      </c>
      <c r="O671">
        <f t="shared" si="78"/>
        <v>3.4930046635576284</v>
      </c>
      <c r="P671">
        <f t="shared" si="79"/>
        <v>1.3434308820505791</v>
      </c>
      <c r="Q671">
        <f t="shared" si="80"/>
        <v>-0.84905971626525889</v>
      </c>
      <c r="R671">
        <f t="shared" si="81"/>
        <v>0.45844811753902664</v>
      </c>
      <c r="S671">
        <f t="shared" si="82"/>
        <v>-0.57373144485559946</v>
      </c>
      <c r="T671">
        <f t="shared" si="76"/>
        <v>4496</v>
      </c>
    </row>
    <row r="672" spans="1:20">
      <c r="C672" t="s">
        <v>9394</v>
      </c>
      <c r="D672" t="s">
        <v>9395</v>
      </c>
      <c r="E672" t="s">
        <v>9396</v>
      </c>
      <c r="F672" t="s">
        <v>9397</v>
      </c>
      <c r="G672" t="s">
        <v>9398</v>
      </c>
      <c r="H672" t="s">
        <v>9399</v>
      </c>
      <c r="I672" t="s">
        <v>6225</v>
      </c>
      <c r="N672">
        <f t="shared" si="77"/>
        <v>0.18053396023158452</v>
      </c>
      <c r="O672">
        <f t="shared" si="78"/>
        <v>-2.868077162414437</v>
      </c>
      <c r="P672">
        <f t="shared" si="79"/>
        <v>2.0830070477682066</v>
      </c>
      <c r="Q672">
        <f t="shared" si="80"/>
        <v>0.25592242543267463</v>
      </c>
      <c r="R672">
        <f t="shared" si="81"/>
        <v>0.34601946041574527</v>
      </c>
      <c r="S672">
        <f t="shared" si="82"/>
        <v>-9.940243622155831E-2</v>
      </c>
      <c r="T672">
        <f t="shared" si="76"/>
        <v>1000.6666666666666</v>
      </c>
    </row>
    <row r="673" spans="1:20">
      <c r="C673" t="s">
        <v>9400</v>
      </c>
      <c r="D673" t="s">
        <v>9401</v>
      </c>
      <c r="E673" t="s">
        <v>9402</v>
      </c>
      <c r="F673" t="s">
        <v>9403</v>
      </c>
      <c r="G673" t="s">
        <v>9404</v>
      </c>
      <c r="H673" t="s">
        <v>9405</v>
      </c>
      <c r="I673" t="s">
        <v>6225</v>
      </c>
      <c r="N673">
        <f t="shared" si="77"/>
        <v>0.30071440897325274</v>
      </c>
      <c r="O673">
        <f t="shared" si="78"/>
        <v>-0.97848382604970008</v>
      </c>
      <c r="P673">
        <f t="shared" si="79"/>
        <v>2.1895019820476604</v>
      </c>
      <c r="Q673">
        <f t="shared" si="80"/>
        <v>-0.43080435546188967</v>
      </c>
      <c r="R673">
        <f t="shared" si="81"/>
        <v>0.28718290221214077</v>
      </c>
      <c r="S673">
        <f t="shared" si="82"/>
        <v>-0.72315719148665414</v>
      </c>
      <c r="T673">
        <f t="shared" si="76"/>
        <v>-535.66666666666663</v>
      </c>
    </row>
    <row r="674" spans="1:20">
      <c r="C674" t="s">
        <v>9406</v>
      </c>
      <c r="D674" t="s">
        <v>9407</v>
      </c>
      <c r="E674" t="s">
        <v>9408</v>
      </c>
      <c r="F674" t="s">
        <v>9409</v>
      </c>
      <c r="G674" t="s">
        <v>9410</v>
      </c>
      <c r="H674" t="s">
        <v>9411</v>
      </c>
      <c r="I674" t="s">
        <v>6225</v>
      </c>
      <c r="N674">
        <f t="shared" si="77"/>
        <v>1.7602146534709151E-2</v>
      </c>
      <c r="O674">
        <f t="shared" si="78"/>
        <v>2.8614414228104641</v>
      </c>
      <c r="P674">
        <f t="shared" si="79"/>
        <v>4.9393015289497866</v>
      </c>
      <c r="Q674" t="e">
        <f t="shared" si="80"/>
        <v>#DIV/0!</v>
      </c>
      <c r="R674">
        <f t="shared" si="81"/>
        <v>0.15430026133951302</v>
      </c>
      <c r="S674">
        <f t="shared" si="82"/>
        <v>3.8084748355514764</v>
      </c>
      <c r="T674">
        <f t="shared" si="76"/>
        <v>-24896</v>
      </c>
    </row>
    <row r="675" spans="1:20">
      <c r="C675" t="s">
        <v>9412</v>
      </c>
      <c r="D675" t="s">
        <v>9413</v>
      </c>
      <c r="E675" t="s">
        <v>9414</v>
      </c>
      <c r="F675" t="s">
        <v>6065</v>
      </c>
      <c r="G675" t="s">
        <v>9415</v>
      </c>
      <c r="H675" t="s">
        <v>9416</v>
      </c>
      <c r="I675" t="s">
        <v>6225</v>
      </c>
      <c r="N675">
        <f t="shared" si="77"/>
        <v>0.13632481702304267</v>
      </c>
      <c r="O675">
        <f t="shared" si="78"/>
        <v>-0.33411367783247836</v>
      </c>
      <c r="P675">
        <f t="shared" si="79"/>
        <v>1.3460500079405693</v>
      </c>
      <c r="Q675">
        <f t="shared" si="80"/>
        <v>1</v>
      </c>
      <c r="R675">
        <f t="shared" si="81"/>
        <v>0.74291444901811698</v>
      </c>
      <c r="S675">
        <f t="shared" si="82"/>
        <v>-0.85173396638668164</v>
      </c>
      <c r="T675">
        <f t="shared" si="76"/>
        <v>-6447.333333333333</v>
      </c>
    </row>
    <row r="676" spans="1:20">
      <c r="C676" t="s">
        <v>9417</v>
      </c>
      <c r="D676" t="s">
        <v>9418</v>
      </c>
      <c r="E676" t="s">
        <v>9419</v>
      </c>
      <c r="F676" t="s">
        <v>9420</v>
      </c>
      <c r="G676" t="s">
        <v>9421</v>
      </c>
      <c r="H676" t="s">
        <v>9422</v>
      </c>
      <c r="I676" t="s">
        <v>6225</v>
      </c>
      <c r="N676" t="e">
        <f t="shared" si="77"/>
        <v>#VALUE!</v>
      </c>
      <c r="O676" t="e">
        <f t="shared" si="78"/>
        <v>#VALUE!</v>
      </c>
      <c r="P676">
        <f t="shared" si="79"/>
        <v>2.9736339490883048</v>
      </c>
      <c r="Q676" t="e">
        <f t="shared" si="80"/>
        <v>#VALUE!</v>
      </c>
      <c r="R676">
        <f t="shared" si="81"/>
        <v>0.29204112661638743</v>
      </c>
      <c r="S676" t="e">
        <f t="shared" si="82"/>
        <v>#VALUE!</v>
      </c>
      <c r="T676">
        <f t="shared" si="76"/>
        <v>-9682.3333333333339</v>
      </c>
    </row>
    <row r="677" spans="1:20">
      <c r="C677" t="s">
        <v>6093</v>
      </c>
      <c r="D677" t="s">
        <v>6093</v>
      </c>
      <c r="E677" t="s">
        <v>6093</v>
      </c>
      <c r="F677" t="s">
        <v>6093</v>
      </c>
      <c r="G677" t="s">
        <v>6093</v>
      </c>
      <c r="H677" t="s">
        <v>6093</v>
      </c>
      <c r="I677" t="s">
        <v>6093</v>
      </c>
      <c r="N677" t="e">
        <f t="shared" si="77"/>
        <v>#VALUE!</v>
      </c>
      <c r="O677" t="e">
        <f t="shared" si="78"/>
        <v>#VALUE!</v>
      </c>
      <c r="P677" t="e">
        <f t="shared" si="79"/>
        <v>#VALUE!</v>
      </c>
      <c r="Q677" t="e">
        <f t="shared" si="80"/>
        <v>#VALUE!</v>
      </c>
      <c r="R677" t="e">
        <f t="shared" si="81"/>
        <v>#VALUE!</v>
      </c>
      <c r="S677" t="e">
        <f t="shared" si="82"/>
        <v>#VALUE!</v>
      </c>
      <c r="T677" t="e">
        <f t="shared" si="76"/>
        <v>#VALUE!</v>
      </c>
    </row>
    <row r="678" spans="1:20">
      <c r="A678" t="s">
        <v>108</v>
      </c>
      <c r="C678" t="s">
        <v>9423</v>
      </c>
      <c r="D678" t="s">
        <v>9424</v>
      </c>
      <c r="E678" t="s">
        <v>9425</v>
      </c>
      <c r="F678" t="s">
        <v>9426</v>
      </c>
      <c r="G678" t="s">
        <v>9427</v>
      </c>
      <c r="H678" t="s">
        <v>9428</v>
      </c>
      <c r="I678" t="s">
        <v>7825</v>
      </c>
      <c r="N678">
        <f t="shared" si="77"/>
        <v>0.49856642242752458</v>
      </c>
      <c r="O678">
        <f t="shared" si="78"/>
        <v>-0.7009424322261345</v>
      </c>
      <c r="P678">
        <f t="shared" si="79"/>
        <v>0.13502466908380084</v>
      </c>
      <c r="Q678">
        <f t="shared" si="80"/>
        <v>-0.15216723252142406</v>
      </c>
      <c r="R678">
        <f t="shared" si="81"/>
        <v>4.0821680345598672</v>
      </c>
      <c r="S678">
        <f t="shared" si="82"/>
        <v>0.1019444975775663</v>
      </c>
      <c r="T678">
        <f t="shared" si="76"/>
        <v>11431.176470588236</v>
      </c>
    </row>
    <row r="679" spans="1:20">
      <c r="B679" t="s">
        <v>95</v>
      </c>
      <c r="C679" t="s">
        <v>9429</v>
      </c>
      <c r="D679" t="s">
        <v>9430</v>
      </c>
      <c r="E679" t="s">
        <v>9431</v>
      </c>
      <c r="F679" t="s">
        <v>9432</v>
      </c>
      <c r="G679" t="s">
        <v>9433</v>
      </c>
      <c r="H679" t="s">
        <v>9434</v>
      </c>
      <c r="I679" t="s">
        <v>7818</v>
      </c>
      <c r="N679">
        <f t="shared" si="77"/>
        <v>0.15078806039766834</v>
      </c>
      <c r="O679">
        <f t="shared" si="78"/>
        <v>-0.34029979543251054</v>
      </c>
      <c r="P679">
        <f t="shared" si="79"/>
        <v>3.8803388408146323E-2</v>
      </c>
      <c r="Q679">
        <f t="shared" si="80"/>
        <v>-0.17064755280891375</v>
      </c>
      <c r="R679">
        <f t="shared" si="81"/>
        <v>13.478386167146974</v>
      </c>
      <c r="S679">
        <f t="shared" si="82"/>
        <v>0.51613782341593328</v>
      </c>
      <c r="T679">
        <f t="shared" si="76"/>
        <v>34200.42105263158</v>
      </c>
    </row>
    <row r="680" spans="1:20">
      <c r="C680" t="s">
        <v>9435</v>
      </c>
      <c r="D680" t="s">
        <v>9436</v>
      </c>
      <c r="E680" t="s">
        <v>9437</v>
      </c>
      <c r="F680" t="s">
        <v>9438</v>
      </c>
      <c r="G680" t="s">
        <v>9439</v>
      </c>
      <c r="H680" t="s">
        <v>9440</v>
      </c>
      <c r="I680" t="s">
        <v>7695</v>
      </c>
      <c r="N680">
        <f t="shared" si="77"/>
        <v>2.6152422168743672</v>
      </c>
      <c r="O680">
        <f t="shared" si="78"/>
        <v>2.2872728122225858</v>
      </c>
      <c r="P680">
        <f t="shared" si="79"/>
        <v>3.4499159230665377E-2</v>
      </c>
      <c r="Q680">
        <f t="shared" si="80"/>
        <v>-5.1207106591302898</v>
      </c>
      <c r="R680">
        <f t="shared" si="81"/>
        <v>10.999310682202259</v>
      </c>
      <c r="S680">
        <f t="shared" si="82"/>
        <v>3.1975306995017378</v>
      </c>
      <c r="T680">
        <f t="shared" si="76"/>
        <v>70357.5</v>
      </c>
    </row>
    <row r="681" spans="1:20">
      <c r="C681" t="s">
        <v>9441</v>
      </c>
      <c r="D681" t="s">
        <v>9442</v>
      </c>
      <c r="E681" t="s">
        <v>9443</v>
      </c>
      <c r="F681" t="s">
        <v>9444</v>
      </c>
      <c r="G681" t="s">
        <v>9445</v>
      </c>
      <c r="H681" t="s">
        <v>9446</v>
      </c>
      <c r="I681" t="s">
        <v>6110</v>
      </c>
      <c r="N681" t="e">
        <f t="shared" si="77"/>
        <v>#VALUE!</v>
      </c>
      <c r="O681" t="e">
        <f t="shared" si="78"/>
        <v>#VALUE!</v>
      </c>
      <c r="P681">
        <f t="shared" si="79"/>
        <v>0.14288001143428858</v>
      </c>
      <c r="Q681" t="e">
        <f t="shared" si="80"/>
        <v>#VALUE!</v>
      </c>
      <c r="R681">
        <f t="shared" si="81"/>
        <v>4.3548006322149533</v>
      </c>
      <c r="S681" t="e">
        <f t="shared" si="82"/>
        <v>#VALUE!</v>
      </c>
      <c r="T681">
        <f t="shared" si="76"/>
        <v>29964.2</v>
      </c>
    </row>
    <row r="682" spans="1:20">
      <c r="C682" t="s">
        <v>6093</v>
      </c>
      <c r="D682" t="s">
        <v>6093</v>
      </c>
      <c r="E682" t="s">
        <v>6093</v>
      </c>
      <c r="F682" t="s">
        <v>6093</v>
      </c>
      <c r="G682" t="s">
        <v>6093</v>
      </c>
      <c r="H682" t="s">
        <v>6093</v>
      </c>
      <c r="I682" t="s">
        <v>6093</v>
      </c>
      <c r="N682" t="e">
        <f t="shared" si="77"/>
        <v>#VALUE!</v>
      </c>
      <c r="O682" t="e">
        <f t="shared" si="78"/>
        <v>#VALUE!</v>
      </c>
      <c r="P682" t="e">
        <f t="shared" si="79"/>
        <v>#VALUE!</v>
      </c>
      <c r="Q682" t="e">
        <f t="shared" si="80"/>
        <v>#VALUE!</v>
      </c>
      <c r="R682" t="e">
        <f t="shared" si="81"/>
        <v>#VALUE!</v>
      </c>
      <c r="S682" t="e">
        <f t="shared" si="82"/>
        <v>#VALUE!</v>
      </c>
      <c r="T682" t="e">
        <f t="shared" si="76"/>
        <v>#VALUE!</v>
      </c>
    </row>
    <row r="683" spans="1:20">
      <c r="A683" s="10" t="s">
        <v>3504</v>
      </c>
      <c r="C683" t="s">
        <v>9447</v>
      </c>
      <c r="D683" t="s">
        <v>9448</v>
      </c>
      <c r="E683" t="s">
        <v>9449</v>
      </c>
      <c r="F683" t="s">
        <v>6065</v>
      </c>
      <c r="G683" t="s">
        <v>9450</v>
      </c>
      <c r="H683" t="s">
        <v>9451</v>
      </c>
      <c r="I683" t="s">
        <v>6065</v>
      </c>
      <c r="N683">
        <f t="shared" si="77"/>
        <v>-0.43146653212243524</v>
      </c>
      <c r="O683">
        <f t="shared" si="78"/>
        <v>0.53629032258064524</v>
      </c>
      <c r="P683">
        <f t="shared" si="79"/>
        <v>1.5338613406795225</v>
      </c>
      <c r="Q683" t="e">
        <f t="shared" si="80"/>
        <v>#DIV/0!</v>
      </c>
      <c r="R683">
        <f t="shared" si="81"/>
        <v>0.65194941255706051</v>
      </c>
      <c r="S683">
        <f t="shared" si="82"/>
        <v>-7.5592950841393947E-2</v>
      </c>
      <c r="T683" t="e">
        <f t="shared" si="76"/>
        <v>#DIV/0!</v>
      </c>
    </row>
    <row r="684" spans="1:20">
      <c r="B684" t="s">
        <v>96</v>
      </c>
      <c r="C684" t="s">
        <v>9452</v>
      </c>
      <c r="D684" t="s">
        <v>9453</v>
      </c>
      <c r="E684" t="s">
        <v>9454</v>
      </c>
      <c r="F684" t="s">
        <v>6065</v>
      </c>
      <c r="G684" t="s">
        <v>9455</v>
      </c>
      <c r="H684" t="s">
        <v>9456</v>
      </c>
      <c r="I684" t="s">
        <v>6065</v>
      </c>
      <c r="N684">
        <f t="shared" si="77"/>
        <v>-0.38463130659767142</v>
      </c>
      <c r="O684">
        <f t="shared" si="78"/>
        <v>-0.77191906805640709</v>
      </c>
      <c r="P684">
        <f t="shared" si="79"/>
        <v>1.615805148708743</v>
      </c>
      <c r="Q684" t="e">
        <f t="shared" si="80"/>
        <v>#DIV/0!</v>
      </c>
      <c r="R684">
        <f t="shared" si="81"/>
        <v>0.61888650422926395</v>
      </c>
      <c r="S684">
        <f t="shared" si="82"/>
        <v>-4.703579771450217E-2</v>
      </c>
      <c r="T684" t="e">
        <f t="shared" si="76"/>
        <v>#DIV/0!</v>
      </c>
    </row>
    <row r="685" spans="1:20">
      <c r="C685" t="s">
        <v>9457</v>
      </c>
      <c r="D685" t="s">
        <v>9458</v>
      </c>
      <c r="E685" t="s">
        <v>9459</v>
      </c>
      <c r="F685" t="s">
        <v>6065</v>
      </c>
      <c r="G685" t="s">
        <v>9460</v>
      </c>
      <c r="H685" t="s">
        <v>9461</v>
      </c>
      <c r="I685" t="s">
        <v>6065</v>
      </c>
      <c r="N685">
        <f t="shared" si="77"/>
        <v>0.11235825706556146</v>
      </c>
      <c r="O685">
        <f t="shared" si="78"/>
        <v>1.3723636363636365</v>
      </c>
      <c r="P685">
        <f t="shared" si="79"/>
        <v>1.6218444505516076</v>
      </c>
      <c r="Q685" t="e">
        <f t="shared" si="80"/>
        <v>#DIV/0!</v>
      </c>
      <c r="R685">
        <f t="shared" si="81"/>
        <v>0.61658194141854272</v>
      </c>
      <c r="S685">
        <f t="shared" si="82"/>
        <v>-0.17077639914140619</v>
      </c>
      <c r="T685" t="e">
        <f t="shared" si="76"/>
        <v>#DIV/0!</v>
      </c>
    </row>
    <row r="686" spans="1:20">
      <c r="C686" t="s">
        <v>9462</v>
      </c>
      <c r="D686" t="s">
        <v>9463</v>
      </c>
      <c r="E686" t="s">
        <v>9464</v>
      </c>
      <c r="F686" t="s">
        <v>6065</v>
      </c>
      <c r="G686" t="s">
        <v>9465</v>
      </c>
      <c r="H686" t="s">
        <v>9466</v>
      </c>
      <c r="I686" t="s">
        <v>6065</v>
      </c>
      <c r="N686">
        <f t="shared" si="77"/>
        <v>0.13223409801876951</v>
      </c>
      <c r="O686">
        <f t="shared" si="78"/>
        <v>-1.5220197418375094</v>
      </c>
      <c r="P686">
        <f t="shared" si="79"/>
        <v>1.6913388106699483</v>
      </c>
      <c r="Q686" t="e">
        <f t="shared" si="80"/>
        <v>#DIV/0!</v>
      </c>
      <c r="R686">
        <f t="shared" si="81"/>
        <v>0.59124759255296389</v>
      </c>
      <c r="S686">
        <f t="shared" si="82"/>
        <v>-6.7151787458487933E-2</v>
      </c>
      <c r="T686" t="e">
        <f t="shared" si="76"/>
        <v>#DIV/0!</v>
      </c>
    </row>
    <row r="687" spans="1:20">
      <c r="C687" t="s">
        <v>9467</v>
      </c>
      <c r="D687" t="s">
        <v>9468</v>
      </c>
      <c r="E687" t="s">
        <v>9469</v>
      </c>
      <c r="F687" t="s">
        <v>6065</v>
      </c>
      <c r="G687" t="s">
        <v>9470</v>
      </c>
      <c r="H687" t="s">
        <v>9471</v>
      </c>
      <c r="I687" t="s">
        <v>6065</v>
      </c>
      <c r="N687">
        <f t="shared" si="77"/>
        <v>0.85560527270528475</v>
      </c>
      <c r="O687">
        <f t="shared" si="78"/>
        <v>-3.9737513671162961E-2</v>
      </c>
      <c r="P687">
        <f t="shared" si="79"/>
        <v>1.9285908596300327</v>
      </c>
      <c r="Q687" t="e">
        <f t="shared" si="80"/>
        <v>#DIV/0!</v>
      </c>
      <c r="R687">
        <f t="shared" si="81"/>
        <v>0.51851329430848436</v>
      </c>
      <c r="S687">
        <f t="shared" si="82"/>
        <v>0.14762918955274063</v>
      </c>
      <c r="T687" t="e">
        <f t="shared" si="76"/>
        <v>#DIV/0!</v>
      </c>
    </row>
    <row r="688" spans="1:20">
      <c r="C688" t="s">
        <v>9472</v>
      </c>
      <c r="D688" t="s">
        <v>9473</v>
      </c>
      <c r="E688" t="s">
        <v>9474</v>
      </c>
      <c r="F688" t="s">
        <v>6065</v>
      </c>
      <c r="G688" t="s">
        <v>9475</v>
      </c>
      <c r="H688" t="s">
        <v>9476</v>
      </c>
      <c r="I688" t="s">
        <v>6055</v>
      </c>
      <c r="N688">
        <f t="shared" si="77"/>
        <v>0.3236753641748038</v>
      </c>
      <c r="O688">
        <f t="shared" si="78"/>
        <v>6.5656565656565746E-2</v>
      </c>
      <c r="P688">
        <f t="shared" si="79"/>
        <v>1.7587687598316397</v>
      </c>
      <c r="Q688" t="e">
        <f t="shared" si="80"/>
        <v>#DIV/0!</v>
      </c>
      <c r="R688">
        <f t="shared" si="81"/>
        <v>0.56857957841810092</v>
      </c>
      <c r="S688">
        <f t="shared" si="82"/>
        <v>0.18166766010994095</v>
      </c>
      <c r="T688">
        <f t="shared" si="76"/>
        <v>-2743</v>
      </c>
    </row>
    <row r="689" spans="1:20">
      <c r="C689" t="s">
        <v>9477</v>
      </c>
      <c r="D689" t="s">
        <v>9478</v>
      </c>
      <c r="E689" t="s">
        <v>9479</v>
      </c>
      <c r="F689" t="s">
        <v>6065</v>
      </c>
      <c r="G689" t="s">
        <v>9480</v>
      </c>
      <c r="H689" t="s">
        <v>9481</v>
      </c>
      <c r="I689" t="s">
        <v>6055</v>
      </c>
      <c r="N689">
        <f t="shared" si="77"/>
        <v>0.30854629241726017</v>
      </c>
      <c r="O689">
        <f t="shared" si="78"/>
        <v>-1.7932086989698615E-2</v>
      </c>
      <c r="P689">
        <f t="shared" si="79"/>
        <v>1.6388360191177092</v>
      </c>
      <c r="Q689" t="e">
        <f t="shared" si="80"/>
        <v>#DIV/0!</v>
      </c>
      <c r="R689">
        <f t="shared" si="81"/>
        <v>0.61018917593620148</v>
      </c>
      <c r="S689">
        <f t="shared" si="82"/>
        <v>0.20550898203592816</v>
      </c>
      <c r="T689">
        <f t="shared" si="76"/>
        <v>-2574</v>
      </c>
    </row>
    <row r="690" spans="1:20">
      <c r="C690" t="s">
        <v>9482</v>
      </c>
      <c r="D690" t="s">
        <v>9483</v>
      </c>
      <c r="E690" t="s">
        <v>9484</v>
      </c>
      <c r="F690" t="s">
        <v>6065</v>
      </c>
      <c r="G690" t="s">
        <v>9485</v>
      </c>
      <c r="H690" t="s">
        <v>9486</v>
      </c>
      <c r="I690" t="s">
        <v>6055</v>
      </c>
      <c r="N690">
        <f t="shared" si="77"/>
        <v>-0.19139566395663954</v>
      </c>
      <c r="O690">
        <f t="shared" si="78"/>
        <v>2.0057339449541285</v>
      </c>
      <c r="P690">
        <f t="shared" si="79"/>
        <v>1.5089151537305552</v>
      </c>
      <c r="Q690" t="e">
        <f t="shared" si="80"/>
        <v>#DIV/0!</v>
      </c>
      <c r="R690">
        <f t="shared" si="81"/>
        <v>0.66272778660062981</v>
      </c>
      <c r="S690">
        <f t="shared" si="82"/>
        <v>0.26464054927302105</v>
      </c>
      <c r="T690">
        <f t="shared" si="76"/>
        <v>-2621</v>
      </c>
    </row>
    <row r="691" spans="1:20">
      <c r="C691" t="s">
        <v>9487</v>
      </c>
      <c r="D691" t="s">
        <v>9488</v>
      </c>
      <c r="E691" t="s">
        <v>9489</v>
      </c>
      <c r="F691" t="s">
        <v>6065</v>
      </c>
      <c r="G691" t="s">
        <v>9490</v>
      </c>
      <c r="H691" t="s">
        <v>9491</v>
      </c>
      <c r="I691" t="s">
        <v>6055</v>
      </c>
      <c r="N691">
        <f t="shared" si="77"/>
        <v>-0.35298630136986298</v>
      </c>
      <c r="O691">
        <f t="shared" si="78"/>
        <v>-0.66994700984102951</v>
      </c>
      <c r="P691">
        <f t="shared" si="79"/>
        <v>1.3434662045060659</v>
      </c>
      <c r="Q691" t="e">
        <f t="shared" si="80"/>
        <v>#DIV/0!</v>
      </c>
      <c r="R691">
        <f t="shared" si="81"/>
        <v>0.74434324930983775</v>
      </c>
      <c r="S691">
        <f t="shared" si="82"/>
        <v>9.6545615589016753E-2</v>
      </c>
      <c r="T691">
        <f t="shared" si="76"/>
        <v>-872</v>
      </c>
    </row>
    <row r="692" spans="1:20">
      <c r="C692" t="s">
        <v>9492</v>
      </c>
      <c r="D692" t="s">
        <v>9493</v>
      </c>
      <c r="E692" t="s">
        <v>9494</v>
      </c>
      <c r="F692" t="s">
        <v>6065</v>
      </c>
      <c r="G692" t="s">
        <v>9495</v>
      </c>
      <c r="H692" t="s">
        <v>9496</v>
      </c>
      <c r="I692" t="s">
        <v>6055</v>
      </c>
      <c r="N692">
        <f t="shared" si="77"/>
        <v>-0.45590602826307314</v>
      </c>
      <c r="O692">
        <f t="shared" si="78"/>
        <v>3.2031249999999956E-2</v>
      </c>
      <c r="P692">
        <f t="shared" si="79"/>
        <v>1.290252127830416</v>
      </c>
      <c r="Q692" t="e">
        <f t="shared" si="80"/>
        <v>#DIV/0!</v>
      </c>
      <c r="R692">
        <f t="shared" si="81"/>
        <v>0.77504231803246038</v>
      </c>
      <c r="S692">
        <f t="shared" si="82"/>
        <v>0.41345852895148671</v>
      </c>
      <c r="T692">
        <f t="shared" si="76"/>
        <v>-2642</v>
      </c>
    </row>
    <row r="693" spans="1:20">
      <c r="C693" t="s">
        <v>9497</v>
      </c>
      <c r="D693" t="s">
        <v>9498</v>
      </c>
      <c r="E693" t="s">
        <v>9499</v>
      </c>
      <c r="F693" t="s">
        <v>6065</v>
      </c>
      <c r="G693" t="s">
        <v>9500</v>
      </c>
      <c r="H693" t="s">
        <v>9501</v>
      </c>
      <c r="I693" t="s">
        <v>6055</v>
      </c>
      <c r="N693" t="e">
        <f t="shared" si="77"/>
        <v>#VALUE!</v>
      </c>
      <c r="O693" t="e">
        <f t="shared" si="78"/>
        <v>#VALUE!</v>
      </c>
      <c r="P693">
        <f t="shared" si="79"/>
        <v>1.1966421696749792</v>
      </c>
      <c r="Q693" t="e">
        <f t="shared" si="80"/>
        <v>#VALUE!</v>
      </c>
      <c r="R693">
        <f t="shared" si="81"/>
        <v>0.83567170315551442</v>
      </c>
      <c r="S693" t="e">
        <f t="shared" si="82"/>
        <v>#VALUE!</v>
      </c>
      <c r="T693">
        <f t="shared" si="76"/>
        <v>-2560</v>
      </c>
    </row>
    <row r="694" spans="1:20">
      <c r="B694" t="s">
        <v>98</v>
      </c>
      <c r="C694" t="s">
        <v>6093</v>
      </c>
      <c r="D694" t="s">
        <v>6093</v>
      </c>
      <c r="E694" t="s">
        <v>6093</v>
      </c>
      <c r="F694" t="s">
        <v>6093</v>
      </c>
      <c r="G694" t="s">
        <v>6093</v>
      </c>
      <c r="H694" t="s">
        <v>6093</v>
      </c>
      <c r="I694" t="s">
        <v>6093</v>
      </c>
      <c r="N694" t="e">
        <f t="shared" si="77"/>
        <v>#VALUE!</v>
      </c>
      <c r="O694" t="e">
        <f t="shared" si="78"/>
        <v>#VALUE!</v>
      </c>
      <c r="P694" t="e">
        <f t="shared" si="79"/>
        <v>#VALUE!</v>
      </c>
      <c r="Q694" t="e">
        <f t="shared" si="80"/>
        <v>#VALUE!</v>
      </c>
      <c r="R694" t="e">
        <f t="shared" si="81"/>
        <v>#VALUE!</v>
      </c>
      <c r="S694" t="e">
        <f t="shared" si="82"/>
        <v>#VALUE!</v>
      </c>
      <c r="T694" t="e">
        <f t="shared" si="76"/>
        <v>#VALUE!</v>
      </c>
    </row>
    <row r="695" spans="1:20">
      <c r="A695" s="22">
        <v>37516680</v>
      </c>
      <c r="C695" t="s">
        <v>9502</v>
      </c>
      <c r="D695" t="s">
        <v>9503</v>
      </c>
      <c r="E695" t="s">
        <v>9504</v>
      </c>
      <c r="F695" t="s">
        <v>6065</v>
      </c>
      <c r="G695" t="s">
        <v>9505</v>
      </c>
      <c r="H695" t="s">
        <v>9506</v>
      </c>
      <c r="I695" t="s">
        <v>6055</v>
      </c>
      <c r="N695">
        <f t="shared" si="77"/>
        <v>-0.71045345032183826</v>
      </c>
      <c r="O695">
        <f t="shared" si="78"/>
        <v>0.42184233596331522</v>
      </c>
      <c r="P695">
        <f t="shared" si="79"/>
        <v>11.218104682069107</v>
      </c>
      <c r="Q695" t="e">
        <f t="shared" si="80"/>
        <v>#DIV/0!</v>
      </c>
      <c r="R695">
        <f t="shared" si="81"/>
        <v>8.9141617799162534E-2</v>
      </c>
      <c r="S695">
        <f t="shared" si="82"/>
        <v>0.26732767419598202</v>
      </c>
      <c r="T695">
        <f t="shared" si="76"/>
        <v>-42169</v>
      </c>
    </row>
    <row r="696" spans="1:20">
      <c r="C696" t="s">
        <v>9507</v>
      </c>
      <c r="D696" t="s">
        <v>9508</v>
      </c>
      <c r="E696" t="s">
        <v>9509</v>
      </c>
      <c r="F696" t="s">
        <v>6065</v>
      </c>
      <c r="G696" t="s">
        <v>9510</v>
      </c>
      <c r="H696" t="s">
        <v>9511</v>
      </c>
      <c r="I696" t="s">
        <v>6055</v>
      </c>
      <c r="N696">
        <f t="shared" si="77"/>
        <v>7.6532982347476075E-2</v>
      </c>
      <c r="O696">
        <f t="shared" si="78"/>
        <v>0.66114036070348381</v>
      </c>
      <c r="P696">
        <f t="shared" si="79"/>
        <v>8.8379627329192552</v>
      </c>
      <c r="Q696" t="e">
        <f t="shared" si="80"/>
        <v>#DIV/0!</v>
      </c>
      <c r="R696">
        <f t="shared" si="81"/>
        <v>0.11314824809967165</v>
      </c>
      <c r="S696">
        <f t="shared" si="82"/>
        <v>0.23156620861961263</v>
      </c>
      <c r="T696">
        <f t="shared" si="76"/>
        <v>-29658</v>
      </c>
    </row>
    <row r="697" spans="1:20">
      <c r="C697" t="s">
        <v>9512</v>
      </c>
      <c r="D697" t="s">
        <v>9513</v>
      </c>
      <c r="E697" t="s">
        <v>9514</v>
      </c>
      <c r="F697" t="s">
        <v>6065</v>
      </c>
      <c r="G697" t="s">
        <v>9515</v>
      </c>
      <c r="H697" t="s">
        <v>9516</v>
      </c>
      <c r="I697" t="s">
        <v>6055</v>
      </c>
      <c r="N697">
        <f t="shared" si="77"/>
        <v>1.3258021495253791E-2</v>
      </c>
      <c r="O697">
        <f t="shared" si="78"/>
        <v>-0.31486242756821059</v>
      </c>
      <c r="P697">
        <f t="shared" si="79"/>
        <v>16.88490636239613</v>
      </c>
      <c r="Q697">
        <f t="shared" si="80"/>
        <v>1</v>
      </c>
      <c r="R697">
        <f t="shared" si="81"/>
        <v>5.9224491894552055E-2</v>
      </c>
      <c r="S697">
        <f t="shared" si="82"/>
        <v>0.16197630323154244</v>
      </c>
      <c r="T697">
        <f t="shared" si="76"/>
        <v>-17854</v>
      </c>
    </row>
    <row r="698" spans="1:20">
      <c r="B698" s="22">
        <v>39195838</v>
      </c>
      <c r="C698" t="s">
        <v>9517</v>
      </c>
      <c r="D698" t="s">
        <v>9518</v>
      </c>
      <c r="E698" t="s">
        <v>9519</v>
      </c>
      <c r="F698" t="s">
        <v>9520</v>
      </c>
      <c r="G698" t="s">
        <v>9521</v>
      </c>
      <c r="H698" t="s">
        <v>9522</v>
      </c>
      <c r="I698" t="s">
        <v>6055</v>
      </c>
      <c r="N698">
        <f t="shared" si="77"/>
        <v>11.00847856806406</v>
      </c>
      <c r="O698">
        <f t="shared" si="78"/>
        <v>-0.36777621427531659</v>
      </c>
      <c r="P698">
        <f t="shared" si="79"/>
        <v>3.0593367585240543</v>
      </c>
      <c r="Q698">
        <f t="shared" si="80"/>
        <v>0.70588235294117641</v>
      </c>
      <c r="R698">
        <f t="shared" si="81"/>
        <v>0.26070069801100454</v>
      </c>
      <c r="S698">
        <f t="shared" si="82"/>
        <v>0.309610655007307</v>
      </c>
      <c r="T698">
        <f t="shared" si="76"/>
        <v>-26059</v>
      </c>
    </row>
    <row r="699" spans="1:20">
      <c r="C699" t="s">
        <v>9523</v>
      </c>
      <c r="D699" t="s">
        <v>9524</v>
      </c>
      <c r="E699" t="s">
        <v>9525</v>
      </c>
      <c r="F699" t="s">
        <v>9526</v>
      </c>
      <c r="G699" t="s">
        <v>9527</v>
      </c>
      <c r="H699" t="s">
        <v>9528</v>
      </c>
      <c r="I699" t="s">
        <v>6065</v>
      </c>
      <c r="N699">
        <f t="shared" si="77"/>
        <v>-0.98197930548599854</v>
      </c>
      <c r="O699">
        <f t="shared" si="78"/>
        <v>0.91302329898821122</v>
      </c>
      <c r="P699">
        <f t="shared" si="79"/>
        <v>2.769589807203078</v>
      </c>
      <c r="Q699">
        <f t="shared" si="80"/>
        <v>0.41380243141747819</v>
      </c>
      <c r="R699">
        <f t="shared" si="81"/>
        <v>8.1408942533971004E-2</v>
      </c>
      <c r="S699">
        <f t="shared" si="82"/>
        <v>0.95969638408344782</v>
      </c>
      <c r="T699" t="e">
        <f t="shared" si="76"/>
        <v>#DIV/0!</v>
      </c>
    </row>
    <row r="700" spans="1:20">
      <c r="C700" t="s">
        <v>9529</v>
      </c>
      <c r="D700" t="s">
        <v>9530</v>
      </c>
      <c r="E700" t="s">
        <v>9531</v>
      </c>
      <c r="F700" t="s">
        <v>9532</v>
      </c>
      <c r="G700" t="s">
        <v>9533</v>
      </c>
      <c r="H700" t="s">
        <v>9534</v>
      </c>
      <c r="I700" t="s">
        <v>6055</v>
      </c>
      <c r="N700">
        <f t="shared" si="77"/>
        <v>0.91824472848652605</v>
      </c>
      <c r="O700">
        <f t="shared" si="78"/>
        <v>-2.6385224274406704E-3</v>
      </c>
      <c r="P700">
        <f t="shared" si="79"/>
        <v>1.4689420987694761</v>
      </c>
      <c r="Q700">
        <f t="shared" si="80"/>
        <v>0.29267963263101027</v>
      </c>
      <c r="R700">
        <f t="shared" si="81"/>
        <v>0.21364541832669323</v>
      </c>
      <c r="S700">
        <f t="shared" si="82"/>
        <v>1.0066813063589217</v>
      </c>
      <c r="T700">
        <f t="shared" si="76"/>
        <v>-21546</v>
      </c>
    </row>
    <row r="701" spans="1:20">
      <c r="C701" t="s">
        <v>9535</v>
      </c>
      <c r="D701" t="s">
        <v>9536</v>
      </c>
      <c r="E701" t="s">
        <v>9537</v>
      </c>
      <c r="F701" t="s">
        <v>9538</v>
      </c>
      <c r="G701" t="s">
        <v>9539</v>
      </c>
      <c r="H701" t="s">
        <v>9540</v>
      </c>
      <c r="I701" t="s">
        <v>6055</v>
      </c>
      <c r="N701" t="e">
        <f t="shared" si="77"/>
        <v>#VALUE!</v>
      </c>
      <c r="O701" t="e">
        <f t="shared" si="78"/>
        <v>#VALUE!</v>
      </c>
      <c r="P701">
        <f t="shared" si="79"/>
        <v>1.1416872989182962</v>
      </c>
      <c r="Q701" t="e">
        <f t="shared" si="80"/>
        <v>#VALUE!</v>
      </c>
      <c r="R701">
        <f t="shared" si="81"/>
        <v>0.36071923507343689</v>
      </c>
      <c r="S701" t="e">
        <f t="shared" si="82"/>
        <v>#VALUE!</v>
      </c>
      <c r="T701">
        <f t="shared" si="76"/>
        <v>-21603</v>
      </c>
    </row>
    <row r="702" spans="1:20">
      <c r="C702" t="s">
        <v>6093</v>
      </c>
      <c r="D702" t="s">
        <v>6093</v>
      </c>
      <c r="E702" t="s">
        <v>6093</v>
      </c>
      <c r="F702" t="s">
        <v>6093</v>
      </c>
      <c r="G702" t="s">
        <v>6093</v>
      </c>
      <c r="H702" t="s">
        <v>6093</v>
      </c>
      <c r="I702" t="s">
        <v>6093</v>
      </c>
      <c r="N702" t="e">
        <f t="shared" si="77"/>
        <v>#VALUE!</v>
      </c>
      <c r="O702" t="e">
        <f t="shared" si="78"/>
        <v>#VALUE!</v>
      </c>
      <c r="P702" t="e">
        <f t="shared" si="79"/>
        <v>#VALUE!</v>
      </c>
      <c r="Q702" t="e">
        <f t="shared" si="80"/>
        <v>#VALUE!</v>
      </c>
      <c r="R702" t="e">
        <f t="shared" si="81"/>
        <v>#VALUE!</v>
      </c>
      <c r="S702" t="e">
        <f t="shared" si="82"/>
        <v>#VALUE!</v>
      </c>
      <c r="T702" t="e">
        <f t="shared" si="76"/>
        <v>#VALUE!</v>
      </c>
    </row>
    <row r="703" spans="1:20">
      <c r="A703" t="s">
        <v>110</v>
      </c>
      <c r="C703" t="s">
        <v>9541</v>
      </c>
      <c r="D703" t="s">
        <v>9542</v>
      </c>
      <c r="E703" t="s">
        <v>9543</v>
      </c>
      <c r="F703" t="s">
        <v>9544</v>
      </c>
      <c r="G703" t="s">
        <v>9545</v>
      </c>
      <c r="H703" t="s">
        <v>9546</v>
      </c>
      <c r="I703" t="s">
        <v>6055</v>
      </c>
      <c r="N703">
        <f t="shared" si="77"/>
        <v>-1.4416335018152537E-4</v>
      </c>
      <c r="O703">
        <f t="shared" si="78"/>
        <v>0.52138970471051604</v>
      </c>
      <c r="P703">
        <f t="shared" si="79"/>
        <v>1.2548782857301468</v>
      </c>
      <c r="Q703">
        <f t="shared" si="80"/>
        <v>0.39506091969081625</v>
      </c>
      <c r="R703">
        <f t="shared" si="81"/>
        <v>0.74582222762914874</v>
      </c>
      <c r="S703">
        <f t="shared" si="82"/>
        <v>-0.64530583077428205</v>
      </c>
      <c r="T703">
        <f t="shared" si="76"/>
        <v>66824</v>
      </c>
    </row>
    <row r="704" spans="1:20">
      <c r="C704" t="s">
        <v>9547</v>
      </c>
      <c r="D704" t="s">
        <v>9548</v>
      </c>
      <c r="E704" t="s">
        <v>9549</v>
      </c>
      <c r="F704" t="s">
        <v>6622</v>
      </c>
      <c r="G704" t="s">
        <v>9550</v>
      </c>
      <c r="H704" t="s">
        <v>9551</v>
      </c>
      <c r="I704" t="s">
        <v>6055</v>
      </c>
      <c r="N704">
        <f t="shared" si="77"/>
        <v>-3.0950223945677258E-2</v>
      </c>
      <c r="O704">
        <f t="shared" si="78"/>
        <v>-12.564770932069511</v>
      </c>
      <c r="P704">
        <f t="shared" si="79"/>
        <v>1.7049333215338429</v>
      </c>
      <c r="Q704">
        <f t="shared" si="80"/>
        <v>0.38629145728643222</v>
      </c>
      <c r="R704">
        <f t="shared" si="81"/>
        <v>0.52557964967478932</v>
      </c>
      <c r="S704">
        <f t="shared" si="82"/>
        <v>-0.29782949205638842</v>
      </c>
      <c r="T704">
        <f t="shared" si="76"/>
        <v>43923</v>
      </c>
    </row>
    <row r="705" spans="1:20">
      <c r="C705" t="s">
        <v>9552</v>
      </c>
      <c r="D705" t="s">
        <v>9553</v>
      </c>
      <c r="E705" t="s">
        <v>9554</v>
      </c>
      <c r="F705" t="s">
        <v>9555</v>
      </c>
      <c r="G705" t="s">
        <v>9556</v>
      </c>
      <c r="H705" t="s">
        <v>9557</v>
      </c>
      <c r="I705" t="s">
        <v>6055</v>
      </c>
      <c r="N705">
        <f t="shared" si="77"/>
        <v>0.65002217790521821</v>
      </c>
      <c r="O705">
        <f t="shared" si="78"/>
        <v>-0.75493612078977934</v>
      </c>
      <c r="P705">
        <f t="shared" si="79"/>
        <v>2.3864920511060763</v>
      </c>
      <c r="Q705">
        <f t="shared" si="80"/>
        <v>0.64933179203789337</v>
      </c>
      <c r="R705">
        <f t="shared" si="81"/>
        <v>0.32103181481539844</v>
      </c>
      <c r="S705">
        <f t="shared" si="82"/>
        <v>2.6433925625874322E-2</v>
      </c>
      <c r="T705">
        <f t="shared" si="76"/>
        <v>-3798</v>
      </c>
    </row>
    <row r="706" spans="1:20">
      <c r="C706" t="s">
        <v>9558</v>
      </c>
      <c r="D706" t="s">
        <v>9559</v>
      </c>
      <c r="E706" t="s">
        <v>9560</v>
      </c>
      <c r="F706" t="s">
        <v>9561</v>
      </c>
      <c r="G706" t="s">
        <v>9562</v>
      </c>
      <c r="H706" t="s">
        <v>9563</v>
      </c>
      <c r="I706" t="s">
        <v>6055</v>
      </c>
      <c r="N706">
        <f t="shared" si="77"/>
        <v>-0.20258618288763497</v>
      </c>
      <c r="O706">
        <f t="shared" si="78"/>
        <v>-4.5734378602720778</v>
      </c>
      <c r="P706">
        <f t="shared" si="79"/>
        <v>2.1045178847351305</v>
      </c>
      <c r="Q706">
        <f t="shared" si="80"/>
        <v>0.32342674017129891</v>
      </c>
      <c r="R706">
        <f t="shared" si="81"/>
        <v>0.21605262965641689</v>
      </c>
      <c r="S706">
        <f t="shared" si="82"/>
        <v>0.12090715472651947</v>
      </c>
      <c r="T706">
        <f t="shared" ref="T706:T769" si="83">D706/I706</f>
        <v>-15498</v>
      </c>
    </row>
    <row r="707" spans="1:20">
      <c r="C707" t="s">
        <v>9564</v>
      </c>
      <c r="D707" t="s">
        <v>9565</v>
      </c>
      <c r="E707" t="s">
        <v>9566</v>
      </c>
      <c r="F707" t="s">
        <v>9567</v>
      </c>
      <c r="G707" t="s">
        <v>9568</v>
      </c>
      <c r="H707" t="s">
        <v>9569</v>
      </c>
      <c r="I707" t="s">
        <v>6055</v>
      </c>
      <c r="N707">
        <f t="shared" si="77"/>
        <v>53.776811594202897</v>
      </c>
      <c r="O707">
        <f t="shared" si="78"/>
        <v>-8.172771543510482E-2</v>
      </c>
      <c r="P707">
        <f t="shared" si="79"/>
        <v>1.5922706921168268</v>
      </c>
      <c r="Q707">
        <f t="shared" si="80"/>
        <v>-0.11196428003266545</v>
      </c>
      <c r="R707">
        <f t="shared" si="81"/>
        <v>0.32378324105349909</v>
      </c>
      <c r="S707">
        <f t="shared" si="82"/>
        <v>-3.2727629454111895E-2</v>
      </c>
      <c r="T707">
        <f t="shared" si="83"/>
        <v>4337</v>
      </c>
    </row>
    <row r="708" spans="1:20">
      <c r="C708" t="s">
        <v>9570</v>
      </c>
      <c r="D708" t="s">
        <v>9571</v>
      </c>
      <c r="E708" t="s">
        <v>9572</v>
      </c>
      <c r="F708" t="s">
        <v>9573</v>
      </c>
      <c r="G708" t="s">
        <v>9574</v>
      </c>
      <c r="H708" t="s">
        <v>9575</v>
      </c>
      <c r="I708" t="s">
        <v>6065</v>
      </c>
      <c r="N708">
        <f t="shared" si="77"/>
        <v>-0.99068604953515504</v>
      </c>
      <c r="O708">
        <f t="shared" si="78"/>
        <v>-1.0579815117178388</v>
      </c>
      <c r="P708">
        <f t="shared" si="79"/>
        <v>1.6090174780834758</v>
      </c>
      <c r="Q708">
        <f t="shared" si="80"/>
        <v>0.28194681369562569</v>
      </c>
      <c r="R708">
        <f t="shared" si="81"/>
        <v>0.3522486171910918</v>
      </c>
      <c r="S708">
        <f t="shared" si="82"/>
        <v>-3.4413914209310614E-2</v>
      </c>
      <c r="T708" t="e">
        <f t="shared" si="83"/>
        <v>#DIV/0!</v>
      </c>
    </row>
    <row r="709" spans="1:20">
      <c r="C709" t="s">
        <v>9576</v>
      </c>
      <c r="D709" t="s">
        <v>9577</v>
      </c>
      <c r="E709" t="s">
        <v>9578</v>
      </c>
      <c r="F709" t="s">
        <v>9579</v>
      </c>
      <c r="G709" t="s">
        <v>9580</v>
      </c>
      <c r="H709" t="s">
        <v>9581</v>
      </c>
      <c r="I709" t="s">
        <v>6225</v>
      </c>
      <c r="N709">
        <f t="shared" si="77"/>
        <v>1.7686191974822973</v>
      </c>
      <c r="O709">
        <f t="shared" si="78"/>
        <v>0.45500500142897971</v>
      </c>
      <c r="P709">
        <f t="shared" si="79"/>
        <v>1.472459833137826</v>
      </c>
      <c r="Q709">
        <f t="shared" si="80"/>
        <v>0.2863594615305185</v>
      </c>
      <c r="R709">
        <f t="shared" si="81"/>
        <v>0.38528603524978294</v>
      </c>
      <c r="S709">
        <f t="shared" si="82"/>
        <v>1.4602215689086475</v>
      </c>
      <c r="T709">
        <f t="shared" si="83"/>
        <v>-27152.333333333332</v>
      </c>
    </row>
    <row r="710" spans="1:20">
      <c r="B710" t="s">
        <v>101</v>
      </c>
      <c r="C710" t="s">
        <v>9582</v>
      </c>
      <c r="D710" t="s">
        <v>9583</v>
      </c>
      <c r="E710" t="s">
        <v>9584</v>
      </c>
      <c r="F710" t="s">
        <v>9585</v>
      </c>
      <c r="G710" t="s">
        <v>9586</v>
      </c>
      <c r="H710" t="s">
        <v>9587</v>
      </c>
      <c r="I710" t="s">
        <v>6048</v>
      </c>
      <c r="N710" t="e">
        <f t="shared" si="77"/>
        <v>#VALUE!</v>
      </c>
      <c r="O710" t="e">
        <f t="shared" si="78"/>
        <v>#VALUE!</v>
      </c>
      <c r="P710">
        <f t="shared" si="79"/>
        <v>1.2223526338578028</v>
      </c>
      <c r="Q710" t="e">
        <f t="shared" si="80"/>
        <v>#VALUE!</v>
      </c>
      <c r="R710">
        <f t="shared" si="81"/>
        <v>0.27943617441707286</v>
      </c>
      <c r="S710" t="e">
        <f t="shared" si="82"/>
        <v>#VALUE!</v>
      </c>
      <c r="T710">
        <f t="shared" si="83"/>
        <v>-27992</v>
      </c>
    </row>
    <row r="711" spans="1:20">
      <c r="C711" t="s">
        <v>6093</v>
      </c>
      <c r="D711" t="s">
        <v>6093</v>
      </c>
      <c r="E711" t="s">
        <v>6093</v>
      </c>
      <c r="F711" t="s">
        <v>6093</v>
      </c>
      <c r="G711" t="s">
        <v>6093</v>
      </c>
      <c r="H711" t="s">
        <v>6093</v>
      </c>
      <c r="I711" t="s">
        <v>6093</v>
      </c>
      <c r="N711" t="e">
        <f t="shared" si="77"/>
        <v>#VALUE!</v>
      </c>
      <c r="O711" t="e">
        <f t="shared" si="78"/>
        <v>#VALUE!</v>
      </c>
      <c r="P711" t="e">
        <f t="shared" si="79"/>
        <v>#VALUE!</v>
      </c>
      <c r="Q711" t="e">
        <f t="shared" si="80"/>
        <v>#VALUE!</v>
      </c>
      <c r="R711" t="e">
        <f t="shared" si="81"/>
        <v>#VALUE!</v>
      </c>
      <c r="S711" t="e">
        <f t="shared" si="82"/>
        <v>#VALUE!</v>
      </c>
      <c r="T711" t="e">
        <f t="shared" si="83"/>
        <v>#VALUE!</v>
      </c>
    </row>
    <row r="712" spans="1:20">
      <c r="A712" t="s">
        <v>112</v>
      </c>
      <c r="C712" t="s">
        <v>9588</v>
      </c>
      <c r="D712" t="s">
        <v>9589</v>
      </c>
      <c r="E712" t="s">
        <v>9590</v>
      </c>
      <c r="F712" t="s">
        <v>9591</v>
      </c>
      <c r="G712" t="s">
        <v>9592</v>
      </c>
      <c r="H712" t="s">
        <v>9593</v>
      </c>
      <c r="I712" t="s">
        <v>6225</v>
      </c>
      <c r="N712">
        <f t="shared" si="77"/>
        <v>8.3517592888976422E-2</v>
      </c>
      <c r="O712">
        <f t="shared" si="78"/>
        <v>-1.1484433938540461</v>
      </c>
      <c r="P712">
        <f t="shared" si="79"/>
        <v>1.0086176276295218</v>
      </c>
      <c r="Q712">
        <f t="shared" si="80"/>
        <v>-0.11005732889801112</v>
      </c>
      <c r="R712">
        <f t="shared" si="81"/>
        <v>0.73335878540937804</v>
      </c>
      <c r="S712">
        <f t="shared" si="82"/>
        <v>-3.2750325749223208E-2</v>
      </c>
      <c r="T712">
        <f t="shared" si="83"/>
        <v>-1967.6666666666667</v>
      </c>
    </row>
    <row r="713" spans="1:20">
      <c r="B713" s="22">
        <v>35900226</v>
      </c>
      <c r="C713" t="s">
        <v>9594</v>
      </c>
      <c r="D713" t="s">
        <v>9595</v>
      </c>
      <c r="E713" t="s">
        <v>9596</v>
      </c>
      <c r="F713" t="s">
        <v>9597</v>
      </c>
      <c r="G713" t="s">
        <v>9598</v>
      </c>
      <c r="H713" t="s">
        <v>9599</v>
      </c>
      <c r="I713" t="s">
        <v>6055</v>
      </c>
      <c r="N713">
        <f t="shared" ref="N713:N776" si="84">C713/C714-1</f>
        <v>0.33109806659259489</v>
      </c>
      <c r="O713">
        <f t="shared" si="78"/>
        <v>-0.47993827160493829</v>
      </c>
      <c r="P713">
        <f t="shared" si="79"/>
        <v>0.9917664576998636</v>
      </c>
      <c r="Q713">
        <f t="shared" si="80"/>
        <v>-4.7858312858312857</v>
      </c>
      <c r="R713">
        <f t="shared" si="81"/>
        <v>0.78547231229261028</v>
      </c>
      <c r="S713">
        <f t="shared" si="82"/>
        <v>0.33175379173410313</v>
      </c>
      <c r="T713">
        <f t="shared" si="83"/>
        <v>39766</v>
      </c>
    </row>
    <row r="714" spans="1:20">
      <c r="C714" t="s">
        <v>9600</v>
      </c>
      <c r="D714" t="s">
        <v>9601</v>
      </c>
      <c r="E714" t="s">
        <v>9602</v>
      </c>
      <c r="F714" t="s">
        <v>9603</v>
      </c>
      <c r="G714" t="s">
        <v>9604</v>
      </c>
      <c r="H714" t="s">
        <v>9605</v>
      </c>
      <c r="I714" t="s">
        <v>6055</v>
      </c>
      <c r="N714">
        <f t="shared" si="84"/>
        <v>0.79246025684710197</v>
      </c>
      <c r="O714">
        <f t="shared" ref="O714:O777" si="85">D714/D715-1</f>
        <v>0.81241555855791803</v>
      </c>
      <c r="P714">
        <f t="shared" ref="P714:P777" si="86">E714/(F714+G714)</f>
        <v>0.69307622650129308</v>
      </c>
      <c r="Q714" t="e">
        <f t="shared" ref="Q714:Q777" si="87">1 -F714/F715</f>
        <v>#DIV/0!</v>
      </c>
      <c r="R714">
        <f t="shared" ref="R714:R777" si="88">G714/E714</f>
        <v>1.3949353976780046</v>
      </c>
      <c r="S714">
        <f t="shared" ref="S714:S777" si="89">H714/H715-1</f>
        <v>1.7616985001036793</v>
      </c>
      <c r="T714">
        <f t="shared" si="83"/>
        <v>76464</v>
      </c>
    </row>
    <row r="715" spans="1:20">
      <c r="C715" t="s">
        <v>9606</v>
      </c>
      <c r="D715" t="s">
        <v>9607</v>
      </c>
      <c r="E715" t="s">
        <v>9608</v>
      </c>
      <c r="F715" t="s">
        <v>6065</v>
      </c>
      <c r="G715" t="s">
        <v>9609</v>
      </c>
      <c r="H715" t="s">
        <v>9610</v>
      </c>
      <c r="I715" t="s">
        <v>6048</v>
      </c>
      <c r="N715">
        <f t="shared" si="84"/>
        <v>0.64534962398747275</v>
      </c>
      <c r="O715">
        <f t="shared" si="85"/>
        <v>51.53922789539228</v>
      </c>
      <c r="P715">
        <f t="shared" si="86"/>
        <v>0.82315420265635475</v>
      </c>
      <c r="Q715" t="e">
        <f t="shared" si="87"/>
        <v>#DIV/0!</v>
      </c>
      <c r="R715">
        <f t="shared" si="88"/>
        <v>1.2148392084653836</v>
      </c>
      <c r="S715">
        <f t="shared" si="89"/>
        <v>34.781533388293489</v>
      </c>
      <c r="T715">
        <f t="shared" si="83"/>
        <v>21094.5</v>
      </c>
    </row>
    <row r="716" spans="1:20">
      <c r="C716" t="s">
        <v>9611</v>
      </c>
      <c r="D716" t="s">
        <v>9612</v>
      </c>
      <c r="E716" t="s">
        <v>9613</v>
      </c>
      <c r="F716" t="s">
        <v>6065</v>
      </c>
      <c r="G716" t="s">
        <v>9614</v>
      </c>
      <c r="H716" t="s">
        <v>9615</v>
      </c>
      <c r="I716" t="s">
        <v>6048</v>
      </c>
      <c r="N716" t="e">
        <f t="shared" si="84"/>
        <v>#VALUE!</v>
      </c>
      <c r="O716" t="e">
        <f t="shared" si="85"/>
        <v>#VALUE!</v>
      </c>
      <c r="P716">
        <f t="shared" si="86"/>
        <v>1.0829832083399056</v>
      </c>
      <c r="Q716" t="e">
        <f t="shared" si="87"/>
        <v>#VALUE!</v>
      </c>
      <c r="R716">
        <f t="shared" si="88"/>
        <v>0.92337535088183886</v>
      </c>
      <c r="S716" t="e">
        <f t="shared" si="89"/>
        <v>#VALUE!</v>
      </c>
      <c r="T716">
        <f t="shared" si="83"/>
        <v>401.5</v>
      </c>
    </row>
    <row r="717" spans="1:20">
      <c r="C717" t="s">
        <v>6093</v>
      </c>
      <c r="D717" t="s">
        <v>6093</v>
      </c>
      <c r="E717" t="s">
        <v>6093</v>
      </c>
      <c r="F717" t="s">
        <v>6093</v>
      </c>
      <c r="G717" t="s">
        <v>6093</v>
      </c>
      <c r="H717" t="s">
        <v>6093</v>
      </c>
      <c r="I717" t="s">
        <v>6093</v>
      </c>
      <c r="N717" t="e">
        <f t="shared" si="84"/>
        <v>#VALUE!</v>
      </c>
      <c r="O717" t="e">
        <f t="shared" si="85"/>
        <v>#VALUE!</v>
      </c>
      <c r="P717" t="e">
        <f t="shared" si="86"/>
        <v>#VALUE!</v>
      </c>
      <c r="Q717" t="e">
        <f t="shared" si="87"/>
        <v>#VALUE!</v>
      </c>
      <c r="R717" t="e">
        <f t="shared" si="88"/>
        <v>#VALUE!</v>
      </c>
      <c r="S717" t="e">
        <f t="shared" si="89"/>
        <v>#VALUE!</v>
      </c>
      <c r="T717" t="e">
        <f t="shared" si="83"/>
        <v>#VALUE!</v>
      </c>
    </row>
    <row r="718" spans="1:20">
      <c r="A718" t="s">
        <v>113</v>
      </c>
      <c r="C718" t="s">
        <v>9616</v>
      </c>
      <c r="D718" t="s">
        <v>9617</v>
      </c>
      <c r="E718" t="s">
        <v>9618</v>
      </c>
      <c r="F718" t="s">
        <v>9619</v>
      </c>
      <c r="G718" t="s">
        <v>9620</v>
      </c>
      <c r="H718" t="s">
        <v>9621</v>
      </c>
      <c r="I718" t="s">
        <v>6065</v>
      </c>
      <c r="N718">
        <f t="shared" si="84"/>
        <v>-0.99826134328617711</v>
      </c>
      <c r="O718">
        <f t="shared" si="85"/>
        <v>-16.34673123486683</v>
      </c>
      <c r="P718">
        <f t="shared" si="86"/>
        <v>0.66543674335600256</v>
      </c>
      <c r="Q718">
        <f t="shared" si="87"/>
        <v>0.34286035782603808</v>
      </c>
      <c r="R718">
        <f t="shared" si="88"/>
        <v>0.2328851520313123</v>
      </c>
      <c r="S718">
        <f t="shared" si="89"/>
        <v>-0.703966882188507</v>
      </c>
      <c r="T718" t="e">
        <f t="shared" si="83"/>
        <v>#DIV/0!</v>
      </c>
    </row>
    <row r="719" spans="1:20">
      <c r="B719" t="s">
        <v>103</v>
      </c>
      <c r="C719" t="s">
        <v>9622</v>
      </c>
      <c r="D719" t="s">
        <v>9623</v>
      </c>
      <c r="E719" t="s">
        <v>9624</v>
      </c>
      <c r="F719" t="s">
        <v>9625</v>
      </c>
      <c r="G719" t="s">
        <v>9626</v>
      </c>
      <c r="H719" t="s">
        <v>9627</v>
      </c>
      <c r="I719" t="s">
        <v>6048</v>
      </c>
      <c r="N719">
        <f t="shared" si="84"/>
        <v>0.28539076409633712</v>
      </c>
      <c r="O719">
        <f t="shared" si="85"/>
        <v>-1.0826628237460469</v>
      </c>
      <c r="P719">
        <f t="shared" si="86"/>
        <v>0.54025332540837445</v>
      </c>
      <c r="Q719">
        <f t="shared" si="87"/>
        <v>0.25532093179152004</v>
      </c>
      <c r="R719">
        <f t="shared" si="88"/>
        <v>0.83954551489975149</v>
      </c>
      <c r="S719">
        <f t="shared" si="89"/>
        <v>4.6095807848564707E-2</v>
      </c>
      <c r="T719">
        <f t="shared" si="83"/>
        <v>1032.5</v>
      </c>
    </row>
    <row r="720" spans="1:20">
      <c r="C720" t="s">
        <v>9628</v>
      </c>
      <c r="D720" t="s">
        <v>9629</v>
      </c>
      <c r="E720" t="s">
        <v>9630</v>
      </c>
      <c r="F720" t="s">
        <v>9631</v>
      </c>
      <c r="G720" t="s">
        <v>9632</v>
      </c>
      <c r="H720" t="s">
        <v>9633</v>
      </c>
      <c r="I720" t="s">
        <v>6055</v>
      </c>
      <c r="N720">
        <f t="shared" si="84"/>
        <v>0.32539173191417947</v>
      </c>
      <c r="O720">
        <f t="shared" si="85"/>
        <v>-1.3635926993275698</v>
      </c>
      <c r="P720">
        <f t="shared" si="86"/>
        <v>0.62918504214399418</v>
      </c>
      <c r="Q720">
        <f t="shared" si="87"/>
        <v>0.20335551055828749</v>
      </c>
      <c r="R720">
        <f t="shared" si="88"/>
        <v>0.59943594210111573</v>
      </c>
      <c r="S720">
        <f t="shared" si="89"/>
        <v>-0.35800169105318214</v>
      </c>
      <c r="T720">
        <f t="shared" si="83"/>
        <v>-24981</v>
      </c>
    </row>
    <row r="721" spans="1:20">
      <c r="C721" t="s">
        <v>9634</v>
      </c>
      <c r="D721" t="s">
        <v>9635</v>
      </c>
      <c r="E721" t="s">
        <v>9636</v>
      </c>
      <c r="F721" t="s">
        <v>9637</v>
      </c>
      <c r="G721" t="s">
        <v>9638</v>
      </c>
      <c r="H721" t="s">
        <v>9639</v>
      </c>
      <c r="I721" t="s">
        <v>6055</v>
      </c>
      <c r="N721" t="e">
        <f t="shared" si="84"/>
        <v>#DIV/0!</v>
      </c>
      <c r="O721">
        <f t="shared" si="85"/>
        <v>82.482381530984199</v>
      </c>
      <c r="P721">
        <f t="shared" si="86"/>
        <v>0.56927974987608188</v>
      </c>
      <c r="Q721">
        <f t="shared" si="87"/>
        <v>0.17125074915863725</v>
      </c>
      <c r="R721">
        <f t="shared" si="88"/>
        <v>0.75326791913644331</v>
      </c>
      <c r="S721">
        <f t="shared" si="89"/>
        <v>64.031686859273066</v>
      </c>
      <c r="T721">
        <f t="shared" si="83"/>
        <v>68706</v>
      </c>
    </row>
    <row r="722" spans="1:20">
      <c r="B722" t="s">
        <v>104</v>
      </c>
      <c r="C722" t="s">
        <v>6065</v>
      </c>
      <c r="D722" t="s">
        <v>9640</v>
      </c>
      <c r="E722" t="s">
        <v>9641</v>
      </c>
      <c r="F722" t="s">
        <v>9642</v>
      </c>
      <c r="G722" t="s">
        <v>9643</v>
      </c>
      <c r="H722" t="s">
        <v>9644</v>
      </c>
      <c r="I722" t="s">
        <v>6055</v>
      </c>
      <c r="N722" t="e">
        <f t="shared" si="84"/>
        <v>#VALUE!</v>
      </c>
      <c r="O722" t="e">
        <f t="shared" si="85"/>
        <v>#VALUE!</v>
      </c>
      <c r="P722">
        <f t="shared" si="86"/>
        <v>1.0076517346408143</v>
      </c>
      <c r="Q722" t="e">
        <f t="shared" si="87"/>
        <v>#VALUE!</v>
      </c>
      <c r="R722">
        <f t="shared" si="88"/>
        <v>0.10398440315868802</v>
      </c>
      <c r="S722" t="e">
        <f t="shared" si="89"/>
        <v>#VALUE!</v>
      </c>
      <c r="T722">
        <f t="shared" si="83"/>
        <v>823</v>
      </c>
    </row>
    <row r="723" spans="1:20">
      <c r="C723" t="s">
        <v>6093</v>
      </c>
      <c r="D723" t="s">
        <v>6093</v>
      </c>
      <c r="E723" t="s">
        <v>6093</v>
      </c>
      <c r="F723" t="s">
        <v>6093</v>
      </c>
      <c r="G723" t="s">
        <v>6093</v>
      </c>
      <c r="H723" t="s">
        <v>6093</v>
      </c>
      <c r="I723" t="s">
        <v>6093</v>
      </c>
      <c r="N723" t="e">
        <f t="shared" si="84"/>
        <v>#VALUE!</v>
      </c>
      <c r="O723" t="e">
        <f t="shared" si="85"/>
        <v>#VALUE!</v>
      </c>
      <c r="P723" t="e">
        <f t="shared" si="86"/>
        <v>#VALUE!</v>
      </c>
      <c r="Q723" t="e">
        <f t="shared" si="87"/>
        <v>#VALUE!</v>
      </c>
      <c r="R723" t="e">
        <f t="shared" si="88"/>
        <v>#VALUE!</v>
      </c>
      <c r="S723" t="e">
        <f t="shared" si="89"/>
        <v>#VALUE!</v>
      </c>
      <c r="T723" t="e">
        <f t="shared" si="83"/>
        <v>#VALUE!</v>
      </c>
    </row>
    <row r="724" spans="1:20">
      <c r="A724" t="s">
        <v>114</v>
      </c>
      <c r="C724" t="s">
        <v>9645</v>
      </c>
      <c r="D724" t="s">
        <v>9646</v>
      </c>
      <c r="E724" t="s">
        <v>9647</v>
      </c>
      <c r="F724" t="s">
        <v>9648</v>
      </c>
      <c r="G724" t="s">
        <v>9649</v>
      </c>
      <c r="H724" t="s">
        <v>9650</v>
      </c>
      <c r="I724" t="s">
        <v>6055</v>
      </c>
      <c r="N724" t="e">
        <f t="shared" si="84"/>
        <v>#DIV/0!</v>
      </c>
      <c r="O724">
        <f t="shared" si="85"/>
        <v>6.903225806451613</v>
      </c>
      <c r="P724">
        <f t="shared" si="86"/>
        <v>1.0833820072654747</v>
      </c>
      <c r="Q724">
        <f t="shared" si="87"/>
        <v>0.25127195929730251</v>
      </c>
      <c r="R724">
        <f t="shared" si="88"/>
        <v>0.71791500105196715</v>
      </c>
      <c r="S724">
        <f t="shared" si="89"/>
        <v>-78.013157894736835</v>
      </c>
      <c r="T724">
        <f t="shared" si="83"/>
        <v>-980</v>
      </c>
    </row>
    <row r="725" spans="1:20">
      <c r="C725" t="s">
        <v>6065</v>
      </c>
      <c r="D725" t="s">
        <v>9651</v>
      </c>
      <c r="E725" t="s">
        <v>9652</v>
      </c>
      <c r="F725" t="s">
        <v>9653</v>
      </c>
      <c r="G725" t="s">
        <v>9654</v>
      </c>
      <c r="H725" t="s">
        <v>9655</v>
      </c>
      <c r="I725" t="s">
        <v>6065</v>
      </c>
      <c r="N725" t="e">
        <f t="shared" si="84"/>
        <v>#VALUE!</v>
      </c>
      <c r="O725" t="e">
        <f t="shared" si="85"/>
        <v>#VALUE!</v>
      </c>
      <c r="P725">
        <f t="shared" si="86"/>
        <v>1.0812816920202828</v>
      </c>
      <c r="Q725" t="e">
        <f t="shared" si="87"/>
        <v>#VALUE!</v>
      </c>
      <c r="R725">
        <f t="shared" si="88"/>
        <v>0.60344003085229458</v>
      </c>
      <c r="S725" t="e">
        <f t="shared" si="89"/>
        <v>#VALUE!</v>
      </c>
      <c r="T725" t="e">
        <f t="shared" si="83"/>
        <v>#DIV/0!</v>
      </c>
    </row>
    <row r="726" spans="1:20">
      <c r="B726" s="10" t="s">
        <v>3209</v>
      </c>
      <c r="C726" t="s">
        <v>6093</v>
      </c>
      <c r="D726" t="s">
        <v>6093</v>
      </c>
      <c r="E726" t="s">
        <v>6093</v>
      </c>
      <c r="F726" t="s">
        <v>6093</v>
      </c>
      <c r="G726" t="s">
        <v>6093</v>
      </c>
      <c r="H726" t="s">
        <v>6093</v>
      </c>
      <c r="I726" t="s">
        <v>6093</v>
      </c>
      <c r="N726" t="e">
        <f t="shared" si="84"/>
        <v>#VALUE!</v>
      </c>
      <c r="O726" t="e">
        <f t="shared" si="85"/>
        <v>#VALUE!</v>
      </c>
      <c r="P726" t="e">
        <f t="shared" si="86"/>
        <v>#VALUE!</v>
      </c>
      <c r="Q726" t="e">
        <f t="shared" si="87"/>
        <v>#VALUE!</v>
      </c>
      <c r="R726" t="e">
        <f t="shared" si="88"/>
        <v>#VALUE!</v>
      </c>
      <c r="S726" t="e">
        <f t="shared" si="89"/>
        <v>#VALUE!</v>
      </c>
      <c r="T726" t="e">
        <f t="shared" si="83"/>
        <v>#VALUE!</v>
      </c>
    </row>
    <row r="727" spans="1:20">
      <c r="A727" t="s">
        <v>115</v>
      </c>
      <c r="C727" t="s">
        <v>9656</v>
      </c>
      <c r="D727" t="s">
        <v>9657</v>
      </c>
      <c r="E727" t="s">
        <v>9658</v>
      </c>
      <c r="F727" t="s">
        <v>9659</v>
      </c>
      <c r="G727" t="s">
        <v>9660</v>
      </c>
      <c r="H727" t="s">
        <v>9661</v>
      </c>
      <c r="I727" t="s">
        <v>6055</v>
      </c>
      <c r="N727">
        <f t="shared" si="84"/>
        <v>-0.12305767206463625</v>
      </c>
      <c r="O727">
        <f t="shared" si="85"/>
        <v>-0.25408752588016237</v>
      </c>
      <c r="P727">
        <f t="shared" si="86"/>
        <v>0.20573811609502632</v>
      </c>
      <c r="Q727">
        <f t="shared" si="87"/>
        <v>0.32828710944495521</v>
      </c>
      <c r="R727">
        <f t="shared" si="88"/>
        <v>3.8368208450089161</v>
      </c>
      <c r="S727">
        <f t="shared" si="89"/>
        <v>2.876701565897422</v>
      </c>
      <c r="T727">
        <f t="shared" si="83"/>
        <v>157439</v>
      </c>
    </row>
    <row r="728" spans="1:20">
      <c r="C728" t="s">
        <v>9662</v>
      </c>
      <c r="D728" t="s">
        <v>9663</v>
      </c>
      <c r="E728" t="s">
        <v>9664</v>
      </c>
      <c r="F728" t="s">
        <v>9665</v>
      </c>
      <c r="G728" t="s">
        <v>9666</v>
      </c>
      <c r="H728" t="s">
        <v>9667</v>
      </c>
      <c r="I728" t="s">
        <v>6055</v>
      </c>
      <c r="N728">
        <f t="shared" si="84"/>
        <v>0.65258113198852574</v>
      </c>
      <c r="O728">
        <f t="shared" si="85"/>
        <v>0.39487962357170714</v>
      </c>
      <c r="P728">
        <f t="shared" si="86"/>
        <v>0.60792474997850821</v>
      </c>
      <c r="Q728" t="e">
        <f t="shared" si="87"/>
        <v>#DIV/0!</v>
      </c>
      <c r="R728">
        <f t="shared" si="88"/>
        <v>0.65790310986459888</v>
      </c>
      <c r="S728">
        <f t="shared" si="89"/>
        <v>1.9940736875454279E-2</v>
      </c>
      <c r="T728">
        <f t="shared" si="83"/>
        <v>211069</v>
      </c>
    </row>
    <row r="729" spans="1:20">
      <c r="C729" t="s">
        <v>9668</v>
      </c>
      <c r="D729" t="s">
        <v>9669</v>
      </c>
      <c r="E729" t="s">
        <v>9670</v>
      </c>
      <c r="F729" t="s">
        <v>6065</v>
      </c>
      <c r="G729" t="s">
        <v>9671</v>
      </c>
      <c r="H729" t="s">
        <v>9672</v>
      </c>
      <c r="I729" t="s">
        <v>6055</v>
      </c>
      <c r="N729" t="e">
        <f t="shared" si="84"/>
        <v>#DIV/0!</v>
      </c>
      <c r="O729">
        <f t="shared" si="85"/>
        <v>-109.16082916368835</v>
      </c>
      <c r="P729">
        <f t="shared" si="86"/>
        <v>5.2547011565286482E-2</v>
      </c>
      <c r="Q729" t="e">
        <f t="shared" si="87"/>
        <v>#DIV/0!</v>
      </c>
      <c r="R729">
        <f t="shared" si="88"/>
        <v>19.030577956989248</v>
      </c>
      <c r="S729">
        <f t="shared" si="89"/>
        <v>21.911614005123827</v>
      </c>
      <c r="T729">
        <f t="shared" si="83"/>
        <v>151317</v>
      </c>
    </row>
    <row r="730" spans="1:20">
      <c r="C730" t="s">
        <v>6065</v>
      </c>
      <c r="D730" t="s">
        <v>9673</v>
      </c>
      <c r="E730" t="s">
        <v>9674</v>
      </c>
      <c r="F730" t="s">
        <v>6065</v>
      </c>
      <c r="G730" t="s">
        <v>9675</v>
      </c>
      <c r="H730" t="s">
        <v>9676</v>
      </c>
      <c r="I730" t="s">
        <v>6055</v>
      </c>
      <c r="N730" t="e">
        <f t="shared" si="84"/>
        <v>#DIV/0!</v>
      </c>
      <c r="O730">
        <f t="shared" si="85"/>
        <v>-0.4349757673667205</v>
      </c>
      <c r="P730">
        <f t="shared" si="86"/>
        <v>2.7408637873754152E-2</v>
      </c>
      <c r="Q730" t="e">
        <f t="shared" si="87"/>
        <v>#DIV/0!</v>
      </c>
      <c r="R730">
        <f t="shared" si="88"/>
        <v>36.484848484848484</v>
      </c>
      <c r="S730">
        <f t="shared" si="89"/>
        <v>-0.94106990086055053</v>
      </c>
      <c r="T730">
        <f t="shared" si="83"/>
        <v>-1399</v>
      </c>
    </row>
    <row r="731" spans="1:20">
      <c r="C731" t="s">
        <v>6065</v>
      </c>
      <c r="D731" t="s">
        <v>9677</v>
      </c>
      <c r="E731" t="s">
        <v>7852</v>
      </c>
      <c r="F731" t="s">
        <v>6065</v>
      </c>
      <c r="G731" t="s">
        <v>9678</v>
      </c>
      <c r="H731" t="s">
        <v>9679</v>
      </c>
      <c r="I731" t="s">
        <v>6055</v>
      </c>
      <c r="N731">
        <f t="shared" si="84"/>
        <v>-1</v>
      </c>
      <c r="O731">
        <f t="shared" si="85"/>
        <v>-1.0363556273401366</v>
      </c>
      <c r="P731">
        <f t="shared" si="86"/>
        <v>2.7101631116687578E-3</v>
      </c>
      <c r="Q731" t="e">
        <f t="shared" si="87"/>
        <v>#DIV/0!</v>
      </c>
      <c r="R731">
        <f t="shared" si="88"/>
        <v>368.98148148148147</v>
      </c>
      <c r="S731">
        <f t="shared" si="89"/>
        <v>-5.8647970060163868E-2</v>
      </c>
      <c r="T731">
        <f t="shared" si="83"/>
        <v>-2476</v>
      </c>
    </row>
    <row r="732" spans="1:20">
      <c r="C732" t="s">
        <v>9680</v>
      </c>
      <c r="D732" t="s">
        <v>9681</v>
      </c>
      <c r="E732" t="s">
        <v>9682</v>
      </c>
      <c r="F732" t="s">
        <v>6065</v>
      </c>
      <c r="G732" t="s">
        <v>9683</v>
      </c>
      <c r="H732" t="s">
        <v>9684</v>
      </c>
      <c r="I732" t="s">
        <v>6055</v>
      </c>
      <c r="N732">
        <f t="shared" si="84"/>
        <v>-4.9968909997750943E-2</v>
      </c>
      <c r="O732">
        <f t="shared" si="85"/>
        <v>2.5336999948113941</v>
      </c>
      <c r="P732">
        <f t="shared" si="86"/>
        <v>0.13743998365512311</v>
      </c>
      <c r="Q732">
        <f t="shared" si="87"/>
        <v>1</v>
      </c>
      <c r="R732">
        <f t="shared" si="88"/>
        <v>7.2759030771517761</v>
      </c>
      <c r="S732">
        <f t="shared" si="89"/>
        <v>1.1635832521908469</v>
      </c>
      <c r="T732">
        <f t="shared" si="83"/>
        <v>68105</v>
      </c>
    </row>
    <row r="733" spans="1:20">
      <c r="C733" t="s">
        <v>9685</v>
      </c>
      <c r="D733" t="s">
        <v>9686</v>
      </c>
      <c r="E733" t="s">
        <v>9687</v>
      </c>
      <c r="F733" t="s">
        <v>9688</v>
      </c>
      <c r="G733" t="s">
        <v>9689</v>
      </c>
      <c r="H733" t="s">
        <v>9690</v>
      </c>
      <c r="I733" t="s">
        <v>6055</v>
      </c>
      <c r="N733">
        <f t="shared" si="84"/>
        <v>6.9486105608693283E-2</v>
      </c>
      <c r="O733">
        <f t="shared" si="85"/>
        <v>-5.7831443097379753E-2</v>
      </c>
      <c r="P733">
        <f t="shared" si="86"/>
        <v>0.847380606003723</v>
      </c>
      <c r="Q733">
        <f t="shared" si="87"/>
        <v>0.12302218104873097</v>
      </c>
      <c r="R733">
        <f t="shared" si="88"/>
        <v>0.41119243868895433</v>
      </c>
      <c r="S733">
        <f t="shared" si="89"/>
        <v>80.30416666666666</v>
      </c>
      <c r="T733">
        <f t="shared" si="83"/>
        <v>19273</v>
      </c>
    </row>
    <row r="734" spans="1:20">
      <c r="C734" t="s">
        <v>9691</v>
      </c>
      <c r="D734" t="s">
        <v>9692</v>
      </c>
      <c r="E734" t="s">
        <v>9693</v>
      </c>
      <c r="F734" t="s">
        <v>9694</v>
      </c>
      <c r="G734" t="s">
        <v>9695</v>
      </c>
      <c r="H734" t="s">
        <v>9696</v>
      </c>
      <c r="I734" t="s">
        <v>6055</v>
      </c>
      <c r="N734">
        <f t="shared" si="84"/>
        <v>9.2390295449027438E-3</v>
      </c>
      <c r="O734">
        <f t="shared" si="85"/>
        <v>10.609534619750283</v>
      </c>
      <c r="P734">
        <f t="shared" si="86"/>
        <v>0.9980254714186988</v>
      </c>
      <c r="Q734">
        <f t="shared" si="87"/>
        <v>0.1095539848891055</v>
      </c>
      <c r="R734">
        <f t="shared" si="88"/>
        <v>0.21892208263263757</v>
      </c>
      <c r="S734">
        <f t="shared" si="89"/>
        <v>-0.99859822090870332</v>
      </c>
      <c r="T734">
        <f t="shared" si="83"/>
        <v>20456</v>
      </c>
    </row>
    <row r="735" spans="1:20">
      <c r="C735" t="s">
        <v>9697</v>
      </c>
      <c r="D735" t="s">
        <v>9698</v>
      </c>
      <c r="E735" t="s">
        <v>9699</v>
      </c>
      <c r="F735" t="s">
        <v>9700</v>
      </c>
      <c r="G735" t="s">
        <v>9701</v>
      </c>
      <c r="H735" t="s">
        <v>9702</v>
      </c>
      <c r="I735" t="s">
        <v>6055</v>
      </c>
      <c r="N735">
        <f t="shared" si="84"/>
        <v>-0.45734565940069272</v>
      </c>
      <c r="O735">
        <f t="shared" si="85"/>
        <v>-0.97456770878438848</v>
      </c>
      <c r="P735">
        <f t="shared" si="86"/>
        <v>-0.25059165546660433</v>
      </c>
      <c r="Q735">
        <f t="shared" si="87"/>
        <v>6.3710647112000474E-2</v>
      </c>
      <c r="R735">
        <f t="shared" si="88"/>
        <v>-0.88104468475821263</v>
      </c>
      <c r="S735">
        <f t="shared" si="89"/>
        <v>1.0404371842689164E-2</v>
      </c>
      <c r="T735">
        <f t="shared" si="83"/>
        <v>1762</v>
      </c>
    </row>
    <row r="736" spans="1:20">
      <c r="C736" t="s">
        <v>9703</v>
      </c>
      <c r="D736" t="s">
        <v>9704</v>
      </c>
      <c r="E736" t="s">
        <v>9705</v>
      </c>
      <c r="F736" t="s">
        <v>9706</v>
      </c>
      <c r="G736" t="s">
        <v>9707</v>
      </c>
      <c r="H736" t="s">
        <v>9708</v>
      </c>
      <c r="I736" t="s">
        <v>6055</v>
      </c>
      <c r="N736">
        <f t="shared" si="84"/>
        <v>0.23163038395098257</v>
      </c>
      <c r="O736">
        <f t="shared" si="85"/>
        <v>0.82359444093493361</v>
      </c>
      <c r="P736">
        <f t="shared" si="86"/>
        <v>-0.15366494641811571</v>
      </c>
      <c r="Q736">
        <f t="shared" si="87"/>
        <v>0.11628790816722256</v>
      </c>
      <c r="R736">
        <f t="shared" si="88"/>
        <v>-1.4595037660611432</v>
      </c>
      <c r="S736">
        <f t="shared" si="89"/>
        <v>0.69167182477088041</v>
      </c>
      <c r="T736">
        <f t="shared" si="83"/>
        <v>69282</v>
      </c>
    </row>
    <row r="737" spans="1:20">
      <c r="C737" t="s">
        <v>9709</v>
      </c>
      <c r="D737" t="s">
        <v>9710</v>
      </c>
      <c r="E737" t="s">
        <v>9711</v>
      </c>
      <c r="F737" t="s">
        <v>9712</v>
      </c>
      <c r="G737" t="s">
        <v>9713</v>
      </c>
      <c r="H737" t="s">
        <v>9714</v>
      </c>
      <c r="I737" t="s">
        <v>6065</v>
      </c>
      <c r="N737" t="e">
        <f t="shared" si="84"/>
        <v>#VALUE!</v>
      </c>
      <c r="O737" t="e">
        <f t="shared" si="85"/>
        <v>#VALUE!</v>
      </c>
      <c r="P737">
        <f t="shared" si="86"/>
        <v>0.51454673225579761</v>
      </c>
      <c r="Q737" t="e">
        <f t="shared" si="87"/>
        <v>#VALUE!</v>
      </c>
      <c r="R737">
        <f t="shared" si="88"/>
        <v>0.72907345835413351</v>
      </c>
      <c r="S737" t="e">
        <f t="shared" si="89"/>
        <v>#VALUE!</v>
      </c>
      <c r="T737" t="e">
        <f t="shared" si="83"/>
        <v>#DIV/0!</v>
      </c>
    </row>
    <row r="738" spans="1:20">
      <c r="B738" t="s">
        <v>105</v>
      </c>
      <c r="C738" t="s">
        <v>6093</v>
      </c>
      <c r="D738" t="s">
        <v>6093</v>
      </c>
      <c r="E738" t="s">
        <v>6093</v>
      </c>
      <c r="F738" t="s">
        <v>6093</v>
      </c>
      <c r="G738" t="s">
        <v>6093</v>
      </c>
      <c r="H738" t="s">
        <v>6093</v>
      </c>
      <c r="I738" t="s">
        <v>6093</v>
      </c>
      <c r="N738" t="e">
        <f t="shared" si="84"/>
        <v>#VALUE!</v>
      </c>
      <c r="O738" t="e">
        <f t="shared" si="85"/>
        <v>#VALUE!</v>
      </c>
      <c r="P738" t="e">
        <f t="shared" si="86"/>
        <v>#VALUE!</v>
      </c>
      <c r="Q738" t="e">
        <f t="shared" si="87"/>
        <v>#VALUE!</v>
      </c>
      <c r="R738" t="e">
        <f t="shared" si="88"/>
        <v>#VALUE!</v>
      </c>
      <c r="S738" t="e">
        <f t="shared" si="89"/>
        <v>#VALUE!</v>
      </c>
      <c r="T738" t="e">
        <f t="shared" si="83"/>
        <v>#VALUE!</v>
      </c>
    </row>
    <row r="739" spans="1:20">
      <c r="A739" t="s">
        <v>116</v>
      </c>
      <c r="C739" t="s">
        <v>9715</v>
      </c>
      <c r="D739" t="s">
        <v>9716</v>
      </c>
      <c r="E739" t="s">
        <v>9717</v>
      </c>
      <c r="F739" t="s">
        <v>9718</v>
      </c>
      <c r="G739" t="s">
        <v>9719</v>
      </c>
      <c r="H739" t="s">
        <v>9720</v>
      </c>
      <c r="I739" t="s">
        <v>6048</v>
      </c>
      <c r="N739">
        <f t="shared" si="84"/>
        <v>2.4281097201511948</v>
      </c>
      <c r="O739">
        <f t="shared" si="85"/>
        <v>30.714540987268261</v>
      </c>
      <c r="P739">
        <f t="shared" si="86"/>
        <v>0.58115219130639129</v>
      </c>
      <c r="Q739">
        <f t="shared" si="87"/>
        <v>5.0507309671979028E-2</v>
      </c>
      <c r="R739">
        <f t="shared" si="88"/>
        <v>0.96459233407545575</v>
      </c>
      <c r="S739">
        <f t="shared" si="89"/>
        <v>18.358740625808121</v>
      </c>
      <c r="T739">
        <f t="shared" si="83"/>
        <v>141986</v>
      </c>
    </row>
    <row r="740" spans="1:20">
      <c r="C740" t="s">
        <v>9721</v>
      </c>
      <c r="D740" t="s">
        <v>9722</v>
      </c>
      <c r="E740" t="s">
        <v>9723</v>
      </c>
      <c r="F740" t="s">
        <v>9724</v>
      </c>
      <c r="G740" t="s">
        <v>9725</v>
      </c>
      <c r="H740" t="s">
        <v>9726</v>
      </c>
      <c r="I740" t="s">
        <v>6048</v>
      </c>
      <c r="N740">
        <f t="shared" si="84"/>
        <v>4.0993810786914233</v>
      </c>
      <c r="O740">
        <f t="shared" si="85"/>
        <v>3.8848881614839064</v>
      </c>
      <c r="P740">
        <f t="shared" si="86"/>
        <v>0.96269229099434162</v>
      </c>
      <c r="Q740" t="e">
        <f t="shared" si="87"/>
        <v>#DIV/0!</v>
      </c>
      <c r="R740">
        <f t="shared" si="88"/>
        <v>0.20980963977371234</v>
      </c>
      <c r="S740">
        <f t="shared" si="89"/>
        <v>1.3742133537989254</v>
      </c>
      <c r="T740">
        <f t="shared" si="83"/>
        <v>4477</v>
      </c>
    </row>
    <row r="741" spans="1:20">
      <c r="C741" t="s">
        <v>9727</v>
      </c>
      <c r="D741" t="s">
        <v>9728</v>
      </c>
      <c r="E741" t="s">
        <v>9729</v>
      </c>
      <c r="F741" t="s">
        <v>6065</v>
      </c>
      <c r="G741" t="s">
        <v>9730</v>
      </c>
      <c r="H741" t="s">
        <v>9731</v>
      </c>
      <c r="I741" t="s">
        <v>6055</v>
      </c>
      <c r="N741">
        <f t="shared" si="84"/>
        <v>0.12438859506104105</v>
      </c>
      <c r="O741">
        <f t="shared" si="85"/>
        <v>-0.50217273221075498</v>
      </c>
      <c r="P741">
        <f t="shared" si="86"/>
        <v>0.6877546129882578</v>
      </c>
      <c r="Q741" t="e">
        <f t="shared" si="87"/>
        <v>#DIV/0!</v>
      </c>
      <c r="R741">
        <f t="shared" si="88"/>
        <v>1.454006968641115</v>
      </c>
      <c r="S741">
        <f t="shared" si="89"/>
        <v>0.39149935924818458</v>
      </c>
      <c r="T741">
        <f t="shared" si="83"/>
        <v>1833</v>
      </c>
    </row>
    <row r="742" spans="1:20">
      <c r="C742" t="s">
        <v>9732</v>
      </c>
      <c r="D742" t="s">
        <v>9733</v>
      </c>
      <c r="E742" t="s">
        <v>9734</v>
      </c>
      <c r="F742" t="s">
        <v>6065</v>
      </c>
      <c r="G742" t="s">
        <v>9735</v>
      </c>
      <c r="H742" t="s">
        <v>9736</v>
      </c>
      <c r="I742" t="s">
        <v>6055</v>
      </c>
      <c r="N742" t="e">
        <f t="shared" si="84"/>
        <v>#VALUE!</v>
      </c>
      <c r="O742" t="e">
        <f t="shared" si="85"/>
        <v>#VALUE!</v>
      </c>
      <c r="P742">
        <f t="shared" si="86"/>
        <v>0.59917815255543194</v>
      </c>
      <c r="Q742" t="e">
        <f t="shared" si="87"/>
        <v>#VALUE!</v>
      </c>
      <c r="R742">
        <f t="shared" si="88"/>
        <v>1.6689527075296471</v>
      </c>
      <c r="S742" t="e">
        <f t="shared" si="89"/>
        <v>#VALUE!</v>
      </c>
      <c r="T742">
        <f t="shared" si="83"/>
        <v>3682</v>
      </c>
    </row>
    <row r="743" spans="1:20">
      <c r="C743" t="s">
        <v>6093</v>
      </c>
      <c r="D743" t="s">
        <v>6093</v>
      </c>
      <c r="E743" t="s">
        <v>6093</v>
      </c>
      <c r="F743" t="s">
        <v>6093</v>
      </c>
      <c r="G743" t="s">
        <v>6093</v>
      </c>
      <c r="H743" t="s">
        <v>6093</v>
      </c>
      <c r="I743" t="s">
        <v>6093</v>
      </c>
      <c r="N743" t="e">
        <f t="shared" si="84"/>
        <v>#VALUE!</v>
      </c>
      <c r="O743" t="e">
        <f t="shared" si="85"/>
        <v>#VALUE!</v>
      </c>
      <c r="P743" t="e">
        <f t="shared" si="86"/>
        <v>#VALUE!</v>
      </c>
      <c r="Q743" t="e">
        <f t="shared" si="87"/>
        <v>#VALUE!</v>
      </c>
      <c r="R743" t="e">
        <f t="shared" si="88"/>
        <v>#VALUE!</v>
      </c>
      <c r="S743" t="e">
        <f t="shared" si="89"/>
        <v>#VALUE!</v>
      </c>
      <c r="T743" t="e">
        <f t="shared" si="83"/>
        <v>#VALUE!</v>
      </c>
    </row>
    <row r="744" spans="1:20">
      <c r="A744" t="s">
        <v>117</v>
      </c>
      <c r="C744" t="s">
        <v>9737</v>
      </c>
      <c r="D744" t="s">
        <v>9738</v>
      </c>
      <c r="E744" t="s">
        <v>9739</v>
      </c>
      <c r="F744" t="s">
        <v>9740</v>
      </c>
      <c r="G744" t="s">
        <v>9741</v>
      </c>
      <c r="H744" t="s">
        <v>9742</v>
      </c>
      <c r="I744" t="s">
        <v>6225</v>
      </c>
      <c r="N744">
        <f t="shared" si="84"/>
        <v>0.65670517769380021</v>
      </c>
      <c r="O744">
        <f t="shared" si="85"/>
        <v>10.060507757404796</v>
      </c>
      <c r="P744">
        <f t="shared" si="86"/>
        <v>0.93641768982525786</v>
      </c>
      <c r="Q744">
        <f t="shared" si="87"/>
        <v>-0.84483004065104939</v>
      </c>
      <c r="R744">
        <f t="shared" si="88"/>
        <v>0.63265595524863838</v>
      </c>
      <c r="S744">
        <f t="shared" si="89"/>
        <v>5.2691499384013332</v>
      </c>
      <c r="T744">
        <f t="shared" si="83"/>
        <v>26139.666666666668</v>
      </c>
    </row>
    <row r="745" spans="1:20">
      <c r="B745" s="22">
        <v>46307110</v>
      </c>
      <c r="C745" t="s">
        <v>9743</v>
      </c>
      <c r="D745" t="s">
        <v>9744</v>
      </c>
      <c r="E745" t="s">
        <v>9745</v>
      </c>
      <c r="F745" t="s">
        <v>9746</v>
      </c>
      <c r="G745" t="s">
        <v>9747</v>
      </c>
      <c r="H745" t="s">
        <v>9748</v>
      </c>
      <c r="I745" t="s">
        <v>6048</v>
      </c>
      <c r="N745">
        <f t="shared" si="84"/>
        <v>0.53443275271155066</v>
      </c>
      <c r="O745">
        <f t="shared" si="85"/>
        <v>0.93980848153214769</v>
      </c>
      <c r="P745">
        <f t="shared" si="86"/>
        <v>0.94742036274958086</v>
      </c>
      <c r="Q745">
        <f t="shared" si="87"/>
        <v>0.31862541696080704</v>
      </c>
      <c r="R745">
        <f t="shared" si="88"/>
        <v>0.54696530338922378</v>
      </c>
      <c r="S745">
        <f t="shared" si="89"/>
        <v>1.0567893873900731</v>
      </c>
      <c r="T745">
        <f t="shared" si="83"/>
        <v>3545</v>
      </c>
    </row>
    <row r="746" spans="1:20">
      <c r="C746" t="s">
        <v>9749</v>
      </c>
      <c r="D746" t="s">
        <v>9750</v>
      </c>
      <c r="E746" t="s">
        <v>9751</v>
      </c>
      <c r="F746" t="s">
        <v>9752</v>
      </c>
      <c r="G746" t="s">
        <v>9753</v>
      </c>
      <c r="H746" t="s">
        <v>9754</v>
      </c>
      <c r="I746" t="s">
        <v>6225</v>
      </c>
      <c r="N746">
        <f t="shared" si="84"/>
        <v>0.50090768402009056</v>
      </c>
      <c r="O746">
        <f t="shared" si="85"/>
        <v>-1.0594657035012365</v>
      </c>
      <c r="P746">
        <f t="shared" si="86"/>
        <v>0.97746373841947209</v>
      </c>
      <c r="Q746">
        <f t="shared" si="87"/>
        <v>-2.5061310862130859</v>
      </c>
      <c r="R746">
        <f t="shared" si="88"/>
        <v>0.38533759008072471</v>
      </c>
      <c r="S746">
        <f t="shared" si="89"/>
        <v>1.3031239272227944</v>
      </c>
      <c r="T746">
        <f t="shared" si="83"/>
        <v>1218.3333333333333</v>
      </c>
    </row>
    <row r="747" spans="1:20">
      <c r="C747" t="s">
        <v>9755</v>
      </c>
      <c r="D747" t="s">
        <v>9756</v>
      </c>
      <c r="E747" t="s">
        <v>9757</v>
      </c>
      <c r="F747" t="s">
        <v>9758</v>
      </c>
      <c r="G747" t="s">
        <v>9759</v>
      </c>
      <c r="H747" t="s">
        <v>9760</v>
      </c>
      <c r="I747" t="s">
        <v>6225</v>
      </c>
      <c r="N747">
        <f t="shared" si="84"/>
        <v>-0.45334447705097736</v>
      </c>
      <c r="O747">
        <f t="shared" si="85"/>
        <v>-2.4967490563740409</v>
      </c>
      <c r="P747">
        <f t="shared" si="86"/>
        <v>0.98188106063904557</v>
      </c>
      <c r="Q747">
        <f t="shared" si="87"/>
        <v>-2.9421272158498435</v>
      </c>
      <c r="R747">
        <f t="shared" si="88"/>
        <v>0.68317095110795778</v>
      </c>
      <c r="S747">
        <f t="shared" si="89"/>
        <v>-0.95475092035975584</v>
      </c>
      <c r="T747">
        <f t="shared" si="83"/>
        <v>-20488</v>
      </c>
    </row>
    <row r="748" spans="1:20">
      <c r="C748" t="s">
        <v>9761</v>
      </c>
      <c r="D748" t="s">
        <v>9762</v>
      </c>
      <c r="E748" t="s">
        <v>9763</v>
      </c>
      <c r="F748" t="s">
        <v>9764</v>
      </c>
      <c r="G748" t="s">
        <v>9765</v>
      </c>
      <c r="H748" t="s">
        <v>9766</v>
      </c>
      <c r="I748" t="s">
        <v>6225</v>
      </c>
      <c r="N748">
        <f t="shared" si="84"/>
        <v>0.22635081537395307</v>
      </c>
      <c r="O748">
        <f t="shared" si="85"/>
        <v>-2.4262642400666854</v>
      </c>
      <c r="P748">
        <f t="shared" si="86"/>
        <v>0.58847970748608069</v>
      </c>
      <c r="Q748">
        <f t="shared" si="87"/>
        <v>7.7250859106529179E-2</v>
      </c>
      <c r="R748">
        <f t="shared" si="88"/>
        <v>1.5534542689550292</v>
      </c>
      <c r="S748">
        <f t="shared" si="89"/>
        <v>1.7615391214824982</v>
      </c>
      <c r="T748">
        <f t="shared" si="83"/>
        <v>13688.333333333334</v>
      </c>
    </row>
    <row r="749" spans="1:20">
      <c r="C749" t="s">
        <v>9767</v>
      </c>
      <c r="D749" t="s">
        <v>9768</v>
      </c>
      <c r="E749" t="s">
        <v>9769</v>
      </c>
      <c r="F749" t="s">
        <v>9770</v>
      </c>
      <c r="G749" t="s">
        <v>9771</v>
      </c>
      <c r="H749" t="s">
        <v>9772</v>
      </c>
      <c r="I749" t="s">
        <v>6225</v>
      </c>
      <c r="N749">
        <f t="shared" si="84"/>
        <v>-4.5318304290292266E-2</v>
      </c>
      <c r="O749">
        <f t="shared" si="85"/>
        <v>-1.8487456887657343</v>
      </c>
      <c r="P749">
        <f t="shared" si="86"/>
        <v>0.84706021282458377</v>
      </c>
      <c r="Q749">
        <f t="shared" si="87"/>
        <v>0.68911584975001072</v>
      </c>
      <c r="R749">
        <f t="shared" si="88"/>
        <v>1.0678625091004847</v>
      </c>
      <c r="S749">
        <f t="shared" si="89"/>
        <v>-0.55188189612087202</v>
      </c>
      <c r="T749">
        <f t="shared" si="83"/>
        <v>-9597.3333333333339</v>
      </c>
    </row>
    <row r="750" spans="1:20">
      <c r="C750" t="s">
        <v>9773</v>
      </c>
      <c r="D750" t="s">
        <v>9774</v>
      </c>
      <c r="E750" t="s">
        <v>9775</v>
      </c>
      <c r="F750" t="s">
        <v>9776</v>
      </c>
      <c r="G750" t="s">
        <v>9777</v>
      </c>
      <c r="H750" t="s">
        <v>9778</v>
      </c>
      <c r="I750" t="s">
        <v>6225</v>
      </c>
      <c r="N750">
        <f t="shared" si="84"/>
        <v>-0.20267837422557389</v>
      </c>
      <c r="O750">
        <f t="shared" si="85"/>
        <v>-0.13115971724208586</v>
      </c>
      <c r="P750">
        <f t="shared" si="86"/>
        <v>0.60583720383994666</v>
      </c>
      <c r="Q750">
        <f t="shared" si="87"/>
        <v>0.40798178483334391</v>
      </c>
      <c r="R750">
        <f t="shared" si="88"/>
        <v>1.0652834577721082</v>
      </c>
      <c r="S750">
        <f t="shared" si="89"/>
        <v>1.8743024476490415</v>
      </c>
      <c r="T750">
        <f t="shared" si="83"/>
        <v>11307.666666666666</v>
      </c>
    </row>
    <row r="751" spans="1:20">
      <c r="C751" t="s">
        <v>9779</v>
      </c>
      <c r="D751" t="s">
        <v>9780</v>
      </c>
      <c r="E751" t="s">
        <v>9781</v>
      </c>
      <c r="F751" t="s">
        <v>9782</v>
      </c>
      <c r="G751" t="s">
        <v>9783</v>
      </c>
      <c r="H751" t="s">
        <v>9784</v>
      </c>
      <c r="I751" t="s">
        <v>6225</v>
      </c>
      <c r="N751">
        <f t="shared" si="84"/>
        <v>1.0647742595891692</v>
      </c>
      <c r="O751">
        <f t="shared" si="85"/>
        <v>-2.2174997661292837</v>
      </c>
      <c r="P751">
        <f t="shared" si="86"/>
        <v>0.9287690533631916</v>
      </c>
      <c r="Q751">
        <f t="shared" si="87"/>
        <v>0.37669024134478168</v>
      </c>
      <c r="R751">
        <f t="shared" si="88"/>
        <v>0.74170091953048856</v>
      </c>
      <c r="S751">
        <f t="shared" si="89"/>
        <v>-1.8911373707533234</v>
      </c>
      <c r="T751">
        <f t="shared" si="83"/>
        <v>13014.666666666666</v>
      </c>
    </row>
    <row r="752" spans="1:20">
      <c r="C752" t="s">
        <v>9785</v>
      </c>
      <c r="D752" t="s">
        <v>9786</v>
      </c>
      <c r="E752" t="s">
        <v>9787</v>
      </c>
      <c r="F752" t="s">
        <v>9788</v>
      </c>
      <c r="G752" t="s">
        <v>9789</v>
      </c>
      <c r="H752" t="s">
        <v>9790</v>
      </c>
      <c r="I752" t="s">
        <v>6048</v>
      </c>
      <c r="N752">
        <f t="shared" si="84"/>
        <v>-9.2358224244517784E-2</v>
      </c>
      <c r="O752">
        <f t="shared" si="85"/>
        <v>-2.0005616049421233</v>
      </c>
      <c r="P752">
        <f t="shared" si="86"/>
        <v>1.1078689639055894</v>
      </c>
      <c r="Q752">
        <f t="shared" si="87"/>
        <v>-2.2679137357965526</v>
      </c>
      <c r="R752">
        <f t="shared" si="88"/>
        <v>0.29460578923650727</v>
      </c>
      <c r="S752">
        <f t="shared" si="89"/>
        <v>-2.7271876860277233</v>
      </c>
      <c r="T752">
        <f t="shared" si="83"/>
        <v>-16034.5</v>
      </c>
    </row>
    <row r="753" spans="1:20">
      <c r="C753" t="s">
        <v>9791</v>
      </c>
      <c r="D753" t="s">
        <v>9792</v>
      </c>
      <c r="E753" t="s">
        <v>9793</v>
      </c>
      <c r="F753" t="s">
        <v>9794</v>
      </c>
      <c r="G753" t="s">
        <v>9795</v>
      </c>
      <c r="H753" t="s">
        <v>9796</v>
      </c>
      <c r="I753" t="s">
        <v>6055</v>
      </c>
      <c r="N753">
        <f t="shared" si="84"/>
        <v>0.42459221550535586</v>
      </c>
      <c r="O753">
        <f t="shared" si="85"/>
        <v>-8.499064108563406</v>
      </c>
      <c r="P753">
        <f t="shared" si="86"/>
        <v>0.89665960681612455</v>
      </c>
      <c r="Q753">
        <f t="shared" si="87"/>
        <v>0.38196092170008122</v>
      </c>
      <c r="R753">
        <f t="shared" si="88"/>
        <v>0.73486229540331272</v>
      </c>
      <c r="S753">
        <f t="shared" si="89"/>
        <v>-1.5794894539720086</v>
      </c>
      <c r="T753">
        <f t="shared" si="83"/>
        <v>32051</v>
      </c>
    </row>
    <row r="754" spans="1:20">
      <c r="C754" t="s">
        <v>9797</v>
      </c>
      <c r="D754" t="s">
        <v>9798</v>
      </c>
      <c r="E754" t="s">
        <v>9799</v>
      </c>
      <c r="F754" t="s">
        <v>9800</v>
      </c>
      <c r="G754" t="s">
        <v>9801</v>
      </c>
      <c r="H754" t="s">
        <v>9802</v>
      </c>
      <c r="I754" t="s">
        <v>6055</v>
      </c>
      <c r="N754" t="e">
        <f t="shared" si="84"/>
        <v>#VALUE!</v>
      </c>
      <c r="O754" t="e">
        <f t="shared" si="85"/>
        <v>#VALUE!</v>
      </c>
      <c r="P754">
        <f t="shared" si="86"/>
        <v>1.1353846974993995</v>
      </c>
      <c r="Q754" t="e">
        <f t="shared" si="87"/>
        <v>#VALUE!</v>
      </c>
      <c r="R754">
        <f t="shared" si="88"/>
        <v>0.5117466622790523</v>
      </c>
      <c r="S754" t="e">
        <f t="shared" si="89"/>
        <v>#VALUE!</v>
      </c>
      <c r="T754">
        <f t="shared" si="83"/>
        <v>-4274</v>
      </c>
    </row>
    <row r="755" spans="1:20">
      <c r="C755" t="s">
        <v>6093</v>
      </c>
      <c r="D755" t="s">
        <v>6093</v>
      </c>
      <c r="E755" t="s">
        <v>6093</v>
      </c>
      <c r="F755" t="s">
        <v>6093</v>
      </c>
      <c r="G755" t="s">
        <v>6093</v>
      </c>
      <c r="H755" t="s">
        <v>6093</v>
      </c>
      <c r="I755" t="s">
        <v>6093</v>
      </c>
      <c r="N755" t="e">
        <f t="shared" si="84"/>
        <v>#VALUE!</v>
      </c>
      <c r="O755" t="e">
        <f t="shared" si="85"/>
        <v>#VALUE!</v>
      </c>
      <c r="P755" t="e">
        <f t="shared" si="86"/>
        <v>#VALUE!</v>
      </c>
      <c r="Q755" t="e">
        <f t="shared" si="87"/>
        <v>#VALUE!</v>
      </c>
      <c r="R755" t="e">
        <f t="shared" si="88"/>
        <v>#VALUE!</v>
      </c>
      <c r="S755" t="e">
        <f t="shared" si="89"/>
        <v>#VALUE!</v>
      </c>
      <c r="T755" t="e">
        <f t="shared" si="83"/>
        <v>#VALUE!</v>
      </c>
    </row>
    <row r="756" spans="1:20">
      <c r="A756" t="s">
        <v>118</v>
      </c>
      <c r="C756" t="s">
        <v>9803</v>
      </c>
      <c r="D756" t="s">
        <v>9804</v>
      </c>
      <c r="E756" t="s">
        <v>9805</v>
      </c>
      <c r="F756" t="s">
        <v>6065</v>
      </c>
      <c r="G756" t="s">
        <v>9806</v>
      </c>
      <c r="H756" t="s">
        <v>9807</v>
      </c>
      <c r="I756" t="s">
        <v>6055</v>
      </c>
      <c r="N756">
        <f t="shared" si="84"/>
        <v>0.29984959916106679</v>
      </c>
      <c r="O756">
        <f t="shared" si="85"/>
        <v>-0.78434210526315784</v>
      </c>
      <c r="P756">
        <f t="shared" si="86"/>
        <v>0.1044651601436396</v>
      </c>
      <c r="Q756" t="e">
        <f t="shared" si="87"/>
        <v>#DIV/0!</v>
      </c>
      <c r="R756">
        <f t="shared" si="88"/>
        <v>9.5725694444444436</v>
      </c>
      <c r="S756">
        <f t="shared" si="89"/>
        <v>0.10117972391338292</v>
      </c>
      <c r="T756">
        <f t="shared" si="83"/>
        <v>4917</v>
      </c>
    </row>
    <row r="757" spans="1:20">
      <c r="B757" s="22">
        <v>48473445</v>
      </c>
      <c r="C757" t="s">
        <v>9808</v>
      </c>
      <c r="D757" t="s">
        <v>9809</v>
      </c>
      <c r="E757" t="s">
        <v>9810</v>
      </c>
      <c r="F757" t="s">
        <v>6065</v>
      </c>
      <c r="G757" t="s">
        <v>9811</v>
      </c>
      <c r="H757" t="s">
        <v>9812</v>
      </c>
      <c r="I757" t="s">
        <v>6055</v>
      </c>
      <c r="N757">
        <f t="shared" si="84"/>
        <v>-7.0559544034636268E-3</v>
      </c>
      <c r="O757">
        <f t="shared" si="85"/>
        <v>-0.14075749010740535</v>
      </c>
      <c r="P757">
        <f t="shared" si="86"/>
        <v>4.6970308813840303E-2</v>
      </c>
      <c r="Q757" t="e">
        <f t="shared" si="87"/>
        <v>#DIV/0!</v>
      </c>
      <c r="R757">
        <f t="shared" si="88"/>
        <v>21.290045248868779</v>
      </c>
      <c r="S757">
        <f t="shared" si="89"/>
        <v>-0.34300826349411007</v>
      </c>
      <c r="T757">
        <f t="shared" si="83"/>
        <v>22800</v>
      </c>
    </row>
    <row r="758" spans="1:20">
      <c r="C758" t="s">
        <v>9813</v>
      </c>
      <c r="D758" t="s">
        <v>9814</v>
      </c>
      <c r="E758" t="s">
        <v>9815</v>
      </c>
      <c r="F758" t="s">
        <v>6065</v>
      </c>
      <c r="G758" t="s">
        <v>9816</v>
      </c>
      <c r="H758" t="s">
        <v>9817</v>
      </c>
      <c r="I758" t="s">
        <v>6065</v>
      </c>
      <c r="N758">
        <f t="shared" si="84"/>
        <v>9.8869333493925016E-2</v>
      </c>
      <c r="O758">
        <f t="shared" si="85"/>
        <v>-0.27862657677250979</v>
      </c>
      <c r="P758">
        <f t="shared" si="86"/>
        <v>5.2397745258656599E-2</v>
      </c>
      <c r="Q758" t="e">
        <f t="shared" si="87"/>
        <v>#DIV/0!</v>
      </c>
      <c r="R758">
        <f t="shared" si="88"/>
        <v>19.084790673025967</v>
      </c>
      <c r="S758">
        <f t="shared" si="89"/>
        <v>0.38568673231144057</v>
      </c>
      <c r="T758" t="e">
        <f t="shared" si="83"/>
        <v>#DIV/0!</v>
      </c>
    </row>
    <row r="759" spans="1:20">
      <c r="B759" t="s">
        <v>107</v>
      </c>
      <c r="C759" t="s">
        <v>9818</v>
      </c>
      <c r="D759" t="s">
        <v>9819</v>
      </c>
      <c r="E759" t="s">
        <v>9820</v>
      </c>
      <c r="F759" t="s">
        <v>6065</v>
      </c>
      <c r="G759" t="s">
        <v>9821</v>
      </c>
      <c r="H759" t="s">
        <v>9822</v>
      </c>
      <c r="I759" t="s">
        <v>6065</v>
      </c>
      <c r="N759">
        <f t="shared" si="84"/>
        <v>-0.15324698503352796</v>
      </c>
      <c r="O759">
        <f t="shared" si="85"/>
        <v>0.21475512697731247</v>
      </c>
      <c r="P759">
        <f t="shared" si="86"/>
        <v>9.2709254347185382E-2</v>
      </c>
      <c r="Q759" t="e">
        <f t="shared" si="87"/>
        <v>#DIV/0!</v>
      </c>
      <c r="R759">
        <f t="shared" si="88"/>
        <v>10.786409696006357</v>
      </c>
      <c r="S759">
        <f t="shared" si="89"/>
        <v>0.5645945173279121</v>
      </c>
      <c r="T759" t="e">
        <f t="shared" si="83"/>
        <v>#DIV/0!</v>
      </c>
    </row>
    <row r="760" spans="1:20">
      <c r="C760" t="s">
        <v>9823</v>
      </c>
      <c r="D760" t="s">
        <v>9824</v>
      </c>
      <c r="E760" t="s">
        <v>9825</v>
      </c>
      <c r="F760" t="s">
        <v>6065</v>
      </c>
      <c r="G760" t="s">
        <v>9826</v>
      </c>
      <c r="H760" t="s">
        <v>9827</v>
      </c>
      <c r="I760" t="s">
        <v>6065</v>
      </c>
      <c r="N760">
        <f t="shared" si="84"/>
        <v>2.2671864203486214E-2</v>
      </c>
      <c r="O760">
        <f t="shared" si="85"/>
        <v>-8.9998690928132508E-3</v>
      </c>
      <c r="P760">
        <f t="shared" si="86"/>
        <v>0.40596282668176242</v>
      </c>
      <c r="Q760" t="e">
        <f t="shared" si="87"/>
        <v>#DIV/0!</v>
      </c>
      <c r="R760">
        <f t="shared" si="88"/>
        <v>2.4632797248303429</v>
      </c>
      <c r="S760">
        <f t="shared" si="89"/>
        <v>3.4578023222883036</v>
      </c>
      <c r="T760" t="e">
        <f t="shared" si="83"/>
        <v>#DIV/0!</v>
      </c>
    </row>
    <row r="761" spans="1:20">
      <c r="C761" t="s">
        <v>9828</v>
      </c>
      <c r="D761" t="s">
        <v>9829</v>
      </c>
      <c r="E761" t="s">
        <v>9830</v>
      </c>
      <c r="F761" t="s">
        <v>6065</v>
      </c>
      <c r="G761" t="s">
        <v>9831</v>
      </c>
      <c r="H761" t="s">
        <v>7303</v>
      </c>
      <c r="I761" t="s">
        <v>6055</v>
      </c>
      <c r="N761">
        <f t="shared" si="84"/>
        <v>-8.5965894872314319E-2</v>
      </c>
      <c r="O761">
        <f t="shared" si="85"/>
        <v>1.3582619433510845</v>
      </c>
      <c r="P761">
        <f t="shared" si="86"/>
        <v>0.86017502870946028</v>
      </c>
      <c r="Q761" t="e">
        <f t="shared" si="87"/>
        <v>#DIV/0!</v>
      </c>
      <c r="R761">
        <f t="shared" si="88"/>
        <v>1.1625540926249884</v>
      </c>
      <c r="S761">
        <f t="shared" si="89"/>
        <v>-1.3005873840129394</v>
      </c>
      <c r="T761">
        <f t="shared" si="83"/>
        <v>30556</v>
      </c>
    </row>
    <row r="762" spans="1:20">
      <c r="C762" t="s">
        <v>9832</v>
      </c>
      <c r="D762" t="s">
        <v>9833</v>
      </c>
      <c r="E762" t="s">
        <v>9834</v>
      </c>
      <c r="F762" t="s">
        <v>6065</v>
      </c>
      <c r="G762" t="s">
        <v>9835</v>
      </c>
      <c r="H762" t="s">
        <v>9836</v>
      </c>
      <c r="I762" t="s">
        <v>6048</v>
      </c>
      <c r="N762">
        <f t="shared" si="84"/>
        <v>-0.22776003754589713</v>
      </c>
      <c r="O762">
        <f t="shared" si="85"/>
        <v>-0.68687771870468828</v>
      </c>
      <c r="P762">
        <f t="shared" si="86"/>
        <v>1.5360744763382468</v>
      </c>
      <c r="Q762" t="e">
        <f t="shared" si="87"/>
        <v>#DIV/0!</v>
      </c>
      <c r="R762">
        <f t="shared" si="88"/>
        <v>0.65101010101010104</v>
      </c>
      <c r="S762">
        <f t="shared" si="89"/>
        <v>-0.35546349894378759</v>
      </c>
      <c r="T762">
        <f t="shared" si="83"/>
        <v>6478.5</v>
      </c>
    </row>
    <row r="763" spans="1:20">
      <c r="C763" t="s">
        <v>9837</v>
      </c>
      <c r="D763" t="s">
        <v>9838</v>
      </c>
      <c r="E763" t="s">
        <v>9839</v>
      </c>
      <c r="F763" t="s">
        <v>6065</v>
      </c>
      <c r="G763" t="s">
        <v>9840</v>
      </c>
      <c r="H763" t="s">
        <v>9841</v>
      </c>
      <c r="I763" t="s">
        <v>6048</v>
      </c>
      <c r="N763">
        <f t="shared" si="84"/>
        <v>-5.4888761328254154E-2</v>
      </c>
      <c r="O763">
        <f t="shared" si="85"/>
        <v>-1.5235920081993142</v>
      </c>
      <c r="P763">
        <f t="shared" si="86"/>
        <v>1.7356704609671429</v>
      </c>
      <c r="Q763">
        <f t="shared" si="87"/>
        <v>1</v>
      </c>
      <c r="R763">
        <f t="shared" si="88"/>
        <v>0.57614623425853784</v>
      </c>
      <c r="S763">
        <f t="shared" si="89"/>
        <v>-0.53166476082794767</v>
      </c>
      <c r="T763">
        <f t="shared" si="83"/>
        <v>20690</v>
      </c>
    </row>
    <row r="764" spans="1:20">
      <c r="C764" t="s">
        <v>9842</v>
      </c>
      <c r="D764" t="s">
        <v>9843</v>
      </c>
      <c r="E764" t="s">
        <v>9844</v>
      </c>
      <c r="F764" t="s">
        <v>9845</v>
      </c>
      <c r="G764" t="s">
        <v>9846</v>
      </c>
      <c r="H764" t="s">
        <v>9847</v>
      </c>
      <c r="I764" t="s">
        <v>6055</v>
      </c>
      <c r="N764">
        <f t="shared" si="84"/>
        <v>9.1189145068852895E-3</v>
      </c>
      <c r="O764">
        <f t="shared" si="85"/>
        <v>-8.3319417385657299</v>
      </c>
      <c r="P764">
        <f t="shared" si="86"/>
        <v>2.7874104354216427</v>
      </c>
      <c r="Q764">
        <f t="shared" si="87"/>
        <v>0.99850563485005317</v>
      </c>
      <c r="R764">
        <f t="shared" si="88"/>
        <v>0.35706694129763134</v>
      </c>
      <c r="S764">
        <f t="shared" si="89"/>
        <v>-7.4972869187745221</v>
      </c>
      <c r="T764">
        <f t="shared" si="83"/>
        <v>-79031</v>
      </c>
    </row>
    <row r="765" spans="1:20">
      <c r="C765" t="s">
        <v>9848</v>
      </c>
      <c r="D765" t="s">
        <v>9849</v>
      </c>
      <c r="E765" t="s">
        <v>9850</v>
      </c>
      <c r="F765" t="s">
        <v>9851</v>
      </c>
      <c r="G765" t="s">
        <v>9852</v>
      </c>
      <c r="H765" t="s">
        <v>9853</v>
      </c>
      <c r="I765" t="s">
        <v>6048</v>
      </c>
      <c r="N765">
        <f t="shared" si="84"/>
        <v>-1.2968224817214713E-2</v>
      </c>
      <c r="O765">
        <f t="shared" si="85"/>
        <v>-0.56749057058021024</v>
      </c>
      <c r="P765">
        <f t="shared" si="86"/>
        <v>0.92642298644423837</v>
      </c>
      <c r="Q765">
        <f t="shared" si="87"/>
        <v>0.12775156732835691</v>
      </c>
      <c r="R765">
        <f t="shared" si="88"/>
        <v>0.16990651727109993</v>
      </c>
      <c r="S765">
        <f t="shared" si="89"/>
        <v>-0.54142102442385731</v>
      </c>
      <c r="T765">
        <f t="shared" si="83"/>
        <v>5389.5</v>
      </c>
    </row>
    <row r="766" spans="1:20">
      <c r="C766" t="s">
        <v>9854</v>
      </c>
      <c r="D766" t="s">
        <v>9855</v>
      </c>
      <c r="E766" t="s">
        <v>9856</v>
      </c>
      <c r="F766" t="s">
        <v>9857</v>
      </c>
      <c r="G766" t="s">
        <v>9858</v>
      </c>
      <c r="H766" t="s">
        <v>9859</v>
      </c>
      <c r="I766" t="s">
        <v>6048</v>
      </c>
      <c r="N766" t="e">
        <f t="shared" si="84"/>
        <v>#VALUE!</v>
      </c>
      <c r="O766" t="e">
        <f t="shared" si="85"/>
        <v>#VALUE!</v>
      </c>
      <c r="P766">
        <f t="shared" si="86"/>
        <v>0.85874578892439801</v>
      </c>
      <c r="Q766" t="e">
        <f t="shared" si="87"/>
        <v>#VALUE!</v>
      </c>
      <c r="R766">
        <f t="shared" si="88"/>
        <v>0.17414219776206338</v>
      </c>
      <c r="S766" t="e">
        <f t="shared" si="89"/>
        <v>#VALUE!</v>
      </c>
      <c r="T766">
        <f t="shared" si="83"/>
        <v>12461</v>
      </c>
    </row>
    <row r="767" spans="1:20">
      <c r="C767" t="s">
        <v>6093</v>
      </c>
      <c r="D767" t="s">
        <v>6093</v>
      </c>
      <c r="E767" t="s">
        <v>6093</v>
      </c>
      <c r="F767" t="s">
        <v>6093</v>
      </c>
      <c r="G767" t="s">
        <v>6093</v>
      </c>
      <c r="H767" t="s">
        <v>6093</v>
      </c>
      <c r="I767" t="s">
        <v>6093</v>
      </c>
      <c r="N767" t="e">
        <f t="shared" si="84"/>
        <v>#VALUE!</v>
      </c>
      <c r="O767" t="e">
        <f t="shared" si="85"/>
        <v>#VALUE!</v>
      </c>
      <c r="P767" t="e">
        <f t="shared" si="86"/>
        <v>#VALUE!</v>
      </c>
      <c r="Q767" t="e">
        <f t="shared" si="87"/>
        <v>#VALUE!</v>
      </c>
      <c r="R767" t="e">
        <f t="shared" si="88"/>
        <v>#VALUE!</v>
      </c>
      <c r="S767" t="e">
        <f t="shared" si="89"/>
        <v>#VALUE!</v>
      </c>
      <c r="T767" t="e">
        <f t="shared" si="83"/>
        <v>#VALUE!</v>
      </c>
    </row>
    <row r="768" spans="1:20">
      <c r="A768" t="s">
        <v>119</v>
      </c>
      <c r="C768" t="s">
        <v>9860</v>
      </c>
      <c r="D768" t="s">
        <v>9861</v>
      </c>
      <c r="E768" t="s">
        <v>9862</v>
      </c>
      <c r="F768" t="s">
        <v>6065</v>
      </c>
      <c r="G768" t="s">
        <v>9863</v>
      </c>
      <c r="H768" t="s">
        <v>9864</v>
      </c>
      <c r="I768" t="s">
        <v>6055</v>
      </c>
      <c r="N768">
        <f t="shared" si="84"/>
        <v>7.2792442345095854</v>
      </c>
      <c r="O768">
        <f t="shared" si="85"/>
        <v>-3.8353668917768573</v>
      </c>
      <c r="P768">
        <f t="shared" si="86"/>
        <v>1.0003732798718266</v>
      </c>
      <c r="Q768" t="e">
        <f t="shared" si="87"/>
        <v>#DIV/0!</v>
      </c>
      <c r="R768">
        <f t="shared" si="88"/>
        <v>0.9996268594140435</v>
      </c>
      <c r="S768">
        <f t="shared" si="89"/>
        <v>-0.99822181374997498</v>
      </c>
      <c r="T768">
        <f t="shared" si="83"/>
        <v>49962</v>
      </c>
    </row>
    <row r="769" spans="1:20">
      <c r="C769" t="s">
        <v>9865</v>
      </c>
      <c r="D769" t="s">
        <v>9866</v>
      </c>
      <c r="E769" t="s">
        <v>9867</v>
      </c>
      <c r="F769" t="s">
        <v>6065</v>
      </c>
      <c r="G769" t="s">
        <v>9868</v>
      </c>
      <c r="H769" t="s">
        <v>9869</v>
      </c>
      <c r="I769" t="s">
        <v>6055</v>
      </c>
      <c r="N769">
        <f t="shared" si="84"/>
        <v>28.260162601626018</v>
      </c>
      <c r="O769">
        <f t="shared" si="85"/>
        <v>-0.46326530612244898</v>
      </c>
      <c r="P769">
        <f t="shared" si="86"/>
        <v>2.7517499650007</v>
      </c>
      <c r="Q769">
        <f t="shared" si="87"/>
        <v>1</v>
      </c>
      <c r="R769">
        <f t="shared" si="88"/>
        <v>0.36340511046385915</v>
      </c>
      <c r="S769">
        <f t="shared" si="89"/>
        <v>0.54335491828553817</v>
      </c>
      <c r="T769">
        <f t="shared" si="83"/>
        <v>-17621</v>
      </c>
    </row>
    <row r="770" spans="1:20">
      <c r="C770" t="s">
        <v>9870</v>
      </c>
      <c r="D770" t="s">
        <v>9871</v>
      </c>
      <c r="E770" t="s">
        <v>9872</v>
      </c>
      <c r="F770" t="s">
        <v>9873</v>
      </c>
      <c r="G770" t="s">
        <v>9874</v>
      </c>
      <c r="H770" t="s">
        <v>9875</v>
      </c>
      <c r="I770" t="s">
        <v>6055</v>
      </c>
      <c r="N770" t="e">
        <f t="shared" si="84"/>
        <v>#VALUE!</v>
      </c>
      <c r="O770" t="e">
        <f t="shared" si="85"/>
        <v>#VALUE!</v>
      </c>
      <c r="P770">
        <f t="shared" si="86"/>
        <v>3.3008158921603403</v>
      </c>
      <c r="Q770" t="e">
        <f t="shared" si="87"/>
        <v>#VALUE!</v>
      </c>
      <c r="R770">
        <f t="shared" si="88"/>
        <v>2.8694250403009134E-2</v>
      </c>
      <c r="S770" t="e">
        <f t="shared" si="89"/>
        <v>#VALUE!</v>
      </c>
      <c r="T770">
        <f t="shared" ref="T770:T833" si="90">D770/I770</f>
        <v>-32830</v>
      </c>
    </row>
    <row r="771" spans="1:20">
      <c r="B771" t="s">
        <v>108</v>
      </c>
      <c r="C771" t="s">
        <v>6093</v>
      </c>
      <c r="D771" t="s">
        <v>6093</v>
      </c>
      <c r="E771" t="s">
        <v>6093</v>
      </c>
      <c r="F771" t="s">
        <v>6093</v>
      </c>
      <c r="G771" t="s">
        <v>6093</v>
      </c>
      <c r="H771" t="s">
        <v>6093</v>
      </c>
      <c r="I771" t="s">
        <v>6093</v>
      </c>
      <c r="N771" t="e">
        <f t="shared" si="84"/>
        <v>#VALUE!</v>
      </c>
      <c r="O771" t="e">
        <f t="shared" si="85"/>
        <v>#VALUE!</v>
      </c>
      <c r="P771" t="e">
        <f t="shared" si="86"/>
        <v>#VALUE!</v>
      </c>
      <c r="Q771" t="e">
        <f t="shared" si="87"/>
        <v>#VALUE!</v>
      </c>
      <c r="R771" t="e">
        <f t="shared" si="88"/>
        <v>#VALUE!</v>
      </c>
      <c r="S771" t="e">
        <f t="shared" si="89"/>
        <v>#VALUE!</v>
      </c>
      <c r="T771" t="e">
        <f t="shared" si="90"/>
        <v>#VALUE!</v>
      </c>
    </row>
    <row r="772" spans="1:20">
      <c r="A772" t="s">
        <v>120</v>
      </c>
      <c r="C772" t="s">
        <v>9876</v>
      </c>
      <c r="D772" t="s">
        <v>9877</v>
      </c>
      <c r="E772" t="s">
        <v>9878</v>
      </c>
      <c r="F772" t="s">
        <v>9879</v>
      </c>
      <c r="G772" t="s">
        <v>9880</v>
      </c>
      <c r="H772" t="s">
        <v>9881</v>
      </c>
      <c r="I772" t="s">
        <v>7788</v>
      </c>
      <c r="N772">
        <f t="shared" si="84"/>
        <v>0.26399505330984385</v>
      </c>
      <c r="O772">
        <f t="shared" si="85"/>
        <v>0.20803958413342838</v>
      </c>
      <c r="P772">
        <f t="shared" si="86"/>
        <v>0.66846779923852551</v>
      </c>
      <c r="Q772">
        <f t="shared" si="87"/>
        <v>0.19847658743845076</v>
      </c>
      <c r="R772">
        <f t="shared" si="88"/>
        <v>1.3061849329348809</v>
      </c>
      <c r="S772">
        <f t="shared" si="89"/>
        <v>0.9751080064540949</v>
      </c>
      <c r="T772">
        <f t="shared" si="90"/>
        <v>35230.300000000003</v>
      </c>
    </row>
    <row r="773" spans="1:20">
      <c r="C773" t="s">
        <v>9882</v>
      </c>
      <c r="D773" t="s">
        <v>9883</v>
      </c>
      <c r="E773" t="s">
        <v>9884</v>
      </c>
      <c r="F773" t="s">
        <v>9885</v>
      </c>
      <c r="G773" t="s">
        <v>9886</v>
      </c>
      <c r="H773" t="s">
        <v>9887</v>
      </c>
      <c r="I773" t="s">
        <v>7825</v>
      </c>
      <c r="N773">
        <f t="shared" si="84"/>
        <v>0.35816687427249505</v>
      </c>
      <c r="O773">
        <f t="shared" si="85"/>
        <v>-0.24269721859394999</v>
      </c>
      <c r="P773">
        <f t="shared" si="86"/>
        <v>0.78630739690492235</v>
      </c>
      <c r="Q773">
        <f t="shared" si="87"/>
        <v>-0.16934791861167553</v>
      </c>
      <c r="R773">
        <f t="shared" si="88"/>
        <v>1.0155136542722911</v>
      </c>
      <c r="S773">
        <f t="shared" si="89"/>
        <v>-0.23782955416780482</v>
      </c>
      <c r="T773">
        <f t="shared" si="90"/>
        <v>34309.647058823532</v>
      </c>
    </row>
    <row r="774" spans="1:20">
      <c r="C774" t="s">
        <v>9888</v>
      </c>
      <c r="D774" t="s">
        <v>9889</v>
      </c>
      <c r="E774" t="s">
        <v>9890</v>
      </c>
      <c r="F774" t="s">
        <v>9891</v>
      </c>
      <c r="G774" t="s">
        <v>9892</v>
      </c>
      <c r="H774" t="s">
        <v>9893</v>
      </c>
      <c r="I774" t="s">
        <v>9894</v>
      </c>
      <c r="N774">
        <f t="shared" si="84"/>
        <v>0.28092263073584944</v>
      </c>
      <c r="O774">
        <f t="shared" si="85"/>
        <v>4.7064763979343098</v>
      </c>
      <c r="P774">
        <f t="shared" si="86"/>
        <v>0.72791243719645671</v>
      </c>
      <c r="Q774">
        <f t="shared" si="87"/>
        <v>9.4544154895653709E-2</v>
      </c>
      <c r="R774">
        <f t="shared" si="88"/>
        <v>1.144073873888791</v>
      </c>
      <c r="S774">
        <f t="shared" si="89"/>
        <v>0.11248561193707629</v>
      </c>
      <c r="T774">
        <f t="shared" si="90"/>
        <v>33486.34782608696</v>
      </c>
    </row>
    <row r="775" spans="1:20">
      <c r="C775" t="s">
        <v>9895</v>
      </c>
      <c r="D775" t="s">
        <v>9896</v>
      </c>
      <c r="E775" t="s">
        <v>9897</v>
      </c>
      <c r="F775" t="s">
        <v>9898</v>
      </c>
      <c r="G775" t="s">
        <v>9899</v>
      </c>
      <c r="H775" t="s">
        <v>9900</v>
      </c>
      <c r="I775" t="s">
        <v>6557</v>
      </c>
      <c r="N775">
        <f t="shared" si="84"/>
        <v>-0.15109044414102135</v>
      </c>
      <c r="O775">
        <f t="shared" si="85"/>
        <v>38.360454943132112</v>
      </c>
      <c r="P775">
        <f t="shared" si="86"/>
        <v>0.63695319959475116</v>
      </c>
      <c r="Q775">
        <f t="shared" si="87"/>
        <v>0.30337460569701513</v>
      </c>
      <c r="R775">
        <f t="shared" si="88"/>
        <v>1.3245105357492277</v>
      </c>
      <c r="S775">
        <f t="shared" si="89"/>
        <v>-7.7125568763846908E-2</v>
      </c>
      <c r="T775">
        <f t="shared" si="90"/>
        <v>6134.863636363636</v>
      </c>
    </row>
    <row r="776" spans="1:20">
      <c r="B776" s="10" t="s">
        <v>3504</v>
      </c>
      <c r="C776" t="s">
        <v>9901</v>
      </c>
      <c r="D776" t="s">
        <v>9902</v>
      </c>
      <c r="E776" t="s">
        <v>9903</v>
      </c>
      <c r="F776" t="s">
        <v>9904</v>
      </c>
      <c r="G776" t="s">
        <v>9905</v>
      </c>
      <c r="H776" t="s">
        <v>9906</v>
      </c>
      <c r="I776" t="s">
        <v>6925</v>
      </c>
      <c r="N776">
        <f t="shared" si="84"/>
        <v>-0.36006056652050678</v>
      </c>
      <c r="O776">
        <f t="shared" si="85"/>
        <v>-0.98712630041635852</v>
      </c>
      <c r="P776">
        <f t="shared" si="86"/>
        <v>0.77937359916758742</v>
      </c>
      <c r="Q776">
        <f t="shared" si="87"/>
        <v>0.36975473307180629</v>
      </c>
      <c r="R776">
        <f t="shared" si="88"/>
        <v>0.94257628070754851</v>
      </c>
      <c r="S776">
        <f t="shared" si="89"/>
        <v>-3.4373797534003603E-2</v>
      </c>
      <c r="T776">
        <f t="shared" si="90"/>
        <v>142.875</v>
      </c>
    </row>
    <row r="777" spans="1:20">
      <c r="C777" t="s">
        <v>9907</v>
      </c>
      <c r="D777" t="s">
        <v>9908</v>
      </c>
      <c r="E777" t="s">
        <v>9909</v>
      </c>
      <c r="F777" t="s">
        <v>9910</v>
      </c>
      <c r="G777" t="s">
        <v>9911</v>
      </c>
      <c r="H777" t="s">
        <v>9912</v>
      </c>
      <c r="I777" t="s">
        <v>6918</v>
      </c>
      <c r="N777">
        <f t="shared" ref="N777:N840" si="91">C777/C778-1</f>
        <v>0.29122604722084988</v>
      </c>
      <c r="O777">
        <f t="shared" si="85"/>
        <v>-0.33893000560908171</v>
      </c>
      <c r="P777">
        <f t="shared" si="86"/>
        <v>0.76371856763794665</v>
      </c>
      <c r="Q777">
        <f t="shared" si="87"/>
        <v>-0.36717274366362185</v>
      </c>
      <c r="R777">
        <f t="shared" si="88"/>
        <v>0.83521608999965058</v>
      </c>
      <c r="S777">
        <f t="shared" si="89"/>
        <v>0.38601848376330228</v>
      </c>
      <c r="T777">
        <f t="shared" si="90"/>
        <v>9865.0740740740748</v>
      </c>
    </row>
    <row r="778" spans="1:20">
      <c r="C778" t="s">
        <v>9913</v>
      </c>
      <c r="D778" t="s">
        <v>9914</v>
      </c>
      <c r="E778" t="s">
        <v>9915</v>
      </c>
      <c r="F778" t="s">
        <v>9916</v>
      </c>
      <c r="G778" t="s">
        <v>9917</v>
      </c>
      <c r="H778" t="s">
        <v>9918</v>
      </c>
      <c r="I778" t="s">
        <v>8020</v>
      </c>
      <c r="N778">
        <f t="shared" si="91"/>
        <v>1.1691924659364319</v>
      </c>
      <c r="O778">
        <f t="shared" ref="O778:O841" si="92">D778/D779-1</f>
        <v>0.822927411911613</v>
      </c>
      <c r="P778">
        <f t="shared" ref="P778:P841" si="93">E778/(F778+G778)</f>
        <v>0.76219407962304575</v>
      </c>
      <c r="Q778">
        <f t="shared" ref="Q778:Q841" si="94">1 -F778/F779</f>
        <v>-0.74434606323297792</v>
      </c>
      <c r="R778">
        <f t="shared" ref="R778:R841" si="95">G778/E778</f>
        <v>0.82722972597183619</v>
      </c>
      <c r="S778">
        <f t="shared" ref="S778:S841" si="96">H778/H779-1</f>
        <v>1.403440696917027</v>
      </c>
      <c r="T778">
        <f t="shared" si="90"/>
        <v>25182.375</v>
      </c>
    </row>
    <row r="779" spans="1:20">
      <c r="C779" t="s">
        <v>9919</v>
      </c>
      <c r="D779" t="s">
        <v>9920</v>
      </c>
      <c r="E779" t="s">
        <v>9921</v>
      </c>
      <c r="F779" t="s">
        <v>9922</v>
      </c>
      <c r="G779" t="s">
        <v>9923</v>
      </c>
      <c r="H779" t="s">
        <v>9924</v>
      </c>
      <c r="I779" t="s">
        <v>6117</v>
      </c>
      <c r="N779">
        <f t="shared" si="91"/>
        <v>1.3993484504726927</v>
      </c>
      <c r="O779">
        <f t="shared" si="92"/>
        <v>3.4845090997626151</v>
      </c>
      <c r="P779">
        <f t="shared" si="93"/>
        <v>0.84164378967620301</v>
      </c>
      <c r="Q779">
        <f t="shared" si="94"/>
        <v>-0.97791715877311836</v>
      </c>
      <c r="R779">
        <f t="shared" si="95"/>
        <v>0.78535242983647302</v>
      </c>
      <c r="S779">
        <f t="shared" si="96"/>
        <v>3.3456141678649818</v>
      </c>
      <c r="T779">
        <f t="shared" si="90"/>
        <v>24558.666666666668</v>
      </c>
    </row>
    <row r="780" spans="1:20">
      <c r="C780" t="s">
        <v>9925</v>
      </c>
      <c r="D780" t="s">
        <v>9926</v>
      </c>
      <c r="E780" t="s">
        <v>9927</v>
      </c>
      <c r="F780" t="s">
        <v>9928</v>
      </c>
      <c r="G780" t="s">
        <v>9929</v>
      </c>
      <c r="H780" t="s">
        <v>9930</v>
      </c>
      <c r="I780" t="s">
        <v>6065</v>
      </c>
      <c r="N780">
        <f t="shared" si="91"/>
        <v>0.48619676811302459</v>
      </c>
      <c r="O780">
        <f t="shared" si="92"/>
        <v>4.5335129673290666</v>
      </c>
      <c r="P780">
        <f t="shared" si="93"/>
        <v>0.92348318575871113</v>
      </c>
      <c r="Q780">
        <f t="shared" si="94"/>
        <v>-0.60531386740645465</v>
      </c>
      <c r="R780">
        <f t="shared" si="95"/>
        <v>0.69313718112724809</v>
      </c>
      <c r="S780">
        <f t="shared" si="96"/>
        <v>2.2600542807796695</v>
      </c>
      <c r="T780" t="e">
        <f t="shared" si="90"/>
        <v>#DIV/0!</v>
      </c>
    </row>
    <row r="781" spans="1:20">
      <c r="C781" t="s">
        <v>9931</v>
      </c>
      <c r="D781" t="s">
        <v>9932</v>
      </c>
      <c r="E781" t="s">
        <v>9933</v>
      </c>
      <c r="F781" t="s">
        <v>9934</v>
      </c>
      <c r="G781" t="s">
        <v>9935</v>
      </c>
      <c r="H781" t="s">
        <v>9936</v>
      </c>
      <c r="I781" t="s">
        <v>6124</v>
      </c>
      <c r="N781">
        <f t="shared" si="91"/>
        <v>0.73454010149867277</v>
      </c>
      <c r="O781">
        <f t="shared" si="92"/>
        <v>2.4381828637147773E-2</v>
      </c>
      <c r="P781">
        <f t="shared" si="93"/>
        <v>0.9705685955123674</v>
      </c>
      <c r="Q781">
        <f t="shared" si="94"/>
        <v>-4.7606392476638293</v>
      </c>
      <c r="R781">
        <f t="shared" si="95"/>
        <v>0.47310317430616927</v>
      </c>
      <c r="S781">
        <f t="shared" si="96"/>
        <v>0.78420496566296882</v>
      </c>
      <c r="T781">
        <f t="shared" si="90"/>
        <v>1272.4285714285713</v>
      </c>
    </row>
    <row r="782" spans="1:20">
      <c r="C782" t="s">
        <v>9937</v>
      </c>
      <c r="D782" t="s">
        <v>9938</v>
      </c>
      <c r="E782" t="s">
        <v>9939</v>
      </c>
      <c r="F782" t="s">
        <v>9940</v>
      </c>
      <c r="G782" t="s">
        <v>9941</v>
      </c>
      <c r="H782" t="s">
        <v>9942</v>
      </c>
      <c r="I782" t="s">
        <v>6477</v>
      </c>
      <c r="N782" t="e">
        <f t="shared" si="91"/>
        <v>#VALUE!</v>
      </c>
      <c r="O782" t="e">
        <f t="shared" si="92"/>
        <v>#VALUE!</v>
      </c>
      <c r="P782">
        <f t="shared" si="93"/>
        <v>0.94559172235395561</v>
      </c>
      <c r="Q782" t="e">
        <f t="shared" si="94"/>
        <v>#VALUE!</v>
      </c>
      <c r="R782">
        <f t="shared" si="95"/>
        <v>0.88731338368870849</v>
      </c>
      <c r="S782" t="e">
        <f t="shared" si="96"/>
        <v>#VALUE!</v>
      </c>
      <c r="T782">
        <f t="shared" si="90"/>
        <v>1449.1666666666667</v>
      </c>
    </row>
    <row r="783" spans="1:20">
      <c r="C783" t="s">
        <v>6093</v>
      </c>
      <c r="D783" t="s">
        <v>6093</v>
      </c>
      <c r="E783" t="s">
        <v>6093</v>
      </c>
      <c r="F783" t="s">
        <v>6093</v>
      </c>
      <c r="G783" t="s">
        <v>6093</v>
      </c>
      <c r="H783" t="s">
        <v>6093</v>
      </c>
      <c r="I783" t="s">
        <v>6093</v>
      </c>
      <c r="N783" t="e">
        <f t="shared" si="91"/>
        <v>#VALUE!</v>
      </c>
      <c r="O783" t="e">
        <f t="shared" si="92"/>
        <v>#VALUE!</v>
      </c>
      <c r="P783" t="e">
        <f t="shared" si="93"/>
        <v>#VALUE!</v>
      </c>
      <c r="Q783" t="e">
        <f t="shared" si="94"/>
        <v>#VALUE!</v>
      </c>
      <c r="R783" t="e">
        <f t="shared" si="95"/>
        <v>#VALUE!</v>
      </c>
      <c r="S783" t="e">
        <f t="shared" si="96"/>
        <v>#VALUE!</v>
      </c>
      <c r="T783" t="e">
        <f t="shared" si="90"/>
        <v>#VALUE!</v>
      </c>
    </row>
    <row r="784" spans="1:20">
      <c r="A784" t="s">
        <v>121</v>
      </c>
      <c r="C784" t="s">
        <v>9943</v>
      </c>
      <c r="D784" t="s">
        <v>9944</v>
      </c>
      <c r="E784" t="s">
        <v>9945</v>
      </c>
      <c r="F784" t="s">
        <v>9946</v>
      </c>
      <c r="G784" t="s">
        <v>9947</v>
      </c>
      <c r="H784" t="s">
        <v>9948</v>
      </c>
      <c r="I784" t="s">
        <v>6055</v>
      </c>
      <c r="N784">
        <f t="shared" si="91"/>
        <v>19.837321334039174</v>
      </c>
      <c r="O784">
        <f t="shared" si="92"/>
        <v>-1.0538663562029567</v>
      </c>
      <c r="P784">
        <f t="shared" si="93"/>
        <v>1.2275522032293351</v>
      </c>
      <c r="Q784">
        <f t="shared" si="94"/>
        <v>0.25452534638728364</v>
      </c>
      <c r="R784">
        <f t="shared" si="95"/>
        <v>0.14584884982869789</v>
      </c>
      <c r="S784">
        <f t="shared" si="96"/>
        <v>-5.4012597057066847E-2</v>
      </c>
      <c r="T784">
        <f t="shared" si="90"/>
        <v>3979</v>
      </c>
    </row>
    <row r="785" spans="1:20">
      <c r="C785" t="s">
        <v>9949</v>
      </c>
      <c r="D785" t="s">
        <v>9950</v>
      </c>
      <c r="E785" t="s">
        <v>9951</v>
      </c>
      <c r="F785" t="s">
        <v>9952</v>
      </c>
      <c r="G785" t="s">
        <v>9953</v>
      </c>
      <c r="H785" t="s">
        <v>9954</v>
      </c>
      <c r="I785" t="s">
        <v>6055</v>
      </c>
      <c r="N785" t="e">
        <f t="shared" si="91"/>
        <v>#VALUE!</v>
      </c>
      <c r="O785" t="e">
        <f t="shared" si="92"/>
        <v>#VALUE!</v>
      </c>
      <c r="P785">
        <f t="shared" si="93"/>
        <v>1.1942562712436484</v>
      </c>
      <c r="Q785" t="e">
        <f t="shared" si="94"/>
        <v>#VALUE!</v>
      </c>
      <c r="R785">
        <f t="shared" si="95"/>
        <v>9.265642008483127E-2</v>
      </c>
      <c r="S785" t="e">
        <f t="shared" si="96"/>
        <v>#VALUE!</v>
      </c>
      <c r="T785">
        <f t="shared" si="90"/>
        <v>-73868</v>
      </c>
    </row>
    <row r="786" spans="1:20">
      <c r="C786" t="s">
        <v>6093</v>
      </c>
      <c r="D786" t="s">
        <v>6093</v>
      </c>
      <c r="E786" t="s">
        <v>6093</v>
      </c>
      <c r="F786" t="s">
        <v>6093</v>
      </c>
      <c r="G786" t="s">
        <v>6093</v>
      </c>
      <c r="H786" t="s">
        <v>6093</v>
      </c>
      <c r="I786" t="s">
        <v>6093</v>
      </c>
      <c r="N786" t="e">
        <f t="shared" si="91"/>
        <v>#VALUE!</v>
      </c>
      <c r="O786" t="e">
        <f t="shared" si="92"/>
        <v>#VALUE!</v>
      </c>
      <c r="P786" t="e">
        <f t="shared" si="93"/>
        <v>#VALUE!</v>
      </c>
      <c r="Q786" t="e">
        <f t="shared" si="94"/>
        <v>#VALUE!</v>
      </c>
      <c r="R786" t="e">
        <f t="shared" si="95"/>
        <v>#VALUE!</v>
      </c>
      <c r="S786" t="e">
        <f t="shared" si="96"/>
        <v>#VALUE!</v>
      </c>
      <c r="T786" t="e">
        <f t="shared" si="90"/>
        <v>#VALUE!</v>
      </c>
    </row>
    <row r="787" spans="1:20">
      <c r="A787" t="s">
        <v>122</v>
      </c>
      <c r="C787" t="s">
        <v>9955</v>
      </c>
      <c r="D787" t="s">
        <v>9956</v>
      </c>
      <c r="E787" t="s">
        <v>9957</v>
      </c>
      <c r="F787" t="s">
        <v>6065</v>
      </c>
      <c r="G787" t="s">
        <v>9958</v>
      </c>
      <c r="H787" t="s">
        <v>9959</v>
      </c>
      <c r="I787" t="s">
        <v>6055</v>
      </c>
      <c r="N787">
        <f t="shared" si="91"/>
        <v>1.9073327178191359</v>
      </c>
      <c r="O787">
        <f t="shared" si="92"/>
        <v>-0.98437280022525697</v>
      </c>
      <c r="P787">
        <f t="shared" si="93"/>
        <v>0.7573412488073783</v>
      </c>
      <c r="Q787" t="e">
        <f t="shared" si="94"/>
        <v>#DIV/0!</v>
      </c>
      <c r="R787">
        <f t="shared" si="95"/>
        <v>1.3204087346024636</v>
      </c>
      <c r="S787">
        <f t="shared" si="96"/>
        <v>5.417276720351305E-3</v>
      </c>
      <c r="T787">
        <f t="shared" si="90"/>
        <v>111</v>
      </c>
    </row>
    <row r="788" spans="1:20">
      <c r="B788" s="22">
        <v>37516680</v>
      </c>
      <c r="C788" t="s">
        <v>9960</v>
      </c>
      <c r="D788" t="s">
        <v>7017</v>
      </c>
      <c r="E788" t="s">
        <v>9961</v>
      </c>
      <c r="F788" t="s">
        <v>6065</v>
      </c>
      <c r="G788" t="s">
        <v>9962</v>
      </c>
      <c r="H788" t="s">
        <v>9963</v>
      </c>
      <c r="I788" t="s">
        <v>6065</v>
      </c>
      <c r="N788">
        <f t="shared" si="91"/>
        <v>0.63144125574758214</v>
      </c>
      <c r="O788">
        <f t="shared" si="92"/>
        <v>-0.46136346401759309</v>
      </c>
      <c r="P788">
        <f t="shared" si="93"/>
        <v>0.73623572725049236</v>
      </c>
      <c r="Q788" t="e">
        <f t="shared" si="94"/>
        <v>#DIV/0!</v>
      </c>
      <c r="R788">
        <f t="shared" si="95"/>
        <v>1.3582606263004213</v>
      </c>
      <c r="S788">
        <f t="shared" si="96"/>
        <v>0.55380298779100623</v>
      </c>
      <c r="T788" t="e">
        <f t="shared" si="90"/>
        <v>#DIV/0!</v>
      </c>
    </row>
    <row r="789" spans="1:20">
      <c r="C789" t="s">
        <v>9964</v>
      </c>
      <c r="D789" t="s">
        <v>9965</v>
      </c>
      <c r="E789" t="s">
        <v>9966</v>
      </c>
      <c r="F789" t="s">
        <v>6065</v>
      </c>
      <c r="G789" t="s">
        <v>9967</v>
      </c>
      <c r="H789" t="s">
        <v>9965</v>
      </c>
      <c r="I789" t="s">
        <v>6065</v>
      </c>
      <c r="N789" t="e">
        <f t="shared" si="91"/>
        <v>#VALUE!</v>
      </c>
      <c r="O789" t="e">
        <f t="shared" si="92"/>
        <v>#VALUE!</v>
      </c>
      <c r="P789">
        <f t="shared" si="93"/>
        <v>0.9701876302988186</v>
      </c>
      <c r="Q789" t="e">
        <f t="shared" si="94"/>
        <v>#VALUE!</v>
      </c>
      <c r="R789">
        <f t="shared" si="95"/>
        <v>1.0307284578468592</v>
      </c>
      <c r="S789" t="e">
        <f t="shared" si="96"/>
        <v>#VALUE!</v>
      </c>
      <c r="T789" t="e">
        <f t="shared" si="90"/>
        <v>#DIV/0!</v>
      </c>
    </row>
    <row r="790" spans="1:20">
      <c r="C790" t="s">
        <v>6093</v>
      </c>
      <c r="D790" t="s">
        <v>6093</v>
      </c>
      <c r="E790" t="s">
        <v>6093</v>
      </c>
      <c r="F790" t="s">
        <v>6093</v>
      </c>
      <c r="G790" t="s">
        <v>6093</v>
      </c>
      <c r="H790" t="s">
        <v>6093</v>
      </c>
      <c r="I790" t="s">
        <v>6093</v>
      </c>
      <c r="N790" t="e">
        <f t="shared" si="91"/>
        <v>#VALUE!</v>
      </c>
      <c r="O790" t="e">
        <f t="shared" si="92"/>
        <v>#VALUE!</v>
      </c>
      <c r="P790" t="e">
        <f t="shared" si="93"/>
        <v>#VALUE!</v>
      </c>
      <c r="Q790" t="e">
        <f t="shared" si="94"/>
        <v>#VALUE!</v>
      </c>
      <c r="R790" t="e">
        <f t="shared" si="95"/>
        <v>#VALUE!</v>
      </c>
      <c r="S790" t="e">
        <f t="shared" si="96"/>
        <v>#VALUE!</v>
      </c>
      <c r="T790" t="e">
        <f t="shared" si="90"/>
        <v>#VALUE!</v>
      </c>
    </row>
    <row r="791" spans="1:20">
      <c r="A791" t="s">
        <v>124</v>
      </c>
      <c r="C791" t="s">
        <v>9968</v>
      </c>
      <c r="D791" t="s">
        <v>9969</v>
      </c>
      <c r="E791" t="s">
        <v>9970</v>
      </c>
      <c r="F791" t="s">
        <v>8981</v>
      </c>
      <c r="G791" t="s">
        <v>9971</v>
      </c>
      <c r="H791" t="s">
        <v>9972</v>
      </c>
      <c r="I791" t="s">
        <v>6225</v>
      </c>
      <c r="N791">
        <f t="shared" si="91"/>
        <v>-0.19058874166533712</v>
      </c>
      <c r="O791">
        <f t="shared" si="92"/>
        <v>-0.99357566264906816</v>
      </c>
      <c r="P791">
        <f t="shared" si="93"/>
        <v>2.9504109034654273E-2</v>
      </c>
      <c r="Q791">
        <f t="shared" si="94"/>
        <v>0</v>
      </c>
      <c r="R791">
        <f t="shared" si="95"/>
        <v>33.892146017699112</v>
      </c>
      <c r="S791">
        <f t="shared" si="96"/>
        <v>1.7011786978740062E-3</v>
      </c>
      <c r="T791">
        <f t="shared" si="90"/>
        <v>336.33333333333331</v>
      </c>
    </row>
    <row r="792" spans="1:20">
      <c r="C792" t="s">
        <v>9973</v>
      </c>
      <c r="D792" t="s">
        <v>9974</v>
      </c>
      <c r="E792" t="s">
        <v>9975</v>
      </c>
      <c r="F792" t="s">
        <v>8981</v>
      </c>
      <c r="G792" t="s">
        <v>9976</v>
      </c>
      <c r="H792" t="s">
        <v>9977</v>
      </c>
      <c r="I792" t="s">
        <v>6225</v>
      </c>
      <c r="N792">
        <f t="shared" si="91"/>
        <v>7.4563606931253634E-2</v>
      </c>
      <c r="O792">
        <f t="shared" si="92"/>
        <v>-7.8027132215249706E-2</v>
      </c>
      <c r="P792">
        <f t="shared" si="93"/>
        <v>4.0005044894712079E-2</v>
      </c>
      <c r="Q792">
        <f t="shared" si="94"/>
        <v>0.92777777777777781</v>
      </c>
      <c r="R792">
        <f t="shared" si="95"/>
        <v>24.995796451234792</v>
      </c>
      <c r="S792">
        <f t="shared" si="96"/>
        <v>0.35969329916385551</v>
      </c>
      <c r="T792">
        <f t="shared" si="90"/>
        <v>52353</v>
      </c>
    </row>
    <row r="793" spans="1:20">
      <c r="C793" t="s">
        <v>9978</v>
      </c>
      <c r="D793" t="s">
        <v>9979</v>
      </c>
      <c r="E793" t="s">
        <v>9980</v>
      </c>
      <c r="F793" t="s">
        <v>9981</v>
      </c>
      <c r="G793" t="s">
        <v>9982</v>
      </c>
      <c r="H793" t="s">
        <v>9983</v>
      </c>
      <c r="I793" t="s">
        <v>6048</v>
      </c>
      <c r="N793">
        <f t="shared" si="91"/>
        <v>0.28365022903498227</v>
      </c>
      <c r="O793">
        <f t="shared" si="92"/>
        <v>0.22657920695837497</v>
      </c>
      <c r="P793">
        <f t="shared" si="93"/>
        <v>5.2061533384857195E-2</v>
      </c>
      <c r="Q793">
        <f t="shared" si="94"/>
        <v>0.81735159817351599</v>
      </c>
      <c r="R793">
        <f t="shared" si="95"/>
        <v>19.193027813685834</v>
      </c>
      <c r="S793">
        <f t="shared" si="96"/>
        <v>0.63970544056238166</v>
      </c>
      <c r="T793">
        <f t="shared" si="90"/>
        <v>85175.5</v>
      </c>
    </row>
    <row r="794" spans="1:20">
      <c r="C794" t="s">
        <v>9984</v>
      </c>
      <c r="D794" t="s">
        <v>9985</v>
      </c>
      <c r="E794" t="s">
        <v>9986</v>
      </c>
      <c r="F794" t="s">
        <v>9987</v>
      </c>
      <c r="G794" t="s">
        <v>9988</v>
      </c>
      <c r="H794" t="s">
        <v>9989</v>
      </c>
      <c r="I794" t="s">
        <v>6225</v>
      </c>
      <c r="N794">
        <f t="shared" si="91"/>
        <v>0.22049260714486496</v>
      </c>
      <c r="O794">
        <f t="shared" si="92"/>
        <v>0.9005542251111871</v>
      </c>
      <c r="P794">
        <f t="shared" si="93"/>
        <v>6.1951578643314326E-2</v>
      </c>
      <c r="Q794">
        <f t="shared" si="94"/>
        <v>0</v>
      </c>
      <c r="R794">
        <f t="shared" si="95"/>
        <v>16.029567294023995</v>
      </c>
      <c r="S794">
        <f t="shared" si="96"/>
        <v>1.0900222112343325</v>
      </c>
      <c r="T794">
        <f t="shared" si="90"/>
        <v>46294.333333333336</v>
      </c>
    </row>
    <row r="795" spans="1:20">
      <c r="C795" t="s">
        <v>9990</v>
      </c>
      <c r="D795" t="s">
        <v>9991</v>
      </c>
      <c r="E795" t="s">
        <v>9992</v>
      </c>
      <c r="F795" t="s">
        <v>9987</v>
      </c>
      <c r="G795" t="s">
        <v>9993</v>
      </c>
      <c r="H795" t="s">
        <v>9994</v>
      </c>
      <c r="I795" t="s">
        <v>6225</v>
      </c>
      <c r="N795">
        <f t="shared" si="91"/>
        <v>0.78792244633563402</v>
      </c>
      <c r="O795">
        <f t="shared" si="92"/>
        <v>0.71892642077531055</v>
      </c>
      <c r="P795">
        <f t="shared" si="93"/>
        <v>7.6134954645319872E-2</v>
      </c>
      <c r="Q795">
        <f t="shared" si="94"/>
        <v>-1.0298661174047372</v>
      </c>
      <c r="R795">
        <f t="shared" si="95"/>
        <v>12.946857142857143</v>
      </c>
      <c r="S795">
        <f t="shared" si="96"/>
        <v>1.3448231440244398</v>
      </c>
      <c r="T795">
        <f t="shared" si="90"/>
        <v>24358.333333333332</v>
      </c>
    </row>
    <row r="796" spans="1:20">
      <c r="B796" t="s">
        <v>110</v>
      </c>
      <c r="C796" t="s">
        <v>9995</v>
      </c>
      <c r="D796" t="s">
        <v>9996</v>
      </c>
      <c r="E796" t="s">
        <v>9997</v>
      </c>
      <c r="F796" t="s">
        <v>9998</v>
      </c>
      <c r="G796" t="s">
        <v>9999</v>
      </c>
      <c r="H796" t="s">
        <v>10000</v>
      </c>
      <c r="I796" t="s">
        <v>6225</v>
      </c>
      <c r="N796">
        <f t="shared" si="91"/>
        <v>0.88425682358635482</v>
      </c>
      <c r="O796">
        <f t="shared" si="92"/>
        <v>5.4343877705463903</v>
      </c>
      <c r="P796">
        <f t="shared" si="93"/>
        <v>0.16453205000076876</v>
      </c>
      <c r="Q796">
        <f t="shared" si="94"/>
        <v>0.38310038119440915</v>
      </c>
      <c r="R796">
        <f t="shared" si="95"/>
        <v>5.9871040089711238</v>
      </c>
      <c r="S796">
        <f t="shared" si="96"/>
        <v>3.5947911381701338</v>
      </c>
      <c r="T796">
        <f t="shared" si="90"/>
        <v>14170.666666666666</v>
      </c>
    </row>
    <row r="797" spans="1:20">
      <c r="C797" t="s">
        <v>10001</v>
      </c>
      <c r="D797" t="s">
        <v>10002</v>
      </c>
      <c r="E797" t="s">
        <v>10003</v>
      </c>
      <c r="F797" t="s">
        <v>10004</v>
      </c>
      <c r="G797" t="s">
        <v>10005</v>
      </c>
      <c r="H797" t="s">
        <v>10006</v>
      </c>
      <c r="I797" t="s">
        <v>6225</v>
      </c>
      <c r="N797">
        <f t="shared" si="91"/>
        <v>1.1517388154319868</v>
      </c>
      <c r="O797">
        <f t="shared" si="92"/>
        <v>0.11964073885782067</v>
      </c>
      <c r="P797">
        <f t="shared" si="93"/>
        <v>0.35514477343366596</v>
      </c>
      <c r="Q797">
        <f t="shared" si="94"/>
        <v>0.3075230972283326</v>
      </c>
      <c r="R797">
        <f t="shared" si="95"/>
        <v>2.5740826040227236</v>
      </c>
      <c r="S797">
        <f t="shared" si="96"/>
        <v>1.2659513316727344</v>
      </c>
      <c r="T797">
        <f t="shared" si="90"/>
        <v>2202.3333333333335</v>
      </c>
    </row>
    <row r="798" spans="1:20">
      <c r="C798" t="s">
        <v>10007</v>
      </c>
      <c r="D798" t="s">
        <v>10008</v>
      </c>
      <c r="E798" t="s">
        <v>10009</v>
      </c>
      <c r="F798" t="s">
        <v>10010</v>
      </c>
      <c r="G798" t="s">
        <v>10011</v>
      </c>
      <c r="H798" t="s">
        <v>10012</v>
      </c>
      <c r="I798" t="s">
        <v>6065</v>
      </c>
      <c r="N798" t="e">
        <f t="shared" si="91"/>
        <v>#DIV/0!</v>
      </c>
      <c r="O798" t="e">
        <f t="shared" si="92"/>
        <v>#DIV/0!</v>
      </c>
      <c r="P798">
        <f t="shared" si="93"/>
        <v>0.4373045822102426</v>
      </c>
      <c r="Q798" t="e">
        <f t="shared" si="94"/>
        <v>#DIV/0!</v>
      </c>
      <c r="R798">
        <f t="shared" si="95"/>
        <v>1.7263313609467457</v>
      </c>
      <c r="S798">
        <f t="shared" si="96"/>
        <v>-8.6524926686217007</v>
      </c>
      <c r="T798" t="e">
        <f t="shared" si="90"/>
        <v>#DIV/0!</v>
      </c>
    </row>
    <row r="799" spans="1:20">
      <c r="C799" t="s">
        <v>6065</v>
      </c>
      <c r="D799" t="s">
        <v>6065</v>
      </c>
      <c r="E799" t="s">
        <v>10013</v>
      </c>
      <c r="F799" t="s">
        <v>6065</v>
      </c>
      <c r="G799" t="s">
        <v>8617</v>
      </c>
      <c r="H799" t="s">
        <v>10014</v>
      </c>
      <c r="I799" t="s">
        <v>6065</v>
      </c>
      <c r="N799" t="e">
        <f t="shared" si="91"/>
        <v>#DIV/0!</v>
      </c>
      <c r="O799" t="e">
        <f t="shared" si="92"/>
        <v>#DIV/0!</v>
      </c>
      <c r="P799">
        <f t="shared" si="93"/>
        <v>4.41</v>
      </c>
      <c r="Q799" t="e">
        <f t="shared" si="94"/>
        <v>#DIV/0!</v>
      </c>
      <c r="R799">
        <f t="shared" si="95"/>
        <v>0.22675736961451248</v>
      </c>
      <c r="S799">
        <f t="shared" si="96"/>
        <v>0</v>
      </c>
      <c r="T799" t="e">
        <f t="shared" si="90"/>
        <v>#DIV/0!</v>
      </c>
    </row>
    <row r="800" spans="1:20">
      <c r="C800" t="s">
        <v>6065</v>
      </c>
      <c r="D800" t="s">
        <v>6065</v>
      </c>
      <c r="E800" t="s">
        <v>10013</v>
      </c>
      <c r="F800" t="s">
        <v>6065</v>
      </c>
      <c r="G800" t="s">
        <v>8617</v>
      </c>
      <c r="H800" t="s">
        <v>10014</v>
      </c>
      <c r="I800" t="s">
        <v>6065</v>
      </c>
      <c r="N800" t="e">
        <f t="shared" si="91"/>
        <v>#DIV/0!</v>
      </c>
      <c r="O800" t="e">
        <f t="shared" si="92"/>
        <v>#DIV/0!</v>
      </c>
      <c r="P800">
        <f t="shared" si="93"/>
        <v>4.41</v>
      </c>
      <c r="Q800" t="e">
        <f t="shared" si="94"/>
        <v>#DIV/0!</v>
      </c>
      <c r="R800">
        <f t="shared" si="95"/>
        <v>0.22675736961451248</v>
      </c>
      <c r="S800">
        <f t="shared" si="96"/>
        <v>0</v>
      </c>
      <c r="T800" t="e">
        <f t="shared" si="90"/>
        <v>#DIV/0!</v>
      </c>
    </row>
    <row r="801" spans="1:20">
      <c r="C801" t="s">
        <v>6065</v>
      </c>
      <c r="D801" t="s">
        <v>6065</v>
      </c>
      <c r="E801" t="s">
        <v>10013</v>
      </c>
      <c r="F801" t="s">
        <v>6065</v>
      </c>
      <c r="G801" t="s">
        <v>8617</v>
      </c>
      <c r="H801" t="s">
        <v>10014</v>
      </c>
      <c r="I801" t="s">
        <v>6065</v>
      </c>
      <c r="N801" t="e">
        <f t="shared" si="91"/>
        <v>#VALUE!</v>
      </c>
      <c r="O801" t="e">
        <f t="shared" si="92"/>
        <v>#VALUE!</v>
      </c>
      <c r="P801">
        <f t="shared" si="93"/>
        <v>4.41</v>
      </c>
      <c r="Q801" t="e">
        <f t="shared" si="94"/>
        <v>#VALUE!</v>
      </c>
      <c r="R801">
        <f t="shared" si="95"/>
        <v>0.22675736961451248</v>
      </c>
      <c r="S801" t="e">
        <f t="shared" si="96"/>
        <v>#VALUE!</v>
      </c>
      <c r="T801" t="e">
        <f t="shared" si="90"/>
        <v>#DIV/0!</v>
      </c>
    </row>
    <row r="802" spans="1:20">
      <c r="C802" t="s">
        <v>6093</v>
      </c>
      <c r="D802" t="s">
        <v>6093</v>
      </c>
      <c r="E802" t="s">
        <v>6093</v>
      </c>
      <c r="F802" t="s">
        <v>6093</v>
      </c>
      <c r="G802" t="s">
        <v>6093</v>
      </c>
      <c r="H802" t="s">
        <v>6093</v>
      </c>
      <c r="I802" t="s">
        <v>6093</v>
      </c>
      <c r="N802" t="e">
        <f t="shared" si="91"/>
        <v>#VALUE!</v>
      </c>
      <c r="O802" t="e">
        <f t="shared" si="92"/>
        <v>#VALUE!</v>
      </c>
      <c r="P802" t="e">
        <f t="shared" si="93"/>
        <v>#VALUE!</v>
      </c>
      <c r="Q802" t="e">
        <f t="shared" si="94"/>
        <v>#VALUE!</v>
      </c>
      <c r="R802" t="e">
        <f t="shared" si="95"/>
        <v>#VALUE!</v>
      </c>
      <c r="S802" t="e">
        <f t="shared" si="96"/>
        <v>#VALUE!</v>
      </c>
      <c r="T802" t="e">
        <f t="shared" si="90"/>
        <v>#VALUE!</v>
      </c>
    </row>
    <row r="803" spans="1:20">
      <c r="A803" s="22">
        <v>36264445</v>
      </c>
      <c r="C803" t="s">
        <v>10015</v>
      </c>
      <c r="D803" t="s">
        <v>6737</v>
      </c>
      <c r="E803" t="s">
        <v>10016</v>
      </c>
      <c r="F803" t="s">
        <v>10017</v>
      </c>
      <c r="G803" t="s">
        <v>10018</v>
      </c>
      <c r="H803" t="s">
        <v>10019</v>
      </c>
      <c r="I803" t="s">
        <v>6065</v>
      </c>
      <c r="N803">
        <f t="shared" si="91"/>
        <v>-0.28231825049411396</v>
      </c>
      <c r="O803">
        <f t="shared" si="92"/>
        <v>-0.97757435513509838</v>
      </c>
      <c r="P803">
        <f t="shared" si="93"/>
        <v>3.6989132931207467E-3</v>
      </c>
      <c r="Q803">
        <f t="shared" si="94"/>
        <v>0.72953579996918538</v>
      </c>
      <c r="R803">
        <f t="shared" si="95"/>
        <v>250.27124183006535</v>
      </c>
      <c r="S803">
        <f t="shared" si="96"/>
        <v>-0.25845385636204143</v>
      </c>
      <c r="T803" t="e">
        <f t="shared" si="90"/>
        <v>#DIV/0!</v>
      </c>
    </row>
    <row r="804" spans="1:20">
      <c r="C804" t="s">
        <v>10020</v>
      </c>
      <c r="D804" t="s">
        <v>10021</v>
      </c>
      <c r="E804" t="s">
        <v>10022</v>
      </c>
      <c r="F804" t="s">
        <v>10023</v>
      </c>
      <c r="G804" t="s">
        <v>10024</v>
      </c>
      <c r="H804" t="s">
        <v>10025</v>
      </c>
      <c r="I804" t="s">
        <v>6065</v>
      </c>
      <c r="N804">
        <f t="shared" si="91"/>
        <v>0.66126255924170607</v>
      </c>
      <c r="O804">
        <f t="shared" si="92"/>
        <v>3.3554172224692458</v>
      </c>
      <c r="P804">
        <f t="shared" si="93"/>
        <v>1.0645920769781964E-2</v>
      </c>
      <c r="Q804">
        <f t="shared" si="94"/>
        <v>-0.12711801334689521</v>
      </c>
      <c r="R804">
        <f t="shared" si="95"/>
        <v>74.93896321070234</v>
      </c>
      <c r="S804">
        <f t="shared" si="96"/>
        <v>0.2557762487430657</v>
      </c>
      <c r="T804" t="e">
        <f t="shared" si="90"/>
        <v>#DIV/0!</v>
      </c>
    </row>
    <row r="805" spans="1:20">
      <c r="B805" t="s">
        <v>112</v>
      </c>
      <c r="C805" t="s">
        <v>10026</v>
      </c>
      <c r="D805" t="s">
        <v>10027</v>
      </c>
      <c r="E805" t="s">
        <v>6531</v>
      </c>
      <c r="F805" t="s">
        <v>10028</v>
      </c>
      <c r="G805" t="s">
        <v>10029</v>
      </c>
      <c r="H805" t="s">
        <v>10030</v>
      </c>
      <c r="I805" t="s">
        <v>6065</v>
      </c>
      <c r="N805">
        <f t="shared" si="91"/>
        <v>0.12921179946054706</v>
      </c>
      <c r="O805">
        <f t="shared" si="92"/>
        <v>-0.66555134210721989</v>
      </c>
      <c r="P805">
        <f t="shared" si="93"/>
        <v>7.9023471652431235E-3</v>
      </c>
      <c r="Q805">
        <f t="shared" si="94"/>
        <v>0.27465270279997123</v>
      </c>
      <c r="R805">
        <f t="shared" si="95"/>
        <v>97.956737588652487</v>
      </c>
      <c r="S805">
        <f t="shared" si="96"/>
        <v>8.2519997064651074E-2</v>
      </c>
      <c r="T805" t="e">
        <f t="shared" si="90"/>
        <v>#DIV/0!</v>
      </c>
    </row>
    <row r="806" spans="1:20">
      <c r="C806" t="s">
        <v>10031</v>
      </c>
      <c r="D806" t="s">
        <v>10032</v>
      </c>
      <c r="E806" t="s">
        <v>7419</v>
      </c>
      <c r="F806" t="s">
        <v>10033</v>
      </c>
      <c r="G806" t="s">
        <v>10034</v>
      </c>
      <c r="H806" t="s">
        <v>10035</v>
      </c>
      <c r="I806" t="s">
        <v>6065</v>
      </c>
      <c r="N806">
        <f t="shared" si="91"/>
        <v>-3.8806584362139906E-2</v>
      </c>
      <c r="O806">
        <f t="shared" si="92"/>
        <v>-0.28151933898425818</v>
      </c>
      <c r="P806">
        <f t="shared" si="93"/>
        <v>9.0235314793379907E-3</v>
      </c>
      <c r="Q806">
        <f t="shared" si="94"/>
        <v>-27.080848913592725</v>
      </c>
      <c r="R806">
        <f t="shared" si="95"/>
        <v>73.499664204163864</v>
      </c>
      <c r="S806">
        <f t="shared" si="96"/>
        <v>0.32755303343968434</v>
      </c>
      <c r="T806" t="e">
        <f t="shared" si="90"/>
        <v>#DIV/0!</v>
      </c>
    </row>
    <row r="807" spans="1:20">
      <c r="C807" t="s">
        <v>10036</v>
      </c>
      <c r="D807" t="s">
        <v>10037</v>
      </c>
      <c r="E807" t="s">
        <v>10038</v>
      </c>
      <c r="F807" t="s">
        <v>10039</v>
      </c>
      <c r="G807" t="s">
        <v>10040</v>
      </c>
      <c r="H807" t="s">
        <v>10041</v>
      </c>
      <c r="I807" t="s">
        <v>6065</v>
      </c>
      <c r="N807">
        <f t="shared" si="91"/>
        <v>0.11029882116421463</v>
      </c>
      <c r="O807">
        <f t="shared" si="92"/>
        <v>1.0892923580623557</v>
      </c>
      <c r="P807">
        <f t="shared" si="93"/>
        <v>3.4685704881546674E-2</v>
      </c>
      <c r="Q807" t="e">
        <f t="shared" si="94"/>
        <v>#DIV/0!</v>
      </c>
      <c r="R807">
        <f t="shared" si="95"/>
        <v>28.383190239493899</v>
      </c>
      <c r="S807">
        <f t="shared" si="96"/>
        <v>0.83788663254800744</v>
      </c>
      <c r="T807" t="e">
        <f t="shared" si="90"/>
        <v>#DIV/0!</v>
      </c>
    </row>
    <row r="808" spans="1:20">
      <c r="C808" t="s">
        <v>10042</v>
      </c>
      <c r="D808" t="s">
        <v>10043</v>
      </c>
      <c r="E808" t="s">
        <v>10044</v>
      </c>
      <c r="F808" t="s">
        <v>6065</v>
      </c>
      <c r="G808" t="s">
        <v>10045</v>
      </c>
      <c r="H808" t="s">
        <v>10046</v>
      </c>
      <c r="I808" t="s">
        <v>6065</v>
      </c>
      <c r="N808">
        <f t="shared" si="91"/>
        <v>-0.33347545377025212</v>
      </c>
      <c r="O808">
        <f t="shared" si="92"/>
        <v>-3.3861860795454546</v>
      </c>
      <c r="P808">
        <f t="shared" si="93"/>
        <v>5.0734388057164709E-2</v>
      </c>
      <c r="Q808" t="e">
        <f t="shared" si="94"/>
        <v>#DIV/0!</v>
      </c>
      <c r="R808">
        <f t="shared" si="95"/>
        <v>19.710496929089892</v>
      </c>
      <c r="S808">
        <f t="shared" si="96"/>
        <v>0.669556336098448</v>
      </c>
      <c r="T808" t="e">
        <f t="shared" si="90"/>
        <v>#DIV/0!</v>
      </c>
    </row>
    <row r="809" spans="1:20">
      <c r="C809" t="s">
        <v>10047</v>
      </c>
      <c r="D809" t="s">
        <v>10048</v>
      </c>
      <c r="E809" t="s">
        <v>10049</v>
      </c>
      <c r="F809" t="s">
        <v>6065</v>
      </c>
      <c r="G809" t="s">
        <v>10050</v>
      </c>
      <c r="H809" t="s">
        <v>10051</v>
      </c>
      <c r="I809" t="s">
        <v>6065</v>
      </c>
      <c r="N809">
        <f t="shared" si="91"/>
        <v>0.36930775646371972</v>
      </c>
      <c r="O809">
        <f t="shared" si="92"/>
        <v>-1.2200128913803543</v>
      </c>
      <c r="P809">
        <f t="shared" si="93"/>
        <v>0.22223083331718754</v>
      </c>
      <c r="Q809" t="e">
        <f t="shared" si="94"/>
        <v>#DIV/0!</v>
      </c>
      <c r="R809">
        <f t="shared" si="95"/>
        <v>4.4998256320836969</v>
      </c>
      <c r="S809">
        <f t="shared" si="96"/>
        <v>-0.21911412842608979</v>
      </c>
      <c r="T809" t="e">
        <f t="shared" si="90"/>
        <v>#DIV/0!</v>
      </c>
    </row>
    <row r="810" spans="1:20">
      <c r="C810" t="s">
        <v>10052</v>
      </c>
      <c r="D810" t="s">
        <v>10053</v>
      </c>
      <c r="E810" t="s">
        <v>10054</v>
      </c>
      <c r="F810" t="s">
        <v>6065</v>
      </c>
      <c r="G810" t="s">
        <v>10055</v>
      </c>
      <c r="H810" t="s">
        <v>10056</v>
      </c>
      <c r="I810" t="s">
        <v>6065</v>
      </c>
      <c r="N810" t="e">
        <f t="shared" si="91"/>
        <v>#VALUE!</v>
      </c>
      <c r="O810" t="e">
        <f t="shared" si="92"/>
        <v>#VALUE!</v>
      </c>
      <c r="P810">
        <f t="shared" si="93"/>
        <v>7.1170454956094392E-2</v>
      </c>
      <c r="Q810" t="e">
        <f t="shared" si="94"/>
        <v>#VALUE!</v>
      </c>
      <c r="R810">
        <f t="shared" si="95"/>
        <v>14.050774308200051</v>
      </c>
      <c r="S810" t="e">
        <f t="shared" si="96"/>
        <v>#VALUE!</v>
      </c>
      <c r="T810" t="e">
        <f t="shared" si="90"/>
        <v>#DIV/0!</v>
      </c>
    </row>
    <row r="811" spans="1:20">
      <c r="B811" t="s">
        <v>113</v>
      </c>
      <c r="C811" t="s">
        <v>6093</v>
      </c>
      <c r="D811" t="s">
        <v>6093</v>
      </c>
      <c r="E811" t="s">
        <v>6093</v>
      </c>
      <c r="F811" t="s">
        <v>6093</v>
      </c>
      <c r="G811" t="s">
        <v>6093</v>
      </c>
      <c r="H811" t="s">
        <v>6093</v>
      </c>
      <c r="I811" t="s">
        <v>6093</v>
      </c>
      <c r="N811" t="e">
        <f t="shared" si="91"/>
        <v>#VALUE!</v>
      </c>
      <c r="O811" t="e">
        <f t="shared" si="92"/>
        <v>#VALUE!</v>
      </c>
      <c r="P811" t="e">
        <f t="shared" si="93"/>
        <v>#VALUE!</v>
      </c>
      <c r="Q811" t="e">
        <f t="shared" si="94"/>
        <v>#VALUE!</v>
      </c>
      <c r="R811" t="e">
        <f t="shared" si="95"/>
        <v>#VALUE!</v>
      </c>
      <c r="S811" t="e">
        <f t="shared" si="96"/>
        <v>#VALUE!</v>
      </c>
      <c r="T811" t="e">
        <f t="shared" si="90"/>
        <v>#VALUE!</v>
      </c>
    </row>
    <row r="812" spans="1:20">
      <c r="A812" s="22">
        <v>43108384</v>
      </c>
      <c r="C812" t="s">
        <v>10057</v>
      </c>
      <c r="D812" t="s">
        <v>10058</v>
      </c>
      <c r="E812" t="s">
        <v>10059</v>
      </c>
      <c r="F812" t="s">
        <v>10060</v>
      </c>
      <c r="G812" t="s">
        <v>10061</v>
      </c>
      <c r="H812" t="s">
        <v>10062</v>
      </c>
      <c r="I812" t="s">
        <v>6048</v>
      </c>
      <c r="N812">
        <f t="shared" si="91"/>
        <v>0.70571628993014679</v>
      </c>
      <c r="O812">
        <f t="shared" si="92"/>
        <v>-2.415345791023253</v>
      </c>
      <c r="P812">
        <f t="shared" si="93"/>
        <v>1.0349469453227993</v>
      </c>
      <c r="Q812">
        <f t="shared" si="94"/>
        <v>-0.42644541976313444</v>
      </c>
      <c r="R812">
        <f t="shared" si="95"/>
        <v>0.29805511660927209</v>
      </c>
      <c r="S812">
        <f t="shared" si="96"/>
        <v>-1.191795515259451</v>
      </c>
      <c r="T812">
        <f t="shared" si="90"/>
        <v>-58889</v>
      </c>
    </row>
    <row r="813" spans="1:20">
      <c r="C813" t="s">
        <v>10063</v>
      </c>
      <c r="D813" t="s">
        <v>10064</v>
      </c>
      <c r="E813" t="s">
        <v>10065</v>
      </c>
      <c r="F813" t="s">
        <v>10066</v>
      </c>
      <c r="G813" t="s">
        <v>10067</v>
      </c>
      <c r="H813" t="s">
        <v>10068</v>
      </c>
      <c r="I813" t="s">
        <v>6055</v>
      </c>
      <c r="N813">
        <f t="shared" si="91"/>
        <v>0.6882065041862313</v>
      </c>
      <c r="O813">
        <f t="shared" si="92"/>
        <v>5.2473723723723724</v>
      </c>
      <c r="P813">
        <f t="shared" si="93"/>
        <v>0.73499946369194469</v>
      </c>
      <c r="Q813">
        <f t="shared" si="94"/>
        <v>-2.2116822201592807</v>
      </c>
      <c r="R813">
        <f t="shared" si="95"/>
        <v>0.40126816881676491</v>
      </c>
      <c r="S813">
        <f t="shared" si="96"/>
        <v>5.3312191684284711</v>
      </c>
      <c r="T813">
        <f t="shared" si="90"/>
        <v>83215</v>
      </c>
    </row>
    <row r="814" spans="1:20">
      <c r="C814" t="s">
        <v>10069</v>
      </c>
      <c r="D814" t="s">
        <v>10070</v>
      </c>
      <c r="E814" t="s">
        <v>10071</v>
      </c>
      <c r="F814" t="s">
        <v>10072</v>
      </c>
      <c r="G814" t="s">
        <v>10073</v>
      </c>
      <c r="H814" t="s">
        <v>10074</v>
      </c>
      <c r="I814" t="s">
        <v>6055</v>
      </c>
      <c r="N814">
        <f t="shared" si="91"/>
        <v>12.537331838565022</v>
      </c>
      <c r="O814">
        <f t="shared" si="92"/>
        <v>5.3762565820966968</v>
      </c>
      <c r="P814">
        <f t="shared" si="93"/>
        <v>0.8796660345066839</v>
      </c>
      <c r="Q814">
        <f t="shared" si="94"/>
        <v>-729.96428571428567</v>
      </c>
      <c r="R814">
        <f t="shared" si="95"/>
        <v>0.41931554270189736</v>
      </c>
      <c r="S814">
        <f t="shared" si="96"/>
        <v>5.8191349934469203</v>
      </c>
      <c r="T814">
        <f t="shared" si="90"/>
        <v>13320</v>
      </c>
    </row>
    <row r="815" spans="1:20">
      <c r="C815" t="s">
        <v>10075</v>
      </c>
      <c r="D815" t="s">
        <v>10076</v>
      </c>
      <c r="E815" t="s">
        <v>10077</v>
      </c>
      <c r="F815" t="s">
        <v>7364</v>
      </c>
      <c r="G815" t="s">
        <v>10078</v>
      </c>
      <c r="H815" t="s">
        <v>10079</v>
      </c>
      <c r="I815" t="s">
        <v>6065</v>
      </c>
      <c r="N815" t="e">
        <f t="shared" si="91"/>
        <v>#VALUE!</v>
      </c>
      <c r="O815" t="e">
        <f t="shared" si="92"/>
        <v>#VALUE!</v>
      </c>
      <c r="P815">
        <f t="shared" si="93"/>
        <v>0.8877776143550522</v>
      </c>
      <c r="Q815" t="e">
        <f t="shared" si="94"/>
        <v>#VALUE!</v>
      </c>
      <c r="R815">
        <f t="shared" si="95"/>
        <v>1.1202231058095868</v>
      </c>
      <c r="S815" t="e">
        <f t="shared" si="96"/>
        <v>#VALUE!</v>
      </c>
      <c r="T815" t="e">
        <f t="shared" si="90"/>
        <v>#DIV/0!</v>
      </c>
    </row>
    <row r="816" spans="1:20">
      <c r="C816" t="s">
        <v>6093</v>
      </c>
      <c r="D816" t="s">
        <v>6093</v>
      </c>
      <c r="E816" t="s">
        <v>6093</v>
      </c>
      <c r="F816" t="s">
        <v>6093</v>
      </c>
      <c r="G816" t="s">
        <v>6093</v>
      </c>
      <c r="H816" t="s">
        <v>6093</v>
      </c>
      <c r="I816" t="s">
        <v>6093</v>
      </c>
      <c r="N816" t="e">
        <f t="shared" si="91"/>
        <v>#VALUE!</v>
      </c>
      <c r="O816" t="e">
        <f t="shared" si="92"/>
        <v>#VALUE!</v>
      </c>
      <c r="P816" t="e">
        <f t="shared" si="93"/>
        <v>#VALUE!</v>
      </c>
      <c r="Q816" t="e">
        <f t="shared" si="94"/>
        <v>#VALUE!</v>
      </c>
      <c r="R816" t="e">
        <f t="shared" si="95"/>
        <v>#VALUE!</v>
      </c>
      <c r="S816" t="e">
        <f t="shared" si="96"/>
        <v>#VALUE!</v>
      </c>
      <c r="T816" t="e">
        <f t="shared" si="90"/>
        <v>#VALUE!</v>
      </c>
    </row>
    <row r="817" spans="1:20">
      <c r="A817" s="22">
        <v>35733632</v>
      </c>
      <c r="B817" t="s">
        <v>114</v>
      </c>
      <c r="C817" t="s">
        <v>10080</v>
      </c>
      <c r="D817" t="s">
        <v>10081</v>
      </c>
      <c r="E817" t="s">
        <v>10082</v>
      </c>
      <c r="F817" t="s">
        <v>10083</v>
      </c>
      <c r="G817" t="s">
        <v>10084</v>
      </c>
      <c r="H817" t="s">
        <v>10085</v>
      </c>
      <c r="I817" t="s">
        <v>6055</v>
      </c>
      <c r="N817">
        <f t="shared" si="91"/>
        <v>-0.2857972159080362</v>
      </c>
      <c r="O817">
        <f t="shared" si="92"/>
        <v>3.9885868749061526E-2</v>
      </c>
      <c r="P817">
        <f t="shared" si="93"/>
        <v>1.3142450969014738</v>
      </c>
      <c r="Q817">
        <f t="shared" si="94"/>
        <v>0.3554481771232807</v>
      </c>
      <c r="R817">
        <f t="shared" si="95"/>
        <v>0.64958476271208887</v>
      </c>
      <c r="S817">
        <f t="shared" si="96"/>
        <v>-4.5891709192126715</v>
      </c>
      <c r="T817">
        <f t="shared" si="90"/>
        <v>-69246</v>
      </c>
    </row>
    <row r="818" spans="1:20">
      <c r="C818" t="s">
        <v>10086</v>
      </c>
      <c r="D818" t="s">
        <v>10087</v>
      </c>
      <c r="E818" t="s">
        <v>10088</v>
      </c>
      <c r="F818" t="s">
        <v>10089</v>
      </c>
      <c r="G818" t="s">
        <v>10090</v>
      </c>
      <c r="H818" t="s">
        <v>10091</v>
      </c>
      <c r="I818" t="s">
        <v>6055</v>
      </c>
      <c r="N818">
        <f t="shared" si="91"/>
        <v>-2.8052236896490612E-2</v>
      </c>
      <c r="O818">
        <f t="shared" si="92"/>
        <v>-1.8172758290581505</v>
      </c>
      <c r="P818">
        <f t="shared" si="93"/>
        <v>0.92774609376870509</v>
      </c>
      <c r="Q818">
        <f t="shared" si="94"/>
        <v>0.17746514415494286</v>
      </c>
      <c r="R818">
        <f t="shared" si="95"/>
        <v>0.87599615988108015</v>
      </c>
      <c r="S818">
        <f t="shared" si="96"/>
        <v>-0.84502007990879302</v>
      </c>
      <c r="T818">
        <f t="shared" si="90"/>
        <v>-66590</v>
      </c>
    </row>
    <row r="819" spans="1:20">
      <c r="C819" t="s">
        <v>10092</v>
      </c>
      <c r="D819" t="s">
        <v>10093</v>
      </c>
      <c r="E819" t="s">
        <v>10094</v>
      </c>
      <c r="F819" t="s">
        <v>10095</v>
      </c>
      <c r="G819" t="s">
        <v>10096</v>
      </c>
      <c r="H819" t="s">
        <v>10097</v>
      </c>
      <c r="I819" t="s">
        <v>6055</v>
      </c>
      <c r="N819">
        <f t="shared" si="91"/>
        <v>6.7318081517741648</v>
      </c>
      <c r="O819">
        <f t="shared" si="92"/>
        <v>42.994600431965445</v>
      </c>
      <c r="P819">
        <f t="shared" si="93"/>
        <v>0.42451575531531316</v>
      </c>
      <c r="Q819">
        <f t="shared" si="94"/>
        <v>-6.390892135529997</v>
      </c>
      <c r="R819">
        <f t="shared" si="95"/>
        <v>1.6935115566694514</v>
      </c>
      <c r="S819">
        <f t="shared" si="96"/>
        <v>5.1298873008877415</v>
      </c>
      <c r="T819">
        <f t="shared" si="90"/>
        <v>81478</v>
      </c>
    </row>
    <row r="820" spans="1:20">
      <c r="B820" t="s">
        <v>115</v>
      </c>
      <c r="C820" t="s">
        <v>10098</v>
      </c>
      <c r="D820" t="s">
        <v>10099</v>
      </c>
      <c r="E820" t="s">
        <v>10100</v>
      </c>
      <c r="F820" t="s">
        <v>10101</v>
      </c>
      <c r="G820" t="s">
        <v>10102</v>
      </c>
      <c r="H820" t="s">
        <v>10103</v>
      </c>
      <c r="I820" t="s">
        <v>6055</v>
      </c>
      <c r="N820">
        <f t="shared" si="91"/>
        <v>-0.15675895330061063</v>
      </c>
      <c r="O820">
        <f t="shared" si="92"/>
        <v>-0.86609789603065579</v>
      </c>
      <c r="P820">
        <f t="shared" si="93"/>
        <v>0.1047796189832037</v>
      </c>
      <c r="Q820">
        <f t="shared" si="94"/>
        <v>0.12510198531411476</v>
      </c>
      <c r="R820">
        <f t="shared" si="95"/>
        <v>6.0828402366863905</v>
      </c>
      <c r="S820">
        <f t="shared" si="96"/>
        <v>0.13199344309030003</v>
      </c>
      <c r="T820">
        <f t="shared" si="90"/>
        <v>1852</v>
      </c>
    </row>
    <row r="821" spans="1:20">
      <c r="C821" t="s">
        <v>10104</v>
      </c>
      <c r="D821" t="s">
        <v>10105</v>
      </c>
      <c r="E821" t="s">
        <v>10106</v>
      </c>
      <c r="F821" t="s">
        <v>10107</v>
      </c>
      <c r="G821" t="s">
        <v>10108</v>
      </c>
      <c r="H821" t="s">
        <v>10109</v>
      </c>
      <c r="I821" t="s">
        <v>6055</v>
      </c>
      <c r="N821">
        <f t="shared" si="91"/>
        <v>-5.9641607336792579E-2</v>
      </c>
      <c r="O821">
        <f t="shared" si="92"/>
        <v>-0.63486364476358936</v>
      </c>
      <c r="P821">
        <f t="shared" si="93"/>
        <v>0.59269043195541105</v>
      </c>
      <c r="Q821">
        <f t="shared" si="94"/>
        <v>0.11108424996978117</v>
      </c>
      <c r="R821">
        <f t="shared" si="95"/>
        <v>1.3270313954057893</v>
      </c>
      <c r="S821">
        <f t="shared" si="96"/>
        <v>-0.63152918931694635</v>
      </c>
      <c r="T821">
        <f t="shared" si="90"/>
        <v>13831</v>
      </c>
    </row>
    <row r="822" spans="1:20">
      <c r="C822" t="s">
        <v>10110</v>
      </c>
      <c r="D822" t="s">
        <v>10111</v>
      </c>
      <c r="E822" t="s">
        <v>10112</v>
      </c>
      <c r="F822" t="s">
        <v>10113</v>
      </c>
      <c r="G822" t="s">
        <v>10114</v>
      </c>
      <c r="H822" t="s">
        <v>10115</v>
      </c>
      <c r="I822" t="s">
        <v>6055</v>
      </c>
      <c r="N822">
        <f t="shared" si="91"/>
        <v>0.7356791287045763</v>
      </c>
      <c r="O822">
        <f t="shared" si="92"/>
        <v>0.50630293872032439</v>
      </c>
      <c r="P822">
        <f t="shared" si="93"/>
        <v>6.2463068741382709E-2</v>
      </c>
      <c r="Q822">
        <f t="shared" si="94"/>
        <v>9.9978241949521318E-2</v>
      </c>
      <c r="R822">
        <f t="shared" si="95"/>
        <v>12.74852187623177</v>
      </c>
      <c r="S822">
        <f t="shared" si="96"/>
        <v>0.50230796543969691</v>
      </c>
      <c r="T822">
        <f t="shared" si="90"/>
        <v>37879</v>
      </c>
    </row>
    <row r="823" spans="1:20">
      <c r="C823" t="s">
        <v>10116</v>
      </c>
      <c r="D823" t="s">
        <v>9732</v>
      </c>
      <c r="E823" t="s">
        <v>10117</v>
      </c>
      <c r="F823" t="s">
        <v>10118</v>
      </c>
      <c r="G823" t="s">
        <v>10119</v>
      </c>
      <c r="H823" t="s">
        <v>10120</v>
      </c>
      <c r="I823" t="s">
        <v>6055</v>
      </c>
      <c r="N823">
        <f t="shared" si="91"/>
        <v>0.99686323713927227</v>
      </c>
      <c r="O823">
        <f t="shared" si="92"/>
        <v>1.4644257154057234</v>
      </c>
      <c r="P823">
        <f t="shared" si="93"/>
        <v>6.0073423072644343E-2</v>
      </c>
      <c r="Q823" t="e">
        <f t="shared" si="94"/>
        <v>#DIV/0!</v>
      </c>
      <c r="R823">
        <f t="shared" si="95"/>
        <v>10.972222222222221</v>
      </c>
      <c r="S823">
        <f t="shared" si="96"/>
        <v>1.4362745098039214</v>
      </c>
      <c r="T823">
        <f t="shared" si="90"/>
        <v>25147</v>
      </c>
    </row>
    <row r="824" spans="1:20">
      <c r="C824" t="s">
        <v>10121</v>
      </c>
      <c r="D824" t="s">
        <v>10122</v>
      </c>
      <c r="E824" t="s">
        <v>10123</v>
      </c>
      <c r="F824" t="s">
        <v>6065</v>
      </c>
      <c r="G824" t="s">
        <v>10124</v>
      </c>
      <c r="H824" t="s">
        <v>10125</v>
      </c>
      <c r="I824" t="s">
        <v>6055</v>
      </c>
      <c r="N824" t="e">
        <f t="shared" si="91"/>
        <v>#VALUE!</v>
      </c>
      <c r="O824" t="e">
        <f t="shared" si="92"/>
        <v>#VALUE!</v>
      </c>
      <c r="P824">
        <f t="shared" si="93"/>
        <v>9.4674556213017749E-2</v>
      </c>
      <c r="Q824" t="e">
        <f t="shared" si="94"/>
        <v>#VALUE!</v>
      </c>
      <c r="R824">
        <f t="shared" si="95"/>
        <v>10.5625</v>
      </c>
      <c r="S824" t="e">
        <f t="shared" si="96"/>
        <v>#VALUE!</v>
      </c>
      <c r="T824">
        <f t="shared" si="90"/>
        <v>10204</v>
      </c>
    </row>
    <row r="825" spans="1:20">
      <c r="C825" t="s">
        <v>6093</v>
      </c>
      <c r="D825" t="s">
        <v>6093</v>
      </c>
      <c r="E825" t="s">
        <v>6093</v>
      </c>
      <c r="F825" t="s">
        <v>6093</v>
      </c>
      <c r="G825" t="s">
        <v>6093</v>
      </c>
      <c r="H825" t="s">
        <v>6093</v>
      </c>
      <c r="I825" t="s">
        <v>6093</v>
      </c>
      <c r="N825" t="e">
        <f t="shared" si="91"/>
        <v>#VALUE!</v>
      </c>
      <c r="O825" t="e">
        <f t="shared" si="92"/>
        <v>#VALUE!</v>
      </c>
      <c r="P825" t="e">
        <f t="shared" si="93"/>
        <v>#VALUE!</v>
      </c>
      <c r="Q825" t="e">
        <f t="shared" si="94"/>
        <v>#VALUE!</v>
      </c>
      <c r="R825" t="e">
        <f t="shared" si="95"/>
        <v>#VALUE!</v>
      </c>
      <c r="S825" t="e">
        <f t="shared" si="96"/>
        <v>#VALUE!</v>
      </c>
      <c r="T825" t="e">
        <f t="shared" si="90"/>
        <v>#VALUE!</v>
      </c>
    </row>
    <row r="826" spans="1:20">
      <c r="A826" t="s">
        <v>127</v>
      </c>
      <c r="C826" t="s">
        <v>10126</v>
      </c>
      <c r="D826" t="s">
        <v>10127</v>
      </c>
      <c r="E826" t="s">
        <v>10128</v>
      </c>
      <c r="F826" t="s">
        <v>6065</v>
      </c>
      <c r="G826" t="s">
        <v>10129</v>
      </c>
      <c r="H826" t="s">
        <v>10130</v>
      </c>
      <c r="I826" t="s">
        <v>6156</v>
      </c>
      <c r="N826">
        <f t="shared" si="91"/>
        <v>0.31451234084598445</v>
      </c>
      <c r="O826">
        <f t="shared" si="92"/>
        <v>1.882777036048064</v>
      </c>
      <c r="P826">
        <f t="shared" si="93"/>
        <v>0.93316346866437905</v>
      </c>
      <c r="Q826" t="e">
        <f t="shared" si="94"/>
        <v>#DIV/0!</v>
      </c>
      <c r="R826">
        <f t="shared" si="95"/>
        <v>1.0716236046309044</v>
      </c>
      <c r="S826">
        <f t="shared" si="96"/>
        <v>0.70845177551416083</v>
      </c>
      <c r="T826">
        <f t="shared" si="90"/>
        <v>59378</v>
      </c>
    </row>
    <row r="827" spans="1:20">
      <c r="C827" t="s">
        <v>10131</v>
      </c>
      <c r="D827" t="s">
        <v>10132</v>
      </c>
      <c r="E827" t="s">
        <v>10133</v>
      </c>
      <c r="F827" t="s">
        <v>6065</v>
      </c>
      <c r="G827" t="s">
        <v>10134</v>
      </c>
      <c r="H827" t="s">
        <v>10135</v>
      </c>
      <c r="I827" t="s">
        <v>6430</v>
      </c>
      <c r="N827">
        <f t="shared" si="91"/>
        <v>0.23520920037570847</v>
      </c>
      <c r="O827">
        <f t="shared" si="92"/>
        <v>-0.86068250186427409</v>
      </c>
      <c r="P827">
        <f t="shared" si="93"/>
        <v>0.99234738439724068</v>
      </c>
      <c r="Q827" t="e">
        <f t="shared" si="94"/>
        <v>#DIV/0!</v>
      </c>
      <c r="R827">
        <f t="shared" si="95"/>
        <v>1.0077116297408368</v>
      </c>
      <c r="S827">
        <f t="shared" si="96"/>
        <v>-0.70919838836290461</v>
      </c>
      <c r="T827">
        <f t="shared" si="90"/>
        <v>16478</v>
      </c>
    </row>
    <row r="828" spans="1:20">
      <c r="C828" t="s">
        <v>10136</v>
      </c>
      <c r="D828" t="s">
        <v>10137</v>
      </c>
      <c r="E828" t="s">
        <v>10138</v>
      </c>
      <c r="F828" t="s">
        <v>6065</v>
      </c>
      <c r="G828" t="s">
        <v>10139</v>
      </c>
      <c r="H828" t="s">
        <v>10140</v>
      </c>
      <c r="I828" t="s">
        <v>6225</v>
      </c>
      <c r="N828">
        <f t="shared" si="91"/>
        <v>0.5792254741006595</v>
      </c>
      <c r="O828">
        <f t="shared" si="92"/>
        <v>2.294410927464055</v>
      </c>
      <c r="P828">
        <f t="shared" si="93"/>
        <v>0.82158780183610358</v>
      </c>
      <c r="Q828" t="e">
        <f t="shared" si="94"/>
        <v>#DIV/0!</v>
      </c>
      <c r="R828">
        <f t="shared" si="95"/>
        <v>1.2171553639978303</v>
      </c>
      <c r="S828">
        <f t="shared" si="96"/>
        <v>1.0532537107155706</v>
      </c>
      <c r="T828">
        <f t="shared" si="90"/>
        <v>197127.66666666666</v>
      </c>
    </row>
    <row r="829" spans="1:20">
      <c r="C829" t="s">
        <v>10141</v>
      </c>
      <c r="D829" t="s">
        <v>10142</v>
      </c>
      <c r="E829" t="s">
        <v>10143</v>
      </c>
      <c r="F829" t="s">
        <v>6065</v>
      </c>
      <c r="G829" t="s">
        <v>10144</v>
      </c>
      <c r="H829" t="s">
        <v>10145</v>
      </c>
      <c r="I829" t="s">
        <v>6048</v>
      </c>
      <c r="N829">
        <f t="shared" si="91"/>
        <v>-0.14653974187879015</v>
      </c>
      <c r="O829">
        <f t="shared" si="92"/>
        <v>0.40699141748638157</v>
      </c>
      <c r="P829">
        <f t="shared" si="93"/>
        <v>0.84346842139238842</v>
      </c>
      <c r="Q829">
        <f t="shared" si="94"/>
        <v>1</v>
      </c>
      <c r="R829">
        <f t="shared" si="95"/>
        <v>1.1855808405360464</v>
      </c>
      <c r="S829">
        <f t="shared" si="96"/>
        <v>0.25454017338457424</v>
      </c>
      <c r="T829">
        <f t="shared" si="90"/>
        <v>89755.5</v>
      </c>
    </row>
    <row r="830" spans="1:20">
      <c r="C830" t="s">
        <v>10146</v>
      </c>
      <c r="D830" t="s">
        <v>10147</v>
      </c>
      <c r="E830" t="s">
        <v>10148</v>
      </c>
      <c r="F830" t="s">
        <v>6779</v>
      </c>
      <c r="G830" t="s">
        <v>10149</v>
      </c>
      <c r="H830" t="s">
        <v>10150</v>
      </c>
      <c r="I830" t="s">
        <v>6225</v>
      </c>
      <c r="N830">
        <f t="shared" si="91"/>
        <v>0.10883238912924975</v>
      </c>
      <c r="O830">
        <f t="shared" si="92"/>
        <v>-0.19097924579748005</v>
      </c>
      <c r="P830">
        <f t="shared" si="93"/>
        <v>0.91207997840808519</v>
      </c>
      <c r="Q830">
        <f t="shared" si="94"/>
        <v>0.69050188882892605</v>
      </c>
      <c r="R830">
        <f t="shared" si="95"/>
        <v>1.0961471495131654</v>
      </c>
      <c r="S830">
        <f t="shared" si="96"/>
        <v>0.39873427611532142</v>
      </c>
      <c r="T830">
        <f t="shared" si="90"/>
        <v>42528.333333333336</v>
      </c>
    </row>
    <row r="831" spans="1:20">
      <c r="C831" t="s">
        <v>10151</v>
      </c>
      <c r="D831" t="s">
        <v>10152</v>
      </c>
      <c r="E831" t="s">
        <v>10153</v>
      </c>
      <c r="F831" t="s">
        <v>10154</v>
      </c>
      <c r="G831" t="s">
        <v>10155</v>
      </c>
      <c r="H831" t="s">
        <v>10156</v>
      </c>
      <c r="I831" t="s">
        <v>6156</v>
      </c>
      <c r="N831">
        <f t="shared" si="91"/>
        <v>-0.25916607484744425</v>
      </c>
      <c r="O831">
        <f t="shared" si="92"/>
        <v>0.16514100376059293</v>
      </c>
      <c r="P831">
        <f t="shared" si="93"/>
        <v>0.89558675263832421</v>
      </c>
      <c r="Q831">
        <f t="shared" si="94"/>
        <v>0.4024508223153821</v>
      </c>
      <c r="R831">
        <f t="shared" si="95"/>
        <v>1.1152331775736766</v>
      </c>
      <c r="S831">
        <f t="shared" si="96"/>
        <v>0.97184357128771448</v>
      </c>
      <c r="T831">
        <f t="shared" si="90"/>
        <v>39425.75</v>
      </c>
    </row>
    <row r="832" spans="1:20">
      <c r="B832" t="s">
        <v>116</v>
      </c>
      <c r="C832" t="s">
        <v>10157</v>
      </c>
      <c r="D832" t="s">
        <v>10158</v>
      </c>
      <c r="E832" t="s">
        <v>10159</v>
      </c>
      <c r="F832" t="s">
        <v>10160</v>
      </c>
      <c r="G832" t="s">
        <v>10161</v>
      </c>
      <c r="H832" t="s">
        <v>10162</v>
      </c>
      <c r="I832" t="s">
        <v>6156</v>
      </c>
      <c r="N832">
        <f t="shared" si="91"/>
        <v>5.5789107262511424</v>
      </c>
      <c r="O832">
        <f t="shared" si="92"/>
        <v>18.556566970091026</v>
      </c>
      <c r="P832">
        <f t="shared" si="93"/>
        <v>0.95389053205549468</v>
      </c>
      <c r="Q832">
        <f t="shared" si="94"/>
        <v>-6.5542021924482334</v>
      </c>
      <c r="R832">
        <f t="shared" si="95"/>
        <v>1.0464367741379643</v>
      </c>
      <c r="S832">
        <f t="shared" si="96"/>
        <v>21.787810700744277</v>
      </c>
      <c r="T832">
        <f t="shared" si="90"/>
        <v>33837.75</v>
      </c>
    </row>
    <row r="833" spans="1:20">
      <c r="C833" t="s">
        <v>10163</v>
      </c>
      <c r="D833" t="s">
        <v>10164</v>
      </c>
      <c r="E833" t="s">
        <v>10165</v>
      </c>
      <c r="F833" t="s">
        <v>10166</v>
      </c>
      <c r="G833" t="s">
        <v>10167</v>
      </c>
      <c r="H833" t="s">
        <v>10168</v>
      </c>
      <c r="I833" t="s">
        <v>6156</v>
      </c>
      <c r="N833" t="e">
        <f t="shared" si="91"/>
        <v>#VALUE!</v>
      </c>
      <c r="O833" t="e">
        <f t="shared" si="92"/>
        <v>#VALUE!</v>
      </c>
      <c r="P833">
        <f t="shared" si="93"/>
        <v>0.99896309991019239</v>
      </c>
      <c r="Q833" t="e">
        <f t="shared" si="94"/>
        <v>#VALUE!</v>
      </c>
      <c r="R833">
        <f t="shared" si="95"/>
        <v>1.000767615137331</v>
      </c>
      <c r="S833" t="e">
        <f t="shared" si="96"/>
        <v>#VALUE!</v>
      </c>
      <c r="T833">
        <f t="shared" si="90"/>
        <v>1730.25</v>
      </c>
    </row>
    <row r="834" spans="1:20">
      <c r="C834" t="s">
        <v>6093</v>
      </c>
      <c r="D834" t="s">
        <v>6093</v>
      </c>
      <c r="E834" t="s">
        <v>6093</v>
      </c>
      <c r="F834" t="s">
        <v>6093</v>
      </c>
      <c r="G834" t="s">
        <v>6093</v>
      </c>
      <c r="H834" t="s">
        <v>6093</v>
      </c>
      <c r="I834" t="s">
        <v>6093</v>
      </c>
      <c r="N834" t="e">
        <f t="shared" si="91"/>
        <v>#VALUE!</v>
      </c>
      <c r="O834" t="e">
        <f t="shared" si="92"/>
        <v>#VALUE!</v>
      </c>
      <c r="P834" t="e">
        <f t="shared" si="93"/>
        <v>#VALUE!</v>
      </c>
      <c r="Q834" t="e">
        <f t="shared" si="94"/>
        <v>#VALUE!</v>
      </c>
      <c r="R834" t="e">
        <f t="shared" si="95"/>
        <v>#VALUE!</v>
      </c>
      <c r="S834" t="e">
        <f t="shared" si="96"/>
        <v>#VALUE!</v>
      </c>
      <c r="T834" t="e">
        <f t="shared" ref="T834:T897" si="97">D834/I834</f>
        <v>#VALUE!</v>
      </c>
    </row>
    <row r="835" spans="1:20">
      <c r="A835" t="s">
        <v>128</v>
      </c>
      <c r="C835" t="s">
        <v>10169</v>
      </c>
      <c r="D835" t="s">
        <v>10170</v>
      </c>
      <c r="E835" t="s">
        <v>10171</v>
      </c>
      <c r="F835" t="s">
        <v>10172</v>
      </c>
      <c r="G835" t="s">
        <v>10173</v>
      </c>
      <c r="H835" t="s">
        <v>10174</v>
      </c>
      <c r="I835">
        <v>1</v>
      </c>
      <c r="N835">
        <f t="shared" si="91"/>
        <v>0.52296496869182607</v>
      </c>
      <c r="O835">
        <f t="shared" si="92"/>
        <v>-0.11382045789262285</v>
      </c>
      <c r="P835">
        <f t="shared" si="93"/>
        <v>1.0737516227846546</v>
      </c>
      <c r="Q835">
        <f t="shared" si="94"/>
        <v>3.8983478835715735E-3</v>
      </c>
      <c r="R835">
        <f t="shared" si="95"/>
        <v>0.61823752522895559</v>
      </c>
      <c r="S835">
        <f t="shared" si="96"/>
        <v>0.18702207843123397</v>
      </c>
      <c r="T835">
        <f t="shared" si="97"/>
        <v>-52951</v>
      </c>
    </row>
    <row r="836" spans="1:20">
      <c r="C836" t="s">
        <v>10175</v>
      </c>
      <c r="D836" t="s">
        <v>10176</v>
      </c>
      <c r="E836" t="s">
        <v>10177</v>
      </c>
      <c r="F836" t="s">
        <v>10178</v>
      </c>
      <c r="G836" t="s">
        <v>10179</v>
      </c>
      <c r="H836" t="s">
        <v>10180</v>
      </c>
      <c r="I836" t="s">
        <v>6055</v>
      </c>
      <c r="N836">
        <f t="shared" si="91"/>
        <v>-0.75605157774505627</v>
      </c>
      <c r="O836">
        <f t="shared" si="92"/>
        <v>-1.4684153588059141</v>
      </c>
      <c r="P836">
        <f t="shared" si="93"/>
        <v>1.0656703416063342</v>
      </c>
      <c r="Q836">
        <f t="shared" si="94"/>
        <v>-4.3953071176172642E-2</v>
      </c>
      <c r="R836">
        <f t="shared" si="95"/>
        <v>0.61990209369379901</v>
      </c>
      <c r="S836">
        <f t="shared" si="96"/>
        <v>0.26749068834610701</v>
      </c>
      <c r="T836">
        <f t="shared" si="97"/>
        <v>-59752</v>
      </c>
    </row>
    <row r="837" spans="1:20">
      <c r="B837" t="s">
        <v>117</v>
      </c>
      <c r="C837" t="s">
        <v>10181</v>
      </c>
      <c r="D837" t="s">
        <v>10182</v>
      </c>
      <c r="E837" t="s">
        <v>10183</v>
      </c>
      <c r="F837" t="s">
        <v>10184</v>
      </c>
      <c r="G837" t="s">
        <v>10185</v>
      </c>
      <c r="H837" t="s">
        <v>10186</v>
      </c>
      <c r="I837" t="s">
        <v>6055</v>
      </c>
      <c r="N837">
        <f t="shared" si="91"/>
        <v>6.7977250777980469</v>
      </c>
      <c r="O837">
        <f t="shared" si="92"/>
        <v>-2.7889629058270806</v>
      </c>
      <c r="P837">
        <f t="shared" si="93"/>
        <v>1.0565492806632055</v>
      </c>
      <c r="Q837">
        <f t="shared" si="94"/>
        <v>-0.14494210872876589</v>
      </c>
      <c r="R837">
        <f t="shared" si="95"/>
        <v>0.63620909236416323</v>
      </c>
      <c r="S837">
        <f t="shared" si="96"/>
        <v>-0.36348870740700634</v>
      </c>
      <c r="T837">
        <f t="shared" si="97"/>
        <v>127562</v>
      </c>
    </row>
    <row r="838" spans="1:20">
      <c r="C838" t="s">
        <v>10187</v>
      </c>
      <c r="D838" t="s">
        <v>10188</v>
      </c>
      <c r="E838" t="s">
        <v>10189</v>
      </c>
      <c r="F838" t="s">
        <v>10190</v>
      </c>
      <c r="G838" t="s">
        <v>10191</v>
      </c>
      <c r="H838" t="s">
        <v>10192</v>
      </c>
      <c r="I838" t="s">
        <v>6055</v>
      </c>
      <c r="N838">
        <f t="shared" si="91"/>
        <v>-0.7941553277964305</v>
      </c>
      <c r="O838">
        <f t="shared" si="92"/>
        <v>1.3019434400826446</v>
      </c>
      <c r="P838">
        <f t="shared" si="93"/>
        <v>1.082165303489095</v>
      </c>
      <c r="Q838">
        <f t="shared" si="94"/>
        <v>-0.1108791457871714</v>
      </c>
      <c r="R838">
        <f t="shared" si="95"/>
        <v>0.64245238630365675</v>
      </c>
      <c r="S838">
        <f t="shared" si="96"/>
        <v>0.18759940711061174</v>
      </c>
      <c r="T838">
        <f t="shared" si="97"/>
        <v>-71305</v>
      </c>
    </row>
    <row r="839" spans="1:20">
      <c r="C839" t="s">
        <v>10193</v>
      </c>
      <c r="D839" t="s">
        <v>10194</v>
      </c>
      <c r="E839" t="s">
        <v>10195</v>
      </c>
      <c r="F839" t="s">
        <v>10196</v>
      </c>
      <c r="G839" t="s">
        <v>10197</v>
      </c>
      <c r="H839" t="s">
        <v>10198</v>
      </c>
      <c r="I839" t="s">
        <v>6055</v>
      </c>
      <c r="N839">
        <f t="shared" si="91"/>
        <v>1.3277289320787702</v>
      </c>
      <c r="O839">
        <f t="shared" si="92"/>
        <v>-0.58690955645053744</v>
      </c>
      <c r="P839">
        <f t="shared" si="93"/>
        <v>1.0746035114009662</v>
      </c>
      <c r="Q839">
        <f t="shared" si="94"/>
        <v>-1.4296058585309135E-2</v>
      </c>
      <c r="R839">
        <f t="shared" si="95"/>
        <v>0.6682938204277018</v>
      </c>
      <c r="S839">
        <f t="shared" si="96"/>
        <v>0.2231448061194079</v>
      </c>
      <c r="T839">
        <f t="shared" si="97"/>
        <v>-30976</v>
      </c>
    </row>
    <row r="840" spans="1:20">
      <c r="C840" t="s">
        <v>10199</v>
      </c>
      <c r="D840" t="s">
        <v>10200</v>
      </c>
      <c r="E840" t="s">
        <v>10201</v>
      </c>
      <c r="F840" t="s">
        <v>10202</v>
      </c>
      <c r="G840" t="s">
        <v>10203</v>
      </c>
      <c r="H840" t="s">
        <v>10204</v>
      </c>
      <c r="I840" t="s">
        <v>6048</v>
      </c>
      <c r="N840">
        <f t="shared" si="91"/>
        <v>1.9622578286828318</v>
      </c>
      <c r="O840">
        <f t="shared" si="92"/>
        <v>5.8517909356725148</v>
      </c>
      <c r="P840">
        <f t="shared" si="93"/>
        <v>1.0632609265526771</v>
      </c>
      <c r="Q840">
        <f t="shared" si="94"/>
        <v>-0.19620726642227893</v>
      </c>
      <c r="R840">
        <f t="shared" si="95"/>
        <v>0.68647956162766699</v>
      </c>
      <c r="S840">
        <f t="shared" si="96"/>
        <v>0.46227083169407512</v>
      </c>
      <c r="T840">
        <f t="shared" si="97"/>
        <v>-37493</v>
      </c>
    </row>
    <row r="841" spans="1:20">
      <c r="C841" t="s">
        <v>10205</v>
      </c>
      <c r="D841" t="s">
        <v>10206</v>
      </c>
      <c r="E841" t="s">
        <v>10207</v>
      </c>
      <c r="F841" t="s">
        <v>10208</v>
      </c>
      <c r="G841" t="s">
        <v>10209</v>
      </c>
      <c r="H841" t="s">
        <v>10210</v>
      </c>
      <c r="I841" t="s">
        <v>6048</v>
      </c>
      <c r="N841">
        <f t="shared" ref="N841:N904" si="98">C841/C842-1</f>
        <v>0.10856718333164483</v>
      </c>
      <c r="O841">
        <f t="shared" si="92"/>
        <v>-1.7100499578278077</v>
      </c>
      <c r="P841">
        <f t="shared" si="93"/>
        <v>1.0530884462953081</v>
      </c>
      <c r="Q841">
        <f t="shared" si="94"/>
        <v>-0.10975580888096825</v>
      </c>
      <c r="R841">
        <f t="shared" si="95"/>
        <v>0.72239284907614865</v>
      </c>
      <c r="S841">
        <f t="shared" si="96"/>
        <v>7.0939179247178741E-2</v>
      </c>
      <c r="T841">
        <f t="shared" si="97"/>
        <v>-5472</v>
      </c>
    </row>
    <row r="842" spans="1:20">
      <c r="C842" t="s">
        <v>10211</v>
      </c>
      <c r="D842" t="s">
        <v>10212</v>
      </c>
      <c r="E842" t="s">
        <v>10213</v>
      </c>
      <c r="F842" t="s">
        <v>10214</v>
      </c>
      <c r="G842" t="s">
        <v>10215</v>
      </c>
      <c r="H842" t="s">
        <v>10216</v>
      </c>
      <c r="I842" t="s">
        <v>6225</v>
      </c>
      <c r="N842">
        <f t="shared" si="98"/>
        <v>-0.64790859153924807</v>
      </c>
      <c r="O842">
        <f t="shared" ref="O842:O905" si="99">D842/D843-1</f>
        <v>-1.0374840705468058</v>
      </c>
      <c r="P842">
        <f t="shared" ref="P842:P905" si="100">E842/(F842+G842)</f>
        <v>1.0533386026965466</v>
      </c>
      <c r="Q842">
        <f t="shared" ref="Q842:Q905" si="101">1 -F842/F843</f>
        <v>-1.3071458792615953E-2</v>
      </c>
      <c r="R842">
        <f t="shared" ref="R842:R905" si="102">G842/E842</f>
        <v>0.73569291853478957</v>
      </c>
      <c r="S842">
        <f t="shared" ref="S842:S905" si="103">H842/H843-1</f>
        <v>-9.083247881380907E-2</v>
      </c>
      <c r="T842">
        <f t="shared" si="97"/>
        <v>5137.666666666667</v>
      </c>
    </row>
    <row r="843" spans="1:20">
      <c r="C843" t="s">
        <v>10217</v>
      </c>
      <c r="D843" t="s">
        <v>10218</v>
      </c>
      <c r="E843" t="s">
        <v>10219</v>
      </c>
      <c r="F843" t="s">
        <v>10220</v>
      </c>
      <c r="G843" t="s">
        <v>10221</v>
      </c>
      <c r="H843" t="s">
        <v>10222</v>
      </c>
      <c r="I843" t="s">
        <v>6156</v>
      </c>
      <c r="N843">
        <f t="shared" si="98"/>
        <v>-0.99463623582195515</v>
      </c>
      <c r="O843">
        <f t="shared" si="99"/>
        <v>-1.0395407789164568</v>
      </c>
      <c r="P843">
        <f t="shared" si="100"/>
        <v>1.0567690971069137</v>
      </c>
      <c r="Q843">
        <f t="shared" si="101"/>
        <v>-0.25859204970631322</v>
      </c>
      <c r="R843">
        <f t="shared" si="102"/>
        <v>0.73419300696252077</v>
      </c>
      <c r="S843">
        <f t="shared" si="103"/>
        <v>-1.016577121333438</v>
      </c>
      <c r="T843">
        <f t="shared" si="97"/>
        <v>-102797</v>
      </c>
    </row>
    <row r="844" spans="1:20">
      <c r="C844" t="s">
        <v>10223</v>
      </c>
      <c r="D844" t="s">
        <v>10224</v>
      </c>
      <c r="E844" t="s">
        <v>10225</v>
      </c>
      <c r="F844" t="s">
        <v>10226</v>
      </c>
      <c r="G844" t="s">
        <v>10227</v>
      </c>
      <c r="H844" t="s">
        <v>10228</v>
      </c>
      <c r="I844" t="s">
        <v>6048</v>
      </c>
      <c r="N844">
        <f t="shared" si="98"/>
        <v>183.18716596384482</v>
      </c>
      <c r="O844">
        <f t="shared" si="99"/>
        <v>-44.621978178706414</v>
      </c>
      <c r="P844">
        <f t="shared" si="100"/>
        <v>0.54458664013194691</v>
      </c>
      <c r="Q844">
        <f t="shared" si="101"/>
        <v>0.14374493504863273</v>
      </c>
      <c r="R844">
        <f t="shared" si="102"/>
        <v>1.7595215248236542</v>
      </c>
      <c r="S844">
        <f t="shared" si="103"/>
        <v>-63.825483336402137</v>
      </c>
      <c r="T844">
        <f t="shared" si="97"/>
        <v>5199543.5</v>
      </c>
    </row>
    <row r="845" spans="1:20">
      <c r="C845" t="s">
        <v>10229</v>
      </c>
      <c r="D845" t="s">
        <v>10230</v>
      </c>
      <c r="E845" t="s">
        <v>10231</v>
      </c>
      <c r="F845" t="s">
        <v>10232</v>
      </c>
      <c r="G845" t="s">
        <v>10233</v>
      </c>
      <c r="H845" t="s">
        <v>10234</v>
      </c>
      <c r="I845" t="s">
        <v>6055</v>
      </c>
      <c r="N845" t="e">
        <f t="shared" si="98"/>
        <v>#VALUE!</v>
      </c>
      <c r="O845" t="e">
        <f t="shared" si="99"/>
        <v>#VALUE!</v>
      </c>
      <c r="P845">
        <f t="shared" si="100"/>
        <v>1.0580583030493727</v>
      </c>
      <c r="Q845" t="e">
        <f t="shared" si="101"/>
        <v>#VALUE!</v>
      </c>
      <c r="R845">
        <f t="shared" si="102"/>
        <v>0.76751283798272352</v>
      </c>
      <c r="S845" t="e">
        <f t="shared" si="103"/>
        <v>#VALUE!</v>
      </c>
      <c r="T845">
        <f t="shared" si="97"/>
        <v>-238391</v>
      </c>
    </row>
    <row r="846" spans="1:20">
      <c r="C846" t="s">
        <v>6093</v>
      </c>
      <c r="D846" t="s">
        <v>6093</v>
      </c>
      <c r="E846" t="s">
        <v>6093</v>
      </c>
      <c r="F846" t="s">
        <v>6093</v>
      </c>
      <c r="G846" t="s">
        <v>6093</v>
      </c>
      <c r="H846" t="s">
        <v>6093</v>
      </c>
      <c r="I846" t="s">
        <v>6093</v>
      </c>
      <c r="N846" t="e">
        <f t="shared" si="98"/>
        <v>#VALUE!</v>
      </c>
      <c r="O846" t="e">
        <f t="shared" si="99"/>
        <v>#VALUE!</v>
      </c>
      <c r="P846" t="e">
        <f t="shared" si="100"/>
        <v>#VALUE!</v>
      </c>
      <c r="Q846" t="e">
        <f t="shared" si="101"/>
        <v>#VALUE!</v>
      </c>
      <c r="R846" t="e">
        <f t="shared" si="102"/>
        <v>#VALUE!</v>
      </c>
      <c r="S846" t="e">
        <f t="shared" si="103"/>
        <v>#VALUE!</v>
      </c>
      <c r="T846" t="e">
        <f t="shared" si="97"/>
        <v>#VALUE!</v>
      </c>
    </row>
    <row r="847" spans="1:20">
      <c r="A847" t="s">
        <v>130</v>
      </c>
      <c r="C847" t="s">
        <v>10235</v>
      </c>
      <c r="D847" t="s">
        <v>10236</v>
      </c>
      <c r="E847" t="s">
        <v>10237</v>
      </c>
      <c r="F847" t="s">
        <v>10238</v>
      </c>
      <c r="G847" t="s">
        <v>10239</v>
      </c>
      <c r="H847" t="s">
        <v>10240</v>
      </c>
      <c r="I847">
        <v>1</v>
      </c>
      <c r="N847">
        <f t="shared" si="98"/>
        <v>2.1332325268817205</v>
      </c>
      <c r="O847">
        <f t="shared" si="99"/>
        <v>-2.250074604595643</v>
      </c>
      <c r="P847">
        <f t="shared" si="100"/>
        <v>7.0751035429639203E-2</v>
      </c>
      <c r="Q847">
        <f t="shared" si="101"/>
        <v>3.7663025303756537E-2</v>
      </c>
      <c r="R847">
        <f t="shared" si="102"/>
        <v>3.0115951364844191</v>
      </c>
      <c r="S847">
        <f t="shared" si="103"/>
        <v>2.6363512153920743E-2</v>
      </c>
      <c r="T847">
        <f t="shared" si="97"/>
        <v>4189</v>
      </c>
    </row>
    <row r="848" spans="1:20">
      <c r="C848" t="s">
        <v>10241</v>
      </c>
      <c r="D848" t="s">
        <v>10242</v>
      </c>
      <c r="E848" t="s">
        <v>10243</v>
      </c>
      <c r="F848" t="s">
        <v>10244</v>
      </c>
      <c r="G848" t="s">
        <v>10245</v>
      </c>
      <c r="H848" t="s">
        <v>10246</v>
      </c>
      <c r="I848">
        <v>1</v>
      </c>
      <c r="N848">
        <f t="shared" si="98"/>
        <v>1.698096101541251</v>
      </c>
      <c r="O848">
        <f t="shared" si="99"/>
        <v>-9.5484693877551017</v>
      </c>
      <c r="P848">
        <f t="shared" si="100"/>
        <v>5.3687157493447699E-2</v>
      </c>
      <c r="Q848">
        <f t="shared" si="101"/>
        <v>3.0430759046480405E-2</v>
      </c>
      <c r="R848">
        <f t="shared" si="102"/>
        <v>2.7009874625540884</v>
      </c>
      <c r="S848">
        <f t="shared" si="103"/>
        <v>-2.0387055953373201E-2</v>
      </c>
      <c r="T848">
        <f t="shared" si="97"/>
        <v>-3351</v>
      </c>
    </row>
    <row r="849" spans="1:20">
      <c r="B849" t="s">
        <v>118</v>
      </c>
      <c r="C849" t="s">
        <v>10247</v>
      </c>
      <c r="D849" t="s">
        <v>10248</v>
      </c>
      <c r="E849" t="s">
        <v>10249</v>
      </c>
      <c r="F849" t="s">
        <v>10250</v>
      </c>
      <c r="G849" t="s">
        <v>10251</v>
      </c>
      <c r="H849" t="s">
        <v>10252</v>
      </c>
      <c r="I849">
        <v>1</v>
      </c>
      <c r="N849">
        <f t="shared" si="98"/>
        <v>-0.8942879049262028</v>
      </c>
      <c r="O849">
        <f t="shared" si="99"/>
        <v>-0.96669215736256264</v>
      </c>
      <c r="P849">
        <f t="shared" si="100"/>
        <v>0.10405010576779689</v>
      </c>
      <c r="Q849">
        <f t="shared" si="101"/>
        <v>3.0372006572744192E-3</v>
      </c>
      <c r="R849">
        <f t="shared" si="102"/>
        <v>1.7525346355963691</v>
      </c>
      <c r="S849">
        <f t="shared" si="103"/>
        <v>-6.6361075136891379E-2</v>
      </c>
      <c r="T849">
        <f t="shared" si="97"/>
        <v>392</v>
      </c>
    </row>
    <row r="850" spans="1:20">
      <c r="C850" t="s">
        <v>10253</v>
      </c>
      <c r="D850" t="s">
        <v>10254</v>
      </c>
      <c r="E850" t="s">
        <v>10255</v>
      </c>
      <c r="F850" t="s">
        <v>10256</v>
      </c>
      <c r="G850" t="s">
        <v>10257</v>
      </c>
      <c r="H850" t="s">
        <v>10258</v>
      </c>
      <c r="I850">
        <v>1</v>
      </c>
      <c r="N850">
        <f t="shared" si="98"/>
        <v>-0.27954427757638534</v>
      </c>
      <c r="O850">
        <f t="shared" si="99"/>
        <v>-0.33911725067385445</v>
      </c>
      <c r="P850">
        <f t="shared" si="100"/>
        <v>6.976301815011493E-2</v>
      </c>
      <c r="Q850">
        <f t="shared" si="101"/>
        <v>3.5127162146356694E-2</v>
      </c>
      <c r="R850">
        <f t="shared" si="102"/>
        <v>3.0874043777929256</v>
      </c>
      <c r="S850">
        <f t="shared" si="103"/>
        <v>-3.3387689216122229E-2</v>
      </c>
      <c r="T850">
        <f t="shared" si="97"/>
        <v>11769</v>
      </c>
    </row>
    <row r="851" spans="1:20">
      <c r="C851" t="s">
        <v>10259</v>
      </c>
      <c r="D851" t="s">
        <v>10260</v>
      </c>
      <c r="E851" t="s">
        <v>10261</v>
      </c>
      <c r="F851" t="s">
        <v>10262</v>
      </c>
      <c r="G851" t="s">
        <v>10263</v>
      </c>
      <c r="H851" t="s">
        <v>10264</v>
      </c>
      <c r="I851">
        <v>1</v>
      </c>
      <c r="N851">
        <f t="shared" si="98"/>
        <v>-0.14134527021017995</v>
      </c>
      <c r="O851">
        <f t="shared" si="99"/>
        <v>-0.24813172894236857</v>
      </c>
      <c r="P851">
        <f t="shared" si="100"/>
        <v>6.3063294785793658E-2</v>
      </c>
      <c r="Q851">
        <f t="shared" si="101"/>
        <v>3.3935117762265876E-2</v>
      </c>
      <c r="R851">
        <f t="shared" si="102"/>
        <v>3.3032058079778124</v>
      </c>
      <c r="S851">
        <f t="shared" si="103"/>
        <v>-0.11725190839694655</v>
      </c>
      <c r="T851">
        <f t="shared" si="97"/>
        <v>17808</v>
      </c>
    </row>
    <row r="852" spans="1:20">
      <c r="C852" t="s">
        <v>10265</v>
      </c>
      <c r="D852" t="s">
        <v>10266</v>
      </c>
      <c r="E852" t="s">
        <v>10267</v>
      </c>
      <c r="F852" t="s">
        <v>10268</v>
      </c>
      <c r="G852" t="s">
        <v>10269</v>
      </c>
      <c r="H852" t="s">
        <v>10270</v>
      </c>
      <c r="I852">
        <v>1</v>
      </c>
      <c r="N852">
        <f t="shared" si="98"/>
        <v>0.11735674064259682</v>
      </c>
      <c r="O852">
        <f t="shared" si="99"/>
        <v>0.94458128078817727</v>
      </c>
      <c r="P852">
        <f t="shared" si="100"/>
        <v>4.0826193475805066E-2</v>
      </c>
      <c r="Q852">
        <f t="shared" si="101"/>
        <v>3.2821322324084745E-2</v>
      </c>
      <c r="R852">
        <f t="shared" si="102"/>
        <v>6.3542473240719657</v>
      </c>
      <c r="S852">
        <f t="shared" si="103"/>
        <v>0.12968134034165568</v>
      </c>
      <c r="T852">
        <f t="shared" si="97"/>
        <v>23685</v>
      </c>
    </row>
    <row r="853" spans="1:20">
      <c r="C853" t="s">
        <v>10271</v>
      </c>
      <c r="D853" t="s">
        <v>10272</v>
      </c>
      <c r="E853" t="s">
        <v>10273</v>
      </c>
      <c r="F853" t="s">
        <v>10274</v>
      </c>
      <c r="G853" t="s">
        <v>10275</v>
      </c>
      <c r="H853" t="s">
        <v>10276</v>
      </c>
      <c r="I853" t="s">
        <v>6055</v>
      </c>
      <c r="N853">
        <f t="shared" si="98"/>
        <v>0.18031120494174679</v>
      </c>
      <c r="O853">
        <f t="shared" si="99"/>
        <v>0.74298797939324546</v>
      </c>
      <c r="P853">
        <f t="shared" si="100"/>
        <v>5.2760965287610276E-2</v>
      </c>
      <c r="Q853">
        <f t="shared" si="101"/>
        <v>4.1876806915286613E-2</v>
      </c>
      <c r="R853">
        <f t="shared" si="102"/>
        <v>2.762508601199253</v>
      </c>
      <c r="S853">
        <f t="shared" si="103"/>
        <v>7.1447427857398438E-2</v>
      </c>
      <c r="T853">
        <f t="shared" si="97"/>
        <v>12180</v>
      </c>
    </row>
    <row r="854" spans="1:20">
      <c r="C854" t="s">
        <v>10277</v>
      </c>
      <c r="D854" t="s">
        <v>10278</v>
      </c>
      <c r="E854" t="s">
        <v>10279</v>
      </c>
      <c r="F854" t="s">
        <v>10280</v>
      </c>
      <c r="G854" t="s">
        <v>10281</v>
      </c>
      <c r="H854" t="s">
        <v>10282</v>
      </c>
      <c r="I854" t="s">
        <v>6055</v>
      </c>
      <c r="N854">
        <f t="shared" si="98"/>
        <v>1.1683621566632758</v>
      </c>
      <c r="O854">
        <f t="shared" si="99"/>
        <v>-1.7981724728726443</v>
      </c>
      <c r="P854">
        <f t="shared" si="100"/>
        <v>5.3383608960760574E-2</v>
      </c>
      <c r="Q854">
        <f t="shared" si="101"/>
        <v>0</v>
      </c>
      <c r="R854">
        <f t="shared" si="102"/>
        <v>0.84937064391969208</v>
      </c>
      <c r="S854">
        <f t="shared" si="103"/>
        <v>-0.18331864088461314</v>
      </c>
      <c r="T854">
        <f t="shared" si="97"/>
        <v>6988</v>
      </c>
    </row>
    <row r="855" spans="1:20">
      <c r="C855" t="s">
        <v>10283</v>
      </c>
      <c r="D855" t="s">
        <v>10284</v>
      </c>
      <c r="E855" t="s">
        <v>10285</v>
      </c>
      <c r="F855" t="s">
        <v>10280</v>
      </c>
      <c r="G855" t="s">
        <v>10286</v>
      </c>
      <c r="H855" t="s">
        <v>10287</v>
      </c>
      <c r="I855" t="s">
        <v>6055</v>
      </c>
      <c r="N855">
        <f t="shared" si="98"/>
        <v>-0.76197106362370604</v>
      </c>
      <c r="O855">
        <f t="shared" si="99"/>
        <v>-1.4284525790349418</v>
      </c>
      <c r="P855">
        <f t="shared" si="100"/>
        <v>3.5743159275804882E-2</v>
      </c>
      <c r="Q855">
        <f t="shared" si="101"/>
        <v>0</v>
      </c>
      <c r="R855">
        <f t="shared" si="102"/>
        <v>5.7583042522941712</v>
      </c>
      <c r="S855">
        <f t="shared" si="103"/>
        <v>-4.0252347363871288E-2</v>
      </c>
      <c r="T855">
        <f t="shared" si="97"/>
        <v>-8755</v>
      </c>
    </row>
    <row r="856" spans="1:20">
      <c r="C856" t="s">
        <v>10288</v>
      </c>
      <c r="D856" t="s">
        <v>10289</v>
      </c>
      <c r="E856" t="s">
        <v>10290</v>
      </c>
      <c r="F856" t="s">
        <v>10280</v>
      </c>
      <c r="G856" t="s">
        <v>10291</v>
      </c>
      <c r="H856" t="s">
        <v>10292</v>
      </c>
      <c r="I856" t="s">
        <v>6048</v>
      </c>
      <c r="N856">
        <f t="shared" si="98"/>
        <v>-0.11022335535765582</v>
      </c>
      <c r="O856">
        <f t="shared" si="99"/>
        <v>2.3269293389775316</v>
      </c>
      <c r="P856">
        <f t="shared" si="100"/>
        <v>1.5629314129750917E-2</v>
      </c>
      <c r="Q856">
        <f t="shared" si="101"/>
        <v>0</v>
      </c>
      <c r="R856">
        <f t="shared" si="102"/>
        <v>14.196930205618303</v>
      </c>
      <c r="S856">
        <f t="shared" si="103"/>
        <v>0.10370272629463462</v>
      </c>
      <c r="T856">
        <f t="shared" si="97"/>
        <v>10217</v>
      </c>
    </row>
    <row r="857" spans="1:20">
      <c r="C857" t="s">
        <v>10293</v>
      </c>
      <c r="D857" t="s">
        <v>10294</v>
      </c>
      <c r="E857" t="s">
        <v>10295</v>
      </c>
      <c r="F857" t="s">
        <v>10280</v>
      </c>
      <c r="G857" t="s">
        <v>10296</v>
      </c>
      <c r="H857" t="s">
        <v>10297</v>
      </c>
      <c r="I857" t="s">
        <v>6048</v>
      </c>
      <c r="N857" t="e">
        <f t="shared" si="98"/>
        <v>#VALUE!</v>
      </c>
      <c r="O857" t="e">
        <f t="shared" si="99"/>
        <v>#VALUE!</v>
      </c>
      <c r="P857">
        <f t="shared" si="100"/>
        <v>3.8748798704308078E-2</v>
      </c>
      <c r="Q857" t="e">
        <f t="shared" si="101"/>
        <v>#VALUE!</v>
      </c>
      <c r="R857">
        <f t="shared" si="102"/>
        <v>4.1644215032103737</v>
      </c>
      <c r="S857" t="e">
        <f t="shared" si="103"/>
        <v>#VALUE!</v>
      </c>
      <c r="T857">
        <f t="shared" si="97"/>
        <v>3071</v>
      </c>
    </row>
    <row r="858" spans="1:20">
      <c r="C858" t="s">
        <v>6093</v>
      </c>
      <c r="D858" t="s">
        <v>6093</v>
      </c>
      <c r="E858" t="s">
        <v>6093</v>
      </c>
      <c r="F858" t="s">
        <v>6093</v>
      </c>
      <c r="G858" t="s">
        <v>6093</v>
      </c>
      <c r="H858" t="s">
        <v>6093</v>
      </c>
      <c r="I858" t="s">
        <v>6093</v>
      </c>
      <c r="N858" t="e">
        <f t="shared" si="98"/>
        <v>#VALUE!</v>
      </c>
      <c r="O858" t="e">
        <f t="shared" si="99"/>
        <v>#VALUE!</v>
      </c>
      <c r="P858" t="e">
        <f t="shared" si="100"/>
        <v>#VALUE!</v>
      </c>
      <c r="Q858" t="e">
        <f t="shared" si="101"/>
        <v>#VALUE!</v>
      </c>
      <c r="R858" t="e">
        <f t="shared" si="102"/>
        <v>#VALUE!</v>
      </c>
      <c r="S858" t="e">
        <f t="shared" si="103"/>
        <v>#VALUE!</v>
      </c>
      <c r="T858" t="e">
        <f t="shared" si="97"/>
        <v>#VALUE!</v>
      </c>
    </row>
    <row r="859" spans="1:20">
      <c r="A859" t="s">
        <v>132</v>
      </c>
      <c r="C859" t="s">
        <v>10298</v>
      </c>
      <c r="D859" t="s">
        <v>10299</v>
      </c>
      <c r="E859" t="s">
        <v>10300</v>
      </c>
      <c r="F859" t="s">
        <v>10301</v>
      </c>
      <c r="G859" t="s">
        <v>10302</v>
      </c>
      <c r="H859" t="s">
        <v>10303</v>
      </c>
      <c r="I859" t="s">
        <v>7695</v>
      </c>
      <c r="N859">
        <f t="shared" si="98"/>
        <v>-8.0129428529623237E-2</v>
      </c>
      <c r="O859">
        <f t="shared" si="99"/>
        <v>-0.72358836254469994</v>
      </c>
      <c r="P859">
        <f t="shared" si="100"/>
        <v>0.82356742541333361</v>
      </c>
      <c r="Q859">
        <f t="shared" si="101"/>
        <v>-2.9953950533151605</v>
      </c>
      <c r="R859">
        <f t="shared" si="102"/>
        <v>0.37778281311958306</v>
      </c>
      <c r="S859">
        <f t="shared" si="103"/>
        <v>0.10727131133888812</v>
      </c>
      <c r="T859">
        <f t="shared" si="97"/>
        <v>1788.8571428571429</v>
      </c>
    </row>
    <row r="860" spans="1:20">
      <c r="C860" t="s">
        <v>10304</v>
      </c>
      <c r="D860" t="s">
        <v>10305</v>
      </c>
      <c r="E860" t="s">
        <v>10306</v>
      </c>
      <c r="F860" t="s">
        <v>10307</v>
      </c>
      <c r="G860" t="s">
        <v>10308</v>
      </c>
      <c r="H860" t="s">
        <v>10309</v>
      </c>
      <c r="I860" t="s">
        <v>6117</v>
      </c>
      <c r="N860">
        <f t="shared" si="98"/>
        <v>0.61248619960531836</v>
      </c>
      <c r="O860">
        <f t="shared" si="99"/>
        <v>1.625670153881821</v>
      </c>
      <c r="P860">
        <f t="shared" si="100"/>
        <v>0.61531521547141188</v>
      </c>
      <c r="Q860">
        <f t="shared" si="101"/>
        <v>-0.35953839131826881</v>
      </c>
      <c r="R860">
        <f t="shared" si="102"/>
        <v>1.0635435692354454</v>
      </c>
      <c r="S860">
        <f t="shared" si="103"/>
        <v>0.6890096939745296</v>
      </c>
      <c r="T860">
        <f t="shared" si="97"/>
        <v>10067.111111111111</v>
      </c>
    </row>
    <row r="861" spans="1:20">
      <c r="B861" t="s">
        <v>119</v>
      </c>
      <c r="C861" t="s">
        <v>10310</v>
      </c>
      <c r="D861" t="s">
        <v>10311</v>
      </c>
      <c r="E861" t="s">
        <v>10312</v>
      </c>
      <c r="F861" t="s">
        <v>10313</v>
      </c>
      <c r="G861" t="s">
        <v>10314</v>
      </c>
      <c r="H861" t="s">
        <v>10315</v>
      </c>
      <c r="I861" t="s">
        <v>6124</v>
      </c>
      <c r="N861">
        <f t="shared" si="98"/>
        <v>-9.5508328520165442E-2</v>
      </c>
      <c r="O861">
        <f t="shared" si="99"/>
        <v>-0.2361652204710466</v>
      </c>
      <c r="P861">
        <f t="shared" si="100"/>
        <v>0.63619893231543712</v>
      </c>
      <c r="Q861">
        <f t="shared" si="101"/>
        <v>-9.0528009861662788</v>
      </c>
      <c r="R861">
        <f t="shared" si="102"/>
        <v>0.93362752983630792</v>
      </c>
      <c r="S861">
        <f t="shared" si="103"/>
        <v>0.33411437729495064</v>
      </c>
      <c r="T861">
        <f t="shared" si="97"/>
        <v>4929.5714285714284</v>
      </c>
    </row>
    <row r="862" spans="1:20">
      <c r="C862" t="s">
        <v>10316</v>
      </c>
      <c r="D862" t="s">
        <v>10317</v>
      </c>
      <c r="E862" t="s">
        <v>10318</v>
      </c>
      <c r="F862" t="s">
        <v>10319</v>
      </c>
      <c r="G862" t="s">
        <v>10320</v>
      </c>
      <c r="H862" t="s">
        <v>10321</v>
      </c>
      <c r="I862" t="s">
        <v>6477</v>
      </c>
      <c r="N862">
        <f t="shared" si="98"/>
        <v>4.313267180116287E-2</v>
      </c>
      <c r="O862">
        <f t="shared" si="99"/>
        <v>4.8540883763120384</v>
      </c>
      <c r="P862">
        <f t="shared" si="100"/>
        <v>0.6561892971106732</v>
      </c>
      <c r="Q862">
        <f t="shared" si="101"/>
        <v>0.50773691130364429</v>
      </c>
      <c r="R862">
        <f t="shared" si="102"/>
        <v>1.4463459095764752</v>
      </c>
      <c r="S862">
        <f t="shared" si="103"/>
        <v>0.81167649815315057</v>
      </c>
      <c r="T862">
        <f t="shared" si="97"/>
        <v>7529.333333333333</v>
      </c>
    </row>
    <row r="863" spans="1:20">
      <c r="C863" t="s">
        <v>10322</v>
      </c>
      <c r="D863" t="s">
        <v>10323</v>
      </c>
      <c r="E863" t="s">
        <v>10324</v>
      </c>
      <c r="F863" t="s">
        <v>10325</v>
      </c>
      <c r="G863" t="s">
        <v>10326</v>
      </c>
      <c r="H863" t="s">
        <v>10327</v>
      </c>
      <c r="I863" t="s">
        <v>6477</v>
      </c>
      <c r="N863">
        <f t="shared" si="98"/>
        <v>0.74786266047227645</v>
      </c>
      <c r="O863">
        <f t="shared" si="99"/>
        <v>2.1293592862935928</v>
      </c>
      <c r="P863">
        <f t="shared" si="100"/>
        <v>0.80100124698766539</v>
      </c>
      <c r="Q863">
        <f t="shared" si="101"/>
        <v>0.46347242570586211</v>
      </c>
      <c r="R863">
        <f t="shared" si="102"/>
        <v>1.1130153715514448</v>
      </c>
      <c r="S863">
        <f t="shared" si="103"/>
        <v>0.13712255772646542</v>
      </c>
      <c r="T863">
        <f t="shared" si="97"/>
        <v>1286.1666666666667</v>
      </c>
    </row>
    <row r="864" spans="1:20">
      <c r="C864" t="s">
        <v>10328</v>
      </c>
      <c r="D864" t="s">
        <v>10329</v>
      </c>
      <c r="E864" t="s">
        <v>10330</v>
      </c>
      <c r="F864" t="s">
        <v>10331</v>
      </c>
      <c r="G864" t="s">
        <v>10332</v>
      </c>
      <c r="H864" t="s">
        <v>10333</v>
      </c>
      <c r="I864" t="s">
        <v>6477</v>
      </c>
      <c r="N864">
        <f t="shared" si="98"/>
        <v>0.21304566418534487</v>
      </c>
      <c r="O864">
        <f t="shared" si="99"/>
        <v>-0.86417713152676801</v>
      </c>
      <c r="P864">
        <f t="shared" si="100"/>
        <v>0.82397772456587548</v>
      </c>
      <c r="Q864">
        <f t="shared" si="101"/>
        <v>-0.21782897925018729</v>
      </c>
      <c r="R864">
        <f t="shared" si="102"/>
        <v>0.96682350210254719</v>
      </c>
      <c r="S864">
        <f t="shared" si="103"/>
        <v>5.3378824565265326E-2</v>
      </c>
      <c r="T864">
        <f t="shared" si="97"/>
        <v>411</v>
      </c>
    </row>
    <row r="865" spans="1:20">
      <c r="B865" t="s">
        <v>120</v>
      </c>
      <c r="C865" t="s">
        <v>10334</v>
      </c>
      <c r="D865" t="s">
        <v>10335</v>
      </c>
      <c r="E865" t="s">
        <v>10336</v>
      </c>
      <c r="F865" t="s">
        <v>10337</v>
      </c>
      <c r="G865" t="s">
        <v>10338</v>
      </c>
      <c r="H865" t="s">
        <v>10339</v>
      </c>
      <c r="I865" t="s">
        <v>6430</v>
      </c>
      <c r="N865">
        <f t="shared" si="98"/>
        <v>0.26778362417155011</v>
      </c>
      <c r="O865">
        <f t="shared" si="99"/>
        <v>824.27272727272725</v>
      </c>
      <c r="P865">
        <f t="shared" si="100"/>
        <v>0.74848164408740858</v>
      </c>
      <c r="Q865">
        <f t="shared" si="101"/>
        <v>0.36476086530657936</v>
      </c>
      <c r="R865">
        <f t="shared" si="102"/>
        <v>1.0002366986456399</v>
      </c>
      <c r="S865">
        <f t="shared" si="103"/>
        <v>1.5131382419649277</v>
      </c>
      <c r="T865">
        <f t="shared" si="97"/>
        <v>3631.2</v>
      </c>
    </row>
    <row r="866" spans="1:20">
      <c r="C866" t="s">
        <v>10340</v>
      </c>
      <c r="D866" t="s">
        <v>6557</v>
      </c>
      <c r="E866" t="s">
        <v>10341</v>
      </c>
      <c r="F866" t="s">
        <v>10342</v>
      </c>
      <c r="G866" t="s">
        <v>10343</v>
      </c>
      <c r="H866" t="s">
        <v>10344</v>
      </c>
      <c r="I866" t="s">
        <v>6564</v>
      </c>
      <c r="N866">
        <f t="shared" si="98"/>
        <v>-0.16329629186212302</v>
      </c>
      <c r="O866">
        <f t="shared" si="99"/>
        <v>-0.99750595170615575</v>
      </c>
      <c r="P866">
        <f t="shared" si="100"/>
        <v>0.87061678202549586</v>
      </c>
      <c r="Q866">
        <f t="shared" si="101"/>
        <v>-1.7015196189612158</v>
      </c>
      <c r="R866">
        <f t="shared" si="102"/>
        <v>0.56105662114722155</v>
      </c>
      <c r="S866">
        <f t="shared" si="103"/>
        <v>-0.22942154397033121</v>
      </c>
      <c r="T866">
        <f t="shared" si="97"/>
        <v>1.6923076923076923</v>
      </c>
    </row>
    <row r="867" spans="1:20">
      <c r="C867" t="s">
        <v>10345</v>
      </c>
      <c r="D867" t="s">
        <v>10346</v>
      </c>
      <c r="E867" t="s">
        <v>10347</v>
      </c>
      <c r="F867" t="s">
        <v>10348</v>
      </c>
      <c r="G867" t="s">
        <v>10349</v>
      </c>
      <c r="H867" t="s">
        <v>10350</v>
      </c>
      <c r="I867" t="s">
        <v>7695</v>
      </c>
      <c r="N867">
        <f t="shared" si="98"/>
        <v>-0.11110358638971396</v>
      </c>
      <c r="O867">
        <f t="shared" si="99"/>
        <v>4.618471337579618</v>
      </c>
      <c r="P867">
        <f t="shared" si="100"/>
        <v>0.78232870610942029</v>
      </c>
      <c r="Q867">
        <f t="shared" si="101"/>
        <v>-0.51685779816513766</v>
      </c>
      <c r="R867">
        <f t="shared" si="102"/>
        <v>0.96446447633732657</v>
      </c>
      <c r="S867">
        <f t="shared" si="103"/>
        <v>0.58764212236058477</v>
      </c>
      <c r="T867">
        <f t="shared" si="97"/>
        <v>630.07142857142856</v>
      </c>
    </row>
    <row r="868" spans="1:20">
      <c r="C868" t="s">
        <v>10351</v>
      </c>
      <c r="D868" t="s">
        <v>10352</v>
      </c>
      <c r="E868" t="s">
        <v>10353</v>
      </c>
      <c r="F868" t="s">
        <v>10354</v>
      </c>
      <c r="G868" t="s">
        <v>10355</v>
      </c>
      <c r="H868" t="s">
        <v>10356</v>
      </c>
      <c r="I868" t="s">
        <v>7247</v>
      </c>
      <c r="N868">
        <f t="shared" si="98"/>
        <v>-0.29443004319237931</v>
      </c>
      <c r="O868">
        <f t="shared" si="99"/>
        <v>-0.50845335003130865</v>
      </c>
      <c r="P868">
        <f t="shared" si="100"/>
        <v>0.80004330410306379</v>
      </c>
      <c r="Q868">
        <f t="shared" si="101"/>
        <v>0.36600261742038676</v>
      </c>
      <c r="R868">
        <f t="shared" si="102"/>
        <v>0.95493910690121786</v>
      </c>
      <c r="S868">
        <f t="shared" si="103"/>
        <v>0.11956357023791475</v>
      </c>
      <c r="T868">
        <f t="shared" si="97"/>
        <v>130.83333333333334</v>
      </c>
    </row>
    <row r="869" spans="1:20">
      <c r="C869" t="s">
        <v>10357</v>
      </c>
      <c r="D869" t="s">
        <v>10358</v>
      </c>
      <c r="E869" t="s">
        <v>10359</v>
      </c>
      <c r="F869" t="s">
        <v>10360</v>
      </c>
      <c r="G869" t="s">
        <v>10361</v>
      </c>
      <c r="H869" t="s">
        <v>10362</v>
      </c>
      <c r="I869" t="s">
        <v>6564</v>
      </c>
      <c r="N869" t="e">
        <f t="shared" si="98"/>
        <v>#VALUE!</v>
      </c>
      <c r="O869" t="e">
        <f t="shared" si="99"/>
        <v>#VALUE!</v>
      </c>
      <c r="P869">
        <f t="shared" si="100"/>
        <v>0.85907100907634815</v>
      </c>
      <c r="Q869" t="e">
        <f t="shared" si="101"/>
        <v>#VALUE!</v>
      </c>
      <c r="R869">
        <f t="shared" si="102"/>
        <v>0.8221299656938299</v>
      </c>
      <c r="S869" t="e">
        <f t="shared" si="103"/>
        <v>#VALUE!</v>
      </c>
      <c r="T869">
        <f t="shared" si="97"/>
        <v>245.69230769230768</v>
      </c>
    </row>
    <row r="870" spans="1:20">
      <c r="C870" t="s">
        <v>6093</v>
      </c>
      <c r="D870" t="s">
        <v>6093</v>
      </c>
      <c r="E870" t="s">
        <v>6093</v>
      </c>
      <c r="F870" t="s">
        <v>6093</v>
      </c>
      <c r="G870" t="s">
        <v>6093</v>
      </c>
      <c r="H870" t="s">
        <v>6093</v>
      </c>
      <c r="I870" t="s">
        <v>6093</v>
      </c>
      <c r="N870" t="e">
        <f t="shared" si="98"/>
        <v>#VALUE!</v>
      </c>
      <c r="O870" t="e">
        <f t="shared" si="99"/>
        <v>#VALUE!</v>
      </c>
      <c r="P870" t="e">
        <f t="shared" si="100"/>
        <v>#VALUE!</v>
      </c>
      <c r="Q870" t="e">
        <f t="shared" si="101"/>
        <v>#VALUE!</v>
      </c>
      <c r="R870" t="e">
        <f t="shared" si="102"/>
        <v>#VALUE!</v>
      </c>
      <c r="S870" t="e">
        <f t="shared" si="103"/>
        <v>#VALUE!</v>
      </c>
      <c r="T870" t="e">
        <f t="shared" si="97"/>
        <v>#VALUE!</v>
      </c>
    </row>
    <row r="871" spans="1:20">
      <c r="A871" t="s">
        <v>133</v>
      </c>
      <c r="C871" t="s">
        <v>10363</v>
      </c>
      <c r="D871" t="s">
        <v>10364</v>
      </c>
      <c r="E871" t="s">
        <v>10365</v>
      </c>
      <c r="F871" t="s">
        <v>10366</v>
      </c>
      <c r="G871" t="s">
        <v>10367</v>
      </c>
      <c r="H871" t="s">
        <v>10368</v>
      </c>
      <c r="I871" t="s">
        <v>6156</v>
      </c>
      <c r="N871">
        <f t="shared" si="98"/>
        <v>-0.15676550371496789</v>
      </c>
      <c r="O871">
        <f t="shared" si="99"/>
        <v>-0.60024362211067128</v>
      </c>
      <c r="P871">
        <f t="shared" si="100"/>
        <v>0.942289191062325</v>
      </c>
      <c r="Q871">
        <f t="shared" si="101"/>
        <v>-0.13050456637096852</v>
      </c>
      <c r="R871">
        <f t="shared" si="102"/>
        <v>0.50478872513451256</v>
      </c>
      <c r="S871">
        <f t="shared" si="103"/>
        <v>1.9293571022188507</v>
      </c>
      <c r="T871">
        <f t="shared" si="97"/>
        <v>10173.5</v>
      </c>
    </row>
    <row r="872" spans="1:20">
      <c r="C872" t="s">
        <v>10369</v>
      </c>
      <c r="D872" t="s">
        <v>10370</v>
      </c>
      <c r="E872" t="s">
        <v>10371</v>
      </c>
      <c r="F872" t="s">
        <v>10372</v>
      </c>
      <c r="G872" t="s">
        <v>10373</v>
      </c>
      <c r="H872" t="s">
        <v>10374</v>
      </c>
      <c r="I872" t="s">
        <v>6430</v>
      </c>
      <c r="N872">
        <f t="shared" si="98"/>
        <v>0.17276517718822615</v>
      </c>
      <c r="O872">
        <f t="shared" si="99"/>
        <v>-2.7344567310149768</v>
      </c>
      <c r="P872">
        <f t="shared" si="100"/>
        <v>0.97890122729396134</v>
      </c>
      <c r="Q872">
        <f t="shared" si="101"/>
        <v>6.683166456190992E-2</v>
      </c>
      <c r="R872">
        <f t="shared" si="102"/>
        <v>0.51412291395655163</v>
      </c>
      <c r="S872">
        <f t="shared" si="103"/>
        <v>0.58813342368797539</v>
      </c>
      <c r="T872">
        <f t="shared" si="97"/>
        <v>20359.400000000001</v>
      </c>
    </row>
    <row r="873" spans="1:20">
      <c r="C873" t="s">
        <v>10375</v>
      </c>
      <c r="D873" t="s">
        <v>10376</v>
      </c>
      <c r="E873" t="s">
        <v>10377</v>
      </c>
      <c r="F873" t="s">
        <v>10378</v>
      </c>
      <c r="G873" t="s">
        <v>10379</v>
      </c>
      <c r="H873" t="s">
        <v>10380</v>
      </c>
      <c r="I873" t="s">
        <v>6477</v>
      </c>
      <c r="N873">
        <f t="shared" si="98"/>
        <v>5.6061739937894428E-2</v>
      </c>
      <c r="O873">
        <f t="shared" si="99"/>
        <v>-1.5650537220318097</v>
      </c>
      <c r="P873">
        <f t="shared" si="100"/>
        <v>0.9850164152667622</v>
      </c>
      <c r="Q873">
        <f t="shared" si="101"/>
        <v>-0.91543171436696169</v>
      </c>
      <c r="R873">
        <f t="shared" si="102"/>
        <v>0.40573412332534253</v>
      </c>
      <c r="S873">
        <f t="shared" si="103"/>
        <v>-0.81546990496304117</v>
      </c>
      <c r="T873">
        <f t="shared" si="97"/>
        <v>-9781.8333333333339</v>
      </c>
    </row>
    <row r="874" spans="1:20">
      <c r="C874" t="s">
        <v>10381</v>
      </c>
      <c r="D874" t="s">
        <v>10382</v>
      </c>
      <c r="E874" t="s">
        <v>10383</v>
      </c>
      <c r="F874" t="s">
        <v>10384</v>
      </c>
      <c r="G874" t="s">
        <v>10385</v>
      </c>
      <c r="H874" t="s">
        <v>10386</v>
      </c>
      <c r="I874" t="s">
        <v>6477</v>
      </c>
      <c r="N874">
        <f t="shared" si="98"/>
        <v>3.6814279381684356E-2</v>
      </c>
      <c r="O874">
        <f t="shared" si="99"/>
        <v>0.30335161181032211</v>
      </c>
      <c r="P874">
        <f t="shared" si="100"/>
        <v>0.89095597604340426</v>
      </c>
      <c r="Q874">
        <f t="shared" si="101"/>
        <v>3.1808265200147789E-2</v>
      </c>
      <c r="R874">
        <f t="shared" si="102"/>
        <v>0.64996641470610739</v>
      </c>
      <c r="S874">
        <f t="shared" si="103"/>
        <v>-3.2565292365574541</v>
      </c>
      <c r="T874">
        <f t="shared" si="97"/>
        <v>17311.333333333332</v>
      </c>
    </row>
    <row r="875" spans="1:20">
      <c r="C875" t="s">
        <v>10387</v>
      </c>
      <c r="D875" t="s">
        <v>10388</v>
      </c>
      <c r="E875" t="s">
        <v>10389</v>
      </c>
      <c r="F875" t="s">
        <v>10390</v>
      </c>
      <c r="G875" t="s">
        <v>10391</v>
      </c>
      <c r="H875" t="s">
        <v>10392</v>
      </c>
      <c r="I875" t="s">
        <v>6477</v>
      </c>
      <c r="N875">
        <f t="shared" si="98"/>
        <v>0.10596373000419912</v>
      </c>
      <c r="O875">
        <f t="shared" si="99"/>
        <v>-4.286444801847499</v>
      </c>
      <c r="P875">
        <f t="shared" si="100"/>
        <v>1.0518651619617536</v>
      </c>
      <c r="Q875">
        <f t="shared" si="101"/>
        <v>-0.11211106460164633</v>
      </c>
      <c r="R875">
        <f t="shared" si="102"/>
        <v>0.50710282830000541</v>
      </c>
      <c r="S875">
        <f t="shared" si="103"/>
        <v>-0.71417177474280391</v>
      </c>
      <c r="T875">
        <f t="shared" si="97"/>
        <v>13282.166666666666</v>
      </c>
    </row>
    <row r="876" spans="1:20">
      <c r="C876" t="s">
        <v>10393</v>
      </c>
      <c r="D876" t="s">
        <v>10394</v>
      </c>
      <c r="E876" t="s">
        <v>10395</v>
      </c>
      <c r="F876" t="s">
        <v>10396</v>
      </c>
      <c r="G876" t="s">
        <v>10397</v>
      </c>
      <c r="H876" t="s">
        <v>10398</v>
      </c>
      <c r="I876" t="s">
        <v>6430</v>
      </c>
      <c r="N876">
        <f t="shared" si="98"/>
        <v>4.7941476196290633E-2</v>
      </c>
      <c r="O876">
        <f t="shared" si="99"/>
        <v>-0.60857142857142854</v>
      </c>
      <c r="P876">
        <f t="shared" si="100"/>
        <v>1.1751427504135759</v>
      </c>
      <c r="Q876">
        <f t="shared" si="101"/>
        <v>0.22888267905975879</v>
      </c>
      <c r="R876">
        <f t="shared" si="102"/>
        <v>0.50635356090576644</v>
      </c>
      <c r="S876">
        <f t="shared" si="103"/>
        <v>0.27764229038573829</v>
      </c>
      <c r="T876">
        <f t="shared" si="97"/>
        <v>-4849.8</v>
      </c>
    </row>
    <row r="877" spans="1:20">
      <c r="B877" t="s">
        <v>121</v>
      </c>
      <c r="C877" t="s">
        <v>10399</v>
      </c>
      <c r="D877" t="s">
        <v>10400</v>
      </c>
      <c r="E877" t="s">
        <v>10401</v>
      </c>
      <c r="F877" t="s">
        <v>10402</v>
      </c>
      <c r="G877" t="s">
        <v>10403</v>
      </c>
      <c r="H877" t="s">
        <v>10404</v>
      </c>
      <c r="I877" t="s">
        <v>6430</v>
      </c>
      <c r="N877">
        <f t="shared" si="98"/>
        <v>0.28670607962893979</v>
      </c>
      <c r="O877">
        <f t="shared" si="99"/>
        <v>-5.2217527599836444</v>
      </c>
      <c r="P877">
        <f t="shared" si="100"/>
        <v>1.1513731892723813</v>
      </c>
      <c r="Q877">
        <f t="shared" si="101"/>
        <v>3.8393005972053751E-2</v>
      </c>
      <c r="R877">
        <f t="shared" si="102"/>
        <v>0.36486045065834533</v>
      </c>
      <c r="S877">
        <f t="shared" si="103"/>
        <v>2.4400330851943757</v>
      </c>
      <c r="T877">
        <f t="shared" si="97"/>
        <v>-12390</v>
      </c>
    </row>
    <row r="878" spans="1:20">
      <c r="C878" t="s">
        <v>10405</v>
      </c>
      <c r="D878" t="s">
        <v>10406</v>
      </c>
      <c r="E878" t="s">
        <v>10407</v>
      </c>
      <c r="F878" t="s">
        <v>10408</v>
      </c>
      <c r="G878" t="s">
        <v>10409</v>
      </c>
      <c r="H878" t="s">
        <v>10410</v>
      </c>
      <c r="I878" t="s">
        <v>6477</v>
      </c>
      <c r="N878">
        <f t="shared" si="98"/>
        <v>-0.11471023050343354</v>
      </c>
      <c r="O878">
        <f t="shared" si="99"/>
        <v>-0.83182432897059155</v>
      </c>
      <c r="P878">
        <f t="shared" si="100"/>
        <v>1.0417831011227079</v>
      </c>
      <c r="Q878">
        <f t="shared" si="101"/>
        <v>-7.5020280506279633</v>
      </c>
      <c r="R878">
        <f t="shared" si="102"/>
        <v>0.41022578815753513</v>
      </c>
      <c r="S878">
        <f t="shared" si="103"/>
        <v>-0.36627311983625788</v>
      </c>
      <c r="T878">
        <f t="shared" si="97"/>
        <v>2445.6666666666665</v>
      </c>
    </row>
    <row r="879" spans="1:20">
      <c r="C879" t="s">
        <v>10411</v>
      </c>
      <c r="D879" t="s">
        <v>10412</v>
      </c>
      <c r="E879" t="s">
        <v>10413</v>
      </c>
      <c r="F879" t="s">
        <v>10414</v>
      </c>
      <c r="G879" t="s">
        <v>10415</v>
      </c>
      <c r="H879" t="s">
        <v>10416</v>
      </c>
      <c r="I879" t="s">
        <v>6430</v>
      </c>
      <c r="N879">
        <f t="shared" si="98"/>
        <v>8.5918820408035224E-2</v>
      </c>
      <c r="O879">
        <f t="shared" si="99"/>
        <v>22.80736698499318</v>
      </c>
      <c r="P879">
        <f t="shared" si="100"/>
        <v>1.160593099743856</v>
      </c>
      <c r="Q879">
        <f t="shared" si="101"/>
        <v>0.46050619562351702</v>
      </c>
      <c r="R879">
        <f t="shared" si="102"/>
        <v>0.7202761698188801</v>
      </c>
      <c r="S879">
        <f t="shared" si="103"/>
        <v>-0.68533121789534868</v>
      </c>
      <c r="T879">
        <f t="shared" si="97"/>
        <v>17450.8</v>
      </c>
    </row>
    <row r="880" spans="1:20">
      <c r="B880" t="s">
        <v>122</v>
      </c>
      <c r="C880" t="s">
        <v>10417</v>
      </c>
      <c r="D880" t="s">
        <v>10418</v>
      </c>
      <c r="E880" t="s">
        <v>10419</v>
      </c>
      <c r="F880" t="s">
        <v>10420</v>
      </c>
      <c r="G880" t="s">
        <v>10421</v>
      </c>
      <c r="H880" t="s">
        <v>10422</v>
      </c>
      <c r="I880" t="s">
        <v>6430</v>
      </c>
      <c r="N880">
        <f t="shared" si="98"/>
        <v>0.55495732631411032</v>
      </c>
      <c r="O880">
        <f t="shared" si="99"/>
        <v>1.759789156626506</v>
      </c>
      <c r="P880">
        <f t="shared" si="100"/>
        <v>1.4213191082402072</v>
      </c>
      <c r="Q880">
        <f t="shared" si="101"/>
        <v>0.35256464965434842</v>
      </c>
      <c r="R880">
        <f t="shared" si="102"/>
        <v>0.52695066669460566</v>
      </c>
      <c r="S880">
        <f t="shared" si="103"/>
        <v>-2.797330930967612E-2</v>
      </c>
      <c r="T880">
        <f t="shared" si="97"/>
        <v>733</v>
      </c>
    </row>
    <row r="881" spans="1:20">
      <c r="C881" t="s">
        <v>10423</v>
      </c>
      <c r="D881" t="s">
        <v>10424</v>
      </c>
      <c r="E881" t="s">
        <v>10425</v>
      </c>
      <c r="F881" t="s">
        <v>10426</v>
      </c>
      <c r="G881" t="s">
        <v>10427</v>
      </c>
      <c r="H881" t="s">
        <v>10428</v>
      </c>
      <c r="I881" t="s">
        <v>6156</v>
      </c>
      <c r="N881" t="e">
        <f t="shared" si="98"/>
        <v>#VALUE!</v>
      </c>
      <c r="O881" t="e">
        <f t="shared" si="99"/>
        <v>#VALUE!</v>
      </c>
      <c r="P881">
        <f t="shared" si="100"/>
        <v>1.4999847311926466</v>
      </c>
      <c r="Q881" t="e">
        <f t="shared" si="101"/>
        <v>#VALUE!</v>
      </c>
      <c r="R881">
        <f t="shared" si="102"/>
        <v>0.3684960580627758</v>
      </c>
      <c r="S881" t="e">
        <f t="shared" si="103"/>
        <v>#VALUE!</v>
      </c>
      <c r="T881">
        <f t="shared" si="97"/>
        <v>332</v>
      </c>
    </row>
    <row r="882" spans="1:20">
      <c r="C882" t="s">
        <v>6093</v>
      </c>
      <c r="D882" t="s">
        <v>6093</v>
      </c>
      <c r="E882" t="s">
        <v>6093</v>
      </c>
      <c r="F882" t="s">
        <v>6093</v>
      </c>
      <c r="G882" t="s">
        <v>6093</v>
      </c>
      <c r="H882" t="s">
        <v>6093</v>
      </c>
      <c r="I882" t="s">
        <v>6093</v>
      </c>
      <c r="N882" t="e">
        <f t="shared" si="98"/>
        <v>#VALUE!</v>
      </c>
      <c r="O882" t="e">
        <f t="shared" si="99"/>
        <v>#VALUE!</v>
      </c>
      <c r="P882" t="e">
        <f t="shared" si="100"/>
        <v>#VALUE!</v>
      </c>
      <c r="Q882" t="e">
        <f t="shared" si="101"/>
        <v>#VALUE!</v>
      </c>
      <c r="R882" t="e">
        <f t="shared" si="102"/>
        <v>#VALUE!</v>
      </c>
      <c r="S882" t="e">
        <f t="shared" si="103"/>
        <v>#VALUE!</v>
      </c>
      <c r="T882" t="e">
        <f t="shared" si="97"/>
        <v>#VALUE!</v>
      </c>
    </row>
    <row r="883" spans="1:20">
      <c r="A883" s="8" t="s">
        <v>4415</v>
      </c>
      <c r="C883" t="s">
        <v>10429</v>
      </c>
      <c r="D883" t="s">
        <v>10430</v>
      </c>
      <c r="E883" t="s">
        <v>10431</v>
      </c>
      <c r="F883" t="s">
        <v>10432</v>
      </c>
      <c r="G883" t="s">
        <v>10433</v>
      </c>
      <c r="H883" t="s">
        <v>10434</v>
      </c>
      <c r="I883" t="s">
        <v>6055</v>
      </c>
      <c r="N883">
        <f t="shared" si="98"/>
        <v>-4.4601335386318275E-2</v>
      </c>
      <c r="O883">
        <f t="shared" si="99"/>
        <v>9.3615899955337198</v>
      </c>
      <c r="P883">
        <f t="shared" si="100"/>
        <v>0.67502385589730851</v>
      </c>
      <c r="Q883">
        <f t="shared" si="101"/>
        <v>-0.3642089002435982</v>
      </c>
      <c r="R883">
        <f t="shared" si="102"/>
        <v>1.1108991737671057</v>
      </c>
      <c r="S883">
        <f t="shared" si="103"/>
        <v>1.8353703738903988</v>
      </c>
      <c r="T883">
        <f t="shared" si="97"/>
        <v>115998</v>
      </c>
    </row>
    <row r="884" spans="1:20">
      <c r="B884" t="s">
        <v>124</v>
      </c>
      <c r="C884" t="s">
        <v>10435</v>
      </c>
      <c r="D884" t="s">
        <v>10436</v>
      </c>
      <c r="E884" t="s">
        <v>10437</v>
      </c>
      <c r="F884" t="s">
        <v>10438</v>
      </c>
      <c r="G884" t="s">
        <v>10439</v>
      </c>
      <c r="H884" t="s">
        <v>10440</v>
      </c>
      <c r="I884" t="s">
        <v>6048</v>
      </c>
      <c r="N884">
        <f t="shared" si="98"/>
        <v>0.20894495570241345</v>
      </c>
      <c r="O884">
        <f t="shared" si="99"/>
        <v>-1.7438538205980065</v>
      </c>
      <c r="P884">
        <f t="shared" si="100"/>
        <v>0.84386611583983284</v>
      </c>
      <c r="Q884">
        <f t="shared" si="101"/>
        <v>0.1633527528681924</v>
      </c>
      <c r="R884">
        <f t="shared" si="102"/>
        <v>0.8890549660792223</v>
      </c>
      <c r="S884">
        <f t="shared" si="103"/>
        <v>0.27031921572415119</v>
      </c>
      <c r="T884">
        <f t="shared" si="97"/>
        <v>5597.5</v>
      </c>
    </row>
    <row r="885" spans="1:20">
      <c r="C885" t="s">
        <v>10441</v>
      </c>
      <c r="D885" t="s">
        <v>10442</v>
      </c>
      <c r="E885" t="s">
        <v>10443</v>
      </c>
      <c r="F885" t="s">
        <v>10444</v>
      </c>
      <c r="G885" t="s">
        <v>10445</v>
      </c>
      <c r="H885" t="s">
        <v>10446</v>
      </c>
      <c r="I885" t="s">
        <v>6055</v>
      </c>
      <c r="N885">
        <f t="shared" si="98"/>
        <v>0.18917882280934406</v>
      </c>
      <c r="O885">
        <f t="shared" si="99"/>
        <v>-1.6485112250614038</v>
      </c>
      <c r="P885">
        <f t="shared" si="100"/>
        <v>0.88001784638205161</v>
      </c>
      <c r="Q885">
        <f t="shared" si="101"/>
        <v>0.22842195698198886</v>
      </c>
      <c r="R885">
        <f t="shared" si="102"/>
        <v>0.80519762702713382</v>
      </c>
      <c r="S885">
        <f t="shared" si="103"/>
        <v>-0.26654151317653729</v>
      </c>
      <c r="T885">
        <f t="shared" si="97"/>
        <v>-15050</v>
      </c>
    </row>
    <row r="886" spans="1:20">
      <c r="C886" t="s">
        <v>10447</v>
      </c>
      <c r="D886" t="s">
        <v>10448</v>
      </c>
      <c r="E886" t="s">
        <v>10449</v>
      </c>
      <c r="F886" t="s">
        <v>10450</v>
      </c>
      <c r="G886" t="s">
        <v>10451</v>
      </c>
      <c r="H886" t="s">
        <v>10452</v>
      </c>
      <c r="I886" t="s">
        <v>6048</v>
      </c>
      <c r="N886">
        <f t="shared" si="98"/>
        <v>-0.15361356843012286</v>
      </c>
      <c r="O886">
        <f t="shared" si="99"/>
        <v>-1.5530743565300287</v>
      </c>
      <c r="P886">
        <f t="shared" si="100"/>
        <v>0.88055938079735663</v>
      </c>
      <c r="Q886">
        <f t="shared" si="101"/>
        <v>0.17056473163158836</v>
      </c>
      <c r="R886">
        <f t="shared" si="102"/>
        <v>0.8224722718023989</v>
      </c>
      <c r="S886">
        <f t="shared" si="103"/>
        <v>0.69780798027482938</v>
      </c>
      <c r="T886">
        <f t="shared" si="97"/>
        <v>11603.5</v>
      </c>
    </row>
    <row r="887" spans="1:20">
      <c r="C887" t="s">
        <v>10453</v>
      </c>
      <c r="D887" t="s">
        <v>10454</v>
      </c>
      <c r="E887" t="s">
        <v>10455</v>
      </c>
      <c r="F887" t="s">
        <v>10456</v>
      </c>
      <c r="G887" t="s">
        <v>10457</v>
      </c>
      <c r="H887" t="s">
        <v>10458</v>
      </c>
      <c r="I887" t="s">
        <v>6048</v>
      </c>
      <c r="N887">
        <f t="shared" si="98"/>
        <v>0.21433229536900167</v>
      </c>
      <c r="O887">
        <f t="shared" si="99"/>
        <v>-2.2048123582278119</v>
      </c>
      <c r="P887">
        <f t="shared" si="100"/>
        <v>0.92353183280334228</v>
      </c>
      <c r="Q887">
        <f t="shared" si="101"/>
        <v>-3.8426176978062605</v>
      </c>
      <c r="R887">
        <f t="shared" si="102"/>
        <v>0.6914897325074193</v>
      </c>
      <c r="S887">
        <f t="shared" si="103"/>
        <v>-0.5578526131060797</v>
      </c>
      <c r="T887">
        <f t="shared" si="97"/>
        <v>-20980</v>
      </c>
    </row>
    <row r="888" spans="1:20">
      <c r="C888" t="s">
        <v>10459</v>
      </c>
      <c r="D888" t="s">
        <v>10460</v>
      </c>
      <c r="E888" t="s">
        <v>10461</v>
      </c>
      <c r="F888" t="s">
        <v>10462</v>
      </c>
      <c r="G888" t="s">
        <v>10463</v>
      </c>
      <c r="H888" t="s">
        <v>10464</v>
      </c>
      <c r="I888" t="s">
        <v>6055</v>
      </c>
      <c r="N888">
        <f t="shared" si="98"/>
        <v>1.2007051190349838</v>
      </c>
      <c r="O888">
        <f t="shared" si="99"/>
        <v>-0.13344115451604877</v>
      </c>
      <c r="P888">
        <f t="shared" si="100"/>
        <v>0.75109862473361655</v>
      </c>
      <c r="Q888">
        <f t="shared" si="101"/>
        <v>-0.39577688900356933</v>
      </c>
      <c r="R888">
        <f t="shared" si="102"/>
        <v>1.1883918776626912</v>
      </c>
      <c r="S888">
        <f t="shared" si="103"/>
        <v>0.86226788809111166</v>
      </c>
      <c r="T888">
        <f t="shared" si="97"/>
        <v>34827</v>
      </c>
    </row>
    <row r="889" spans="1:20">
      <c r="C889" t="s">
        <v>10465</v>
      </c>
      <c r="D889" t="s">
        <v>10466</v>
      </c>
      <c r="E889" t="s">
        <v>10467</v>
      </c>
      <c r="F889" t="s">
        <v>10468</v>
      </c>
      <c r="G889" t="s">
        <v>10469</v>
      </c>
      <c r="H889" t="s">
        <v>10470</v>
      </c>
      <c r="I889" t="s">
        <v>6065</v>
      </c>
      <c r="N889" t="e">
        <f t="shared" si="98"/>
        <v>#VALUE!</v>
      </c>
      <c r="O889" t="e">
        <f t="shared" si="99"/>
        <v>#VALUE!</v>
      </c>
      <c r="P889">
        <f t="shared" si="100"/>
        <v>0.53314454140900425</v>
      </c>
      <c r="Q889" t="e">
        <f t="shared" si="101"/>
        <v>#VALUE!</v>
      </c>
      <c r="R889">
        <f t="shared" si="102"/>
        <v>1.3715338753387534</v>
      </c>
      <c r="S889" t="e">
        <f t="shared" si="103"/>
        <v>#VALUE!</v>
      </c>
      <c r="T889" t="e">
        <f t="shared" si="97"/>
        <v>#DIV/0!</v>
      </c>
    </row>
    <row r="890" spans="1:20">
      <c r="C890" t="s">
        <v>6093</v>
      </c>
      <c r="D890" t="s">
        <v>6093</v>
      </c>
      <c r="E890" t="s">
        <v>6093</v>
      </c>
      <c r="F890" t="s">
        <v>6093</v>
      </c>
      <c r="G890" t="s">
        <v>6093</v>
      </c>
      <c r="H890" t="s">
        <v>6093</v>
      </c>
      <c r="I890" t="s">
        <v>6093</v>
      </c>
      <c r="N890" t="e">
        <f t="shared" si="98"/>
        <v>#VALUE!</v>
      </c>
      <c r="O890" t="e">
        <f t="shared" si="99"/>
        <v>#VALUE!</v>
      </c>
      <c r="P890" t="e">
        <f t="shared" si="100"/>
        <v>#VALUE!</v>
      </c>
      <c r="Q890" t="e">
        <f t="shared" si="101"/>
        <v>#VALUE!</v>
      </c>
      <c r="R890" t="e">
        <f t="shared" si="102"/>
        <v>#VALUE!</v>
      </c>
      <c r="S890" t="e">
        <f t="shared" si="103"/>
        <v>#VALUE!</v>
      </c>
      <c r="T890" t="e">
        <f t="shared" si="97"/>
        <v>#VALUE!</v>
      </c>
    </row>
    <row r="891" spans="1:20">
      <c r="A891" t="s">
        <v>134</v>
      </c>
      <c r="C891" t="s">
        <v>10471</v>
      </c>
      <c r="D891" t="s">
        <v>10472</v>
      </c>
      <c r="E891" t="s">
        <v>10473</v>
      </c>
      <c r="F891" t="s">
        <v>6065</v>
      </c>
      <c r="G891" t="s">
        <v>10474</v>
      </c>
      <c r="H891" t="s">
        <v>10475</v>
      </c>
      <c r="I891" t="s">
        <v>6055</v>
      </c>
      <c r="N891">
        <f t="shared" si="98"/>
        <v>8.5106382978723305E-2</v>
      </c>
      <c r="O891">
        <f t="shared" si="99"/>
        <v>-0.68919571578738026</v>
      </c>
      <c r="P891">
        <f t="shared" si="100"/>
        <v>0.43959899749373432</v>
      </c>
      <c r="Q891" t="e">
        <f t="shared" si="101"/>
        <v>#DIV/0!</v>
      </c>
      <c r="R891">
        <f t="shared" si="102"/>
        <v>2.2748004561003419</v>
      </c>
      <c r="S891">
        <f t="shared" si="103"/>
        <v>-0.68452834447924604</v>
      </c>
      <c r="T891">
        <f t="shared" si="97"/>
        <v>10940</v>
      </c>
    </row>
    <row r="892" spans="1:20">
      <c r="C892" t="s">
        <v>10476</v>
      </c>
      <c r="D892" t="s">
        <v>10477</v>
      </c>
      <c r="E892" t="s">
        <v>10478</v>
      </c>
      <c r="F892" t="s">
        <v>6065</v>
      </c>
      <c r="G892" t="s">
        <v>10479</v>
      </c>
      <c r="H892" t="s">
        <v>10480</v>
      </c>
      <c r="I892" t="s">
        <v>6055</v>
      </c>
      <c r="N892">
        <f t="shared" si="98"/>
        <v>0.1325301204819278</v>
      </c>
      <c r="O892">
        <f t="shared" si="99"/>
        <v>0.74563578655028762</v>
      </c>
      <c r="P892">
        <f t="shared" si="100"/>
        <v>0.15679649765638012</v>
      </c>
      <c r="Q892" t="e">
        <f t="shared" si="101"/>
        <v>#DIV/0!</v>
      </c>
      <c r="R892">
        <f t="shared" si="102"/>
        <v>6.3776934749620633</v>
      </c>
      <c r="S892">
        <f t="shared" si="103"/>
        <v>0.23017911691196891</v>
      </c>
      <c r="T892">
        <f t="shared" si="97"/>
        <v>35199</v>
      </c>
    </row>
    <row r="893" spans="1:20">
      <c r="C893" t="s">
        <v>10481</v>
      </c>
      <c r="D893" t="s">
        <v>10482</v>
      </c>
      <c r="E893" t="s">
        <v>10483</v>
      </c>
      <c r="F893" t="s">
        <v>6065</v>
      </c>
      <c r="G893" t="s">
        <v>10484</v>
      </c>
      <c r="H893" t="s">
        <v>10485</v>
      </c>
      <c r="I893" t="s">
        <v>6055</v>
      </c>
      <c r="N893">
        <f t="shared" si="98"/>
        <v>-8.1858407079645978E-2</v>
      </c>
      <c r="O893">
        <f t="shared" si="99"/>
        <v>-0.31540707543966862</v>
      </c>
      <c r="P893">
        <f t="shared" si="100"/>
        <v>0.29169944925255703</v>
      </c>
      <c r="Q893" t="e">
        <f t="shared" si="101"/>
        <v>#DIV/0!</v>
      </c>
      <c r="R893">
        <f t="shared" si="102"/>
        <v>3.4281861092380308</v>
      </c>
      <c r="S893">
        <f t="shared" si="103"/>
        <v>-0.1917854337335877</v>
      </c>
      <c r="T893">
        <f t="shared" si="97"/>
        <v>20164</v>
      </c>
    </row>
    <row r="894" spans="1:20">
      <c r="C894" t="s">
        <v>10486</v>
      </c>
      <c r="D894" t="s">
        <v>10487</v>
      </c>
      <c r="E894" t="s">
        <v>10488</v>
      </c>
      <c r="F894" t="s">
        <v>6065</v>
      </c>
      <c r="G894" t="s">
        <v>10489</v>
      </c>
      <c r="H894" t="s">
        <v>10490</v>
      </c>
      <c r="I894" t="s">
        <v>6055</v>
      </c>
      <c r="N894">
        <f t="shared" si="98"/>
        <v>0.11247846418902285</v>
      </c>
      <c r="O894">
        <f t="shared" si="99"/>
        <v>0.47653900140364946</v>
      </c>
      <c r="P894">
        <f t="shared" si="100"/>
        <v>0.43479639731066855</v>
      </c>
      <c r="Q894" t="e">
        <f t="shared" si="101"/>
        <v>#DIV/0!</v>
      </c>
      <c r="R894">
        <f t="shared" si="102"/>
        <v>2.2999270605397522</v>
      </c>
      <c r="S894">
        <f t="shared" si="103"/>
        <v>0.10733480381496774</v>
      </c>
      <c r="T894">
        <f t="shared" si="97"/>
        <v>29454</v>
      </c>
    </row>
    <row r="895" spans="1:20">
      <c r="C895" t="s">
        <v>10491</v>
      </c>
      <c r="D895" t="s">
        <v>10492</v>
      </c>
      <c r="E895" t="s">
        <v>6168</v>
      </c>
      <c r="F895" t="s">
        <v>6065</v>
      </c>
      <c r="G895" t="s">
        <v>10493</v>
      </c>
      <c r="H895" t="s">
        <v>10494</v>
      </c>
      <c r="I895" t="s">
        <v>6055</v>
      </c>
      <c r="N895">
        <f t="shared" si="98"/>
        <v>-9.4454845324061676E-2</v>
      </c>
      <c r="O895">
        <f t="shared" si="99"/>
        <v>-0.44590428043665453</v>
      </c>
      <c r="P895">
        <f t="shared" si="100"/>
        <v>0.12967419224009732</v>
      </c>
      <c r="Q895" t="e">
        <f t="shared" si="101"/>
        <v>#DIV/0!</v>
      </c>
      <c r="R895">
        <f t="shared" si="102"/>
        <v>7.71163469557965</v>
      </c>
      <c r="S895">
        <f t="shared" si="103"/>
        <v>-0.11180706934135376</v>
      </c>
      <c r="T895">
        <f t="shared" si="97"/>
        <v>19948</v>
      </c>
    </row>
    <row r="896" spans="1:20">
      <c r="B896" s="22">
        <v>36264445</v>
      </c>
      <c r="C896" t="s">
        <v>10495</v>
      </c>
      <c r="D896" t="s">
        <v>10496</v>
      </c>
      <c r="E896" t="s">
        <v>10497</v>
      </c>
      <c r="F896" t="s">
        <v>6065</v>
      </c>
      <c r="G896" t="s">
        <v>10498</v>
      </c>
      <c r="H896" t="s">
        <v>10499</v>
      </c>
      <c r="I896" t="s">
        <v>6055</v>
      </c>
      <c r="N896">
        <f t="shared" si="98"/>
        <v>0.22015092800326341</v>
      </c>
      <c r="O896">
        <f t="shared" si="99"/>
        <v>0.47104972827197322</v>
      </c>
      <c r="P896">
        <f t="shared" si="100"/>
        <v>0.11991549090555866</v>
      </c>
      <c r="Q896" t="e">
        <f t="shared" si="101"/>
        <v>#DIV/0!</v>
      </c>
      <c r="R896">
        <f t="shared" si="102"/>
        <v>8.339206156338598</v>
      </c>
      <c r="S896">
        <f t="shared" si="103"/>
        <v>0.46647513454457168</v>
      </c>
      <c r="T896">
        <f t="shared" si="97"/>
        <v>36001</v>
      </c>
    </row>
    <row r="897" spans="1:20">
      <c r="C897" t="s">
        <v>10500</v>
      </c>
      <c r="D897" t="s">
        <v>10501</v>
      </c>
      <c r="E897" t="s">
        <v>10502</v>
      </c>
      <c r="F897" t="s">
        <v>6065</v>
      </c>
      <c r="G897" t="s">
        <v>10503</v>
      </c>
      <c r="H897" t="s">
        <v>10504</v>
      </c>
      <c r="I897" t="s">
        <v>6055</v>
      </c>
      <c r="N897">
        <f t="shared" si="98"/>
        <v>4.9353651228490669E-2</v>
      </c>
      <c r="O897">
        <f t="shared" si="99"/>
        <v>0.58442315162501624</v>
      </c>
      <c r="P897">
        <f t="shared" si="100"/>
        <v>0.13524389390440197</v>
      </c>
      <c r="Q897" t="e">
        <f t="shared" si="101"/>
        <v>#DIV/0!</v>
      </c>
      <c r="R897">
        <f t="shared" si="102"/>
        <v>7.3940491591203106</v>
      </c>
      <c r="S897">
        <f t="shared" si="103"/>
        <v>0.57548132092311621</v>
      </c>
      <c r="T897">
        <f t="shared" si="97"/>
        <v>24473</v>
      </c>
    </row>
    <row r="898" spans="1:20">
      <c r="C898" t="s">
        <v>10505</v>
      </c>
      <c r="D898" t="s">
        <v>10506</v>
      </c>
      <c r="E898" t="s">
        <v>6174</v>
      </c>
      <c r="F898" t="s">
        <v>6065</v>
      </c>
      <c r="G898" t="s">
        <v>10507</v>
      </c>
      <c r="H898" t="s">
        <v>10508</v>
      </c>
      <c r="I898" t="s">
        <v>6055</v>
      </c>
      <c r="N898">
        <f t="shared" si="98"/>
        <v>-2.0994845576834398E-2</v>
      </c>
      <c r="O898">
        <f t="shared" si="99"/>
        <v>-0.4773634702578331</v>
      </c>
      <c r="P898">
        <f t="shared" si="100"/>
        <v>0.203190084323885</v>
      </c>
      <c r="Q898" t="e">
        <f t="shared" si="101"/>
        <v>#DIV/0!</v>
      </c>
      <c r="R898">
        <f t="shared" si="102"/>
        <v>4.9215</v>
      </c>
      <c r="S898">
        <f t="shared" si="103"/>
        <v>-0.92586430985183266</v>
      </c>
      <c r="T898">
        <f t="shared" ref="T898:T961" si="104">D898/I898</f>
        <v>15446</v>
      </c>
    </row>
    <row r="899" spans="1:20">
      <c r="C899" t="s">
        <v>8596</v>
      </c>
      <c r="D899" t="s">
        <v>10509</v>
      </c>
      <c r="E899" t="s">
        <v>10510</v>
      </c>
      <c r="F899" t="s">
        <v>6065</v>
      </c>
      <c r="G899" t="s">
        <v>10511</v>
      </c>
      <c r="H899" t="s">
        <v>10512</v>
      </c>
      <c r="I899" t="s">
        <v>6055</v>
      </c>
      <c r="N899">
        <f t="shared" si="98"/>
        <v>4.1430878224058443E-2</v>
      </c>
      <c r="O899">
        <f t="shared" si="99"/>
        <v>0.44109615759703535</v>
      </c>
      <c r="P899">
        <f t="shared" si="100"/>
        <v>1.265533348576975E-2</v>
      </c>
      <c r="Q899" t="e">
        <f t="shared" si="101"/>
        <v>#DIV/0!</v>
      </c>
      <c r="R899">
        <f t="shared" si="102"/>
        <v>79.018067846607664</v>
      </c>
      <c r="S899">
        <f t="shared" si="103"/>
        <v>0.11269753622045164</v>
      </c>
      <c r="T899">
        <f t="shared" si="104"/>
        <v>29554</v>
      </c>
    </row>
    <row r="900" spans="1:20">
      <c r="C900" t="s">
        <v>10513</v>
      </c>
      <c r="D900" t="s">
        <v>10514</v>
      </c>
      <c r="E900" t="s">
        <v>10515</v>
      </c>
      <c r="F900" t="s">
        <v>6065</v>
      </c>
      <c r="G900" t="s">
        <v>10516</v>
      </c>
      <c r="H900" t="s">
        <v>10517</v>
      </c>
      <c r="I900" t="s">
        <v>6065</v>
      </c>
      <c r="N900">
        <f t="shared" si="98"/>
        <v>-3.3058330554307513E-3</v>
      </c>
      <c r="O900">
        <f t="shared" si="99"/>
        <v>0.18276717227060391</v>
      </c>
      <c r="P900">
        <f t="shared" si="100"/>
        <v>1.7992243298095942E-2</v>
      </c>
      <c r="Q900" t="e">
        <f t="shared" si="101"/>
        <v>#DIV/0!</v>
      </c>
      <c r="R900">
        <f t="shared" si="102"/>
        <v>55.579506314580939</v>
      </c>
      <c r="S900">
        <f t="shared" si="103"/>
        <v>0.12088631098693159</v>
      </c>
      <c r="T900" t="e">
        <f t="shared" si="104"/>
        <v>#DIV/0!</v>
      </c>
    </row>
    <row r="901" spans="1:20">
      <c r="C901" t="s">
        <v>10518</v>
      </c>
      <c r="D901" t="s">
        <v>10519</v>
      </c>
      <c r="E901" t="s">
        <v>10520</v>
      </c>
      <c r="F901" t="s">
        <v>6065</v>
      </c>
      <c r="G901" t="s">
        <v>10521</v>
      </c>
      <c r="H901" t="s">
        <v>10522</v>
      </c>
      <c r="I901" t="s">
        <v>6065</v>
      </c>
      <c r="N901" t="e">
        <f t="shared" si="98"/>
        <v>#VALUE!</v>
      </c>
      <c r="O901" t="e">
        <f t="shared" si="99"/>
        <v>#VALUE!</v>
      </c>
      <c r="P901">
        <f t="shared" si="100"/>
        <v>1.4751403996817413E-2</v>
      </c>
      <c r="Q901" t="e">
        <f t="shared" si="101"/>
        <v>#VALUE!</v>
      </c>
      <c r="R901">
        <f t="shared" si="102"/>
        <v>67.79015748031496</v>
      </c>
      <c r="S901" t="e">
        <f t="shared" si="103"/>
        <v>#VALUE!</v>
      </c>
      <c r="T901" t="e">
        <f t="shared" si="104"/>
        <v>#DIV/0!</v>
      </c>
    </row>
    <row r="902" spans="1:20">
      <c r="C902" t="s">
        <v>6093</v>
      </c>
      <c r="D902" t="s">
        <v>6093</v>
      </c>
      <c r="E902" t="s">
        <v>6093</v>
      </c>
      <c r="F902" t="s">
        <v>6093</v>
      </c>
      <c r="G902" t="s">
        <v>6093</v>
      </c>
      <c r="H902" t="s">
        <v>6093</v>
      </c>
      <c r="I902" t="s">
        <v>6093</v>
      </c>
      <c r="N902" t="e">
        <f t="shared" si="98"/>
        <v>#VALUE!</v>
      </c>
      <c r="O902" t="e">
        <f t="shared" si="99"/>
        <v>#VALUE!</v>
      </c>
      <c r="P902" t="e">
        <f t="shared" si="100"/>
        <v>#VALUE!</v>
      </c>
      <c r="Q902" t="e">
        <f t="shared" si="101"/>
        <v>#VALUE!</v>
      </c>
      <c r="R902" t="e">
        <f t="shared" si="102"/>
        <v>#VALUE!</v>
      </c>
      <c r="S902" t="e">
        <f t="shared" si="103"/>
        <v>#VALUE!</v>
      </c>
      <c r="T902" t="e">
        <f t="shared" si="104"/>
        <v>#VALUE!</v>
      </c>
    </row>
    <row r="903" spans="1:20">
      <c r="A903" t="s">
        <v>135</v>
      </c>
      <c r="C903" t="s">
        <v>10523</v>
      </c>
      <c r="D903" t="s">
        <v>10524</v>
      </c>
      <c r="E903" t="s">
        <v>10525</v>
      </c>
      <c r="F903" t="s">
        <v>10526</v>
      </c>
      <c r="G903" t="s">
        <v>10527</v>
      </c>
      <c r="H903" t="s">
        <v>10528</v>
      </c>
      <c r="I903" t="s">
        <v>6048</v>
      </c>
      <c r="N903">
        <f t="shared" si="98"/>
        <v>-0.21272190688657389</v>
      </c>
      <c r="O903">
        <f t="shared" si="99"/>
        <v>-0.89528705194108382</v>
      </c>
      <c r="P903">
        <f t="shared" si="100"/>
        <v>0.72317396835461045</v>
      </c>
      <c r="Q903">
        <f t="shared" si="101"/>
        <v>0.42483064095883272</v>
      </c>
      <c r="R903">
        <f t="shared" si="102"/>
        <v>1.0726272839166184</v>
      </c>
      <c r="S903">
        <f t="shared" si="103"/>
        <v>4.6477683029884087E-2</v>
      </c>
      <c r="T903">
        <f t="shared" si="104"/>
        <v>3025</v>
      </c>
    </row>
    <row r="904" spans="1:20">
      <c r="C904" t="s">
        <v>10529</v>
      </c>
      <c r="D904" t="s">
        <v>10530</v>
      </c>
      <c r="E904" t="s">
        <v>10531</v>
      </c>
      <c r="F904" t="s">
        <v>10532</v>
      </c>
      <c r="G904" t="s">
        <v>10533</v>
      </c>
      <c r="H904" t="s">
        <v>10534</v>
      </c>
      <c r="I904" t="s">
        <v>6225</v>
      </c>
      <c r="N904">
        <f t="shared" si="98"/>
        <v>0.63340756863964498</v>
      </c>
      <c r="O904">
        <f t="shared" si="99"/>
        <v>1.4047698326812621</v>
      </c>
      <c r="P904">
        <f t="shared" si="100"/>
        <v>0.73361301545073165</v>
      </c>
      <c r="Q904">
        <f t="shared" si="101"/>
        <v>4.4474984066284251E-2</v>
      </c>
      <c r="R904">
        <f t="shared" si="102"/>
        <v>0.82780071412631107</v>
      </c>
      <c r="S904">
        <f t="shared" si="103"/>
        <v>0.7981020264390204</v>
      </c>
      <c r="T904">
        <f t="shared" si="104"/>
        <v>19259</v>
      </c>
    </row>
    <row r="905" spans="1:20">
      <c r="B905" s="22">
        <v>43108384</v>
      </c>
      <c r="C905" t="s">
        <v>10535</v>
      </c>
      <c r="D905" t="s">
        <v>10536</v>
      </c>
      <c r="E905" t="s">
        <v>10537</v>
      </c>
      <c r="F905" t="s">
        <v>10538</v>
      </c>
      <c r="G905" t="s">
        <v>10539</v>
      </c>
      <c r="H905" t="s">
        <v>10540</v>
      </c>
      <c r="I905" t="s">
        <v>6225</v>
      </c>
      <c r="N905">
        <f t="shared" ref="N905:N968" si="105">C905/C906-1</f>
        <v>0.29777877633108729</v>
      </c>
      <c r="O905">
        <f t="shared" si="99"/>
        <v>-0.36287456907981963</v>
      </c>
      <c r="P905">
        <f t="shared" si="100"/>
        <v>0.81188512449523687</v>
      </c>
      <c r="Q905">
        <f t="shared" si="101"/>
        <v>-0.19412072492032539</v>
      </c>
      <c r="R905">
        <f t="shared" si="102"/>
        <v>0.58891758764054658</v>
      </c>
      <c r="S905">
        <f t="shared" si="103"/>
        <v>0.49674364752827338</v>
      </c>
      <c r="T905">
        <f t="shared" si="104"/>
        <v>8008.666666666667</v>
      </c>
    </row>
    <row r="906" spans="1:20">
      <c r="C906" t="s">
        <v>10541</v>
      </c>
      <c r="D906" t="s">
        <v>10542</v>
      </c>
      <c r="E906" t="s">
        <v>10543</v>
      </c>
      <c r="F906" t="s">
        <v>10544</v>
      </c>
      <c r="G906" t="s">
        <v>6940</v>
      </c>
      <c r="H906" t="s">
        <v>10545</v>
      </c>
      <c r="I906" t="s">
        <v>6048</v>
      </c>
      <c r="N906">
        <f t="shared" si="105"/>
        <v>1.8738418525344467</v>
      </c>
      <c r="O906">
        <f t="shared" ref="O906:O969" si="106">D906/D907-1</f>
        <v>2.6061968059672944</v>
      </c>
      <c r="P906">
        <f t="shared" ref="P906:P969" si="107">E906/(F906+G906)</f>
        <v>0.81155298233857109</v>
      </c>
      <c r="Q906">
        <f t="shared" ref="Q906:Q969" si="108">1 -F906/F907</f>
        <v>-1.923519786679595E-2</v>
      </c>
      <c r="R906">
        <f t="shared" ref="R906:R969" si="109">G906/E906</f>
        <v>0.42476979653758629</v>
      </c>
      <c r="S906">
        <f t="shared" ref="S906:S969" si="110">H906/H907-1</f>
        <v>3.5385192831003094</v>
      </c>
      <c r="T906">
        <f t="shared" si="104"/>
        <v>18855</v>
      </c>
    </row>
    <row r="907" spans="1:20">
      <c r="C907" t="s">
        <v>10546</v>
      </c>
      <c r="D907" t="s">
        <v>10547</v>
      </c>
      <c r="E907" t="s">
        <v>10548</v>
      </c>
      <c r="F907" t="s">
        <v>10549</v>
      </c>
      <c r="G907" t="s">
        <v>10550</v>
      </c>
      <c r="H907" t="s">
        <v>6245</v>
      </c>
      <c r="I907" t="s">
        <v>6048</v>
      </c>
      <c r="N907" t="e">
        <f t="shared" si="105"/>
        <v>#VALUE!</v>
      </c>
      <c r="O907" t="e">
        <f t="shared" si="106"/>
        <v>#VALUE!</v>
      </c>
      <c r="P907">
        <f t="shared" si="107"/>
        <v>0.95002297901874899</v>
      </c>
      <c r="Q907" t="e">
        <f t="shared" si="108"/>
        <v>#VALUE!</v>
      </c>
      <c r="R907">
        <f t="shared" si="109"/>
        <v>0.23806773586861552</v>
      </c>
      <c r="S907" t="e">
        <f t="shared" si="110"/>
        <v>#VALUE!</v>
      </c>
      <c r="T907">
        <f t="shared" si="104"/>
        <v>5228.5</v>
      </c>
    </row>
    <row r="908" spans="1:20">
      <c r="C908" t="s">
        <v>6093</v>
      </c>
      <c r="D908" t="s">
        <v>6093</v>
      </c>
      <c r="E908" t="s">
        <v>6093</v>
      </c>
      <c r="F908" t="s">
        <v>6093</v>
      </c>
      <c r="G908" t="s">
        <v>6093</v>
      </c>
      <c r="H908" t="s">
        <v>6093</v>
      </c>
      <c r="I908" t="s">
        <v>6093</v>
      </c>
      <c r="N908" t="e">
        <f t="shared" si="105"/>
        <v>#VALUE!</v>
      </c>
      <c r="O908" t="e">
        <f t="shared" si="106"/>
        <v>#VALUE!</v>
      </c>
      <c r="P908" t="e">
        <f t="shared" si="107"/>
        <v>#VALUE!</v>
      </c>
      <c r="Q908" t="e">
        <f t="shared" si="108"/>
        <v>#VALUE!</v>
      </c>
      <c r="R908" t="e">
        <f t="shared" si="109"/>
        <v>#VALUE!</v>
      </c>
      <c r="S908" t="e">
        <f t="shared" si="110"/>
        <v>#VALUE!</v>
      </c>
      <c r="T908" t="e">
        <f t="shared" si="104"/>
        <v>#VALUE!</v>
      </c>
    </row>
    <row r="909" spans="1:20">
      <c r="A909" t="s">
        <v>136</v>
      </c>
      <c r="C909" t="s">
        <v>10551</v>
      </c>
      <c r="D909" t="s">
        <v>10552</v>
      </c>
      <c r="E909" t="s">
        <v>10553</v>
      </c>
      <c r="F909" t="s">
        <v>10554</v>
      </c>
      <c r="G909" t="s">
        <v>10555</v>
      </c>
      <c r="H909" t="s">
        <v>10556</v>
      </c>
      <c r="I909" t="s">
        <v>6055</v>
      </c>
      <c r="N909">
        <f t="shared" si="105"/>
        <v>1.1365402653088572</v>
      </c>
      <c r="O909">
        <f t="shared" si="106"/>
        <v>-0.83379667726797591</v>
      </c>
      <c r="P909">
        <f t="shared" si="107"/>
        <v>4.3880226182316653</v>
      </c>
      <c r="Q909">
        <f t="shared" si="108"/>
        <v>0.85522215810732827</v>
      </c>
      <c r="R909">
        <f t="shared" si="109"/>
        <v>0.21564617216939688</v>
      </c>
      <c r="S909">
        <f t="shared" si="110"/>
        <v>4.9579318947899242E-2</v>
      </c>
      <c r="T909">
        <f t="shared" si="104"/>
        <v>-7473</v>
      </c>
    </row>
    <row r="910" spans="1:20">
      <c r="B910" s="22">
        <v>35733632</v>
      </c>
      <c r="C910" t="s">
        <v>10557</v>
      </c>
      <c r="D910" t="s">
        <v>10558</v>
      </c>
      <c r="E910" t="s">
        <v>10559</v>
      </c>
      <c r="F910" t="s">
        <v>10560</v>
      </c>
      <c r="G910" t="s">
        <v>10561</v>
      </c>
      <c r="H910" t="s">
        <v>10562</v>
      </c>
      <c r="I910" t="s">
        <v>6055</v>
      </c>
      <c r="N910">
        <f t="shared" si="105"/>
        <v>-2.574981234293916E-2</v>
      </c>
      <c r="O910">
        <f t="shared" si="106"/>
        <v>0.13764137337752702</v>
      </c>
      <c r="P910">
        <f t="shared" si="107"/>
        <v>5.263671598721249</v>
      </c>
      <c r="Q910">
        <f t="shared" si="108"/>
        <v>0.59449657205699979</v>
      </c>
      <c r="R910">
        <f t="shared" si="109"/>
        <v>9.6836956813845368E-2</v>
      </c>
      <c r="S910">
        <f t="shared" si="110"/>
        <v>0.42520213721688971</v>
      </c>
      <c r="T910">
        <f t="shared" si="104"/>
        <v>-44963</v>
      </c>
    </row>
    <row r="911" spans="1:20">
      <c r="C911" t="s">
        <v>10563</v>
      </c>
      <c r="D911" t="s">
        <v>10564</v>
      </c>
      <c r="E911" t="s">
        <v>10565</v>
      </c>
      <c r="F911" t="s">
        <v>10566</v>
      </c>
      <c r="G911" t="s">
        <v>10567</v>
      </c>
      <c r="H911" t="s">
        <v>10568</v>
      </c>
      <c r="I911" t="s">
        <v>6055</v>
      </c>
      <c r="N911">
        <f t="shared" si="105"/>
        <v>-0.43491811743877251</v>
      </c>
      <c r="O911">
        <f t="shared" si="106"/>
        <v>-0.2207610410094637</v>
      </c>
      <c r="P911">
        <f t="shared" si="107"/>
        <v>2.6787851847147914</v>
      </c>
      <c r="Q911">
        <f t="shared" si="108"/>
        <v>0.34885882317091754</v>
      </c>
      <c r="R911">
        <f t="shared" si="109"/>
        <v>0.12002323183235152</v>
      </c>
      <c r="S911">
        <f t="shared" si="110"/>
        <v>0.59682582827459152</v>
      </c>
      <c r="T911">
        <f t="shared" si="104"/>
        <v>-39523</v>
      </c>
    </row>
    <row r="912" spans="1:20">
      <c r="C912" t="s">
        <v>10569</v>
      </c>
      <c r="D912" t="s">
        <v>10570</v>
      </c>
      <c r="E912" t="s">
        <v>10571</v>
      </c>
      <c r="F912" t="s">
        <v>10572</v>
      </c>
      <c r="G912" t="s">
        <v>10573</v>
      </c>
      <c r="H912" t="s">
        <v>10574</v>
      </c>
      <c r="I912" t="s">
        <v>6055</v>
      </c>
      <c r="N912">
        <f t="shared" si="105"/>
        <v>0.23068542896050848</v>
      </c>
      <c r="O912">
        <f t="shared" si="106"/>
        <v>2.2301617628327604</v>
      </c>
      <c r="P912">
        <f t="shared" si="107"/>
        <v>1.7693612472988358</v>
      </c>
      <c r="Q912">
        <f t="shared" si="108"/>
        <v>0.27907206643160776</v>
      </c>
      <c r="R912">
        <f t="shared" si="109"/>
        <v>0.13421232337027894</v>
      </c>
      <c r="S912">
        <f t="shared" si="110"/>
        <v>3.2718358921429491</v>
      </c>
      <c r="T912">
        <f t="shared" si="104"/>
        <v>-50720</v>
      </c>
    </row>
    <row r="913" spans="1:20">
      <c r="C913" t="s">
        <v>10575</v>
      </c>
      <c r="D913" t="s">
        <v>10576</v>
      </c>
      <c r="E913" t="s">
        <v>10577</v>
      </c>
      <c r="F913" t="s">
        <v>10578</v>
      </c>
      <c r="G913" t="s">
        <v>10579</v>
      </c>
      <c r="H913" t="s">
        <v>10580</v>
      </c>
      <c r="I913" t="s">
        <v>6055</v>
      </c>
      <c r="N913" t="e">
        <f t="shared" si="105"/>
        <v>#VALUE!</v>
      </c>
      <c r="O913" t="e">
        <f t="shared" si="106"/>
        <v>#VALUE!</v>
      </c>
      <c r="P913">
        <f t="shared" si="107"/>
        <v>1.1150375493484521</v>
      </c>
      <c r="Q913" t="e">
        <f t="shared" si="108"/>
        <v>#VALUE!</v>
      </c>
      <c r="R913">
        <f t="shared" si="109"/>
        <v>0.29093292869597626</v>
      </c>
      <c r="S913" t="e">
        <f t="shared" si="110"/>
        <v>#VALUE!</v>
      </c>
      <c r="T913">
        <f t="shared" si="104"/>
        <v>-15702</v>
      </c>
    </row>
    <row r="914" spans="1:20">
      <c r="C914" t="s">
        <v>6093</v>
      </c>
      <c r="D914" t="s">
        <v>6093</v>
      </c>
      <c r="E914" t="s">
        <v>6093</v>
      </c>
      <c r="F914" t="s">
        <v>6093</v>
      </c>
      <c r="G914" t="s">
        <v>6093</v>
      </c>
      <c r="H914" t="s">
        <v>6093</v>
      </c>
      <c r="I914" t="s">
        <v>6093</v>
      </c>
      <c r="N914" t="e">
        <f t="shared" si="105"/>
        <v>#VALUE!</v>
      </c>
      <c r="O914" t="e">
        <f t="shared" si="106"/>
        <v>#VALUE!</v>
      </c>
      <c r="P914" t="e">
        <f t="shared" si="107"/>
        <v>#VALUE!</v>
      </c>
      <c r="Q914" t="e">
        <f t="shared" si="108"/>
        <v>#VALUE!</v>
      </c>
      <c r="R914" t="e">
        <f t="shared" si="109"/>
        <v>#VALUE!</v>
      </c>
      <c r="S914" t="e">
        <f t="shared" si="110"/>
        <v>#VALUE!</v>
      </c>
      <c r="T914" t="e">
        <f t="shared" si="104"/>
        <v>#VALUE!</v>
      </c>
    </row>
    <row r="915" spans="1:20">
      <c r="A915" t="s">
        <v>137</v>
      </c>
      <c r="C915" t="s">
        <v>10581</v>
      </c>
      <c r="D915" t="s">
        <v>10582</v>
      </c>
      <c r="E915" t="s">
        <v>10583</v>
      </c>
      <c r="F915" t="s">
        <v>10584</v>
      </c>
      <c r="G915" t="s">
        <v>10585</v>
      </c>
      <c r="H915" t="s">
        <v>10586</v>
      </c>
      <c r="I915" t="s">
        <v>6055</v>
      </c>
      <c r="N915">
        <f t="shared" si="105"/>
        <v>0.46643746142719622</v>
      </c>
      <c r="O915">
        <f t="shared" si="106"/>
        <v>-5.9231853531557688E-2</v>
      </c>
      <c r="P915">
        <f t="shared" si="107"/>
        <v>0.6174813946256047</v>
      </c>
      <c r="Q915">
        <f t="shared" si="108"/>
        <v>-1.6261354043069209</v>
      </c>
      <c r="R915">
        <f t="shared" si="109"/>
        <v>0.24210072244572528</v>
      </c>
      <c r="S915">
        <f t="shared" si="110"/>
        <v>0.55808008327497194</v>
      </c>
      <c r="T915">
        <f t="shared" si="104"/>
        <v>291656</v>
      </c>
    </row>
    <row r="916" spans="1:20">
      <c r="C916" t="s">
        <v>10587</v>
      </c>
      <c r="D916" t="s">
        <v>10588</v>
      </c>
      <c r="E916" t="s">
        <v>10589</v>
      </c>
      <c r="F916" t="s">
        <v>10590</v>
      </c>
      <c r="G916" t="s">
        <v>10591</v>
      </c>
      <c r="H916" t="s">
        <v>10592</v>
      </c>
      <c r="I916" t="s">
        <v>6048</v>
      </c>
      <c r="N916">
        <f t="shared" si="105"/>
        <v>0.89211851109270812</v>
      </c>
      <c r="O916">
        <f t="shared" si="106"/>
        <v>9.3398259013440956</v>
      </c>
      <c r="P916">
        <f t="shared" si="107"/>
        <v>0.57545291407691312</v>
      </c>
      <c r="Q916">
        <f t="shared" si="108"/>
        <v>-0.52045573841356108</v>
      </c>
      <c r="R916">
        <f t="shared" si="109"/>
        <v>0.76453448565503479</v>
      </c>
      <c r="S916">
        <f t="shared" si="110"/>
        <v>1.4583158894946537</v>
      </c>
      <c r="T916">
        <f t="shared" si="104"/>
        <v>155009.5</v>
      </c>
    </row>
    <row r="917" spans="1:20">
      <c r="C917" t="s">
        <v>10593</v>
      </c>
      <c r="D917" t="s">
        <v>10594</v>
      </c>
      <c r="E917" t="s">
        <v>10595</v>
      </c>
      <c r="F917" t="s">
        <v>10596</v>
      </c>
      <c r="G917" t="s">
        <v>10597</v>
      </c>
      <c r="H917" t="s">
        <v>10598</v>
      </c>
      <c r="I917" t="s">
        <v>6048</v>
      </c>
      <c r="N917">
        <f t="shared" si="105"/>
        <v>0.11944376677238355</v>
      </c>
      <c r="O917">
        <f t="shared" si="106"/>
        <v>-0.67890723725074431</v>
      </c>
      <c r="P917">
        <f t="shared" si="107"/>
        <v>0.81958849063729211</v>
      </c>
      <c r="Q917">
        <f t="shared" si="108"/>
        <v>-1.0961587358824643</v>
      </c>
      <c r="R917">
        <f t="shared" si="109"/>
        <v>0.75063007502914814</v>
      </c>
      <c r="S917">
        <f t="shared" si="110"/>
        <v>0.16419684125210843</v>
      </c>
      <c r="T917">
        <f t="shared" si="104"/>
        <v>14991.5</v>
      </c>
    </row>
    <row r="918" spans="1:20">
      <c r="C918" t="s">
        <v>10599</v>
      </c>
      <c r="D918" t="s">
        <v>10600</v>
      </c>
      <c r="E918" t="s">
        <v>10601</v>
      </c>
      <c r="F918" t="s">
        <v>10602</v>
      </c>
      <c r="G918" t="s">
        <v>10603</v>
      </c>
      <c r="H918" t="s">
        <v>10604</v>
      </c>
      <c r="I918" t="s">
        <v>6225</v>
      </c>
      <c r="N918">
        <f t="shared" si="105"/>
        <v>4.8169438758625116E-3</v>
      </c>
      <c r="O918">
        <f t="shared" si="106"/>
        <v>1.2121721826064298</v>
      </c>
      <c r="P918">
        <f t="shared" si="107"/>
        <v>0.79700404093180444</v>
      </c>
      <c r="Q918">
        <f t="shared" si="108"/>
        <v>7.0653995205238185E-2</v>
      </c>
      <c r="R918">
        <f t="shared" si="109"/>
        <v>0.95298776328875034</v>
      </c>
      <c r="S918">
        <f t="shared" si="110"/>
        <v>1.0465335216192591</v>
      </c>
      <c r="T918">
        <f t="shared" si="104"/>
        <v>31126</v>
      </c>
    </row>
    <row r="919" spans="1:20">
      <c r="B919" t="s">
        <v>127</v>
      </c>
      <c r="C919" t="s">
        <v>10605</v>
      </c>
      <c r="D919" t="s">
        <v>10606</v>
      </c>
      <c r="E919" t="s">
        <v>10607</v>
      </c>
      <c r="F919" t="s">
        <v>10608</v>
      </c>
      <c r="G919" t="s">
        <v>10609</v>
      </c>
      <c r="H919" t="s">
        <v>10610</v>
      </c>
      <c r="I919" t="s">
        <v>6156</v>
      </c>
      <c r="N919">
        <f t="shared" si="105"/>
        <v>-0.33309537465549355</v>
      </c>
      <c r="O919">
        <f t="shared" si="106"/>
        <v>8.303724928366762</v>
      </c>
      <c r="P919">
        <f t="shared" si="107"/>
        <v>0.89003721870301444</v>
      </c>
      <c r="Q919">
        <f t="shared" si="108"/>
        <v>-1.0095489708523275</v>
      </c>
      <c r="R919">
        <f t="shared" si="109"/>
        <v>0.80126115697444178</v>
      </c>
      <c r="S919">
        <f t="shared" si="110"/>
        <v>0.8978198447304051</v>
      </c>
      <c r="T919">
        <f t="shared" si="104"/>
        <v>10552.75</v>
      </c>
    </row>
    <row r="920" spans="1:20">
      <c r="C920" t="s">
        <v>10611</v>
      </c>
      <c r="D920" t="s">
        <v>6197</v>
      </c>
      <c r="E920" t="s">
        <v>10612</v>
      </c>
      <c r="F920" t="s">
        <v>10613</v>
      </c>
      <c r="G920" t="s">
        <v>10614</v>
      </c>
      <c r="H920" t="s">
        <v>10615</v>
      </c>
      <c r="I920" t="s">
        <v>6225</v>
      </c>
      <c r="N920">
        <f t="shared" si="105"/>
        <v>-9.7420467065396976E-2</v>
      </c>
      <c r="O920">
        <f t="shared" si="106"/>
        <v>-0.53076843520529526</v>
      </c>
      <c r="P920">
        <f t="shared" si="107"/>
        <v>0.9416988254201305</v>
      </c>
      <c r="Q920">
        <f t="shared" si="108"/>
        <v>-0.27648037735433184</v>
      </c>
      <c r="R920">
        <f t="shared" si="109"/>
        <v>0.90939042745532339</v>
      </c>
      <c r="S920">
        <f t="shared" si="110"/>
        <v>0.10680823014266205</v>
      </c>
      <c r="T920">
        <f t="shared" si="104"/>
        <v>1512.3333333333333</v>
      </c>
    </row>
    <row r="921" spans="1:20">
      <c r="C921" t="s">
        <v>10616</v>
      </c>
      <c r="D921" t="s">
        <v>10617</v>
      </c>
      <c r="E921" t="s">
        <v>10618</v>
      </c>
      <c r="F921" t="s">
        <v>10619</v>
      </c>
      <c r="G921" t="s">
        <v>10620</v>
      </c>
      <c r="H921" t="s">
        <v>10621</v>
      </c>
      <c r="I921" t="s">
        <v>6225</v>
      </c>
      <c r="N921">
        <f t="shared" si="105"/>
        <v>0.33199464744025464</v>
      </c>
      <c r="O921">
        <f t="shared" si="106"/>
        <v>-0.22900885096882229</v>
      </c>
      <c r="P921">
        <f t="shared" si="107"/>
        <v>0.93808602774307992</v>
      </c>
      <c r="Q921">
        <f t="shared" si="108"/>
        <v>-0.86617169182674503</v>
      </c>
      <c r="R921">
        <f t="shared" si="109"/>
        <v>0.92501744087581939</v>
      </c>
      <c r="S921">
        <f t="shared" si="110"/>
        <v>0.29470572099119141</v>
      </c>
      <c r="T921">
        <f t="shared" si="104"/>
        <v>3223</v>
      </c>
    </row>
    <row r="922" spans="1:20">
      <c r="C922" t="s">
        <v>10622</v>
      </c>
      <c r="D922" t="s">
        <v>10623</v>
      </c>
      <c r="E922" t="s">
        <v>10624</v>
      </c>
      <c r="F922" t="s">
        <v>10625</v>
      </c>
      <c r="G922" t="s">
        <v>10626</v>
      </c>
      <c r="H922" t="s">
        <v>10627</v>
      </c>
      <c r="I922" t="s">
        <v>6055</v>
      </c>
      <c r="N922">
        <f t="shared" si="105"/>
        <v>-0.11007120316588082</v>
      </c>
      <c r="O922">
        <f t="shared" si="106"/>
        <v>-0.3750747458640622</v>
      </c>
      <c r="P922">
        <f t="shared" si="107"/>
        <v>0.92636209586012641</v>
      </c>
      <c r="Q922">
        <f t="shared" si="108"/>
        <v>-29.275217932752181</v>
      </c>
      <c r="R922">
        <f t="shared" si="109"/>
        <v>0.96168737401147464</v>
      </c>
      <c r="S922">
        <f t="shared" si="110"/>
        <v>0.61875863430037503</v>
      </c>
      <c r="T922">
        <f t="shared" si="104"/>
        <v>12541</v>
      </c>
    </row>
    <row r="923" spans="1:20">
      <c r="C923" t="s">
        <v>10628</v>
      </c>
      <c r="D923" t="s">
        <v>10629</v>
      </c>
      <c r="E923" t="s">
        <v>10630</v>
      </c>
      <c r="F923" t="s">
        <v>10631</v>
      </c>
      <c r="G923" t="s">
        <v>10632</v>
      </c>
      <c r="H923" t="s">
        <v>10633</v>
      </c>
      <c r="I923" t="s">
        <v>6048</v>
      </c>
      <c r="N923" t="e">
        <f t="shared" si="105"/>
        <v>#VALUE!</v>
      </c>
      <c r="O923" t="e">
        <f t="shared" si="106"/>
        <v>#VALUE!</v>
      </c>
      <c r="P923">
        <f t="shared" si="107"/>
        <v>0.8956382042026888</v>
      </c>
      <c r="Q923" t="e">
        <f t="shared" si="108"/>
        <v>#VALUE!</v>
      </c>
      <c r="R923">
        <f t="shared" si="109"/>
        <v>1.1072892532525396</v>
      </c>
      <c r="S923" t="e">
        <f t="shared" si="110"/>
        <v>#VALUE!</v>
      </c>
      <c r="T923">
        <f t="shared" si="104"/>
        <v>10034</v>
      </c>
    </row>
    <row r="924" spans="1:20">
      <c r="C924" t="s">
        <v>6093</v>
      </c>
      <c r="D924" t="s">
        <v>6093</v>
      </c>
      <c r="E924" t="s">
        <v>6093</v>
      </c>
      <c r="F924" t="s">
        <v>6093</v>
      </c>
      <c r="G924" t="s">
        <v>6093</v>
      </c>
      <c r="H924" t="s">
        <v>6093</v>
      </c>
      <c r="I924" t="s">
        <v>6093</v>
      </c>
      <c r="N924" t="e">
        <f t="shared" si="105"/>
        <v>#VALUE!</v>
      </c>
      <c r="O924" t="e">
        <f t="shared" si="106"/>
        <v>#VALUE!</v>
      </c>
      <c r="P924" t="e">
        <f t="shared" si="107"/>
        <v>#VALUE!</v>
      </c>
      <c r="Q924" t="e">
        <f t="shared" si="108"/>
        <v>#VALUE!</v>
      </c>
      <c r="R924" t="e">
        <f t="shared" si="109"/>
        <v>#VALUE!</v>
      </c>
      <c r="S924" t="e">
        <f t="shared" si="110"/>
        <v>#VALUE!</v>
      </c>
      <c r="T924" t="e">
        <f t="shared" si="104"/>
        <v>#VALUE!</v>
      </c>
    </row>
    <row r="925" spans="1:20">
      <c r="A925" t="s">
        <v>138</v>
      </c>
      <c r="C925" t="s">
        <v>10634</v>
      </c>
      <c r="D925" t="s">
        <v>10635</v>
      </c>
      <c r="E925" t="s">
        <v>10636</v>
      </c>
      <c r="F925" t="s">
        <v>10637</v>
      </c>
      <c r="G925" t="s">
        <v>10638</v>
      </c>
      <c r="H925" t="s">
        <v>10639</v>
      </c>
      <c r="I925" t="s">
        <v>6156</v>
      </c>
      <c r="N925">
        <f t="shared" si="105"/>
        <v>9.6684451369350999E-2</v>
      </c>
      <c r="O925">
        <f t="shared" si="106"/>
        <v>8.774144159533348E-2</v>
      </c>
      <c r="P925">
        <f t="shared" si="107"/>
        <v>0.25629642757568355</v>
      </c>
      <c r="Q925">
        <f t="shared" si="108"/>
        <v>0.49025965801139959</v>
      </c>
      <c r="R925">
        <f t="shared" si="109"/>
        <v>3.5623608581258854</v>
      </c>
      <c r="S925">
        <f t="shared" si="110"/>
        <v>8.7674878778108534E-2</v>
      </c>
      <c r="T925">
        <f t="shared" si="104"/>
        <v>85964.75</v>
      </c>
    </row>
    <row r="926" spans="1:20">
      <c r="C926" t="s">
        <v>10640</v>
      </c>
      <c r="D926" t="s">
        <v>10641</v>
      </c>
      <c r="E926" t="s">
        <v>10642</v>
      </c>
      <c r="F926" t="s">
        <v>10643</v>
      </c>
      <c r="G926" t="s">
        <v>10644</v>
      </c>
      <c r="H926" t="s">
        <v>10645</v>
      </c>
      <c r="I926" t="s">
        <v>6156</v>
      </c>
      <c r="N926">
        <f t="shared" si="105"/>
        <v>0.11685320940923183</v>
      </c>
      <c r="O926">
        <f t="shared" si="106"/>
        <v>0.2900569283192882</v>
      </c>
      <c r="P926">
        <f t="shared" si="107"/>
        <v>0.35207967673821816</v>
      </c>
      <c r="Q926">
        <f t="shared" si="108"/>
        <v>0.32056798623063687</v>
      </c>
      <c r="R926">
        <f t="shared" si="109"/>
        <v>2.3810169215466144</v>
      </c>
      <c r="S926">
        <f t="shared" si="110"/>
        <v>0.28977312106325304</v>
      </c>
      <c r="T926">
        <f t="shared" si="104"/>
        <v>79030.5</v>
      </c>
    </row>
    <row r="927" spans="1:20">
      <c r="C927" t="s">
        <v>10646</v>
      </c>
      <c r="D927" t="s">
        <v>10647</v>
      </c>
      <c r="E927" t="s">
        <v>10648</v>
      </c>
      <c r="F927" t="s">
        <v>10649</v>
      </c>
      <c r="G927" t="s">
        <v>10650</v>
      </c>
      <c r="H927" t="s">
        <v>10651</v>
      </c>
      <c r="I927" t="s">
        <v>6156</v>
      </c>
      <c r="N927">
        <f t="shared" si="105"/>
        <v>-6.2509960979425294E-2</v>
      </c>
      <c r="O927">
        <f t="shared" si="106"/>
        <v>-0.27581396860860652</v>
      </c>
      <c r="P927">
        <f t="shared" si="107"/>
        <v>0.4531138520262557</v>
      </c>
      <c r="Q927">
        <f t="shared" si="108"/>
        <v>-0.7005707595492463</v>
      </c>
      <c r="R927">
        <f t="shared" si="109"/>
        <v>1.635176428328913</v>
      </c>
      <c r="S927">
        <f t="shared" si="110"/>
        <v>-0.3812387585674536</v>
      </c>
      <c r="T927">
        <f t="shared" si="104"/>
        <v>61261.25</v>
      </c>
    </row>
    <row r="928" spans="1:20">
      <c r="B928" t="s">
        <v>128</v>
      </c>
      <c r="C928" t="s">
        <v>10652</v>
      </c>
      <c r="D928" t="s">
        <v>10653</v>
      </c>
      <c r="E928" t="s">
        <v>10654</v>
      </c>
      <c r="F928" t="s">
        <v>10655</v>
      </c>
      <c r="G928" t="s">
        <v>10656</v>
      </c>
      <c r="H928" t="s">
        <v>10657</v>
      </c>
      <c r="I928" t="s">
        <v>6430</v>
      </c>
      <c r="N928">
        <f t="shared" si="105"/>
        <v>-9.1816825678459502E-2</v>
      </c>
      <c r="O928">
        <f t="shared" si="106"/>
        <v>0.40863147027234059</v>
      </c>
      <c r="P928">
        <f t="shared" si="107"/>
        <v>0.24433814334769061</v>
      </c>
      <c r="Q928">
        <f t="shared" si="108"/>
        <v>0.52975424446172581</v>
      </c>
      <c r="R928">
        <f t="shared" si="109"/>
        <v>3.5376116978066614</v>
      </c>
      <c r="S928">
        <f t="shared" si="110"/>
        <v>-0.20740385288266405</v>
      </c>
      <c r="T928">
        <f t="shared" si="104"/>
        <v>67674.600000000006</v>
      </c>
    </row>
    <row r="929" spans="1:20">
      <c r="C929" t="s">
        <v>10658</v>
      </c>
      <c r="D929" t="s">
        <v>10659</v>
      </c>
      <c r="E929" t="s">
        <v>10660</v>
      </c>
      <c r="F929" t="s">
        <v>10661</v>
      </c>
      <c r="G929" t="s">
        <v>10662</v>
      </c>
      <c r="H929" t="s">
        <v>10663</v>
      </c>
      <c r="I929" t="s">
        <v>6430</v>
      </c>
      <c r="N929">
        <f t="shared" si="105"/>
        <v>-9.8571565442755027E-2</v>
      </c>
      <c r="O929">
        <f t="shared" si="106"/>
        <v>6.1283096892768896E-2</v>
      </c>
      <c r="P929">
        <f t="shared" si="107"/>
        <v>0.3198475544967509</v>
      </c>
      <c r="Q929">
        <f t="shared" si="108"/>
        <v>0.45521996355810834</v>
      </c>
      <c r="R929">
        <f t="shared" si="109"/>
        <v>2.4913453216655448</v>
      </c>
      <c r="S929">
        <f t="shared" si="110"/>
        <v>-0.11508988964831479</v>
      </c>
      <c r="T929">
        <f t="shared" si="104"/>
        <v>48042.8</v>
      </c>
    </row>
    <row r="930" spans="1:20">
      <c r="C930" t="s">
        <v>10664</v>
      </c>
      <c r="D930" t="s">
        <v>10665</v>
      </c>
      <c r="E930" t="s">
        <v>10666</v>
      </c>
      <c r="F930" t="s">
        <v>10667</v>
      </c>
      <c r="G930" t="s">
        <v>10668</v>
      </c>
      <c r="H930" t="s">
        <v>10669</v>
      </c>
      <c r="I930" t="s">
        <v>6430</v>
      </c>
      <c r="N930">
        <f t="shared" si="105"/>
        <v>9.5156579670669927E-3</v>
      </c>
      <c r="O930">
        <f t="shared" si="106"/>
        <v>-0.19234172833867391</v>
      </c>
      <c r="P930">
        <f t="shared" si="107"/>
        <v>0.25552970757154908</v>
      </c>
      <c r="Q930">
        <f t="shared" si="108"/>
        <v>0.40444335283347477</v>
      </c>
      <c r="R930">
        <f t="shared" si="109"/>
        <v>2.5114482149615238</v>
      </c>
      <c r="S930">
        <f t="shared" si="110"/>
        <v>0.28789563632220583</v>
      </c>
      <c r="T930">
        <f t="shared" si="104"/>
        <v>45268.6</v>
      </c>
    </row>
    <row r="931" spans="1:20">
      <c r="C931" t="s">
        <v>10670</v>
      </c>
      <c r="D931" t="s">
        <v>10671</v>
      </c>
      <c r="E931" t="s">
        <v>10672</v>
      </c>
      <c r="F931" t="s">
        <v>10673</v>
      </c>
      <c r="G931" t="s">
        <v>10674</v>
      </c>
      <c r="H931" t="s">
        <v>10675</v>
      </c>
      <c r="I931" t="s">
        <v>6477</v>
      </c>
      <c r="N931">
        <f t="shared" si="105"/>
        <v>0.41759429724232588</v>
      </c>
      <c r="O931">
        <f t="shared" si="106"/>
        <v>1.0955008711127063</v>
      </c>
      <c r="P931">
        <f t="shared" si="107"/>
        <v>0.53980788985597739</v>
      </c>
      <c r="Q931">
        <f t="shared" si="108"/>
        <v>-8.9140453058693447E-2</v>
      </c>
      <c r="R931">
        <f t="shared" si="109"/>
        <v>0.94679908753367148</v>
      </c>
      <c r="S931">
        <f t="shared" si="110"/>
        <v>0.66314848010550764</v>
      </c>
      <c r="T931">
        <f t="shared" si="104"/>
        <v>46707.666666666664</v>
      </c>
    </row>
    <row r="932" spans="1:20">
      <c r="C932" t="s">
        <v>10676</v>
      </c>
      <c r="D932" t="s">
        <v>10677</v>
      </c>
      <c r="E932" t="s">
        <v>10678</v>
      </c>
      <c r="F932" t="s">
        <v>10679</v>
      </c>
      <c r="G932" t="s">
        <v>10680</v>
      </c>
      <c r="H932" t="s">
        <v>10681</v>
      </c>
      <c r="I932" t="s">
        <v>6430</v>
      </c>
      <c r="N932">
        <f t="shared" si="105"/>
        <v>0.10435611666530975</v>
      </c>
      <c r="O932">
        <f t="shared" si="106"/>
        <v>-0.13623328812245694</v>
      </c>
      <c r="P932">
        <f t="shared" si="107"/>
        <v>0.6616271449208978</v>
      </c>
      <c r="Q932">
        <f t="shared" si="108"/>
        <v>-1.5880179749257337</v>
      </c>
      <c r="R932">
        <f t="shared" si="109"/>
        <v>0.63547921890077774</v>
      </c>
      <c r="S932">
        <f t="shared" si="110"/>
        <v>-0.17439652070524558</v>
      </c>
      <c r="T932">
        <f t="shared" si="104"/>
        <v>26747.4</v>
      </c>
    </row>
    <row r="933" spans="1:20">
      <c r="C933" t="s">
        <v>10682</v>
      </c>
      <c r="D933" t="s">
        <v>10683</v>
      </c>
      <c r="E933" t="s">
        <v>10684</v>
      </c>
      <c r="F933" t="s">
        <v>10685</v>
      </c>
      <c r="G933" t="s">
        <v>10686</v>
      </c>
      <c r="H933" t="s">
        <v>10687</v>
      </c>
      <c r="I933" t="s">
        <v>6430</v>
      </c>
      <c r="N933">
        <f t="shared" si="105"/>
        <v>4.4366623459206611E-3</v>
      </c>
      <c r="O933">
        <f t="shared" si="106"/>
        <v>0.36117875636280528</v>
      </c>
      <c r="P933">
        <f t="shared" si="107"/>
        <v>0.20060378981911317</v>
      </c>
      <c r="Q933">
        <f t="shared" si="108"/>
        <v>-1.3189911845408373</v>
      </c>
      <c r="R933">
        <f t="shared" si="109"/>
        <v>3.0038776604366419</v>
      </c>
      <c r="S933">
        <f t="shared" si="110"/>
        <v>0.93964497041420114</v>
      </c>
      <c r="T933">
        <f t="shared" si="104"/>
        <v>30966</v>
      </c>
    </row>
    <row r="934" spans="1:20">
      <c r="C934" t="s">
        <v>10688</v>
      </c>
      <c r="D934" t="s">
        <v>10689</v>
      </c>
      <c r="E934" t="s">
        <v>10690</v>
      </c>
      <c r="F934" t="s">
        <v>10691</v>
      </c>
      <c r="G934" t="s">
        <v>10692</v>
      </c>
      <c r="H934" t="s">
        <v>10693</v>
      </c>
      <c r="I934" t="s">
        <v>6430</v>
      </c>
      <c r="N934">
        <f t="shared" si="105"/>
        <v>0.68741214189358235</v>
      </c>
      <c r="O934">
        <f t="shared" si="106"/>
        <v>3.6954385964912282</v>
      </c>
      <c r="P934">
        <f t="shared" si="107"/>
        <v>0.36940539837199243</v>
      </c>
      <c r="Q934">
        <f t="shared" si="108"/>
        <v>0.35114352005303284</v>
      </c>
      <c r="R934">
        <f t="shared" si="109"/>
        <v>1.9972339058906408</v>
      </c>
      <c r="S934">
        <f t="shared" si="110"/>
        <v>2.2291095085051342</v>
      </c>
      <c r="T934">
        <f t="shared" si="104"/>
        <v>22749.4</v>
      </c>
    </row>
    <row r="935" spans="1:20">
      <c r="C935" t="s">
        <v>10694</v>
      </c>
      <c r="D935" t="s">
        <v>10695</v>
      </c>
      <c r="E935" t="s">
        <v>10696</v>
      </c>
      <c r="F935" t="s">
        <v>10697</v>
      </c>
      <c r="G935" t="s">
        <v>7949</v>
      </c>
      <c r="H935" t="s">
        <v>10698</v>
      </c>
      <c r="I935" t="s">
        <v>6065</v>
      </c>
      <c r="N935" t="e">
        <f t="shared" si="105"/>
        <v>#VALUE!</v>
      </c>
      <c r="O935" t="e">
        <f t="shared" si="106"/>
        <v>#VALUE!</v>
      </c>
      <c r="P935">
        <f t="shared" si="107"/>
        <v>0.79468154878063502</v>
      </c>
      <c r="Q935" t="e">
        <f t="shared" si="108"/>
        <v>#VALUE!</v>
      </c>
      <c r="R935">
        <f t="shared" si="109"/>
        <v>0.72371558913029166</v>
      </c>
      <c r="S935" t="e">
        <f t="shared" si="110"/>
        <v>#VALUE!</v>
      </c>
      <c r="T935" t="e">
        <f t="shared" si="104"/>
        <v>#DIV/0!</v>
      </c>
    </row>
    <row r="936" spans="1:20">
      <c r="C936" t="s">
        <v>6093</v>
      </c>
      <c r="D936" t="s">
        <v>6093</v>
      </c>
      <c r="E936" t="s">
        <v>6093</v>
      </c>
      <c r="F936" t="s">
        <v>6093</v>
      </c>
      <c r="G936" t="s">
        <v>6093</v>
      </c>
      <c r="H936" t="s">
        <v>6093</v>
      </c>
      <c r="I936" t="s">
        <v>6093</v>
      </c>
      <c r="N936" t="e">
        <f t="shared" si="105"/>
        <v>#VALUE!</v>
      </c>
      <c r="O936" t="e">
        <f t="shared" si="106"/>
        <v>#VALUE!</v>
      </c>
      <c r="P936" t="e">
        <f t="shared" si="107"/>
        <v>#VALUE!</v>
      </c>
      <c r="Q936" t="e">
        <f t="shared" si="108"/>
        <v>#VALUE!</v>
      </c>
      <c r="R936" t="e">
        <f t="shared" si="109"/>
        <v>#VALUE!</v>
      </c>
      <c r="S936" t="e">
        <f t="shared" si="110"/>
        <v>#VALUE!</v>
      </c>
      <c r="T936" t="e">
        <f t="shared" si="104"/>
        <v>#VALUE!</v>
      </c>
    </row>
    <row r="937" spans="1:20">
      <c r="A937" t="s">
        <v>139</v>
      </c>
      <c r="C937" t="s">
        <v>10699</v>
      </c>
      <c r="D937" t="s">
        <v>10700</v>
      </c>
      <c r="E937" t="s">
        <v>10701</v>
      </c>
      <c r="F937" t="s">
        <v>6065</v>
      </c>
      <c r="G937" t="s">
        <v>10702</v>
      </c>
      <c r="H937" t="s">
        <v>10703</v>
      </c>
      <c r="I937" t="s">
        <v>6055</v>
      </c>
      <c r="N937">
        <f t="shared" si="105"/>
        <v>-0.64679058758006125</v>
      </c>
      <c r="O937">
        <f t="shared" si="106"/>
        <v>-25.467894668569205</v>
      </c>
      <c r="P937">
        <f t="shared" si="107"/>
        <v>0.31564445351566489</v>
      </c>
      <c r="Q937">
        <f t="shared" si="108"/>
        <v>1</v>
      </c>
      <c r="R937">
        <f t="shared" si="109"/>
        <v>3.1681215648237955</v>
      </c>
      <c r="S937">
        <f t="shared" si="110"/>
        <v>-0.96576353045085339</v>
      </c>
      <c r="T937">
        <f t="shared" si="104"/>
        <v>-188623</v>
      </c>
    </row>
    <row r="938" spans="1:20">
      <c r="C938" t="s">
        <v>10704</v>
      </c>
      <c r="D938" t="s">
        <v>10705</v>
      </c>
      <c r="E938" t="s">
        <v>10706</v>
      </c>
      <c r="F938" t="s">
        <v>10707</v>
      </c>
      <c r="G938" t="s">
        <v>10708</v>
      </c>
      <c r="H938" t="s">
        <v>10709</v>
      </c>
      <c r="I938" t="s">
        <v>6225</v>
      </c>
      <c r="N938">
        <f t="shared" si="105"/>
        <v>-0.19798392162463108</v>
      </c>
      <c r="O938">
        <f t="shared" si="106"/>
        <v>-0.94268614549644991</v>
      </c>
      <c r="P938">
        <f t="shared" si="107"/>
        <v>0.7304606143434087</v>
      </c>
      <c r="Q938">
        <f t="shared" si="108"/>
        <v>0.61311451459738486</v>
      </c>
      <c r="R938">
        <f t="shared" si="109"/>
        <v>0.47894890151133218</v>
      </c>
      <c r="S938">
        <f t="shared" si="110"/>
        <v>3.4940135559529129E-3</v>
      </c>
      <c r="T938">
        <f t="shared" si="104"/>
        <v>2569.6666666666665</v>
      </c>
    </row>
    <row r="939" spans="1:20">
      <c r="C939" t="s">
        <v>10710</v>
      </c>
      <c r="D939" t="s">
        <v>10711</v>
      </c>
      <c r="E939" t="s">
        <v>10712</v>
      </c>
      <c r="F939" t="s">
        <v>10713</v>
      </c>
      <c r="G939" t="s">
        <v>10714</v>
      </c>
      <c r="H939" t="s">
        <v>10715</v>
      </c>
      <c r="I939" t="s">
        <v>6225</v>
      </c>
      <c r="N939">
        <f t="shared" si="105"/>
        <v>-0.15168449261184258</v>
      </c>
      <c r="O939">
        <f t="shared" si="106"/>
        <v>1.1972914692717351</v>
      </c>
      <c r="P939">
        <f t="shared" si="107"/>
        <v>0.69523929970506171</v>
      </c>
      <c r="Q939">
        <f t="shared" si="108"/>
        <v>0.16098388118245521</v>
      </c>
      <c r="R939">
        <f t="shared" si="109"/>
        <v>0.51603927398816929</v>
      </c>
      <c r="S939">
        <f t="shared" si="110"/>
        <v>8.027140856840842E-2</v>
      </c>
      <c r="T939">
        <f t="shared" si="104"/>
        <v>44835</v>
      </c>
    </row>
    <row r="940" spans="1:20">
      <c r="B940" t="s">
        <v>130</v>
      </c>
      <c r="C940" t="s">
        <v>10716</v>
      </c>
      <c r="D940" t="s">
        <v>10717</v>
      </c>
      <c r="E940" t="s">
        <v>10718</v>
      </c>
      <c r="F940" t="s">
        <v>10719</v>
      </c>
      <c r="G940" t="s">
        <v>10720</v>
      </c>
      <c r="H940" t="s">
        <v>10721</v>
      </c>
      <c r="I940" t="s">
        <v>6225</v>
      </c>
      <c r="N940">
        <f t="shared" si="105"/>
        <v>0.1479302315125115</v>
      </c>
      <c r="O940">
        <f t="shared" si="106"/>
        <v>1.1925570400085963</v>
      </c>
      <c r="P940">
        <f t="shared" si="107"/>
        <v>0.79321272579467328</v>
      </c>
      <c r="Q940">
        <f t="shared" si="108"/>
        <v>-0.19492725319792981</v>
      </c>
      <c r="R940">
        <f t="shared" si="109"/>
        <v>0.48772619102136727</v>
      </c>
      <c r="S940">
        <f t="shared" si="110"/>
        <v>0.13302565324537685</v>
      </c>
      <c r="T940">
        <f t="shared" si="104"/>
        <v>20404.666666666668</v>
      </c>
    </row>
    <row r="941" spans="1:20">
      <c r="C941" t="s">
        <v>10722</v>
      </c>
      <c r="D941" t="s">
        <v>10723</v>
      </c>
      <c r="E941" t="s">
        <v>10724</v>
      </c>
      <c r="F941" t="s">
        <v>10725</v>
      </c>
      <c r="G941" t="s">
        <v>10726</v>
      </c>
      <c r="H941" t="s">
        <v>10727</v>
      </c>
      <c r="I941" t="s">
        <v>6225</v>
      </c>
      <c r="N941">
        <f t="shared" si="105"/>
        <v>-0.12773948645545175</v>
      </c>
      <c r="O941">
        <f t="shared" si="106"/>
        <v>-0.70678863240143674</v>
      </c>
      <c r="P941">
        <f t="shared" si="107"/>
        <v>0.78093673496673621</v>
      </c>
      <c r="Q941">
        <f t="shared" si="108"/>
        <v>-4.0733523539977723E-2</v>
      </c>
      <c r="R941">
        <f t="shared" si="109"/>
        <v>0.47439099025702486</v>
      </c>
      <c r="S941">
        <f t="shared" si="110"/>
        <v>0.21223385251571614</v>
      </c>
      <c r="T941">
        <f t="shared" si="104"/>
        <v>9306.3333333333339</v>
      </c>
    </row>
    <row r="942" spans="1:20">
      <c r="C942" t="s">
        <v>10728</v>
      </c>
      <c r="D942" t="s">
        <v>10729</v>
      </c>
      <c r="E942" t="s">
        <v>10730</v>
      </c>
      <c r="F942" t="s">
        <v>10731</v>
      </c>
      <c r="G942" t="s">
        <v>10732</v>
      </c>
      <c r="H942" t="s">
        <v>10733</v>
      </c>
      <c r="I942" t="s">
        <v>6156</v>
      </c>
      <c r="N942">
        <f t="shared" si="105"/>
        <v>0.45599038563688521</v>
      </c>
      <c r="O942">
        <f t="shared" si="106"/>
        <v>17.922496025437201</v>
      </c>
      <c r="P942">
        <f t="shared" si="107"/>
        <v>0.85502571524353843</v>
      </c>
      <c r="Q942">
        <f t="shared" si="108"/>
        <v>0.17333767379342213</v>
      </c>
      <c r="R942">
        <f t="shared" si="109"/>
        <v>0.54221633570972061</v>
      </c>
      <c r="S942">
        <f t="shared" si="110"/>
        <v>4.1302885186211169E-2</v>
      </c>
      <c r="T942">
        <f t="shared" si="104"/>
        <v>23804.5</v>
      </c>
    </row>
    <row r="943" spans="1:20">
      <c r="C943" t="s">
        <v>10734</v>
      </c>
      <c r="D943" t="s">
        <v>10735</v>
      </c>
      <c r="E943" t="s">
        <v>10736</v>
      </c>
      <c r="F943" t="s">
        <v>10737</v>
      </c>
      <c r="G943" t="s">
        <v>10738</v>
      </c>
      <c r="H943" t="s">
        <v>10739</v>
      </c>
      <c r="I943" t="s">
        <v>6225</v>
      </c>
      <c r="N943">
        <f t="shared" si="105"/>
        <v>-4.2781455606740071E-2</v>
      </c>
      <c r="O943">
        <f t="shared" si="106"/>
        <v>-0.77257525083612044</v>
      </c>
      <c r="P943">
        <f t="shared" si="107"/>
        <v>0.89675206486671177</v>
      </c>
      <c r="Q943">
        <f t="shared" si="108"/>
        <v>-2.5805922784219946</v>
      </c>
      <c r="R943">
        <f t="shared" si="109"/>
        <v>0.4173706986879725</v>
      </c>
      <c r="S943">
        <f t="shared" si="110"/>
        <v>2.5335898593059625E-4</v>
      </c>
      <c r="T943">
        <f t="shared" si="104"/>
        <v>1677.3333333333333</v>
      </c>
    </row>
    <row r="944" spans="1:20">
      <c r="C944" t="s">
        <v>10740</v>
      </c>
      <c r="D944" t="s">
        <v>10741</v>
      </c>
      <c r="E944" t="s">
        <v>10742</v>
      </c>
      <c r="F944" t="s">
        <v>10743</v>
      </c>
      <c r="G944" t="s">
        <v>10744</v>
      </c>
      <c r="H944" t="s">
        <v>10745</v>
      </c>
      <c r="I944" t="s">
        <v>6225</v>
      </c>
      <c r="N944">
        <f t="shared" si="105"/>
        <v>3.9174996268356077E-2</v>
      </c>
      <c r="O944">
        <f t="shared" si="106"/>
        <v>1.3829833064081853</v>
      </c>
      <c r="P944">
        <f t="shared" si="107"/>
        <v>0.75998396354529874</v>
      </c>
      <c r="Q944">
        <f t="shared" si="108"/>
        <v>0.3642465792719658</v>
      </c>
      <c r="R944">
        <f t="shared" si="109"/>
        <v>0.82180763129641399</v>
      </c>
      <c r="S944">
        <f t="shared" si="110"/>
        <v>0.21238853105771915</v>
      </c>
      <c r="T944">
        <f t="shared" si="104"/>
        <v>7375.333333333333</v>
      </c>
    </row>
    <row r="945" spans="1:20">
      <c r="C945" t="s">
        <v>10746</v>
      </c>
      <c r="D945" t="s">
        <v>10747</v>
      </c>
      <c r="E945" t="s">
        <v>10748</v>
      </c>
      <c r="F945" t="s">
        <v>10749</v>
      </c>
      <c r="G945" t="s">
        <v>10750</v>
      </c>
      <c r="H945" t="s">
        <v>10751</v>
      </c>
      <c r="I945" t="s">
        <v>6225</v>
      </c>
      <c r="N945">
        <f t="shared" si="105"/>
        <v>6.8663378496269134E-2</v>
      </c>
      <c r="O945">
        <f t="shared" si="106"/>
        <v>-0.33378775920212389</v>
      </c>
      <c r="P945">
        <f t="shared" si="107"/>
        <v>0.85219589257503947</v>
      </c>
      <c r="Q945">
        <f t="shared" si="108"/>
        <v>0.19456435098366143</v>
      </c>
      <c r="R945">
        <f t="shared" si="109"/>
        <v>0.52719486875278065</v>
      </c>
      <c r="S945">
        <f t="shared" si="110"/>
        <v>9.7848079922438158E-2</v>
      </c>
      <c r="T945">
        <f t="shared" si="104"/>
        <v>3095</v>
      </c>
    </row>
    <row r="946" spans="1:20">
      <c r="C946" t="s">
        <v>10752</v>
      </c>
      <c r="D946" t="s">
        <v>10753</v>
      </c>
      <c r="E946" t="s">
        <v>10754</v>
      </c>
      <c r="F946" t="s">
        <v>10755</v>
      </c>
      <c r="G946" t="s">
        <v>10756</v>
      </c>
      <c r="H946" t="s">
        <v>10757</v>
      </c>
      <c r="I946" t="s">
        <v>6225</v>
      </c>
      <c r="N946" t="e">
        <f t="shared" si="105"/>
        <v>#VALUE!</v>
      </c>
      <c r="O946" t="e">
        <f t="shared" si="106"/>
        <v>#VALUE!</v>
      </c>
      <c r="P946">
        <f t="shared" si="107"/>
        <v>0.90393737290221443</v>
      </c>
      <c r="Q946" t="e">
        <f t="shared" si="108"/>
        <v>#VALUE!</v>
      </c>
      <c r="R946">
        <f t="shared" si="109"/>
        <v>0.41975589316823386</v>
      </c>
      <c r="S946" t="e">
        <f t="shared" si="110"/>
        <v>#VALUE!</v>
      </c>
      <c r="T946">
        <f t="shared" si="104"/>
        <v>4645.666666666667</v>
      </c>
    </row>
    <row r="947" spans="1:20">
      <c r="C947" t="s">
        <v>6093</v>
      </c>
      <c r="D947" t="s">
        <v>6093</v>
      </c>
      <c r="E947" t="s">
        <v>6093</v>
      </c>
      <c r="F947" t="s">
        <v>6093</v>
      </c>
      <c r="G947" t="s">
        <v>6093</v>
      </c>
      <c r="H947" t="s">
        <v>6093</v>
      </c>
      <c r="I947" t="s">
        <v>6093</v>
      </c>
      <c r="N947" t="e">
        <f t="shared" si="105"/>
        <v>#VALUE!</v>
      </c>
      <c r="O947" t="e">
        <f t="shared" si="106"/>
        <v>#VALUE!</v>
      </c>
      <c r="P947" t="e">
        <f t="shared" si="107"/>
        <v>#VALUE!</v>
      </c>
      <c r="Q947" t="e">
        <f t="shared" si="108"/>
        <v>#VALUE!</v>
      </c>
      <c r="R947" t="e">
        <f t="shared" si="109"/>
        <v>#VALUE!</v>
      </c>
      <c r="S947" t="e">
        <f t="shared" si="110"/>
        <v>#VALUE!</v>
      </c>
      <c r="T947" t="e">
        <f t="shared" si="104"/>
        <v>#VALUE!</v>
      </c>
    </row>
    <row r="948" spans="1:20">
      <c r="A948" t="s">
        <v>140</v>
      </c>
      <c r="C948" t="s">
        <v>10758</v>
      </c>
      <c r="D948" t="s">
        <v>10759</v>
      </c>
      <c r="E948" t="s">
        <v>10760</v>
      </c>
      <c r="F948" t="s">
        <v>10761</v>
      </c>
      <c r="G948" t="s">
        <v>10762</v>
      </c>
      <c r="H948" t="s">
        <v>10763</v>
      </c>
      <c r="I948" t="s">
        <v>6225</v>
      </c>
      <c r="N948">
        <f t="shared" si="105"/>
        <v>-0.36620489043739979</v>
      </c>
      <c r="O948">
        <f t="shared" si="106"/>
        <v>-9.2138971749429732</v>
      </c>
      <c r="P948">
        <f t="shared" si="107"/>
        <v>1.4142077893293821</v>
      </c>
      <c r="Q948">
        <f t="shared" si="108"/>
        <v>0.21116839265962473</v>
      </c>
      <c r="R948">
        <f t="shared" si="109"/>
        <v>0.35317608885560964</v>
      </c>
      <c r="S948">
        <f t="shared" si="110"/>
        <v>-1.7191723469267834</v>
      </c>
      <c r="T948">
        <f t="shared" si="104"/>
        <v>-78018.333333333328</v>
      </c>
    </row>
    <row r="949" spans="1:20">
      <c r="C949" t="s">
        <v>10764</v>
      </c>
      <c r="D949" t="s">
        <v>10765</v>
      </c>
      <c r="E949" t="s">
        <v>10766</v>
      </c>
      <c r="F949" t="s">
        <v>10767</v>
      </c>
      <c r="G949" t="s">
        <v>10768</v>
      </c>
      <c r="H949" t="s">
        <v>10769</v>
      </c>
      <c r="I949" t="s">
        <v>6156</v>
      </c>
      <c r="N949">
        <f t="shared" si="105"/>
        <v>0.38475503720830817</v>
      </c>
      <c r="O949">
        <f t="shared" si="106"/>
        <v>-0.62900033851522019</v>
      </c>
      <c r="P949">
        <f t="shared" si="107"/>
        <v>0.59797784129833931</v>
      </c>
      <c r="Q949">
        <f t="shared" si="108"/>
        <v>-0.56337031156774908</v>
      </c>
      <c r="R949">
        <f t="shared" si="109"/>
        <v>0.90887587405680881</v>
      </c>
      <c r="S949">
        <f t="shared" si="110"/>
        <v>0.26470287694265626</v>
      </c>
      <c r="T949">
        <f t="shared" si="104"/>
        <v>7123.75</v>
      </c>
    </row>
    <row r="950" spans="1:20">
      <c r="C950" t="s">
        <v>10770</v>
      </c>
      <c r="D950" t="s">
        <v>10771</v>
      </c>
      <c r="E950" t="s">
        <v>10772</v>
      </c>
      <c r="F950" t="s">
        <v>10773</v>
      </c>
      <c r="G950" t="s">
        <v>10774</v>
      </c>
      <c r="H950" t="s">
        <v>10775</v>
      </c>
      <c r="I950" t="s">
        <v>6048</v>
      </c>
      <c r="N950">
        <f t="shared" si="105"/>
        <v>5.669193514424089</v>
      </c>
      <c r="O950">
        <f t="shared" si="106"/>
        <v>1.5064778252782038</v>
      </c>
      <c r="P950">
        <f t="shared" si="107"/>
        <v>0.29742659296049495</v>
      </c>
      <c r="Q950">
        <f t="shared" si="108"/>
        <v>-1.5329013088804078</v>
      </c>
      <c r="R950">
        <f t="shared" si="109"/>
        <v>1.1922671816027386</v>
      </c>
      <c r="S950">
        <f t="shared" si="110"/>
        <v>2.4902246863145607</v>
      </c>
      <c r="T950">
        <f t="shared" si="104"/>
        <v>38403</v>
      </c>
    </row>
    <row r="951" spans="1:20">
      <c r="C951" t="s">
        <v>10776</v>
      </c>
      <c r="D951" t="s">
        <v>10777</v>
      </c>
      <c r="E951" t="s">
        <v>10778</v>
      </c>
      <c r="F951" t="s">
        <v>10779</v>
      </c>
      <c r="G951" t="s">
        <v>10780</v>
      </c>
      <c r="H951" t="s">
        <v>10781</v>
      </c>
      <c r="I951" t="s">
        <v>6055</v>
      </c>
      <c r="N951" t="e">
        <f t="shared" si="105"/>
        <v>#VALUE!</v>
      </c>
      <c r="O951" t="e">
        <f t="shared" si="106"/>
        <v>#VALUE!</v>
      </c>
      <c r="P951">
        <f t="shared" si="107"/>
        <v>0.56068483199680941</v>
      </c>
      <c r="Q951" t="e">
        <f t="shared" si="108"/>
        <v>#VALUE!</v>
      </c>
      <c r="R951">
        <f t="shared" si="109"/>
        <v>0.79173864444670261</v>
      </c>
      <c r="S951" t="e">
        <f t="shared" si="110"/>
        <v>#VALUE!</v>
      </c>
      <c r="T951">
        <f t="shared" si="104"/>
        <v>30643</v>
      </c>
    </row>
    <row r="952" spans="1:20">
      <c r="B952" t="s">
        <v>132</v>
      </c>
      <c r="C952" t="s">
        <v>6093</v>
      </c>
      <c r="D952" t="s">
        <v>6093</v>
      </c>
      <c r="E952" t="s">
        <v>6093</v>
      </c>
      <c r="F952" t="s">
        <v>6093</v>
      </c>
      <c r="G952" t="s">
        <v>6093</v>
      </c>
      <c r="H952" t="s">
        <v>6093</v>
      </c>
      <c r="I952" t="s">
        <v>6093</v>
      </c>
      <c r="N952" t="e">
        <f t="shared" si="105"/>
        <v>#VALUE!</v>
      </c>
      <c r="O952" t="e">
        <f t="shared" si="106"/>
        <v>#VALUE!</v>
      </c>
      <c r="P952" t="e">
        <f t="shared" si="107"/>
        <v>#VALUE!</v>
      </c>
      <c r="Q952" t="e">
        <f t="shared" si="108"/>
        <v>#VALUE!</v>
      </c>
      <c r="R952" t="e">
        <f t="shared" si="109"/>
        <v>#VALUE!</v>
      </c>
      <c r="S952" t="e">
        <f t="shared" si="110"/>
        <v>#VALUE!</v>
      </c>
      <c r="T952" t="e">
        <f t="shared" si="104"/>
        <v>#VALUE!</v>
      </c>
    </row>
    <row r="953" spans="1:20">
      <c r="A953" t="s">
        <v>141</v>
      </c>
      <c r="C953" t="s">
        <v>10782</v>
      </c>
      <c r="D953" t="s">
        <v>10783</v>
      </c>
      <c r="E953" t="s">
        <v>10784</v>
      </c>
      <c r="F953" t="s">
        <v>10785</v>
      </c>
      <c r="G953" t="s">
        <v>10786</v>
      </c>
      <c r="H953" t="s">
        <v>10787</v>
      </c>
      <c r="I953" t="s">
        <v>6430</v>
      </c>
      <c r="N953">
        <f t="shared" si="105"/>
        <v>3.2575781913306869</v>
      </c>
      <c r="O953">
        <f t="shared" si="106"/>
        <v>2.5978812024628759</v>
      </c>
      <c r="P953">
        <f t="shared" si="107"/>
        <v>1.5251426533523538</v>
      </c>
      <c r="Q953">
        <f t="shared" si="108"/>
        <v>-0.60899653979238755</v>
      </c>
      <c r="R953">
        <f t="shared" si="109"/>
        <v>0.62689390031705416</v>
      </c>
      <c r="S953">
        <f t="shared" si="110"/>
        <v>-0.61350214227814881</v>
      </c>
      <c r="T953">
        <f t="shared" si="104"/>
        <v>15894</v>
      </c>
    </row>
    <row r="954" spans="1:20">
      <c r="C954" t="s">
        <v>10788</v>
      </c>
      <c r="D954" t="s">
        <v>10789</v>
      </c>
      <c r="E954" t="s">
        <v>10790</v>
      </c>
      <c r="F954" t="s">
        <v>10791</v>
      </c>
      <c r="G954" t="s">
        <v>10792</v>
      </c>
      <c r="H954" t="s">
        <v>10793</v>
      </c>
      <c r="I954" t="s">
        <v>6156</v>
      </c>
      <c r="N954">
        <f t="shared" si="105"/>
        <v>3.5225197177251975</v>
      </c>
      <c r="O954">
        <f t="shared" si="106"/>
        <v>-1.289185650693899</v>
      </c>
      <c r="P954">
        <f t="shared" si="107"/>
        <v>2.2021251914064313</v>
      </c>
      <c r="Q954">
        <f t="shared" si="108"/>
        <v>0.50143760782058655</v>
      </c>
      <c r="R954">
        <f t="shared" si="109"/>
        <v>0.44314551814235748</v>
      </c>
      <c r="S954">
        <f t="shared" si="110"/>
        <v>-0.14568274151849314</v>
      </c>
      <c r="T954">
        <f t="shared" si="104"/>
        <v>5522</v>
      </c>
    </row>
    <row r="955" spans="1:20">
      <c r="C955" t="s">
        <v>10794</v>
      </c>
      <c r="D955" t="s">
        <v>10795</v>
      </c>
      <c r="E955" t="s">
        <v>10796</v>
      </c>
      <c r="F955" t="s">
        <v>10797</v>
      </c>
      <c r="G955" t="s">
        <v>10798</v>
      </c>
      <c r="H955" t="s">
        <v>10799</v>
      </c>
      <c r="I955" t="s">
        <v>6225</v>
      </c>
      <c r="N955">
        <f t="shared" si="105"/>
        <v>-0.66921835844976141</v>
      </c>
      <c r="O955">
        <f t="shared" si="106"/>
        <v>-7.4537389100126745</v>
      </c>
      <c r="P955">
        <f t="shared" si="107"/>
        <v>4.452748553991893</v>
      </c>
      <c r="Q955">
        <f t="shared" si="108"/>
        <v>0.33397165836844123</v>
      </c>
      <c r="R955">
        <f t="shared" si="109"/>
        <v>0.19790015240004499</v>
      </c>
      <c r="S955">
        <f t="shared" si="110"/>
        <v>1.0150975493062568</v>
      </c>
      <c r="T955">
        <f t="shared" si="104"/>
        <v>-25460</v>
      </c>
    </row>
    <row r="956" spans="1:20">
      <c r="C956" t="s">
        <v>10800</v>
      </c>
      <c r="D956" t="s">
        <v>10801</v>
      </c>
      <c r="E956" t="s">
        <v>10802</v>
      </c>
      <c r="F956" t="s">
        <v>10803</v>
      </c>
      <c r="G956" t="s">
        <v>10804</v>
      </c>
      <c r="H956" t="s">
        <v>10805</v>
      </c>
      <c r="I956" t="s">
        <v>6225</v>
      </c>
      <c r="N956">
        <f t="shared" si="105"/>
        <v>-8.8546761366052884E-3</v>
      </c>
      <c r="O956">
        <f t="shared" si="106"/>
        <v>-1.429925893635571</v>
      </c>
      <c r="P956">
        <f t="shared" si="107"/>
        <v>2.757873095972339</v>
      </c>
      <c r="Q956">
        <f t="shared" si="108"/>
        <v>0.25035888601780076</v>
      </c>
      <c r="R956">
        <f t="shared" si="109"/>
        <v>0.2962439007861209</v>
      </c>
      <c r="S956">
        <f t="shared" si="110"/>
        <v>-0.1359110692589488</v>
      </c>
      <c r="T956">
        <f t="shared" si="104"/>
        <v>3945</v>
      </c>
    </row>
    <row r="957" spans="1:20">
      <c r="C957" t="s">
        <v>10806</v>
      </c>
      <c r="D957" t="s">
        <v>10807</v>
      </c>
      <c r="E957" t="s">
        <v>10808</v>
      </c>
      <c r="F957" t="s">
        <v>10809</v>
      </c>
      <c r="G957" t="s">
        <v>10810</v>
      </c>
      <c r="H957" t="s">
        <v>10811</v>
      </c>
      <c r="I957" t="s">
        <v>6048</v>
      </c>
      <c r="N957">
        <f t="shared" si="105"/>
        <v>4.7548093396642033</v>
      </c>
      <c r="O957">
        <f t="shared" si="106"/>
        <v>-0.39724107729362823</v>
      </c>
      <c r="P957">
        <f t="shared" si="107"/>
        <v>3.1810644959298684</v>
      </c>
      <c r="Q957">
        <f t="shared" si="108"/>
        <v>0.20022962112514353</v>
      </c>
      <c r="R957">
        <f t="shared" si="109"/>
        <v>0.23208717835658718</v>
      </c>
      <c r="S957">
        <f t="shared" si="110"/>
        <v>0.46225923997917762</v>
      </c>
      <c r="T957">
        <f t="shared" si="104"/>
        <v>-13764</v>
      </c>
    </row>
    <row r="958" spans="1:20">
      <c r="C958" t="s">
        <v>10812</v>
      </c>
      <c r="D958" t="s">
        <v>10813</v>
      </c>
      <c r="E958" t="s">
        <v>10814</v>
      </c>
      <c r="F958" t="s">
        <v>10815</v>
      </c>
      <c r="G958" t="s">
        <v>10816</v>
      </c>
      <c r="H958" t="s">
        <v>10817</v>
      </c>
      <c r="I958" t="s">
        <v>6055</v>
      </c>
      <c r="N958">
        <f t="shared" si="105"/>
        <v>23.320238095238096</v>
      </c>
      <c r="O958">
        <f t="shared" si="106"/>
        <v>2.3819609004739335</v>
      </c>
      <c r="P958">
        <f t="shared" si="107"/>
        <v>3.8904043100519341</v>
      </c>
      <c r="Q958" t="e">
        <f t="shared" si="108"/>
        <v>#DIV/0!</v>
      </c>
      <c r="R958">
        <f t="shared" si="109"/>
        <v>9.4043965366669161E-2</v>
      </c>
      <c r="S958">
        <f t="shared" si="110"/>
        <v>3.2901087817880557</v>
      </c>
      <c r="T958">
        <f t="shared" si="104"/>
        <v>-45670</v>
      </c>
    </row>
    <row r="959" spans="1:20">
      <c r="C959" t="s">
        <v>10818</v>
      </c>
      <c r="D959" t="s">
        <v>10819</v>
      </c>
      <c r="E959" t="s">
        <v>10820</v>
      </c>
      <c r="F959" t="s">
        <v>6065</v>
      </c>
      <c r="G959" t="s">
        <v>10821</v>
      </c>
      <c r="H959" t="s">
        <v>10822</v>
      </c>
      <c r="I959" t="s">
        <v>6055</v>
      </c>
      <c r="N959" t="e">
        <f t="shared" si="105"/>
        <v>#DIV/0!</v>
      </c>
      <c r="O959">
        <f t="shared" si="106"/>
        <v>22.403812824956674</v>
      </c>
      <c r="P959">
        <f t="shared" si="107"/>
        <v>2.3252816497995035</v>
      </c>
      <c r="Q959" t="e">
        <f t="shared" si="108"/>
        <v>#DIV/0!</v>
      </c>
      <c r="R959">
        <f t="shared" si="109"/>
        <v>0.43005543009648944</v>
      </c>
      <c r="S959">
        <f t="shared" si="110"/>
        <v>35.819628647214856</v>
      </c>
      <c r="T959">
        <f t="shared" si="104"/>
        <v>-13504</v>
      </c>
    </row>
    <row r="960" spans="1:20">
      <c r="C960" t="s">
        <v>6065</v>
      </c>
      <c r="D960" t="s">
        <v>10823</v>
      </c>
      <c r="E960" t="s">
        <v>10824</v>
      </c>
      <c r="F960" t="s">
        <v>6065</v>
      </c>
      <c r="G960" t="s">
        <v>8617</v>
      </c>
      <c r="H960" t="s">
        <v>10825</v>
      </c>
      <c r="I960" t="s">
        <v>6055</v>
      </c>
      <c r="N960" t="e">
        <f t="shared" si="105"/>
        <v>#VALUE!</v>
      </c>
      <c r="O960" t="e">
        <f t="shared" si="106"/>
        <v>#VALUE!</v>
      </c>
      <c r="P960">
        <f t="shared" si="107"/>
        <v>2.8849999999999998</v>
      </c>
      <c r="Q960" t="e">
        <f t="shared" si="108"/>
        <v>#VALUE!</v>
      </c>
      <c r="R960">
        <f t="shared" si="109"/>
        <v>0.34662045060658581</v>
      </c>
      <c r="S960" t="e">
        <f t="shared" si="110"/>
        <v>#VALUE!</v>
      </c>
      <c r="T960">
        <f t="shared" si="104"/>
        <v>-577</v>
      </c>
    </row>
    <row r="961" spans="1:20">
      <c r="C961" t="s">
        <v>6093</v>
      </c>
      <c r="D961" t="s">
        <v>6093</v>
      </c>
      <c r="E961" t="s">
        <v>6093</v>
      </c>
      <c r="F961" t="s">
        <v>6093</v>
      </c>
      <c r="G961" t="s">
        <v>6093</v>
      </c>
      <c r="H961" t="s">
        <v>6093</v>
      </c>
      <c r="I961" t="s">
        <v>6093</v>
      </c>
      <c r="N961" t="e">
        <f t="shared" si="105"/>
        <v>#VALUE!</v>
      </c>
      <c r="O961" t="e">
        <f t="shared" si="106"/>
        <v>#VALUE!</v>
      </c>
      <c r="P961" t="e">
        <f t="shared" si="107"/>
        <v>#VALUE!</v>
      </c>
      <c r="Q961" t="e">
        <f t="shared" si="108"/>
        <v>#VALUE!</v>
      </c>
      <c r="R961" t="e">
        <f t="shared" si="109"/>
        <v>#VALUE!</v>
      </c>
      <c r="S961" t="e">
        <f t="shared" si="110"/>
        <v>#VALUE!</v>
      </c>
      <c r="T961" t="e">
        <f t="shared" si="104"/>
        <v>#VALUE!</v>
      </c>
    </row>
    <row r="962" spans="1:20">
      <c r="A962" t="s">
        <v>142</v>
      </c>
      <c r="C962" t="s">
        <v>10826</v>
      </c>
      <c r="D962" t="s">
        <v>10827</v>
      </c>
      <c r="E962" t="s">
        <v>10828</v>
      </c>
      <c r="F962" t="s">
        <v>6065</v>
      </c>
      <c r="G962" t="s">
        <v>10829</v>
      </c>
      <c r="H962" t="s">
        <v>10830</v>
      </c>
      <c r="I962" t="s">
        <v>6055</v>
      </c>
      <c r="N962" t="e">
        <f t="shared" si="105"/>
        <v>#VALUE!</v>
      </c>
      <c r="O962" t="e">
        <f t="shared" si="106"/>
        <v>#VALUE!</v>
      </c>
      <c r="P962">
        <f t="shared" si="107"/>
        <v>0.58436750810887039</v>
      </c>
      <c r="Q962" t="e">
        <f t="shared" si="108"/>
        <v>#VALUE!</v>
      </c>
      <c r="R962">
        <f t="shared" si="109"/>
        <v>1.7112518853695324</v>
      </c>
      <c r="S962" t="e">
        <f t="shared" si="110"/>
        <v>#VALUE!</v>
      </c>
      <c r="T962">
        <f t="shared" ref="T962:T1025" si="111">D962/I962</f>
        <v>11589</v>
      </c>
    </row>
    <row r="963" spans="1:20">
      <c r="C963" t="s">
        <v>6093</v>
      </c>
      <c r="D963" t="s">
        <v>6093</v>
      </c>
      <c r="E963" t="s">
        <v>6093</v>
      </c>
      <c r="F963" t="s">
        <v>6093</v>
      </c>
      <c r="G963" t="s">
        <v>6093</v>
      </c>
      <c r="H963" t="s">
        <v>6093</v>
      </c>
      <c r="I963" t="s">
        <v>6093</v>
      </c>
      <c r="N963" t="e">
        <f t="shared" si="105"/>
        <v>#VALUE!</v>
      </c>
      <c r="O963" t="e">
        <f t="shared" si="106"/>
        <v>#VALUE!</v>
      </c>
      <c r="P963" t="e">
        <f t="shared" si="107"/>
        <v>#VALUE!</v>
      </c>
      <c r="Q963" t="e">
        <f t="shared" si="108"/>
        <v>#VALUE!</v>
      </c>
      <c r="R963" t="e">
        <f t="shared" si="109"/>
        <v>#VALUE!</v>
      </c>
      <c r="S963" t="e">
        <f t="shared" si="110"/>
        <v>#VALUE!</v>
      </c>
      <c r="T963" t="e">
        <f t="shared" si="111"/>
        <v>#VALUE!</v>
      </c>
    </row>
    <row r="964" spans="1:20">
      <c r="A964" t="s">
        <v>144</v>
      </c>
      <c r="B964" t="s">
        <v>133</v>
      </c>
      <c r="C964" t="s">
        <v>6065</v>
      </c>
      <c r="D964" t="s">
        <v>6065</v>
      </c>
      <c r="E964" t="s">
        <v>10831</v>
      </c>
      <c r="F964" t="s">
        <v>6065</v>
      </c>
      <c r="G964" t="s">
        <v>6065</v>
      </c>
      <c r="H964" t="s">
        <v>10832</v>
      </c>
      <c r="I964" t="s">
        <v>6065</v>
      </c>
      <c r="N964" t="e">
        <f t="shared" si="105"/>
        <v>#DIV/0!</v>
      </c>
      <c r="O964" t="e">
        <f t="shared" si="106"/>
        <v>#DIV/0!</v>
      </c>
      <c r="P964" t="e">
        <f t="shared" si="107"/>
        <v>#DIV/0!</v>
      </c>
      <c r="Q964" t="e">
        <f t="shared" si="108"/>
        <v>#DIV/0!</v>
      </c>
      <c r="R964">
        <f t="shared" si="109"/>
        <v>0</v>
      </c>
      <c r="S964">
        <f t="shared" si="110"/>
        <v>0</v>
      </c>
      <c r="T964" t="e">
        <f t="shared" si="111"/>
        <v>#DIV/0!</v>
      </c>
    </row>
    <row r="965" spans="1:20">
      <c r="C965" t="s">
        <v>6065</v>
      </c>
      <c r="D965" t="s">
        <v>6065</v>
      </c>
      <c r="E965" t="s">
        <v>10831</v>
      </c>
      <c r="F965" t="s">
        <v>6065</v>
      </c>
      <c r="G965" t="s">
        <v>6065</v>
      </c>
      <c r="H965" t="s">
        <v>10832</v>
      </c>
      <c r="I965" t="s">
        <v>6065</v>
      </c>
      <c r="N965" t="e">
        <f t="shared" si="105"/>
        <v>#DIV/0!</v>
      </c>
      <c r="O965" t="e">
        <f t="shared" si="106"/>
        <v>#DIV/0!</v>
      </c>
      <c r="P965" t="e">
        <f t="shared" si="107"/>
        <v>#DIV/0!</v>
      </c>
      <c r="Q965" t="e">
        <f t="shared" si="108"/>
        <v>#DIV/0!</v>
      </c>
      <c r="R965">
        <f t="shared" si="109"/>
        <v>0</v>
      </c>
      <c r="S965">
        <f t="shared" si="110"/>
        <v>0</v>
      </c>
      <c r="T965" t="e">
        <f t="shared" si="111"/>
        <v>#DIV/0!</v>
      </c>
    </row>
    <row r="966" spans="1:20">
      <c r="C966" t="s">
        <v>6065</v>
      </c>
      <c r="D966" t="s">
        <v>6065</v>
      </c>
      <c r="E966" t="s">
        <v>10831</v>
      </c>
      <c r="F966" t="s">
        <v>6065</v>
      </c>
      <c r="G966" t="s">
        <v>6065</v>
      </c>
      <c r="H966" t="s">
        <v>10832</v>
      </c>
      <c r="I966" t="s">
        <v>6065</v>
      </c>
      <c r="N966" t="e">
        <f t="shared" si="105"/>
        <v>#DIV/0!</v>
      </c>
      <c r="O966" t="e">
        <f t="shared" si="106"/>
        <v>#DIV/0!</v>
      </c>
      <c r="P966" t="e">
        <f t="shared" si="107"/>
        <v>#DIV/0!</v>
      </c>
      <c r="Q966" t="e">
        <f t="shared" si="108"/>
        <v>#DIV/0!</v>
      </c>
      <c r="R966">
        <f t="shared" si="109"/>
        <v>0</v>
      </c>
      <c r="S966">
        <f t="shared" si="110"/>
        <v>0</v>
      </c>
      <c r="T966" t="e">
        <f t="shared" si="111"/>
        <v>#DIV/0!</v>
      </c>
    </row>
    <row r="967" spans="1:20">
      <c r="C967" t="s">
        <v>6065</v>
      </c>
      <c r="D967" t="s">
        <v>6065</v>
      </c>
      <c r="E967" t="s">
        <v>10831</v>
      </c>
      <c r="F967" t="s">
        <v>6065</v>
      </c>
      <c r="G967" t="s">
        <v>6065</v>
      </c>
      <c r="H967" t="s">
        <v>10832</v>
      </c>
      <c r="I967" t="s">
        <v>6065</v>
      </c>
      <c r="N967" t="e">
        <f t="shared" si="105"/>
        <v>#DIV/0!</v>
      </c>
      <c r="O967" t="e">
        <f t="shared" si="106"/>
        <v>#DIV/0!</v>
      </c>
      <c r="P967" t="e">
        <f t="shared" si="107"/>
        <v>#DIV/0!</v>
      </c>
      <c r="Q967" t="e">
        <f t="shared" si="108"/>
        <v>#DIV/0!</v>
      </c>
      <c r="R967">
        <f t="shared" si="109"/>
        <v>0</v>
      </c>
      <c r="S967">
        <f t="shared" si="110"/>
        <v>0</v>
      </c>
      <c r="T967" t="e">
        <f t="shared" si="111"/>
        <v>#DIV/0!</v>
      </c>
    </row>
    <row r="968" spans="1:20">
      <c r="C968" t="s">
        <v>6065</v>
      </c>
      <c r="D968" t="s">
        <v>6065</v>
      </c>
      <c r="E968" t="s">
        <v>10831</v>
      </c>
      <c r="F968" t="s">
        <v>6065</v>
      </c>
      <c r="G968" t="s">
        <v>6065</v>
      </c>
      <c r="H968" t="s">
        <v>10832</v>
      </c>
      <c r="I968" t="s">
        <v>6065</v>
      </c>
      <c r="N968" t="e">
        <f t="shared" si="105"/>
        <v>#DIV/0!</v>
      </c>
      <c r="O968" t="e">
        <f t="shared" si="106"/>
        <v>#DIV/0!</v>
      </c>
      <c r="P968" t="e">
        <f t="shared" si="107"/>
        <v>#DIV/0!</v>
      </c>
      <c r="Q968" t="e">
        <f t="shared" si="108"/>
        <v>#DIV/0!</v>
      </c>
      <c r="R968">
        <f t="shared" si="109"/>
        <v>0</v>
      </c>
      <c r="S968">
        <f t="shared" si="110"/>
        <v>0</v>
      </c>
      <c r="T968" t="e">
        <f t="shared" si="111"/>
        <v>#DIV/0!</v>
      </c>
    </row>
    <row r="969" spans="1:20">
      <c r="C969" t="s">
        <v>6065</v>
      </c>
      <c r="D969" t="s">
        <v>6065</v>
      </c>
      <c r="E969" t="s">
        <v>10831</v>
      </c>
      <c r="F969" t="s">
        <v>6065</v>
      </c>
      <c r="G969" t="s">
        <v>6065</v>
      </c>
      <c r="H969" t="s">
        <v>10832</v>
      </c>
      <c r="I969" t="s">
        <v>6065</v>
      </c>
      <c r="N969" t="e">
        <f t="shared" ref="N969:N1032" si="112">C969/C970-1</f>
        <v>#DIV/0!</v>
      </c>
      <c r="O969">
        <f t="shared" si="106"/>
        <v>-1</v>
      </c>
      <c r="P969" t="e">
        <f t="shared" si="107"/>
        <v>#DIV/0!</v>
      </c>
      <c r="Q969">
        <f t="shared" si="108"/>
        <v>1</v>
      </c>
      <c r="R969">
        <f t="shared" si="109"/>
        <v>0</v>
      </c>
      <c r="S969">
        <f t="shared" si="110"/>
        <v>0.98654916512059376</v>
      </c>
      <c r="T969" t="e">
        <f t="shared" si="111"/>
        <v>#DIV/0!</v>
      </c>
    </row>
    <row r="970" spans="1:20">
      <c r="C970" t="s">
        <v>6065</v>
      </c>
      <c r="D970" t="s">
        <v>10833</v>
      </c>
      <c r="E970" t="s">
        <v>10834</v>
      </c>
      <c r="F970" t="s">
        <v>10835</v>
      </c>
      <c r="G970" t="s">
        <v>10836</v>
      </c>
      <c r="H970" t="s">
        <v>10837</v>
      </c>
      <c r="I970" t="s">
        <v>6065</v>
      </c>
      <c r="N970" t="e">
        <f t="shared" si="112"/>
        <v>#VALUE!</v>
      </c>
      <c r="O970" t="e">
        <f t="shared" ref="O970:O1033" si="113">D970/D971-1</f>
        <v>#VALUE!</v>
      </c>
      <c r="P970">
        <f t="shared" ref="P970:P1033" si="114">E970/(F970+G970)</f>
        <v>1.1086515714768503</v>
      </c>
      <c r="Q970" t="e">
        <f t="shared" ref="Q970:Q1033" si="115">1 -F970/F971</f>
        <v>#VALUE!</v>
      </c>
      <c r="R970">
        <f t="shared" ref="R970:R1033" si="116">G970/E970</f>
        <v>0.86404511507392168</v>
      </c>
      <c r="S970" t="e">
        <f t="shared" ref="S970:S1033" si="117">H970/H971-1</f>
        <v>#VALUE!</v>
      </c>
      <c r="T970" t="e">
        <f t="shared" si="111"/>
        <v>#DIV/0!</v>
      </c>
    </row>
    <row r="971" spans="1:20">
      <c r="C971" t="s">
        <v>6093</v>
      </c>
      <c r="D971" t="s">
        <v>6093</v>
      </c>
      <c r="E971" t="s">
        <v>6093</v>
      </c>
      <c r="F971" t="s">
        <v>6093</v>
      </c>
      <c r="G971" t="s">
        <v>6093</v>
      </c>
      <c r="H971" t="s">
        <v>6093</v>
      </c>
      <c r="I971" t="s">
        <v>6093</v>
      </c>
      <c r="N971" t="e">
        <f t="shared" si="112"/>
        <v>#VALUE!</v>
      </c>
      <c r="O971" t="e">
        <f t="shared" si="113"/>
        <v>#VALUE!</v>
      </c>
      <c r="P971" t="e">
        <f t="shared" si="114"/>
        <v>#VALUE!</v>
      </c>
      <c r="Q971" t="e">
        <f t="shared" si="115"/>
        <v>#VALUE!</v>
      </c>
      <c r="R971" t="e">
        <f t="shared" si="116"/>
        <v>#VALUE!</v>
      </c>
      <c r="S971" t="e">
        <f t="shared" si="117"/>
        <v>#VALUE!</v>
      </c>
      <c r="T971" t="e">
        <f t="shared" si="111"/>
        <v>#VALUE!</v>
      </c>
    </row>
    <row r="972" spans="1:20">
      <c r="A972" t="s">
        <v>145</v>
      </c>
      <c r="C972" t="s">
        <v>10838</v>
      </c>
      <c r="D972" t="s">
        <v>10839</v>
      </c>
      <c r="E972" t="s">
        <v>10840</v>
      </c>
      <c r="F972" t="s">
        <v>6065</v>
      </c>
      <c r="G972" t="s">
        <v>10841</v>
      </c>
      <c r="H972" t="s">
        <v>10842</v>
      </c>
      <c r="I972" t="s">
        <v>6055</v>
      </c>
      <c r="N972">
        <f t="shared" si="112"/>
        <v>3.5920574842936466</v>
      </c>
      <c r="O972">
        <f t="shared" si="113"/>
        <v>4.0743471370495419</v>
      </c>
      <c r="P972">
        <f t="shared" si="114"/>
        <v>5.5270589591378018E-2</v>
      </c>
      <c r="Q972" t="e">
        <f t="shared" si="115"/>
        <v>#DIV/0!</v>
      </c>
      <c r="R972">
        <f t="shared" si="116"/>
        <v>18.092805005213766</v>
      </c>
      <c r="S972">
        <f t="shared" si="117"/>
        <v>2.9817548784108392</v>
      </c>
      <c r="T972">
        <f t="shared" si="111"/>
        <v>147288</v>
      </c>
    </row>
    <row r="973" spans="1:20">
      <c r="C973" t="s">
        <v>10843</v>
      </c>
      <c r="D973" t="s">
        <v>10844</v>
      </c>
      <c r="E973" t="s">
        <v>10845</v>
      </c>
      <c r="F973" t="s">
        <v>6065</v>
      </c>
      <c r="G973" t="s">
        <v>10846</v>
      </c>
      <c r="H973" t="s">
        <v>10847</v>
      </c>
      <c r="I973" t="s">
        <v>6055</v>
      </c>
      <c r="N973">
        <f t="shared" si="112"/>
        <v>14.086666666666666</v>
      </c>
      <c r="O973">
        <f t="shared" si="113"/>
        <v>13.801631820499745</v>
      </c>
      <c r="P973">
        <f t="shared" si="114"/>
        <v>0.15965071444772058</v>
      </c>
      <c r="Q973" t="e">
        <f t="shared" si="115"/>
        <v>#DIV/0!</v>
      </c>
      <c r="R973">
        <f t="shared" si="116"/>
        <v>6.2636738173035944</v>
      </c>
      <c r="S973">
        <f t="shared" si="117"/>
        <v>3.6169470404984425</v>
      </c>
      <c r="T973">
        <f t="shared" si="111"/>
        <v>29026</v>
      </c>
    </row>
    <row r="974" spans="1:20">
      <c r="C974" t="s">
        <v>10848</v>
      </c>
      <c r="D974" t="s">
        <v>10849</v>
      </c>
      <c r="E974" t="s">
        <v>10850</v>
      </c>
      <c r="F974" t="s">
        <v>6065</v>
      </c>
      <c r="G974" t="s">
        <v>10851</v>
      </c>
      <c r="H974" t="s">
        <v>10852</v>
      </c>
      <c r="I974" t="s">
        <v>6065</v>
      </c>
      <c r="N974">
        <f t="shared" si="112"/>
        <v>-0.93378119001919391</v>
      </c>
      <c r="O974">
        <f t="shared" si="113"/>
        <v>-0.6655866302864939</v>
      </c>
      <c r="P974">
        <f t="shared" si="114"/>
        <v>0.56400086928175597</v>
      </c>
      <c r="Q974" t="e">
        <f t="shared" si="115"/>
        <v>#DIV/0!</v>
      </c>
      <c r="R974">
        <f t="shared" si="116"/>
        <v>1.7730469126288411</v>
      </c>
      <c r="S974">
        <f t="shared" si="117"/>
        <v>0.32338390501319259</v>
      </c>
      <c r="T974" t="e">
        <f t="shared" si="111"/>
        <v>#DIV/0!</v>
      </c>
    </row>
    <row r="975" spans="1:20">
      <c r="C975" t="s">
        <v>10853</v>
      </c>
      <c r="D975" t="s">
        <v>10854</v>
      </c>
      <c r="E975" t="s">
        <v>10855</v>
      </c>
      <c r="F975" t="s">
        <v>6065</v>
      </c>
      <c r="G975" t="s">
        <v>10856</v>
      </c>
      <c r="H975" t="s">
        <v>10857</v>
      </c>
      <c r="I975" t="s">
        <v>6055</v>
      </c>
      <c r="N975" t="e">
        <f t="shared" si="112"/>
        <v>#VALUE!</v>
      </c>
      <c r="O975" t="e">
        <f t="shared" si="113"/>
        <v>#VALUE!</v>
      </c>
      <c r="P975">
        <f t="shared" si="114"/>
        <v>0.62234539453197979</v>
      </c>
      <c r="Q975" t="e">
        <f t="shared" si="115"/>
        <v>#VALUE!</v>
      </c>
      <c r="R975">
        <f t="shared" si="116"/>
        <v>1.6068247773441409</v>
      </c>
      <c r="S975" t="e">
        <f t="shared" si="117"/>
        <v>#VALUE!</v>
      </c>
      <c r="T975">
        <f t="shared" si="111"/>
        <v>5864</v>
      </c>
    </row>
    <row r="976" spans="1:20">
      <c r="B976" s="8" t="s">
        <v>4415</v>
      </c>
      <c r="C976" t="s">
        <v>6093</v>
      </c>
      <c r="D976" t="s">
        <v>6093</v>
      </c>
      <c r="E976" t="s">
        <v>6093</v>
      </c>
      <c r="F976" t="s">
        <v>6093</v>
      </c>
      <c r="G976" t="s">
        <v>6093</v>
      </c>
      <c r="H976" t="s">
        <v>6093</v>
      </c>
      <c r="I976" t="s">
        <v>6093</v>
      </c>
      <c r="N976" t="e">
        <f t="shared" si="112"/>
        <v>#VALUE!</v>
      </c>
      <c r="O976" t="e">
        <f t="shared" si="113"/>
        <v>#VALUE!</v>
      </c>
      <c r="P976" t="e">
        <f t="shared" si="114"/>
        <v>#VALUE!</v>
      </c>
      <c r="Q976" t="e">
        <f t="shared" si="115"/>
        <v>#VALUE!</v>
      </c>
      <c r="R976" t="e">
        <f t="shared" si="116"/>
        <v>#VALUE!</v>
      </c>
      <c r="S976" t="e">
        <f t="shared" si="117"/>
        <v>#VALUE!</v>
      </c>
      <c r="T976" t="e">
        <f t="shared" si="111"/>
        <v>#VALUE!</v>
      </c>
    </row>
    <row r="977" spans="1:20">
      <c r="A977" s="22">
        <v>47077078</v>
      </c>
      <c r="C977" t="s">
        <v>10858</v>
      </c>
      <c r="D977" t="s">
        <v>10859</v>
      </c>
      <c r="E977" t="s">
        <v>10860</v>
      </c>
      <c r="F977" t="s">
        <v>6065</v>
      </c>
      <c r="G977" t="s">
        <v>10861</v>
      </c>
      <c r="H977" t="s">
        <v>10862</v>
      </c>
      <c r="I977" t="s">
        <v>6065</v>
      </c>
      <c r="N977">
        <f t="shared" si="112"/>
        <v>56.903846153846153</v>
      </c>
      <c r="O977">
        <f t="shared" si="113"/>
        <v>27.436507936507937</v>
      </c>
      <c r="P977">
        <f t="shared" si="114"/>
        <v>4.5722159589126891E-2</v>
      </c>
      <c r="Q977" t="e">
        <f t="shared" si="115"/>
        <v>#DIV/0!</v>
      </c>
      <c r="R977">
        <f t="shared" si="116"/>
        <v>21.87123287671233</v>
      </c>
      <c r="S977">
        <f t="shared" si="117"/>
        <v>15.853982300884955</v>
      </c>
      <c r="T977" t="e">
        <f t="shared" si="111"/>
        <v>#DIV/0!</v>
      </c>
    </row>
    <row r="978" spans="1:20">
      <c r="C978" t="s">
        <v>10863</v>
      </c>
      <c r="D978" t="s">
        <v>10864</v>
      </c>
      <c r="E978" t="s">
        <v>6143</v>
      </c>
      <c r="F978" t="s">
        <v>6065</v>
      </c>
      <c r="G978" t="s">
        <v>10865</v>
      </c>
      <c r="H978" t="s">
        <v>10866</v>
      </c>
      <c r="I978" t="s">
        <v>6065</v>
      </c>
      <c r="N978" t="e">
        <f t="shared" si="112"/>
        <v>#VALUE!</v>
      </c>
      <c r="O978" t="e">
        <f t="shared" si="113"/>
        <v>#VALUE!</v>
      </c>
      <c r="P978">
        <f t="shared" si="114"/>
        <v>1.7391304347826087E-2</v>
      </c>
      <c r="Q978" t="e">
        <f t="shared" si="115"/>
        <v>#VALUE!</v>
      </c>
      <c r="R978">
        <f t="shared" si="116"/>
        <v>57.5</v>
      </c>
      <c r="S978" t="e">
        <f t="shared" si="117"/>
        <v>#VALUE!</v>
      </c>
      <c r="T978" t="e">
        <f t="shared" si="111"/>
        <v>#DIV/0!</v>
      </c>
    </row>
    <row r="979" spans="1:20">
      <c r="C979" t="s">
        <v>6093</v>
      </c>
      <c r="D979" t="s">
        <v>6093</v>
      </c>
      <c r="E979" t="s">
        <v>6093</v>
      </c>
      <c r="F979" t="s">
        <v>6093</v>
      </c>
      <c r="G979" t="s">
        <v>6093</v>
      </c>
      <c r="H979" t="s">
        <v>6093</v>
      </c>
      <c r="I979" t="s">
        <v>6093</v>
      </c>
      <c r="N979" t="e">
        <f t="shared" si="112"/>
        <v>#VALUE!</v>
      </c>
      <c r="O979" t="e">
        <f t="shared" si="113"/>
        <v>#VALUE!</v>
      </c>
      <c r="P979" t="e">
        <f t="shared" si="114"/>
        <v>#VALUE!</v>
      </c>
      <c r="Q979" t="e">
        <f t="shared" si="115"/>
        <v>#VALUE!</v>
      </c>
      <c r="R979" t="e">
        <f t="shared" si="116"/>
        <v>#VALUE!</v>
      </c>
      <c r="S979" t="e">
        <f t="shared" si="117"/>
        <v>#VALUE!</v>
      </c>
      <c r="T979" t="e">
        <f t="shared" si="111"/>
        <v>#VALUE!</v>
      </c>
    </row>
    <row r="980" spans="1:20">
      <c r="A980" t="s">
        <v>147</v>
      </c>
      <c r="C980" t="s">
        <v>10867</v>
      </c>
      <c r="D980" t="s">
        <v>10868</v>
      </c>
      <c r="E980" t="s">
        <v>10869</v>
      </c>
      <c r="F980" t="s">
        <v>10870</v>
      </c>
      <c r="G980" t="s">
        <v>10871</v>
      </c>
      <c r="H980" t="s">
        <v>10872</v>
      </c>
      <c r="I980" t="s">
        <v>6156</v>
      </c>
      <c r="N980">
        <f t="shared" si="112"/>
        <v>0.64526830499731092</v>
      </c>
      <c r="O980">
        <f t="shared" si="113"/>
        <v>2.0265962210083281</v>
      </c>
      <c r="P980">
        <f t="shared" si="114"/>
        <v>1.1336515612972322</v>
      </c>
      <c r="Q980">
        <f t="shared" si="115"/>
        <v>0.29131630045576207</v>
      </c>
      <c r="R980">
        <f t="shared" si="116"/>
        <v>0.23425800523287782</v>
      </c>
      <c r="S980">
        <f t="shared" si="117"/>
        <v>14.831020812685827</v>
      </c>
      <c r="T980">
        <f t="shared" si="111"/>
        <v>-8449.5</v>
      </c>
    </row>
    <row r="981" spans="1:20">
      <c r="C981" t="s">
        <v>10873</v>
      </c>
      <c r="D981" t="s">
        <v>10874</v>
      </c>
      <c r="E981" t="s">
        <v>10875</v>
      </c>
      <c r="F981" t="s">
        <v>10876</v>
      </c>
      <c r="G981" t="s">
        <v>10877</v>
      </c>
      <c r="H981" t="s">
        <v>10878</v>
      </c>
      <c r="I981" t="s">
        <v>6225</v>
      </c>
      <c r="N981">
        <f t="shared" si="112"/>
        <v>1.9932158286380735</v>
      </c>
      <c r="O981">
        <f t="shared" si="113"/>
        <v>-2.4298335467349554</v>
      </c>
      <c r="P981">
        <f t="shared" si="114"/>
        <v>1.0077592603076886</v>
      </c>
      <c r="Q981">
        <f t="shared" si="115"/>
        <v>-9.8272651776738495</v>
      </c>
      <c r="R981">
        <f t="shared" si="116"/>
        <v>0.25984985349035933</v>
      </c>
      <c r="S981">
        <f t="shared" si="117"/>
        <v>-1.219323986523204</v>
      </c>
      <c r="T981">
        <f t="shared" si="111"/>
        <v>-3722.3333333333335</v>
      </c>
    </row>
    <row r="982" spans="1:20">
      <c r="C982" t="s">
        <v>10879</v>
      </c>
      <c r="D982" t="s">
        <v>10880</v>
      </c>
      <c r="E982" t="s">
        <v>10881</v>
      </c>
      <c r="F982" t="s">
        <v>10882</v>
      </c>
      <c r="G982" t="s">
        <v>10883</v>
      </c>
      <c r="H982" t="s">
        <v>10884</v>
      </c>
      <c r="I982" t="s">
        <v>6055</v>
      </c>
      <c r="N982">
        <f t="shared" si="112"/>
        <v>7.8342765926570888</v>
      </c>
      <c r="O982">
        <f t="shared" si="113"/>
        <v>2.3121289228159458</v>
      </c>
      <c r="P982">
        <f t="shared" si="114"/>
        <v>0.80811261730969763</v>
      </c>
      <c r="Q982">
        <f t="shared" si="115"/>
        <v>0.26087096982619373</v>
      </c>
      <c r="R982">
        <f t="shared" si="116"/>
        <v>0.64701024542568841</v>
      </c>
      <c r="S982">
        <f t="shared" si="117"/>
        <v>5.6146657081236517</v>
      </c>
      <c r="T982">
        <f t="shared" si="111"/>
        <v>7810</v>
      </c>
    </row>
    <row r="983" spans="1:20">
      <c r="C983" t="s">
        <v>10885</v>
      </c>
      <c r="D983" t="s">
        <v>10886</v>
      </c>
      <c r="E983" t="s">
        <v>10887</v>
      </c>
      <c r="F983" t="s">
        <v>7460</v>
      </c>
      <c r="G983" t="s">
        <v>10888</v>
      </c>
      <c r="H983" t="s">
        <v>10889</v>
      </c>
      <c r="I983" t="s">
        <v>6055</v>
      </c>
      <c r="N983" t="e">
        <f t="shared" si="112"/>
        <v>#DIV/0!</v>
      </c>
      <c r="O983">
        <f t="shared" si="113"/>
        <v>-3.020565552699229</v>
      </c>
      <c r="P983">
        <f t="shared" si="114"/>
        <v>0.97202333065164925</v>
      </c>
      <c r="Q983">
        <f t="shared" si="115"/>
        <v>-58.298850574712645</v>
      </c>
      <c r="R983">
        <f t="shared" si="116"/>
        <v>0.3882968817894018</v>
      </c>
      <c r="S983">
        <f t="shared" si="117"/>
        <v>-2.4384694932781796</v>
      </c>
      <c r="T983">
        <f t="shared" si="111"/>
        <v>2358</v>
      </c>
    </row>
    <row r="984" spans="1:20">
      <c r="B984" t="s">
        <v>134</v>
      </c>
      <c r="C984" t="s">
        <v>6065</v>
      </c>
      <c r="D984" t="s">
        <v>10890</v>
      </c>
      <c r="E984" t="s">
        <v>7083</v>
      </c>
      <c r="F984" t="s">
        <v>10891</v>
      </c>
      <c r="G984" t="s">
        <v>10892</v>
      </c>
      <c r="H984" t="s">
        <v>10893</v>
      </c>
      <c r="I984" t="s">
        <v>6065</v>
      </c>
      <c r="N984" t="e">
        <f t="shared" si="112"/>
        <v>#DIV/0!</v>
      </c>
      <c r="O984" t="e">
        <f t="shared" si="113"/>
        <v>#DIV/0!</v>
      </c>
      <c r="P984">
        <f t="shared" si="114"/>
        <v>2.1608643457382954</v>
      </c>
      <c r="Q984">
        <f t="shared" si="115"/>
        <v>0</v>
      </c>
      <c r="R984">
        <f t="shared" si="116"/>
        <v>0.17277777777777778</v>
      </c>
      <c r="S984">
        <f t="shared" si="117"/>
        <v>-5.835</v>
      </c>
      <c r="T984" t="e">
        <f t="shared" si="111"/>
        <v>#DIV/0!</v>
      </c>
    </row>
    <row r="985" spans="1:20">
      <c r="C985" t="s">
        <v>6065</v>
      </c>
      <c r="D985" t="s">
        <v>6065</v>
      </c>
      <c r="E985" t="s">
        <v>10894</v>
      </c>
      <c r="F985" t="s">
        <v>10891</v>
      </c>
      <c r="G985" t="s">
        <v>10895</v>
      </c>
      <c r="H985" t="s">
        <v>8617</v>
      </c>
      <c r="I985" t="s">
        <v>6065</v>
      </c>
      <c r="N985" t="e">
        <f t="shared" si="112"/>
        <v>#VALUE!</v>
      </c>
      <c r="O985" t="e">
        <f t="shared" si="113"/>
        <v>#VALUE!</v>
      </c>
      <c r="P985">
        <f t="shared" si="114"/>
        <v>0.8</v>
      </c>
      <c r="Q985" t="e">
        <f t="shared" si="115"/>
        <v>#VALUE!</v>
      </c>
      <c r="R985">
        <f t="shared" si="116"/>
        <v>0.59750000000000003</v>
      </c>
      <c r="S985" t="e">
        <f t="shared" si="117"/>
        <v>#VALUE!</v>
      </c>
      <c r="T985" t="e">
        <f t="shared" si="111"/>
        <v>#DIV/0!</v>
      </c>
    </row>
    <row r="986" spans="1:20">
      <c r="C986" t="s">
        <v>6093</v>
      </c>
      <c r="D986" t="s">
        <v>6093</v>
      </c>
      <c r="E986" t="s">
        <v>6093</v>
      </c>
      <c r="F986" t="s">
        <v>6093</v>
      </c>
      <c r="G986" t="s">
        <v>6093</v>
      </c>
      <c r="H986" t="s">
        <v>6093</v>
      </c>
      <c r="I986" t="s">
        <v>6093</v>
      </c>
      <c r="N986" t="e">
        <f t="shared" si="112"/>
        <v>#VALUE!</v>
      </c>
      <c r="O986" t="e">
        <f t="shared" si="113"/>
        <v>#VALUE!</v>
      </c>
      <c r="P986" t="e">
        <f t="shared" si="114"/>
        <v>#VALUE!</v>
      </c>
      <c r="Q986" t="e">
        <f t="shared" si="115"/>
        <v>#VALUE!</v>
      </c>
      <c r="R986" t="e">
        <f t="shared" si="116"/>
        <v>#VALUE!</v>
      </c>
      <c r="S986" t="e">
        <f t="shared" si="117"/>
        <v>#VALUE!</v>
      </c>
      <c r="T986" t="e">
        <f t="shared" si="111"/>
        <v>#VALUE!</v>
      </c>
    </row>
    <row r="987" spans="1:20">
      <c r="A987" s="22">
        <v>34453740</v>
      </c>
      <c r="C987" t="s">
        <v>10896</v>
      </c>
      <c r="D987" t="s">
        <v>10897</v>
      </c>
      <c r="E987" t="s">
        <v>10898</v>
      </c>
      <c r="F987" t="s">
        <v>10899</v>
      </c>
      <c r="G987" t="s">
        <v>10900</v>
      </c>
      <c r="H987" t="s">
        <v>10901</v>
      </c>
      <c r="I987" t="s">
        <v>6055</v>
      </c>
      <c r="N987">
        <f t="shared" si="112"/>
        <v>1.4771645670865827</v>
      </c>
      <c r="O987">
        <f t="shared" si="113"/>
        <v>0.52389334713952884</v>
      </c>
      <c r="P987">
        <f t="shared" si="114"/>
        <v>0.32697963937746471</v>
      </c>
      <c r="Q987">
        <f t="shared" si="115"/>
        <v>0</v>
      </c>
      <c r="R987">
        <f t="shared" si="116"/>
        <v>3.0525548062490753</v>
      </c>
      <c r="S987">
        <f t="shared" si="117"/>
        <v>0.17807166667674967</v>
      </c>
      <c r="T987">
        <f t="shared" si="111"/>
        <v>29434</v>
      </c>
    </row>
    <row r="988" spans="1:20">
      <c r="C988" t="s">
        <v>10902</v>
      </c>
      <c r="D988" t="s">
        <v>10903</v>
      </c>
      <c r="E988" t="s">
        <v>10904</v>
      </c>
      <c r="F988" t="s">
        <v>10899</v>
      </c>
      <c r="G988" t="s">
        <v>10905</v>
      </c>
      <c r="H988" t="s">
        <v>10906</v>
      </c>
      <c r="I988" t="s">
        <v>6055</v>
      </c>
      <c r="N988">
        <f t="shared" si="112"/>
        <v>-0.19728415274233158</v>
      </c>
      <c r="O988">
        <f t="shared" si="113"/>
        <v>-0.52773906452480501</v>
      </c>
      <c r="P988">
        <f t="shared" si="114"/>
        <v>0.12821067288319743</v>
      </c>
      <c r="Q988">
        <f t="shared" si="115"/>
        <v>0</v>
      </c>
      <c r="R988">
        <f t="shared" si="116"/>
        <v>7.7773252704759557</v>
      </c>
      <c r="S988">
        <f t="shared" si="117"/>
        <v>0.13231445834303801</v>
      </c>
      <c r="T988">
        <f t="shared" si="111"/>
        <v>19315</v>
      </c>
    </row>
    <row r="989" spans="1:20">
      <c r="C989" t="s">
        <v>10907</v>
      </c>
      <c r="D989" t="s">
        <v>10908</v>
      </c>
      <c r="E989" t="s">
        <v>10909</v>
      </c>
      <c r="F989" t="s">
        <v>10899</v>
      </c>
      <c r="G989" t="s">
        <v>10910</v>
      </c>
      <c r="H989" t="s">
        <v>10911</v>
      </c>
      <c r="I989" t="s">
        <v>6055</v>
      </c>
      <c r="N989">
        <f t="shared" si="112"/>
        <v>-0.19370765577175697</v>
      </c>
      <c r="O989">
        <f t="shared" si="113"/>
        <v>1.2577422025945348</v>
      </c>
      <c r="P989">
        <f t="shared" si="114"/>
        <v>7.9299405238692916E-2</v>
      </c>
      <c r="Q989">
        <f t="shared" si="115"/>
        <v>0</v>
      </c>
      <c r="R989">
        <f t="shared" si="116"/>
        <v>12.567247275908693</v>
      </c>
      <c r="S989">
        <f t="shared" si="117"/>
        <v>0.38922144291437877</v>
      </c>
      <c r="T989">
        <f t="shared" si="111"/>
        <v>40899</v>
      </c>
    </row>
    <row r="990" spans="1:20">
      <c r="C990" t="s">
        <v>10912</v>
      </c>
      <c r="D990" t="s">
        <v>10913</v>
      </c>
      <c r="E990" t="s">
        <v>10914</v>
      </c>
      <c r="F990" t="s">
        <v>10899</v>
      </c>
      <c r="G990" t="s">
        <v>10915</v>
      </c>
      <c r="H990" t="s">
        <v>10916</v>
      </c>
      <c r="I990" t="s">
        <v>6055</v>
      </c>
      <c r="N990">
        <f t="shared" si="112"/>
        <v>0.64758625101283629</v>
      </c>
      <c r="O990">
        <f t="shared" si="113"/>
        <v>0.61093819475322375</v>
      </c>
      <c r="P990">
        <f t="shared" si="114"/>
        <v>0.17554059567523461</v>
      </c>
      <c r="Q990">
        <f t="shared" si="115"/>
        <v>0</v>
      </c>
      <c r="R990">
        <f t="shared" si="116"/>
        <v>5.6724176462700573</v>
      </c>
      <c r="S990">
        <f t="shared" si="117"/>
        <v>0.20830458580562072</v>
      </c>
      <c r="T990">
        <f t="shared" si="111"/>
        <v>18115</v>
      </c>
    </row>
    <row r="991" spans="1:20">
      <c r="C991" t="s">
        <v>10917</v>
      </c>
      <c r="D991" t="s">
        <v>10918</v>
      </c>
      <c r="E991" t="s">
        <v>10919</v>
      </c>
      <c r="F991" t="s">
        <v>10899</v>
      </c>
      <c r="G991" t="s">
        <v>10920</v>
      </c>
      <c r="H991" t="s">
        <v>10921</v>
      </c>
      <c r="I991" t="s">
        <v>6055</v>
      </c>
      <c r="N991">
        <f t="shared" si="112"/>
        <v>-0.26041806296965064</v>
      </c>
      <c r="O991">
        <f t="shared" si="113"/>
        <v>-0.7938323891241772</v>
      </c>
      <c r="P991">
        <f t="shared" si="114"/>
        <v>9.9732913724921837E-2</v>
      </c>
      <c r="Q991">
        <f t="shared" si="115"/>
        <v>0</v>
      </c>
      <c r="R991">
        <f t="shared" si="116"/>
        <v>9.9704172721610966</v>
      </c>
      <c r="S991">
        <f t="shared" si="117"/>
        <v>0.14850962109906374</v>
      </c>
      <c r="T991">
        <f t="shared" si="111"/>
        <v>11245</v>
      </c>
    </row>
    <row r="992" spans="1:20">
      <c r="C992" t="s">
        <v>10922</v>
      </c>
      <c r="D992" t="s">
        <v>10923</v>
      </c>
      <c r="E992" t="s">
        <v>10924</v>
      </c>
      <c r="F992" t="s">
        <v>10899</v>
      </c>
      <c r="G992" t="s">
        <v>10925</v>
      </c>
      <c r="H992" t="s">
        <v>10926</v>
      </c>
      <c r="I992" t="s">
        <v>6055</v>
      </c>
      <c r="N992">
        <f t="shared" si="112"/>
        <v>0.48842804497335868</v>
      </c>
      <c r="O992">
        <f t="shared" si="113"/>
        <v>1.0340481074025734</v>
      </c>
      <c r="P992">
        <f t="shared" si="114"/>
        <v>7.1411051973216261E-2</v>
      </c>
      <c r="Q992">
        <f t="shared" si="115"/>
        <v>0</v>
      </c>
      <c r="R992">
        <f t="shared" si="116"/>
        <v>13.910183754078654</v>
      </c>
      <c r="S992">
        <f t="shared" si="117"/>
        <v>2.5756989044200984</v>
      </c>
      <c r="T992">
        <f t="shared" si="111"/>
        <v>54543</v>
      </c>
    </row>
    <row r="993" spans="1:20">
      <c r="C993" t="s">
        <v>10927</v>
      </c>
      <c r="D993" t="s">
        <v>10928</v>
      </c>
      <c r="E993" t="s">
        <v>10929</v>
      </c>
      <c r="F993" t="s">
        <v>10899</v>
      </c>
      <c r="G993" t="s">
        <v>10930</v>
      </c>
      <c r="H993" t="s">
        <v>10931</v>
      </c>
      <c r="I993" t="s">
        <v>6055</v>
      </c>
      <c r="N993">
        <f t="shared" si="112"/>
        <v>24.664457831325301</v>
      </c>
      <c r="O993">
        <f t="shared" si="113"/>
        <v>-5.6610464105683995</v>
      </c>
      <c r="P993">
        <f t="shared" si="114"/>
        <v>3.7891867333030439E-2</v>
      </c>
      <c r="Q993">
        <f t="shared" si="115"/>
        <v>0</v>
      </c>
      <c r="R993">
        <f t="shared" si="116"/>
        <v>25.739808153477217</v>
      </c>
      <c r="S993">
        <f t="shared" si="117"/>
        <v>-4.8134341797226723</v>
      </c>
      <c r="T993">
        <f t="shared" si="111"/>
        <v>26815</v>
      </c>
    </row>
    <row r="994" spans="1:20">
      <c r="C994" t="s">
        <v>10932</v>
      </c>
      <c r="D994" t="s">
        <v>10933</v>
      </c>
      <c r="E994" t="s">
        <v>10934</v>
      </c>
      <c r="F994" t="s">
        <v>10899</v>
      </c>
      <c r="G994" t="s">
        <v>10935</v>
      </c>
      <c r="H994" t="s">
        <v>10936</v>
      </c>
      <c r="I994" t="s">
        <v>6055</v>
      </c>
      <c r="N994" t="e">
        <f t="shared" si="112"/>
        <v>#VALUE!</v>
      </c>
      <c r="O994" t="e">
        <f t="shared" si="113"/>
        <v>#VALUE!</v>
      </c>
      <c r="P994">
        <f t="shared" si="114"/>
        <v>4.2896919431279619</v>
      </c>
      <c r="Q994" t="e">
        <f t="shared" si="115"/>
        <v>#VALUE!</v>
      </c>
      <c r="R994">
        <f t="shared" si="116"/>
        <v>0.15812733047921557</v>
      </c>
      <c r="S994" t="e">
        <f t="shared" si="117"/>
        <v>#VALUE!</v>
      </c>
      <c r="T994">
        <f t="shared" si="111"/>
        <v>-5753</v>
      </c>
    </row>
    <row r="995" spans="1:20">
      <c r="C995" t="s">
        <v>6093</v>
      </c>
      <c r="D995" t="s">
        <v>6093</v>
      </c>
      <c r="E995" t="s">
        <v>6093</v>
      </c>
      <c r="F995" t="s">
        <v>6093</v>
      </c>
      <c r="G995" t="s">
        <v>6093</v>
      </c>
      <c r="H995" t="s">
        <v>6093</v>
      </c>
      <c r="I995" t="s">
        <v>6093</v>
      </c>
      <c r="N995" t="e">
        <f t="shared" si="112"/>
        <v>#VALUE!</v>
      </c>
      <c r="O995" t="e">
        <f t="shared" si="113"/>
        <v>#VALUE!</v>
      </c>
      <c r="P995" t="e">
        <f t="shared" si="114"/>
        <v>#VALUE!</v>
      </c>
      <c r="Q995" t="e">
        <f t="shared" si="115"/>
        <v>#VALUE!</v>
      </c>
      <c r="R995" t="e">
        <f t="shared" si="116"/>
        <v>#VALUE!</v>
      </c>
      <c r="S995" t="e">
        <f t="shared" si="117"/>
        <v>#VALUE!</v>
      </c>
      <c r="T995" t="e">
        <f t="shared" si="111"/>
        <v>#VALUE!</v>
      </c>
    </row>
    <row r="996" spans="1:20">
      <c r="A996" t="s">
        <v>148</v>
      </c>
      <c r="B996" t="s">
        <v>135</v>
      </c>
      <c r="C996" t="s">
        <v>10937</v>
      </c>
      <c r="D996" t="s">
        <v>10938</v>
      </c>
      <c r="E996" t="s">
        <v>10939</v>
      </c>
      <c r="F996" t="s">
        <v>10940</v>
      </c>
      <c r="G996" t="s">
        <v>10941</v>
      </c>
      <c r="H996" t="s">
        <v>10942</v>
      </c>
      <c r="I996" t="s">
        <v>6048</v>
      </c>
      <c r="N996">
        <f t="shared" si="112"/>
        <v>0.22396008916037302</v>
      </c>
      <c r="O996">
        <f t="shared" si="113"/>
        <v>-1.1745323741007194</v>
      </c>
      <c r="P996">
        <f t="shared" si="114"/>
        <v>1.2027805596465391</v>
      </c>
      <c r="Q996">
        <f t="shared" si="115"/>
        <v>0</v>
      </c>
      <c r="R996">
        <f t="shared" si="116"/>
        <v>0.82961424681151186</v>
      </c>
      <c r="S996">
        <f t="shared" si="117"/>
        <v>-0.17453237410071942</v>
      </c>
      <c r="T996">
        <f t="shared" si="111"/>
        <v>1819.5</v>
      </c>
    </row>
    <row r="997" spans="1:20">
      <c r="C997" t="s">
        <v>10943</v>
      </c>
      <c r="D997" t="s">
        <v>10944</v>
      </c>
      <c r="E997" t="s">
        <v>10945</v>
      </c>
      <c r="F997" t="s">
        <v>10940</v>
      </c>
      <c r="G997" t="s">
        <v>10946</v>
      </c>
      <c r="H997" t="s">
        <v>10944</v>
      </c>
      <c r="I997" t="s">
        <v>6048</v>
      </c>
      <c r="N997" t="e">
        <f t="shared" si="112"/>
        <v>#VALUE!</v>
      </c>
      <c r="O997" t="e">
        <f t="shared" si="113"/>
        <v>#VALUE!</v>
      </c>
      <c r="P997">
        <f t="shared" si="114"/>
        <v>1.2574932384869031</v>
      </c>
      <c r="Q997" t="e">
        <f t="shared" si="115"/>
        <v>#VALUE!</v>
      </c>
      <c r="R997">
        <f t="shared" si="116"/>
        <v>0.79343566777643559</v>
      </c>
      <c r="S997" t="e">
        <f t="shared" si="117"/>
        <v>#VALUE!</v>
      </c>
      <c r="T997">
        <f t="shared" si="111"/>
        <v>-10425</v>
      </c>
    </row>
    <row r="998" spans="1:20">
      <c r="C998" t="s">
        <v>6093</v>
      </c>
      <c r="D998" t="s">
        <v>6093</v>
      </c>
      <c r="E998" t="s">
        <v>6093</v>
      </c>
      <c r="F998" t="s">
        <v>6093</v>
      </c>
      <c r="G998" t="s">
        <v>6093</v>
      </c>
      <c r="H998" t="s">
        <v>6093</v>
      </c>
      <c r="I998" t="s">
        <v>6093</v>
      </c>
      <c r="N998" t="e">
        <f t="shared" si="112"/>
        <v>#VALUE!</v>
      </c>
      <c r="O998" t="e">
        <f t="shared" si="113"/>
        <v>#VALUE!</v>
      </c>
      <c r="P998" t="e">
        <f t="shared" si="114"/>
        <v>#VALUE!</v>
      </c>
      <c r="Q998" t="e">
        <f t="shared" si="115"/>
        <v>#VALUE!</v>
      </c>
      <c r="R998" t="e">
        <f t="shared" si="116"/>
        <v>#VALUE!</v>
      </c>
      <c r="S998" t="e">
        <f t="shared" si="117"/>
        <v>#VALUE!</v>
      </c>
      <c r="T998" t="e">
        <f t="shared" si="111"/>
        <v>#VALUE!</v>
      </c>
    </row>
    <row r="999" spans="1:20">
      <c r="A999" t="s">
        <v>149</v>
      </c>
      <c r="C999" t="s">
        <v>6425</v>
      </c>
      <c r="D999" t="s">
        <v>6426</v>
      </c>
      <c r="E999" t="s">
        <v>6427</v>
      </c>
      <c r="F999" t="s">
        <v>6065</v>
      </c>
      <c r="G999" t="s">
        <v>6428</v>
      </c>
      <c r="H999" t="s">
        <v>6429</v>
      </c>
      <c r="I999" t="s">
        <v>6430</v>
      </c>
      <c r="N999">
        <f t="shared" si="112"/>
        <v>1.8088872832369942</v>
      </c>
      <c r="O999">
        <f t="shared" si="113"/>
        <v>-3.5516122051504002</v>
      </c>
      <c r="P999">
        <f t="shared" si="114"/>
        <v>1.4363519674235383</v>
      </c>
      <c r="Q999" t="e">
        <f t="shared" si="115"/>
        <v>#DIV/0!</v>
      </c>
      <c r="R999">
        <f t="shared" si="116"/>
        <v>0.69620818760303838</v>
      </c>
      <c r="S999">
        <f t="shared" si="117"/>
        <v>-2.2593893714869697</v>
      </c>
      <c r="T999">
        <f t="shared" si="111"/>
        <v>-7074.6</v>
      </c>
    </row>
    <row r="1000" spans="1:20">
      <c r="C1000" t="s">
        <v>6431</v>
      </c>
      <c r="D1000" t="s">
        <v>6432</v>
      </c>
      <c r="E1000" t="s">
        <v>6433</v>
      </c>
      <c r="F1000" t="s">
        <v>6065</v>
      </c>
      <c r="G1000" t="s">
        <v>6434</v>
      </c>
      <c r="H1000" t="s">
        <v>6435</v>
      </c>
      <c r="I1000" t="s">
        <v>6065</v>
      </c>
      <c r="N1000" t="e">
        <f t="shared" si="112"/>
        <v>#DIV/0!</v>
      </c>
      <c r="O1000">
        <f t="shared" si="113"/>
        <v>-1.8680651221039448</v>
      </c>
      <c r="P1000">
        <f t="shared" si="114"/>
        <v>0.44666713790909734</v>
      </c>
      <c r="Q1000" t="e">
        <f t="shared" si="115"/>
        <v>#DIV/0!</v>
      </c>
      <c r="R1000">
        <f t="shared" si="116"/>
        <v>2.2388036081658491</v>
      </c>
      <c r="S1000">
        <f t="shared" si="117"/>
        <v>7.7317345231455654</v>
      </c>
      <c r="T1000" t="e">
        <f t="shared" si="111"/>
        <v>#DIV/0!</v>
      </c>
    </row>
    <row r="1001" spans="1:20">
      <c r="C1001" t="s">
        <v>6065</v>
      </c>
      <c r="D1001" t="s">
        <v>6436</v>
      </c>
      <c r="E1001" t="s">
        <v>6437</v>
      </c>
      <c r="F1001" t="s">
        <v>6065</v>
      </c>
      <c r="G1001" t="s">
        <v>6438</v>
      </c>
      <c r="H1001" t="s">
        <v>6439</v>
      </c>
      <c r="I1001" t="s">
        <v>6065</v>
      </c>
      <c r="N1001" t="e">
        <f t="shared" si="112"/>
        <v>#DIV/0!</v>
      </c>
      <c r="O1001">
        <f t="shared" si="113"/>
        <v>6.0197802197802197</v>
      </c>
      <c r="P1001">
        <f t="shared" si="114"/>
        <v>0.92237423153519782</v>
      </c>
      <c r="Q1001" t="e">
        <f t="shared" si="115"/>
        <v>#DIV/0!</v>
      </c>
      <c r="R1001">
        <f t="shared" si="116"/>
        <v>1.0841586482046468</v>
      </c>
      <c r="S1001">
        <f t="shared" si="117"/>
        <v>-0.89905984349490509</v>
      </c>
      <c r="T1001" t="e">
        <f t="shared" si="111"/>
        <v>#DIV/0!</v>
      </c>
    </row>
    <row r="1002" spans="1:20">
      <c r="B1002" t="s">
        <v>136</v>
      </c>
      <c r="C1002" t="s">
        <v>6065</v>
      </c>
      <c r="D1002" t="s">
        <v>6440</v>
      </c>
      <c r="E1002" t="s">
        <v>6441</v>
      </c>
      <c r="F1002" t="s">
        <v>6065</v>
      </c>
      <c r="G1002" t="s">
        <v>6442</v>
      </c>
      <c r="H1002" t="s">
        <v>6443</v>
      </c>
      <c r="I1002" t="s">
        <v>6065</v>
      </c>
      <c r="N1002" t="e">
        <f t="shared" si="112"/>
        <v>#DIV/0!</v>
      </c>
      <c r="O1002">
        <f t="shared" si="113"/>
        <v>-0.48271941791723516</v>
      </c>
      <c r="P1002">
        <f t="shared" si="114"/>
        <v>0.85822152338231417</v>
      </c>
      <c r="Q1002" t="e">
        <f t="shared" si="115"/>
        <v>#DIV/0!</v>
      </c>
      <c r="R1002">
        <f t="shared" si="116"/>
        <v>1.1652003273687734</v>
      </c>
      <c r="S1002">
        <f t="shared" si="117"/>
        <v>-0.11353428485876838</v>
      </c>
      <c r="T1002" t="e">
        <f t="shared" si="111"/>
        <v>#DIV/0!</v>
      </c>
    </row>
    <row r="1003" spans="1:20">
      <c r="C1003" t="s">
        <v>6065</v>
      </c>
      <c r="D1003" t="s">
        <v>6444</v>
      </c>
      <c r="E1003" t="s">
        <v>6445</v>
      </c>
      <c r="F1003" t="s">
        <v>6065</v>
      </c>
      <c r="G1003" t="s">
        <v>6446</v>
      </c>
      <c r="H1003" t="s">
        <v>6447</v>
      </c>
      <c r="I1003" t="s">
        <v>6065</v>
      </c>
      <c r="N1003">
        <f t="shared" si="112"/>
        <v>-1</v>
      </c>
      <c r="O1003">
        <f t="shared" si="113"/>
        <v>-1.1461081027208397</v>
      </c>
      <c r="P1003">
        <f t="shared" si="114"/>
        <v>0.86995658296936151</v>
      </c>
      <c r="Q1003" t="e">
        <f t="shared" si="115"/>
        <v>#DIV/0!</v>
      </c>
      <c r="R1003">
        <f t="shared" si="116"/>
        <v>1.1494826518661088</v>
      </c>
      <c r="S1003">
        <f t="shared" si="117"/>
        <v>-0.17998035685054836</v>
      </c>
      <c r="T1003" t="e">
        <f t="shared" si="111"/>
        <v>#DIV/0!</v>
      </c>
    </row>
    <row r="1004" spans="1:20">
      <c r="C1004" t="s">
        <v>6448</v>
      </c>
      <c r="D1004" t="s">
        <v>6449</v>
      </c>
      <c r="E1004" t="s">
        <v>6450</v>
      </c>
      <c r="F1004" t="s">
        <v>6065</v>
      </c>
      <c r="G1004" t="s">
        <v>6451</v>
      </c>
      <c r="H1004" t="s">
        <v>6452</v>
      </c>
      <c r="I1004" t="s">
        <v>6055</v>
      </c>
      <c r="N1004">
        <f t="shared" si="112"/>
        <v>-0.20327649100370948</v>
      </c>
      <c r="O1004">
        <f t="shared" si="113"/>
        <v>5.9297578828828801E-2</v>
      </c>
      <c r="P1004">
        <f t="shared" si="114"/>
        <v>0.8868137772589999</v>
      </c>
      <c r="Q1004">
        <f t="shared" si="115"/>
        <v>1</v>
      </c>
      <c r="R1004">
        <f t="shared" si="116"/>
        <v>1.1276324586327928</v>
      </c>
      <c r="S1004">
        <f t="shared" si="117"/>
        <v>-5.3135039717563988</v>
      </c>
      <c r="T1004">
        <f t="shared" si="111"/>
        <v>30101</v>
      </c>
    </row>
    <row r="1005" spans="1:20">
      <c r="C1005" t="s">
        <v>6453</v>
      </c>
      <c r="D1005" t="s">
        <v>6454</v>
      </c>
      <c r="E1005" t="s">
        <v>6455</v>
      </c>
      <c r="F1005" t="s">
        <v>6456</v>
      </c>
      <c r="G1005" t="s">
        <v>6457</v>
      </c>
      <c r="H1005" t="s">
        <v>6458</v>
      </c>
      <c r="I1005" t="s">
        <v>6055</v>
      </c>
      <c r="N1005">
        <f t="shared" si="112"/>
        <v>-0.28166496495582471</v>
      </c>
      <c r="O1005">
        <f t="shared" si="113"/>
        <v>-4.8219233355749829</v>
      </c>
      <c r="P1005">
        <f t="shared" si="114"/>
        <v>1.0256454365609311</v>
      </c>
      <c r="Q1005">
        <f t="shared" si="115"/>
        <v>0.71840078894106452</v>
      </c>
      <c r="R1005">
        <f t="shared" si="116"/>
        <v>0.7582162939945799</v>
      </c>
      <c r="S1005">
        <f t="shared" si="117"/>
        <v>-0.83377835157419089</v>
      </c>
      <c r="T1005">
        <f t="shared" si="111"/>
        <v>28416</v>
      </c>
    </row>
    <row r="1006" spans="1:20">
      <c r="C1006" t="s">
        <v>6459</v>
      </c>
      <c r="D1006" t="s">
        <v>6460</v>
      </c>
      <c r="E1006" t="s">
        <v>6461</v>
      </c>
      <c r="F1006" t="s">
        <v>6462</v>
      </c>
      <c r="G1006" t="s">
        <v>6463</v>
      </c>
      <c r="H1006" t="s">
        <v>6464</v>
      </c>
      <c r="I1006" t="s">
        <v>6048</v>
      </c>
      <c r="N1006">
        <f t="shared" si="112"/>
        <v>0.40712750548988463</v>
      </c>
      <c r="O1006">
        <f t="shared" si="113"/>
        <v>-0.7232561602024864</v>
      </c>
      <c r="P1006">
        <f t="shared" si="114"/>
        <v>1.1264058998101478</v>
      </c>
      <c r="Q1006">
        <f t="shared" si="115"/>
        <v>-0.65720611151229513</v>
      </c>
      <c r="R1006">
        <f t="shared" si="116"/>
        <v>0.3571580689520889</v>
      </c>
      <c r="S1006">
        <f t="shared" si="117"/>
        <v>0.27902874727914129</v>
      </c>
      <c r="T1006">
        <f t="shared" si="111"/>
        <v>-3717.5</v>
      </c>
    </row>
    <row r="1007" spans="1:20">
      <c r="C1007" t="s">
        <v>6465</v>
      </c>
      <c r="D1007" t="s">
        <v>6466</v>
      </c>
      <c r="E1007" t="s">
        <v>6467</v>
      </c>
      <c r="F1007" t="s">
        <v>6468</v>
      </c>
      <c r="G1007" t="s">
        <v>6469</v>
      </c>
      <c r="H1007" t="s">
        <v>6470</v>
      </c>
      <c r="I1007" t="s">
        <v>6225</v>
      </c>
      <c r="N1007" t="e">
        <f t="shared" si="112"/>
        <v>#VALUE!</v>
      </c>
      <c r="O1007" t="e">
        <f t="shared" si="113"/>
        <v>#VALUE!</v>
      </c>
      <c r="P1007">
        <f t="shared" si="114"/>
        <v>1.174205822551436</v>
      </c>
      <c r="Q1007" t="e">
        <f t="shared" si="115"/>
        <v>#VALUE!</v>
      </c>
      <c r="R1007">
        <f t="shared" si="116"/>
        <v>0.26565814602205978</v>
      </c>
      <c r="S1007" t="e">
        <f t="shared" si="117"/>
        <v>#VALUE!</v>
      </c>
      <c r="T1007">
        <f t="shared" si="111"/>
        <v>-8955.3333333333339</v>
      </c>
    </row>
    <row r="1008" spans="1:20">
      <c r="B1008" t="s">
        <v>137</v>
      </c>
      <c r="C1008" t="s">
        <v>6093</v>
      </c>
      <c r="D1008" t="s">
        <v>6093</v>
      </c>
      <c r="E1008" t="s">
        <v>6093</v>
      </c>
      <c r="F1008" t="s">
        <v>6093</v>
      </c>
      <c r="G1008" t="s">
        <v>6093</v>
      </c>
      <c r="H1008" t="s">
        <v>6093</v>
      </c>
      <c r="I1008" t="s">
        <v>6093</v>
      </c>
      <c r="N1008" t="e">
        <f t="shared" si="112"/>
        <v>#VALUE!</v>
      </c>
      <c r="O1008" t="e">
        <f t="shared" si="113"/>
        <v>#VALUE!</v>
      </c>
      <c r="P1008" t="e">
        <f t="shared" si="114"/>
        <v>#VALUE!</v>
      </c>
      <c r="Q1008" t="e">
        <f t="shared" si="115"/>
        <v>#VALUE!</v>
      </c>
      <c r="R1008" t="e">
        <f t="shared" si="116"/>
        <v>#VALUE!</v>
      </c>
      <c r="S1008" t="e">
        <f t="shared" si="117"/>
        <v>#VALUE!</v>
      </c>
      <c r="T1008" t="e">
        <f t="shared" si="111"/>
        <v>#VALUE!</v>
      </c>
    </row>
    <row r="1009" spans="1:20">
      <c r="A1009" t="s">
        <v>150</v>
      </c>
      <c r="C1009" t="s">
        <v>10947</v>
      </c>
      <c r="D1009" t="s">
        <v>10948</v>
      </c>
      <c r="E1009" t="s">
        <v>10949</v>
      </c>
      <c r="F1009" t="s">
        <v>6065</v>
      </c>
      <c r="G1009" t="s">
        <v>9162</v>
      </c>
      <c r="H1009" t="s">
        <v>10950</v>
      </c>
      <c r="I1009" t="s">
        <v>6065</v>
      </c>
      <c r="N1009">
        <f t="shared" si="112"/>
        <v>-0.35478260869565215</v>
      </c>
      <c r="O1009">
        <f t="shared" si="113"/>
        <v>-1.1921783097719534</v>
      </c>
      <c r="P1009">
        <f t="shared" si="114"/>
        <v>0.21756135719174732</v>
      </c>
      <c r="Q1009" t="e">
        <f t="shared" si="115"/>
        <v>#DIV/0!</v>
      </c>
      <c r="R1009">
        <f t="shared" si="116"/>
        <v>4.5964044943820221</v>
      </c>
      <c r="S1009">
        <f t="shared" si="117"/>
        <v>-0.83633314243639045</v>
      </c>
      <c r="T1009" t="e">
        <f t="shared" si="111"/>
        <v>#DIV/0!</v>
      </c>
    </row>
    <row r="1010" spans="1:20">
      <c r="C1010" t="s">
        <v>10951</v>
      </c>
      <c r="D1010" t="s">
        <v>10952</v>
      </c>
      <c r="E1010" t="s">
        <v>10953</v>
      </c>
      <c r="F1010" t="s">
        <v>6065</v>
      </c>
      <c r="G1010" t="s">
        <v>10954</v>
      </c>
      <c r="H1010" t="s">
        <v>10955</v>
      </c>
      <c r="I1010" t="s">
        <v>6065</v>
      </c>
      <c r="N1010">
        <f t="shared" si="112"/>
        <v>-0.43881086462166097</v>
      </c>
      <c r="O1010">
        <f t="shared" si="113"/>
        <v>-0.39486468597404867</v>
      </c>
      <c r="P1010">
        <f t="shared" si="114"/>
        <v>0.21279062278611452</v>
      </c>
      <c r="Q1010" t="e">
        <f t="shared" si="115"/>
        <v>#DIV/0!</v>
      </c>
      <c r="R1010">
        <f t="shared" si="116"/>
        <v>4.6994552058111383</v>
      </c>
      <c r="S1010">
        <f t="shared" si="117"/>
        <v>-0.39214759927393883</v>
      </c>
      <c r="T1010" t="e">
        <f t="shared" si="111"/>
        <v>#DIV/0!</v>
      </c>
    </row>
    <row r="1011" spans="1:20">
      <c r="C1011" t="s">
        <v>10956</v>
      </c>
      <c r="D1011" t="s">
        <v>10957</v>
      </c>
      <c r="E1011" t="s">
        <v>7030</v>
      </c>
      <c r="F1011" t="s">
        <v>6065</v>
      </c>
      <c r="G1011" t="s">
        <v>10958</v>
      </c>
      <c r="H1011" t="s">
        <v>10959</v>
      </c>
      <c r="I1011" t="s">
        <v>6065</v>
      </c>
      <c r="N1011">
        <f t="shared" si="112"/>
        <v>0.8488090941898232</v>
      </c>
      <c r="O1011">
        <f t="shared" si="113"/>
        <v>0.66420035332017036</v>
      </c>
      <c r="P1011">
        <f t="shared" si="114"/>
        <v>3.9421986027348178E-2</v>
      </c>
      <c r="Q1011" t="e">
        <f t="shared" si="115"/>
        <v>#DIV/0!</v>
      </c>
      <c r="R1011">
        <f t="shared" si="116"/>
        <v>25.366555589215388</v>
      </c>
      <c r="S1011">
        <f t="shared" si="117"/>
        <v>-0.24375705152312899</v>
      </c>
      <c r="T1011" t="e">
        <f t="shared" si="111"/>
        <v>#DIV/0!</v>
      </c>
    </row>
    <row r="1012" spans="1:20">
      <c r="C1012" t="s">
        <v>10960</v>
      </c>
      <c r="D1012" t="s">
        <v>10961</v>
      </c>
      <c r="E1012" t="s">
        <v>10962</v>
      </c>
      <c r="F1012" t="s">
        <v>6065</v>
      </c>
      <c r="G1012" t="s">
        <v>10963</v>
      </c>
      <c r="H1012" t="s">
        <v>10964</v>
      </c>
      <c r="I1012" t="s">
        <v>6065</v>
      </c>
      <c r="N1012">
        <f t="shared" si="112"/>
        <v>-8.1431767337807326E-3</v>
      </c>
      <c r="O1012">
        <f t="shared" si="113"/>
        <v>8.6485265891385277E-2</v>
      </c>
      <c r="P1012">
        <f t="shared" si="114"/>
        <v>5.4165814443624331E-2</v>
      </c>
      <c r="Q1012" t="e">
        <f t="shared" si="115"/>
        <v>#DIV/0!</v>
      </c>
      <c r="R1012">
        <f t="shared" si="116"/>
        <v>18.461828927926447</v>
      </c>
      <c r="S1012">
        <f t="shared" si="117"/>
        <v>-0.11235739382255494</v>
      </c>
      <c r="T1012" t="e">
        <f t="shared" si="111"/>
        <v>#DIV/0!</v>
      </c>
    </row>
    <row r="1013" spans="1:20">
      <c r="C1013" t="s">
        <v>10965</v>
      </c>
      <c r="D1013" t="s">
        <v>10966</v>
      </c>
      <c r="E1013" t="s">
        <v>10967</v>
      </c>
      <c r="F1013" t="s">
        <v>6065</v>
      </c>
      <c r="G1013" t="s">
        <v>10968</v>
      </c>
      <c r="H1013" t="s">
        <v>10969</v>
      </c>
      <c r="I1013" t="s">
        <v>6065</v>
      </c>
      <c r="N1013">
        <f t="shared" si="112"/>
        <v>1.2650198452253569E-2</v>
      </c>
      <c r="O1013">
        <f t="shared" si="113"/>
        <v>0.15983971504897587</v>
      </c>
      <c r="P1013">
        <f t="shared" si="114"/>
        <v>2.1605467506062757E-2</v>
      </c>
      <c r="Q1013" t="e">
        <f t="shared" si="115"/>
        <v>#DIV/0!</v>
      </c>
      <c r="R1013">
        <f t="shared" si="116"/>
        <v>46.284580498866212</v>
      </c>
      <c r="S1013">
        <f t="shared" si="117"/>
        <v>-6.0491775000392045E-2</v>
      </c>
      <c r="T1013" t="e">
        <f t="shared" si="111"/>
        <v>#DIV/0!</v>
      </c>
    </row>
    <row r="1014" spans="1:20">
      <c r="C1014" t="s">
        <v>10970</v>
      </c>
      <c r="D1014" t="s">
        <v>10971</v>
      </c>
      <c r="E1014" t="s">
        <v>6328</v>
      </c>
      <c r="F1014" t="s">
        <v>6065</v>
      </c>
      <c r="G1014" t="s">
        <v>10972</v>
      </c>
      <c r="H1014" t="s">
        <v>10973</v>
      </c>
      <c r="I1014" t="s">
        <v>6055</v>
      </c>
      <c r="N1014">
        <f t="shared" si="112"/>
        <v>0.21886942499282069</v>
      </c>
      <c r="O1014">
        <f t="shared" si="113"/>
        <v>-1.3385012919896688E-2</v>
      </c>
      <c r="P1014">
        <f t="shared" si="114"/>
        <v>2.1655249652886982E-2</v>
      </c>
      <c r="Q1014" t="e">
        <f t="shared" si="115"/>
        <v>#DIV/0!</v>
      </c>
      <c r="R1014">
        <f t="shared" si="116"/>
        <v>46.178179241941194</v>
      </c>
      <c r="S1014">
        <f t="shared" si="117"/>
        <v>6.3862798418444777E-2</v>
      </c>
      <c r="T1014">
        <f t="shared" si="111"/>
        <v>38182</v>
      </c>
    </row>
    <row r="1015" spans="1:20">
      <c r="C1015" t="s">
        <v>10974</v>
      </c>
      <c r="D1015" t="s">
        <v>10975</v>
      </c>
      <c r="E1015" t="s">
        <v>10976</v>
      </c>
      <c r="F1015" t="s">
        <v>6065</v>
      </c>
      <c r="G1015" t="s">
        <v>10977</v>
      </c>
      <c r="H1015" t="s">
        <v>10978</v>
      </c>
      <c r="I1015" t="s">
        <v>6065</v>
      </c>
      <c r="N1015">
        <f t="shared" si="112"/>
        <v>-0.46623039735880201</v>
      </c>
      <c r="O1015">
        <f t="shared" si="113"/>
        <v>-0.52211602578350746</v>
      </c>
      <c r="P1015">
        <f t="shared" si="114"/>
        <v>2.3475937571274967E-2</v>
      </c>
      <c r="Q1015">
        <f t="shared" si="115"/>
        <v>1</v>
      </c>
      <c r="R1015">
        <f t="shared" si="116"/>
        <v>42.596807772380295</v>
      </c>
      <c r="S1015">
        <f t="shared" si="117"/>
        <v>0.4767066591116258</v>
      </c>
      <c r="T1015" t="e">
        <f t="shared" si="111"/>
        <v>#DIV/0!</v>
      </c>
    </row>
    <row r="1016" spans="1:20">
      <c r="C1016" t="s">
        <v>10979</v>
      </c>
      <c r="D1016" t="s">
        <v>10980</v>
      </c>
      <c r="E1016" t="s">
        <v>10981</v>
      </c>
      <c r="F1016" t="s">
        <v>10982</v>
      </c>
      <c r="G1016" t="s">
        <v>10983</v>
      </c>
      <c r="H1016" t="s">
        <v>10984</v>
      </c>
      <c r="I1016" t="s">
        <v>6065</v>
      </c>
      <c r="N1016" t="e">
        <f t="shared" si="112"/>
        <v>#VALUE!</v>
      </c>
      <c r="O1016" t="e">
        <f t="shared" si="113"/>
        <v>#VALUE!</v>
      </c>
      <c r="P1016">
        <f t="shared" si="114"/>
        <v>1.224022971723366E-2</v>
      </c>
      <c r="Q1016" t="e">
        <f t="shared" si="115"/>
        <v>#VALUE!</v>
      </c>
      <c r="R1016">
        <f t="shared" si="116"/>
        <v>81.186878727634195</v>
      </c>
      <c r="S1016" t="e">
        <f t="shared" si="117"/>
        <v>#VALUE!</v>
      </c>
      <c r="T1016" t="e">
        <f t="shared" si="111"/>
        <v>#DIV/0!</v>
      </c>
    </row>
    <row r="1017" spans="1:20">
      <c r="C1017" t="s">
        <v>6093</v>
      </c>
      <c r="D1017" t="s">
        <v>6093</v>
      </c>
      <c r="E1017" t="s">
        <v>6093</v>
      </c>
      <c r="F1017" t="s">
        <v>6093</v>
      </c>
      <c r="G1017" t="s">
        <v>6093</v>
      </c>
      <c r="H1017" t="s">
        <v>6093</v>
      </c>
      <c r="I1017" t="s">
        <v>6093</v>
      </c>
      <c r="N1017" t="e">
        <f t="shared" si="112"/>
        <v>#VALUE!</v>
      </c>
      <c r="O1017" t="e">
        <f t="shared" si="113"/>
        <v>#VALUE!</v>
      </c>
      <c r="P1017" t="e">
        <f t="shared" si="114"/>
        <v>#VALUE!</v>
      </c>
      <c r="Q1017" t="e">
        <f t="shared" si="115"/>
        <v>#VALUE!</v>
      </c>
      <c r="R1017" t="e">
        <f t="shared" si="116"/>
        <v>#VALUE!</v>
      </c>
      <c r="S1017" t="e">
        <f t="shared" si="117"/>
        <v>#VALUE!</v>
      </c>
      <c r="T1017" t="e">
        <f t="shared" si="111"/>
        <v>#VALUE!</v>
      </c>
    </row>
    <row r="1018" spans="1:20">
      <c r="A1018" t="s">
        <v>152</v>
      </c>
      <c r="B1018" t="s">
        <v>138</v>
      </c>
      <c r="C1018" t="s">
        <v>10985</v>
      </c>
      <c r="D1018" t="s">
        <v>10986</v>
      </c>
      <c r="E1018" t="s">
        <v>10987</v>
      </c>
      <c r="F1018" t="s">
        <v>10988</v>
      </c>
      <c r="G1018" t="s">
        <v>10989</v>
      </c>
      <c r="H1018" t="s">
        <v>10990</v>
      </c>
      <c r="I1018" t="s">
        <v>6225</v>
      </c>
      <c r="N1018">
        <f t="shared" si="112"/>
        <v>2.3151933331758023E-2</v>
      </c>
      <c r="O1018">
        <f t="shared" si="113"/>
        <v>0.81469045120671568</v>
      </c>
      <c r="P1018">
        <f t="shared" si="114"/>
        <v>0.86945667234804358</v>
      </c>
      <c r="Q1018">
        <f t="shared" si="115"/>
        <v>0.11714042815409897</v>
      </c>
      <c r="R1018">
        <f t="shared" si="116"/>
        <v>0.71370164779682621</v>
      </c>
      <c r="S1018">
        <f t="shared" si="117"/>
        <v>8.8401574400654326E-2</v>
      </c>
      <c r="T1018">
        <f t="shared" si="111"/>
        <v>2882.3333333333335</v>
      </c>
    </row>
    <row r="1019" spans="1:20">
      <c r="C1019" t="s">
        <v>10991</v>
      </c>
      <c r="D1019" t="s">
        <v>10992</v>
      </c>
      <c r="E1019" t="s">
        <v>10993</v>
      </c>
      <c r="F1019" t="s">
        <v>10994</v>
      </c>
      <c r="G1019" t="s">
        <v>10995</v>
      </c>
      <c r="H1019" t="s">
        <v>10996</v>
      </c>
      <c r="I1019" t="s">
        <v>6430</v>
      </c>
      <c r="N1019">
        <f t="shared" si="112"/>
        <v>0.2549758854283537</v>
      </c>
      <c r="O1019">
        <f t="shared" si="113"/>
        <v>0.44437708396483777</v>
      </c>
      <c r="P1019">
        <f t="shared" si="114"/>
        <v>0.87341157834660499</v>
      </c>
      <c r="Q1019">
        <f t="shared" si="115"/>
        <v>-0.25994486159685715</v>
      </c>
      <c r="R1019">
        <f t="shared" si="116"/>
        <v>0.62554712944112045</v>
      </c>
      <c r="S1019">
        <f t="shared" si="117"/>
        <v>5.1209027404621077E-2</v>
      </c>
      <c r="T1019">
        <f t="shared" si="111"/>
        <v>953</v>
      </c>
    </row>
    <row r="1020" spans="1:20">
      <c r="C1020" t="s">
        <v>10997</v>
      </c>
      <c r="D1020" t="s">
        <v>10998</v>
      </c>
      <c r="E1020" t="s">
        <v>10999</v>
      </c>
      <c r="F1020" t="s">
        <v>11000</v>
      </c>
      <c r="G1020" t="s">
        <v>11001</v>
      </c>
      <c r="H1020" t="s">
        <v>11002</v>
      </c>
      <c r="I1020" t="s">
        <v>6065</v>
      </c>
      <c r="N1020">
        <f t="shared" si="112"/>
        <v>-0.12307766989449664</v>
      </c>
      <c r="O1020">
        <f t="shared" si="113"/>
        <v>-0.88678792038435139</v>
      </c>
      <c r="P1020">
        <f t="shared" si="114"/>
        <v>0.84727875525210083</v>
      </c>
      <c r="Q1020">
        <f t="shared" si="115"/>
        <v>-1.7999194994328338E-2</v>
      </c>
      <c r="R1020">
        <f t="shared" si="116"/>
        <v>0.64132460337446484</v>
      </c>
      <c r="S1020">
        <f t="shared" si="117"/>
        <v>3.6768802228412278E-2</v>
      </c>
      <c r="T1020" t="e">
        <f t="shared" si="111"/>
        <v>#DIV/0!</v>
      </c>
    </row>
    <row r="1021" spans="1:20">
      <c r="C1021" t="s">
        <v>11003</v>
      </c>
      <c r="D1021" t="s">
        <v>11004</v>
      </c>
      <c r="E1021" t="s">
        <v>11005</v>
      </c>
      <c r="F1021" t="s">
        <v>11006</v>
      </c>
      <c r="G1021" t="s">
        <v>11007</v>
      </c>
      <c r="H1021" t="s">
        <v>11008</v>
      </c>
      <c r="I1021" t="s">
        <v>6156</v>
      </c>
      <c r="N1021">
        <f t="shared" si="112"/>
        <v>0.53995549450622793</v>
      </c>
      <c r="O1021">
        <f t="shared" si="113"/>
        <v>2.1441519205869657</v>
      </c>
      <c r="P1021">
        <f t="shared" si="114"/>
        <v>0.8246536053953939</v>
      </c>
      <c r="Q1021">
        <f t="shared" si="115"/>
        <v>-0.13286933596421768</v>
      </c>
      <c r="R1021">
        <f t="shared" si="116"/>
        <v>0.56516794837168971</v>
      </c>
      <c r="S1021">
        <f t="shared" si="117"/>
        <v>0.48244194113177619</v>
      </c>
      <c r="T1021">
        <f t="shared" si="111"/>
        <v>7285</v>
      </c>
    </row>
    <row r="1022" spans="1:20">
      <c r="C1022" t="s">
        <v>11009</v>
      </c>
      <c r="D1022" t="s">
        <v>11010</v>
      </c>
      <c r="E1022" t="s">
        <v>11011</v>
      </c>
      <c r="F1022" t="s">
        <v>11012</v>
      </c>
      <c r="G1022" t="s">
        <v>11013</v>
      </c>
      <c r="H1022" t="s">
        <v>11014</v>
      </c>
      <c r="I1022" t="s">
        <v>6048</v>
      </c>
      <c r="N1022">
        <f t="shared" si="112"/>
        <v>8.7123205974251601</v>
      </c>
      <c r="O1022">
        <f t="shared" si="113"/>
        <v>6.2747252747252746</v>
      </c>
      <c r="P1022">
        <f t="shared" si="114"/>
        <v>0.88158530407552937</v>
      </c>
      <c r="Q1022">
        <f t="shared" si="115"/>
        <v>-1.4162843806967289</v>
      </c>
      <c r="R1022">
        <f t="shared" si="116"/>
        <v>0.59910500544673184</v>
      </c>
      <c r="S1022">
        <f t="shared" si="117"/>
        <v>0.1807543784374146</v>
      </c>
      <c r="T1022">
        <f t="shared" si="111"/>
        <v>4634</v>
      </c>
    </row>
    <row r="1023" spans="1:20">
      <c r="C1023" t="s">
        <v>11015</v>
      </c>
      <c r="D1023" t="s">
        <v>11016</v>
      </c>
      <c r="E1023" t="s">
        <v>11017</v>
      </c>
      <c r="F1023" t="s">
        <v>11018</v>
      </c>
      <c r="G1023" t="s">
        <v>11019</v>
      </c>
      <c r="H1023" t="s">
        <v>11020</v>
      </c>
      <c r="I1023" t="s">
        <v>6055</v>
      </c>
      <c r="N1023" t="e">
        <f t="shared" si="112"/>
        <v>#VALUE!</v>
      </c>
      <c r="O1023" t="e">
        <f t="shared" si="113"/>
        <v>#VALUE!</v>
      </c>
      <c r="P1023">
        <f t="shared" si="114"/>
        <v>0.68364809753268463</v>
      </c>
      <c r="Q1023" t="e">
        <f t="shared" si="115"/>
        <v>#VALUE!</v>
      </c>
      <c r="R1023">
        <f t="shared" si="116"/>
        <v>0.56171652903749836</v>
      </c>
      <c r="S1023" t="e">
        <f t="shared" si="117"/>
        <v>#VALUE!</v>
      </c>
      <c r="T1023">
        <f t="shared" si="111"/>
        <v>1274</v>
      </c>
    </row>
    <row r="1024" spans="1:20">
      <c r="C1024" t="s">
        <v>6093</v>
      </c>
      <c r="D1024" t="s">
        <v>6093</v>
      </c>
      <c r="E1024" t="s">
        <v>6093</v>
      </c>
      <c r="F1024" t="s">
        <v>6093</v>
      </c>
      <c r="G1024" t="s">
        <v>6093</v>
      </c>
      <c r="H1024" t="s">
        <v>6093</v>
      </c>
      <c r="I1024" t="s">
        <v>6093</v>
      </c>
      <c r="N1024" t="e">
        <f t="shared" si="112"/>
        <v>#VALUE!</v>
      </c>
      <c r="O1024" t="e">
        <f t="shared" si="113"/>
        <v>#VALUE!</v>
      </c>
      <c r="P1024" t="e">
        <f t="shared" si="114"/>
        <v>#VALUE!</v>
      </c>
      <c r="Q1024" t="e">
        <f t="shared" si="115"/>
        <v>#VALUE!</v>
      </c>
      <c r="R1024" t="e">
        <f t="shared" si="116"/>
        <v>#VALUE!</v>
      </c>
      <c r="S1024" t="e">
        <f t="shared" si="117"/>
        <v>#VALUE!</v>
      </c>
      <c r="T1024" t="e">
        <f t="shared" si="111"/>
        <v>#VALUE!</v>
      </c>
    </row>
    <row r="1025" spans="1:20">
      <c r="A1025" s="22">
        <v>31711135</v>
      </c>
      <c r="C1025" t="s">
        <v>11021</v>
      </c>
      <c r="D1025" t="s">
        <v>11022</v>
      </c>
      <c r="E1025" t="s">
        <v>11023</v>
      </c>
      <c r="F1025" t="s">
        <v>11024</v>
      </c>
      <c r="G1025" t="s">
        <v>11025</v>
      </c>
      <c r="H1025" t="s">
        <v>11026</v>
      </c>
      <c r="I1025" t="s">
        <v>6143</v>
      </c>
      <c r="N1025">
        <f t="shared" si="112"/>
        <v>0.11165513942062311</v>
      </c>
      <c r="O1025">
        <f t="shared" si="113"/>
        <v>3.5539691604797259</v>
      </c>
      <c r="P1025">
        <f t="shared" si="114"/>
        <v>0.52904112130857395</v>
      </c>
      <c r="Q1025">
        <f t="shared" si="115"/>
        <v>0.60677814654071993</v>
      </c>
      <c r="R1025">
        <f t="shared" si="116"/>
        <v>1.7904797363561189</v>
      </c>
      <c r="S1025">
        <f t="shared" si="117"/>
        <v>2.4765167267368549E-2</v>
      </c>
      <c r="T1025">
        <f t="shared" si="111"/>
        <v>1993.5</v>
      </c>
    </row>
    <row r="1026" spans="1:20">
      <c r="C1026" t="s">
        <v>11027</v>
      </c>
      <c r="D1026" t="s">
        <v>11028</v>
      </c>
      <c r="E1026" t="s">
        <v>11029</v>
      </c>
      <c r="F1026" t="s">
        <v>11030</v>
      </c>
      <c r="G1026" t="s">
        <v>11031</v>
      </c>
      <c r="H1026" t="s">
        <v>11032</v>
      </c>
      <c r="I1026" t="s">
        <v>6117</v>
      </c>
      <c r="N1026">
        <f t="shared" si="112"/>
        <v>0.18583917767845692</v>
      </c>
      <c r="O1026">
        <f t="shared" si="113"/>
        <v>-0.95440638466846328</v>
      </c>
      <c r="P1026">
        <f t="shared" si="114"/>
        <v>0.59874995872034953</v>
      </c>
      <c r="Q1026">
        <f t="shared" si="115"/>
        <v>0.34764687105325243</v>
      </c>
      <c r="R1026">
        <f t="shared" si="116"/>
        <v>1.4744874279089806</v>
      </c>
      <c r="S1026">
        <f t="shared" si="117"/>
        <v>-0.54264962078572887</v>
      </c>
      <c r="T1026">
        <f t="shared" ref="T1026:T1089" si="118">D1026/I1026</f>
        <v>389.11111111111109</v>
      </c>
    </row>
    <row r="1027" spans="1:20">
      <c r="C1027" t="s">
        <v>11033</v>
      </c>
      <c r="D1027" t="s">
        <v>11034</v>
      </c>
      <c r="E1027" t="s">
        <v>11035</v>
      </c>
      <c r="F1027" t="s">
        <v>11036</v>
      </c>
      <c r="G1027" t="s">
        <v>11037</v>
      </c>
      <c r="H1027" t="s">
        <v>11038</v>
      </c>
      <c r="I1027" t="s">
        <v>6143</v>
      </c>
      <c r="N1027">
        <f t="shared" si="112"/>
        <v>-1.4657087086099696E-2</v>
      </c>
      <c r="O1027">
        <f t="shared" si="113"/>
        <v>13.759607993850883</v>
      </c>
      <c r="P1027">
        <f t="shared" si="114"/>
        <v>0.18694356706067133</v>
      </c>
      <c r="Q1027">
        <f t="shared" si="115"/>
        <v>0.11324568717521133</v>
      </c>
      <c r="R1027">
        <f t="shared" si="116"/>
        <v>4.4589695039645152</v>
      </c>
      <c r="S1027">
        <f t="shared" si="117"/>
        <v>5.7698389387883298E-2</v>
      </c>
      <c r="T1027">
        <f t="shared" si="118"/>
        <v>9601.125</v>
      </c>
    </row>
    <row r="1028" spans="1:20">
      <c r="C1028" t="s">
        <v>11039</v>
      </c>
      <c r="D1028" t="s">
        <v>11040</v>
      </c>
      <c r="E1028" t="s">
        <v>11041</v>
      </c>
      <c r="F1028" t="s">
        <v>11042</v>
      </c>
      <c r="G1028" t="s">
        <v>11043</v>
      </c>
      <c r="H1028" t="s">
        <v>11044</v>
      </c>
      <c r="I1028" t="s">
        <v>6143</v>
      </c>
      <c r="N1028">
        <f t="shared" si="112"/>
        <v>-1.0162449748185587E-4</v>
      </c>
      <c r="O1028">
        <f t="shared" si="113"/>
        <v>-0.95359123905327559</v>
      </c>
      <c r="P1028">
        <f t="shared" si="114"/>
        <v>0.35223209680464479</v>
      </c>
      <c r="Q1028">
        <f t="shared" si="115"/>
        <v>-0.85124282329353873</v>
      </c>
      <c r="R1028">
        <f t="shared" si="116"/>
        <v>2.3900383353479535</v>
      </c>
      <c r="S1028">
        <f t="shared" si="117"/>
        <v>3.9244993887765922E-3</v>
      </c>
      <c r="T1028">
        <f t="shared" si="118"/>
        <v>650.5</v>
      </c>
    </row>
    <row r="1029" spans="1:20">
      <c r="C1029" t="s">
        <v>11045</v>
      </c>
      <c r="D1029" t="s">
        <v>11046</v>
      </c>
      <c r="E1029" t="s">
        <v>11047</v>
      </c>
      <c r="F1029" t="s">
        <v>11048</v>
      </c>
      <c r="G1029" t="s">
        <v>11049</v>
      </c>
      <c r="H1029" t="s">
        <v>11050</v>
      </c>
      <c r="I1029" t="s">
        <v>6143</v>
      </c>
      <c r="N1029">
        <f t="shared" si="112"/>
        <v>8.2593610379230631E-2</v>
      </c>
      <c r="O1029">
        <f t="shared" si="113"/>
        <v>-0.79559188375785439</v>
      </c>
      <c r="P1029">
        <f t="shared" si="114"/>
        <v>0.26269706853431163</v>
      </c>
      <c r="Q1029">
        <f t="shared" si="115"/>
        <v>-1.6359657755496526E-2</v>
      </c>
      <c r="R1029">
        <f t="shared" si="116"/>
        <v>3.4350596985545776</v>
      </c>
      <c r="S1029">
        <f t="shared" si="117"/>
        <v>9.2375370192644413E-2</v>
      </c>
      <c r="T1029">
        <f t="shared" si="118"/>
        <v>14016.75</v>
      </c>
    </row>
    <row r="1030" spans="1:20">
      <c r="B1030" t="s">
        <v>139</v>
      </c>
      <c r="C1030" t="s">
        <v>11051</v>
      </c>
      <c r="D1030" t="s">
        <v>11052</v>
      </c>
      <c r="E1030" t="s">
        <v>11053</v>
      </c>
      <c r="F1030" t="s">
        <v>11054</v>
      </c>
      <c r="G1030" t="s">
        <v>11055</v>
      </c>
      <c r="H1030" t="s">
        <v>11056</v>
      </c>
      <c r="I1030" t="s">
        <v>6124</v>
      </c>
      <c r="N1030">
        <f t="shared" si="112"/>
        <v>0.1156501448306142</v>
      </c>
      <c r="O1030">
        <f t="shared" si="113"/>
        <v>0.17546261774360827</v>
      </c>
      <c r="P1030">
        <f t="shared" si="114"/>
        <v>0.18195467744728913</v>
      </c>
      <c r="Q1030">
        <f t="shared" si="115"/>
        <v>1.5703882665329516E-2</v>
      </c>
      <c r="R1030">
        <f t="shared" si="116"/>
        <v>4.8560936585654924</v>
      </c>
      <c r="S1030">
        <f t="shared" si="117"/>
        <v>0.82453901604651025</v>
      </c>
      <c r="T1030">
        <f t="shared" si="118"/>
        <v>78368.428571428565</v>
      </c>
    </row>
    <row r="1031" spans="1:20">
      <c r="C1031" t="s">
        <v>11057</v>
      </c>
      <c r="D1031" t="s">
        <v>11058</v>
      </c>
      <c r="E1031" t="s">
        <v>11059</v>
      </c>
      <c r="F1031" t="s">
        <v>11060</v>
      </c>
      <c r="G1031" t="s">
        <v>11061</v>
      </c>
      <c r="H1031" t="s">
        <v>11062</v>
      </c>
      <c r="I1031" t="s">
        <v>6124</v>
      </c>
      <c r="N1031">
        <f t="shared" si="112"/>
        <v>0.28010492526010355</v>
      </c>
      <c r="O1031">
        <f t="shared" si="113"/>
        <v>1.1760246188278081</v>
      </c>
      <c r="P1031">
        <f t="shared" si="114"/>
        <v>0.32736437917417338</v>
      </c>
      <c r="Q1031">
        <f t="shared" si="115"/>
        <v>1.579788576395702E-2</v>
      </c>
      <c r="R1031">
        <f t="shared" si="116"/>
        <v>2.5127083835183228</v>
      </c>
      <c r="S1031">
        <f t="shared" si="117"/>
        <v>2.3187146462882966</v>
      </c>
      <c r="T1031">
        <f t="shared" si="118"/>
        <v>66670.28571428571</v>
      </c>
    </row>
    <row r="1032" spans="1:20">
      <c r="C1032" t="s">
        <v>11063</v>
      </c>
      <c r="D1032" t="s">
        <v>11064</v>
      </c>
      <c r="E1032" t="s">
        <v>11065</v>
      </c>
      <c r="F1032" t="s">
        <v>11066</v>
      </c>
      <c r="G1032" t="s">
        <v>11067</v>
      </c>
      <c r="H1032" t="s">
        <v>11068</v>
      </c>
      <c r="I1032" t="s">
        <v>6065</v>
      </c>
      <c r="N1032">
        <f t="shared" si="112"/>
        <v>1.3568468402236036</v>
      </c>
      <c r="O1032">
        <f t="shared" si="113"/>
        <v>-81.901546586193888</v>
      </c>
      <c r="P1032">
        <f t="shared" si="114"/>
        <v>0.6966784631934746</v>
      </c>
      <c r="Q1032">
        <f t="shared" si="115"/>
        <v>-2.7273981479545979</v>
      </c>
      <c r="R1032">
        <f t="shared" si="116"/>
        <v>1.0481241380808113</v>
      </c>
      <c r="S1032">
        <f t="shared" si="117"/>
        <v>-15.323663903972564</v>
      </c>
      <c r="T1032" t="e">
        <f t="shared" si="118"/>
        <v>#DIV/0!</v>
      </c>
    </row>
    <row r="1033" spans="1:20">
      <c r="C1033" t="s">
        <v>11069</v>
      </c>
      <c r="D1033" t="s">
        <v>11070</v>
      </c>
      <c r="E1033" t="s">
        <v>11071</v>
      </c>
      <c r="F1033" t="s">
        <v>11072</v>
      </c>
      <c r="G1033" t="s">
        <v>11073</v>
      </c>
      <c r="H1033" t="s">
        <v>11074</v>
      </c>
      <c r="I1033" t="s">
        <v>6225</v>
      </c>
      <c r="N1033">
        <f t="shared" ref="N1033:N1096" si="119">C1033/C1034-1</f>
        <v>24.037973820561767</v>
      </c>
      <c r="O1033">
        <f t="shared" si="113"/>
        <v>-0.77037678648765695</v>
      </c>
      <c r="P1033">
        <f t="shared" si="114"/>
        <v>1.0640868900275195</v>
      </c>
      <c r="Q1033">
        <f t="shared" si="115"/>
        <v>-2.4070935118581298</v>
      </c>
      <c r="R1033">
        <f t="shared" si="116"/>
        <v>0.73391368708232385</v>
      </c>
      <c r="S1033">
        <f t="shared" si="117"/>
        <v>0.23367122080211544</v>
      </c>
      <c r="T1033">
        <f t="shared" si="118"/>
        <v>-883.66666666666663</v>
      </c>
    </row>
    <row r="1034" spans="1:20">
      <c r="C1034" t="s">
        <v>11075</v>
      </c>
      <c r="D1034" t="s">
        <v>11076</v>
      </c>
      <c r="E1034" t="s">
        <v>11077</v>
      </c>
      <c r="F1034" t="s">
        <v>8493</v>
      </c>
      <c r="G1034" t="s">
        <v>11078</v>
      </c>
      <c r="H1034" t="s">
        <v>11079</v>
      </c>
      <c r="I1034" t="s">
        <v>6048</v>
      </c>
      <c r="N1034" t="e">
        <f t="shared" si="119"/>
        <v>#VALUE!</v>
      </c>
      <c r="O1034" t="e">
        <f t="shared" ref="O1034:O1097" si="120">D1034/D1035-1</f>
        <v>#VALUE!</v>
      </c>
      <c r="P1034">
        <f t="shared" ref="P1034:P1097" si="121">E1034/(F1034+G1034)</f>
        <v>1.2252153888910946</v>
      </c>
      <c r="Q1034" t="e">
        <f t="shared" ref="Q1034:Q1097" si="122">1 -F1034/F1035</f>
        <v>#VALUE!</v>
      </c>
      <c r="R1034">
        <f t="shared" ref="R1034:R1097" si="123">G1034/E1034</f>
        <v>0.58868419773489522</v>
      </c>
      <c r="S1034" t="e">
        <f t="shared" ref="S1034:S1097" si="124">H1034/H1035-1</f>
        <v>#VALUE!</v>
      </c>
      <c r="T1034">
        <f t="shared" si="118"/>
        <v>-5772.5</v>
      </c>
    </row>
    <row r="1035" spans="1:20">
      <c r="C1035" t="s">
        <v>6093</v>
      </c>
      <c r="D1035" t="s">
        <v>6093</v>
      </c>
      <c r="E1035" t="s">
        <v>6093</v>
      </c>
      <c r="F1035" t="s">
        <v>6093</v>
      </c>
      <c r="G1035" t="s">
        <v>6093</v>
      </c>
      <c r="H1035" t="s">
        <v>6093</v>
      </c>
      <c r="I1035" t="s">
        <v>6093</v>
      </c>
      <c r="N1035" t="e">
        <f t="shared" si="119"/>
        <v>#VALUE!</v>
      </c>
      <c r="O1035" t="e">
        <f t="shared" si="120"/>
        <v>#VALUE!</v>
      </c>
      <c r="P1035" t="e">
        <f t="shared" si="121"/>
        <v>#VALUE!</v>
      </c>
      <c r="Q1035" t="e">
        <f t="shared" si="122"/>
        <v>#VALUE!</v>
      </c>
      <c r="R1035" t="e">
        <f t="shared" si="123"/>
        <v>#VALUE!</v>
      </c>
      <c r="S1035" t="e">
        <f t="shared" si="124"/>
        <v>#VALUE!</v>
      </c>
      <c r="T1035" t="e">
        <f t="shared" si="118"/>
        <v>#VALUE!</v>
      </c>
    </row>
    <row r="1036" spans="1:20">
      <c r="A1036" t="s">
        <v>154</v>
      </c>
      <c r="C1036" t="s">
        <v>11080</v>
      </c>
      <c r="D1036" t="s">
        <v>11081</v>
      </c>
      <c r="E1036" t="s">
        <v>11082</v>
      </c>
      <c r="F1036" t="s">
        <v>11083</v>
      </c>
      <c r="G1036" t="s">
        <v>11084</v>
      </c>
      <c r="H1036" t="s">
        <v>11085</v>
      </c>
      <c r="I1036" t="s">
        <v>6156</v>
      </c>
      <c r="N1036">
        <f t="shared" si="119"/>
        <v>0.48559951517665589</v>
      </c>
      <c r="O1036">
        <f t="shared" si="120"/>
        <v>-2.2248216916322692</v>
      </c>
      <c r="P1036">
        <f t="shared" si="121"/>
        <v>1.0315763881862232</v>
      </c>
      <c r="Q1036">
        <f t="shared" si="122"/>
        <v>3.5399797406894251E-3</v>
      </c>
      <c r="R1036">
        <f t="shared" si="123"/>
        <v>0.34087555940030922</v>
      </c>
      <c r="S1036">
        <f t="shared" si="124"/>
        <v>-1.3653139531102656</v>
      </c>
      <c r="T1036">
        <f t="shared" si="118"/>
        <v>-20993.75</v>
      </c>
    </row>
    <row r="1037" spans="1:20">
      <c r="C1037" t="s">
        <v>11086</v>
      </c>
      <c r="D1037" t="s">
        <v>11087</v>
      </c>
      <c r="E1037" t="s">
        <v>11088</v>
      </c>
      <c r="F1037" t="s">
        <v>11089</v>
      </c>
      <c r="G1037" t="s">
        <v>11090</v>
      </c>
      <c r="H1037" t="s">
        <v>11091</v>
      </c>
      <c r="I1037" t="s">
        <v>6225</v>
      </c>
      <c r="N1037">
        <f t="shared" si="119"/>
        <v>0.78191040380367571</v>
      </c>
      <c r="O1037">
        <f t="shared" si="120"/>
        <v>1.0449212992984735E-2</v>
      </c>
      <c r="P1037">
        <f t="shared" si="121"/>
        <v>0.92136431745771985</v>
      </c>
      <c r="Q1037">
        <f t="shared" si="122"/>
        <v>-2.1796187179804138</v>
      </c>
      <c r="R1037">
        <f t="shared" si="123"/>
        <v>0.44288275437169922</v>
      </c>
      <c r="S1037">
        <f t="shared" si="124"/>
        <v>-9.7180722891566269</v>
      </c>
      <c r="T1037">
        <f t="shared" si="118"/>
        <v>22853.666666666668</v>
      </c>
    </row>
    <row r="1038" spans="1:20">
      <c r="C1038" t="s">
        <v>11092</v>
      </c>
      <c r="D1038" t="s">
        <v>11093</v>
      </c>
      <c r="E1038" t="s">
        <v>11094</v>
      </c>
      <c r="F1038" t="s">
        <v>11095</v>
      </c>
      <c r="G1038" t="s">
        <v>11096</v>
      </c>
      <c r="H1038" t="s">
        <v>11097</v>
      </c>
      <c r="I1038" t="s">
        <v>6048</v>
      </c>
      <c r="N1038">
        <f t="shared" si="119"/>
        <v>3.8634801902336733</v>
      </c>
      <c r="O1038">
        <f t="shared" si="120"/>
        <v>-4.5163764510779441</v>
      </c>
      <c r="P1038">
        <f t="shared" si="121"/>
        <v>1.0228182015181948</v>
      </c>
      <c r="Q1038">
        <f t="shared" si="122"/>
        <v>-0.87830865280429293</v>
      </c>
      <c r="R1038">
        <f t="shared" si="123"/>
        <v>0.51723385551388512</v>
      </c>
      <c r="S1038">
        <f t="shared" si="124"/>
        <v>-0.90581528849491366</v>
      </c>
      <c r="T1038">
        <f t="shared" si="118"/>
        <v>33926</v>
      </c>
    </row>
    <row r="1039" spans="1:20">
      <c r="C1039" t="s">
        <v>11098</v>
      </c>
      <c r="D1039" t="s">
        <v>11099</v>
      </c>
      <c r="E1039" t="s">
        <v>11100</v>
      </c>
      <c r="F1039" t="s">
        <v>11101</v>
      </c>
      <c r="G1039" t="s">
        <v>11102</v>
      </c>
      <c r="H1039" t="s">
        <v>11103</v>
      </c>
      <c r="I1039" t="s">
        <v>6055</v>
      </c>
      <c r="N1039" t="e">
        <f t="shared" si="119"/>
        <v>#DIV/0!</v>
      </c>
      <c r="O1039">
        <f t="shared" si="120"/>
        <v>39.200000000000003</v>
      </c>
      <c r="P1039">
        <f t="shared" si="121"/>
        <v>1.5903502411651587</v>
      </c>
      <c r="Q1039" t="e">
        <f t="shared" si="122"/>
        <v>#DIV/0!</v>
      </c>
      <c r="R1039">
        <f t="shared" si="123"/>
        <v>0.24461073393131474</v>
      </c>
      <c r="S1039">
        <f t="shared" si="124"/>
        <v>0.34698795180722897</v>
      </c>
      <c r="T1039">
        <f t="shared" si="118"/>
        <v>-19296</v>
      </c>
    </row>
    <row r="1040" spans="1:20">
      <c r="C1040" t="s">
        <v>6065</v>
      </c>
      <c r="D1040" t="s">
        <v>11104</v>
      </c>
      <c r="E1040" t="s">
        <v>11105</v>
      </c>
      <c r="F1040" t="s">
        <v>6065</v>
      </c>
      <c r="G1040" t="s">
        <v>6065</v>
      </c>
      <c r="H1040" t="s">
        <v>11106</v>
      </c>
      <c r="I1040" t="s">
        <v>6065</v>
      </c>
      <c r="N1040" t="e">
        <f t="shared" si="119"/>
        <v>#DIV/0!</v>
      </c>
      <c r="O1040">
        <f t="shared" si="120"/>
        <v>0</v>
      </c>
      <c r="P1040" t="e">
        <f t="shared" si="121"/>
        <v>#DIV/0!</v>
      </c>
      <c r="Q1040" t="e">
        <f t="shared" si="122"/>
        <v>#DIV/0!</v>
      </c>
      <c r="R1040">
        <f t="shared" si="123"/>
        <v>0</v>
      </c>
      <c r="S1040">
        <f t="shared" si="124"/>
        <v>8.7066932704515931E-3</v>
      </c>
      <c r="T1040" t="e">
        <f t="shared" si="118"/>
        <v>#DIV/0!</v>
      </c>
    </row>
    <row r="1041" spans="1:20">
      <c r="B1041" t="s">
        <v>140</v>
      </c>
      <c r="C1041" t="s">
        <v>6065</v>
      </c>
      <c r="D1041" t="s">
        <v>11104</v>
      </c>
      <c r="E1041" t="s">
        <v>11107</v>
      </c>
      <c r="F1041" t="s">
        <v>6065</v>
      </c>
      <c r="G1041" t="s">
        <v>6065</v>
      </c>
      <c r="H1041" t="s">
        <v>11108</v>
      </c>
      <c r="I1041" t="s">
        <v>6065</v>
      </c>
      <c r="N1041">
        <f t="shared" si="119"/>
        <v>-1</v>
      </c>
      <c r="O1041">
        <f t="shared" si="120"/>
        <v>-0.96323810982614688</v>
      </c>
      <c r="P1041" t="e">
        <f t="shared" si="121"/>
        <v>#DIV/0!</v>
      </c>
      <c r="Q1041" t="e">
        <f t="shared" si="122"/>
        <v>#DIV/0!</v>
      </c>
      <c r="R1041">
        <f t="shared" si="123"/>
        <v>0</v>
      </c>
      <c r="S1041">
        <f t="shared" si="124"/>
        <v>8.7831655992680613E-3</v>
      </c>
      <c r="T1041" t="e">
        <f t="shared" si="118"/>
        <v>#DIV/0!</v>
      </c>
    </row>
    <row r="1042" spans="1:20">
      <c r="C1042" t="s">
        <v>11109</v>
      </c>
      <c r="D1042" t="s">
        <v>11110</v>
      </c>
      <c r="E1042" t="s">
        <v>11111</v>
      </c>
      <c r="F1042" t="s">
        <v>6065</v>
      </c>
      <c r="G1042" t="s">
        <v>6065</v>
      </c>
      <c r="H1042" t="s">
        <v>11112</v>
      </c>
      <c r="I1042" t="s">
        <v>6055</v>
      </c>
      <c r="N1042">
        <f t="shared" si="119"/>
        <v>-0.40441086186540731</v>
      </c>
      <c r="O1042">
        <f t="shared" si="120"/>
        <v>0.11426864652671109</v>
      </c>
      <c r="P1042" t="e">
        <f t="shared" si="121"/>
        <v>#DIV/0!</v>
      </c>
      <c r="Q1042" t="e">
        <f t="shared" si="122"/>
        <v>#DIV/0!</v>
      </c>
      <c r="R1042">
        <f t="shared" si="123"/>
        <v>0</v>
      </c>
      <c r="S1042">
        <f t="shared" si="124"/>
        <v>0.31392301589209715</v>
      </c>
      <c r="T1042">
        <f t="shared" si="118"/>
        <v>-13057</v>
      </c>
    </row>
    <row r="1043" spans="1:20">
      <c r="C1043" t="s">
        <v>11113</v>
      </c>
      <c r="D1043" t="s">
        <v>11114</v>
      </c>
      <c r="E1043" t="s">
        <v>11115</v>
      </c>
      <c r="F1043" t="s">
        <v>6065</v>
      </c>
      <c r="G1043" t="s">
        <v>11116</v>
      </c>
      <c r="H1043" t="s">
        <v>11117</v>
      </c>
      <c r="I1043" t="s">
        <v>6055</v>
      </c>
      <c r="N1043">
        <f t="shared" si="119"/>
        <v>-0.12513014592870486</v>
      </c>
      <c r="O1043">
        <f t="shared" si="120"/>
        <v>1.4351620947630921</v>
      </c>
      <c r="P1043">
        <f t="shared" si="121"/>
        <v>5.055084332650873</v>
      </c>
      <c r="Q1043" t="e">
        <f t="shared" si="122"/>
        <v>#DIV/0!</v>
      </c>
      <c r="R1043">
        <f t="shared" si="123"/>
        <v>0.19782063645130182</v>
      </c>
      <c r="S1043">
        <f t="shared" si="124"/>
        <v>0.39223430962343087</v>
      </c>
      <c r="T1043">
        <f t="shared" si="118"/>
        <v>-11718</v>
      </c>
    </row>
    <row r="1044" spans="1:20">
      <c r="C1044" t="s">
        <v>11118</v>
      </c>
      <c r="D1044" t="s">
        <v>11119</v>
      </c>
      <c r="E1044" t="s">
        <v>11120</v>
      </c>
      <c r="F1044" t="s">
        <v>6065</v>
      </c>
      <c r="G1044" t="s">
        <v>11121</v>
      </c>
      <c r="H1044" t="s">
        <v>11122</v>
      </c>
      <c r="I1044" t="s">
        <v>6055</v>
      </c>
      <c r="N1044">
        <f t="shared" si="119"/>
        <v>0.10512665972640778</v>
      </c>
      <c r="O1044">
        <f t="shared" si="120"/>
        <v>-0.27660853878532776</v>
      </c>
      <c r="P1044">
        <f t="shared" si="121"/>
        <v>1.6834351337130831</v>
      </c>
      <c r="Q1044" t="e">
        <f t="shared" si="122"/>
        <v>#DIV/0!</v>
      </c>
      <c r="R1044">
        <f t="shared" si="123"/>
        <v>0.59402348208947109</v>
      </c>
      <c r="S1044">
        <f t="shared" si="124"/>
        <v>0.19199616965247568</v>
      </c>
      <c r="T1044">
        <f t="shared" si="118"/>
        <v>-4812</v>
      </c>
    </row>
    <row r="1045" spans="1:20">
      <c r="C1045" t="s">
        <v>11123</v>
      </c>
      <c r="D1045" t="s">
        <v>11124</v>
      </c>
      <c r="E1045" t="s">
        <v>11125</v>
      </c>
      <c r="F1045" t="s">
        <v>6065</v>
      </c>
      <c r="G1045" t="s">
        <v>11126</v>
      </c>
      <c r="H1045" t="s">
        <v>11127</v>
      </c>
      <c r="I1045" t="s">
        <v>6055</v>
      </c>
      <c r="N1045">
        <f t="shared" si="119"/>
        <v>-4.1522975929978112E-2</v>
      </c>
      <c r="O1045">
        <f t="shared" si="120"/>
        <v>-0.35159372258504729</v>
      </c>
      <c r="P1045">
        <f t="shared" si="121"/>
        <v>1.5038092749311516</v>
      </c>
      <c r="Q1045" t="e">
        <f t="shared" si="122"/>
        <v>#DIV/0!</v>
      </c>
      <c r="R1045">
        <f t="shared" si="123"/>
        <v>0.66497794412511702</v>
      </c>
      <c r="S1045">
        <f t="shared" si="124"/>
        <v>0.36130574113301828</v>
      </c>
      <c r="T1045">
        <f t="shared" si="118"/>
        <v>-6652</v>
      </c>
    </row>
    <row r="1046" spans="1:20">
      <c r="B1046" t="s">
        <v>141</v>
      </c>
      <c r="C1046" t="s">
        <v>11128</v>
      </c>
      <c r="D1046" t="s">
        <v>11129</v>
      </c>
      <c r="E1046" t="s">
        <v>11130</v>
      </c>
      <c r="F1046" t="s">
        <v>6065</v>
      </c>
      <c r="G1046" t="s">
        <v>11131</v>
      </c>
      <c r="H1046" t="s">
        <v>11132</v>
      </c>
      <c r="I1046" t="s">
        <v>6055</v>
      </c>
      <c r="N1046" t="e">
        <f t="shared" si="119"/>
        <v>#VALUE!</v>
      </c>
      <c r="O1046" t="e">
        <f t="shared" si="120"/>
        <v>#VALUE!</v>
      </c>
      <c r="P1046">
        <f t="shared" si="121"/>
        <v>1.3366736765109262</v>
      </c>
      <c r="Q1046" t="e">
        <f t="shared" si="122"/>
        <v>#VALUE!</v>
      </c>
      <c r="R1046">
        <f t="shared" si="123"/>
        <v>0.74812575243515378</v>
      </c>
      <c r="S1046" t="e">
        <f t="shared" si="124"/>
        <v>#VALUE!</v>
      </c>
      <c r="T1046">
        <f t="shared" si="118"/>
        <v>-10259</v>
      </c>
    </row>
    <row r="1047" spans="1:20">
      <c r="C1047" t="s">
        <v>6093</v>
      </c>
      <c r="D1047" t="s">
        <v>6093</v>
      </c>
      <c r="E1047" t="s">
        <v>6093</v>
      </c>
      <c r="F1047" t="s">
        <v>6093</v>
      </c>
      <c r="G1047" t="s">
        <v>6093</v>
      </c>
      <c r="H1047" t="s">
        <v>6093</v>
      </c>
      <c r="I1047" t="s">
        <v>6093</v>
      </c>
      <c r="N1047" t="e">
        <f t="shared" si="119"/>
        <v>#VALUE!</v>
      </c>
      <c r="O1047" t="e">
        <f t="shared" si="120"/>
        <v>#VALUE!</v>
      </c>
      <c r="P1047" t="e">
        <f t="shared" si="121"/>
        <v>#VALUE!</v>
      </c>
      <c r="Q1047" t="e">
        <f t="shared" si="122"/>
        <v>#VALUE!</v>
      </c>
      <c r="R1047" t="e">
        <f t="shared" si="123"/>
        <v>#VALUE!</v>
      </c>
      <c r="S1047" t="e">
        <f t="shared" si="124"/>
        <v>#VALUE!</v>
      </c>
      <c r="T1047" t="e">
        <f t="shared" si="118"/>
        <v>#VALUE!</v>
      </c>
    </row>
    <row r="1048" spans="1:20">
      <c r="A1048" t="s">
        <v>155</v>
      </c>
      <c r="C1048" t="s">
        <v>11133</v>
      </c>
      <c r="D1048" t="s">
        <v>11134</v>
      </c>
      <c r="E1048" t="s">
        <v>11135</v>
      </c>
      <c r="F1048" t="s">
        <v>11136</v>
      </c>
      <c r="G1048" t="s">
        <v>11137</v>
      </c>
      <c r="H1048" t="s">
        <v>11138</v>
      </c>
      <c r="I1048" t="s">
        <v>6225</v>
      </c>
      <c r="N1048">
        <f t="shared" si="119"/>
        <v>0.97458590812413282</v>
      </c>
      <c r="O1048">
        <f t="shared" si="120"/>
        <v>0.23312343123871582</v>
      </c>
      <c r="P1048">
        <f t="shared" si="121"/>
        <v>0.88203599182326275</v>
      </c>
      <c r="Q1048">
        <f t="shared" si="122"/>
        <v>-0.99878626087658184</v>
      </c>
      <c r="R1048">
        <f t="shared" si="123"/>
        <v>0.24884232900630077</v>
      </c>
      <c r="S1048">
        <f t="shared" si="124"/>
        <v>0.45277863113813122</v>
      </c>
      <c r="T1048">
        <f t="shared" si="118"/>
        <v>9334.3333333333339</v>
      </c>
    </row>
    <row r="1049" spans="1:20">
      <c r="C1049" t="s">
        <v>11139</v>
      </c>
      <c r="D1049" t="s">
        <v>11140</v>
      </c>
      <c r="E1049" t="s">
        <v>11141</v>
      </c>
      <c r="F1049" t="s">
        <v>11142</v>
      </c>
      <c r="G1049" t="s">
        <v>11143</v>
      </c>
      <c r="H1049" t="s">
        <v>11144</v>
      </c>
      <c r="I1049" t="s">
        <v>6055</v>
      </c>
      <c r="N1049">
        <f t="shared" si="119"/>
        <v>0.57574919623632126</v>
      </c>
      <c r="O1049">
        <f t="shared" si="120"/>
        <v>-0.38406249152404459</v>
      </c>
      <c r="P1049">
        <f t="shared" si="121"/>
        <v>0.84612379860024334</v>
      </c>
      <c r="Q1049">
        <f t="shared" si="122"/>
        <v>-1.2853410784810904</v>
      </c>
      <c r="R1049">
        <f t="shared" si="123"/>
        <v>0.30727769936485533</v>
      </c>
      <c r="S1049">
        <f t="shared" si="124"/>
        <v>0.58022893351729787</v>
      </c>
      <c r="T1049">
        <f t="shared" si="118"/>
        <v>22709</v>
      </c>
    </row>
    <row r="1050" spans="1:20">
      <c r="C1050" t="s">
        <v>11145</v>
      </c>
      <c r="D1050" t="s">
        <v>11146</v>
      </c>
      <c r="E1050" t="s">
        <v>11147</v>
      </c>
      <c r="F1050" t="s">
        <v>11148</v>
      </c>
      <c r="G1050" t="s">
        <v>11149</v>
      </c>
      <c r="H1050" t="s">
        <v>11150</v>
      </c>
      <c r="I1050" t="s">
        <v>6055</v>
      </c>
      <c r="N1050">
        <f t="shared" si="119"/>
        <v>2.2934319332629047</v>
      </c>
      <c r="O1050">
        <f t="shared" si="120"/>
        <v>16.81971967133881</v>
      </c>
      <c r="P1050">
        <f t="shared" si="121"/>
        <v>0.74878042518229437</v>
      </c>
      <c r="Q1050">
        <f t="shared" si="122"/>
        <v>0.25505706730163813</v>
      </c>
      <c r="R1050">
        <f t="shared" si="123"/>
        <v>0.21984672621598916</v>
      </c>
      <c r="S1050">
        <f t="shared" si="124"/>
        <v>16.249008373732924</v>
      </c>
      <c r="T1050">
        <f t="shared" si="118"/>
        <v>36869</v>
      </c>
    </row>
    <row r="1051" spans="1:20">
      <c r="C1051" t="s">
        <v>11151</v>
      </c>
      <c r="D1051" t="s">
        <v>11152</v>
      </c>
      <c r="E1051" t="s">
        <v>11153</v>
      </c>
      <c r="F1051" t="s">
        <v>11154</v>
      </c>
      <c r="G1051" t="s">
        <v>11155</v>
      </c>
      <c r="H1051" t="s">
        <v>11156</v>
      </c>
      <c r="I1051" t="s">
        <v>6055</v>
      </c>
      <c r="N1051" t="e">
        <f t="shared" si="119"/>
        <v>#VALUE!</v>
      </c>
      <c r="O1051" t="e">
        <f t="shared" si="120"/>
        <v>#VALUE!</v>
      </c>
      <c r="P1051">
        <f t="shared" si="121"/>
        <v>0.98986705251358731</v>
      </c>
      <c r="Q1051" t="e">
        <f t="shared" si="122"/>
        <v>#VALUE!</v>
      </c>
      <c r="R1051">
        <f t="shared" si="123"/>
        <v>0.22204426719120793</v>
      </c>
      <c r="S1051" t="e">
        <f t="shared" si="124"/>
        <v>#VALUE!</v>
      </c>
      <c r="T1051">
        <f t="shared" si="118"/>
        <v>2069</v>
      </c>
    </row>
    <row r="1052" spans="1:20">
      <c r="C1052" t="s">
        <v>6093</v>
      </c>
      <c r="D1052" t="s">
        <v>6093</v>
      </c>
      <c r="E1052" t="s">
        <v>6093</v>
      </c>
      <c r="F1052" t="s">
        <v>6093</v>
      </c>
      <c r="G1052" t="s">
        <v>6093</v>
      </c>
      <c r="H1052" t="s">
        <v>6093</v>
      </c>
      <c r="I1052" t="s">
        <v>6093</v>
      </c>
      <c r="N1052" t="e">
        <f t="shared" si="119"/>
        <v>#VALUE!</v>
      </c>
      <c r="O1052" t="e">
        <f t="shared" si="120"/>
        <v>#VALUE!</v>
      </c>
      <c r="P1052" t="e">
        <f t="shared" si="121"/>
        <v>#VALUE!</v>
      </c>
      <c r="Q1052" t="e">
        <f t="shared" si="122"/>
        <v>#VALUE!</v>
      </c>
      <c r="R1052" t="e">
        <f t="shared" si="123"/>
        <v>#VALUE!</v>
      </c>
      <c r="S1052" t="e">
        <f t="shared" si="124"/>
        <v>#VALUE!</v>
      </c>
      <c r="T1052" t="e">
        <f t="shared" si="118"/>
        <v>#VALUE!</v>
      </c>
    </row>
    <row r="1053" spans="1:20">
      <c r="A1053" t="s">
        <v>156</v>
      </c>
      <c r="C1053" t="s">
        <v>11157</v>
      </c>
      <c r="D1053" t="s">
        <v>11158</v>
      </c>
      <c r="E1053" t="s">
        <v>11159</v>
      </c>
      <c r="F1053" t="s">
        <v>11160</v>
      </c>
      <c r="G1053" t="s">
        <v>11161</v>
      </c>
      <c r="H1053" t="s">
        <v>11162</v>
      </c>
      <c r="I1053" t="s">
        <v>6048</v>
      </c>
      <c r="N1053">
        <f t="shared" si="119"/>
        <v>1.0372478807201375</v>
      </c>
      <c r="O1053">
        <f t="shared" si="120"/>
        <v>24.658100084817644</v>
      </c>
      <c r="P1053">
        <f t="shared" si="121"/>
        <v>0.46122879026098124</v>
      </c>
      <c r="Q1053">
        <f t="shared" si="122"/>
        <v>-496.85245901639342</v>
      </c>
      <c r="R1053">
        <f t="shared" si="123"/>
        <v>1.972426547583376</v>
      </c>
      <c r="S1053">
        <f t="shared" si="124"/>
        <v>5.0383904332039773</v>
      </c>
      <c r="T1053">
        <f t="shared" si="118"/>
        <v>151254.5</v>
      </c>
    </row>
    <row r="1054" spans="1:20">
      <c r="C1054" t="s">
        <v>11163</v>
      </c>
      <c r="D1054" t="s">
        <v>11164</v>
      </c>
      <c r="E1054" t="s">
        <v>11165</v>
      </c>
      <c r="F1054" t="s">
        <v>9201</v>
      </c>
      <c r="G1054" t="s">
        <v>11166</v>
      </c>
      <c r="H1054" t="s">
        <v>11167</v>
      </c>
      <c r="I1054" t="s">
        <v>6055</v>
      </c>
      <c r="N1054">
        <f t="shared" si="119"/>
        <v>0.40680112749019171</v>
      </c>
      <c r="O1054">
        <f t="shared" si="120"/>
        <v>-0.50221659278024067</v>
      </c>
      <c r="P1054">
        <f t="shared" si="121"/>
        <v>0.60710265940739194</v>
      </c>
      <c r="Q1054">
        <f t="shared" si="122"/>
        <v>0</v>
      </c>
      <c r="R1054">
        <f t="shared" si="123"/>
        <v>1.6458528698464026</v>
      </c>
      <c r="S1054">
        <f t="shared" si="124"/>
        <v>0.24434726741414692</v>
      </c>
      <c r="T1054">
        <f t="shared" si="118"/>
        <v>11790</v>
      </c>
    </row>
    <row r="1055" spans="1:20">
      <c r="B1055" t="s">
        <v>142</v>
      </c>
      <c r="C1055" t="s">
        <v>11168</v>
      </c>
      <c r="D1055" t="s">
        <v>10266</v>
      </c>
      <c r="E1055" t="s">
        <v>11169</v>
      </c>
      <c r="F1055" t="s">
        <v>9201</v>
      </c>
      <c r="G1055" t="s">
        <v>11170</v>
      </c>
      <c r="H1055" t="s">
        <v>11171</v>
      </c>
      <c r="I1055" t="s">
        <v>6055</v>
      </c>
      <c r="N1055">
        <f t="shared" si="119"/>
        <v>0.57569998099372799</v>
      </c>
      <c r="O1055">
        <f t="shared" si="120"/>
        <v>-2.794878108840182E-2</v>
      </c>
      <c r="P1055">
        <f t="shared" si="121"/>
        <v>0.71246819338422396</v>
      </c>
      <c r="Q1055">
        <f t="shared" si="122"/>
        <v>0</v>
      </c>
      <c r="R1055">
        <f t="shared" si="123"/>
        <v>1.4025510204081633</v>
      </c>
      <c r="S1055">
        <f t="shared" si="124"/>
        <v>0.96413742571033145</v>
      </c>
      <c r="T1055">
        <f t="shared" si="118"/>
        <v>23685</v>
      </c>
    </row>
    <row r="1056" spans="1:20">
      <c r="C1056" t="s">
        <v>11172</v>
      </c>
      <c r="D1056" t="s">
        <v>11173</v>
      </c>
      <c r="E1056" t="s">
        <v>11174</v>
      </c>
      <c r="F1056" t="s">
        <v>9201</v>
      </c>
      <c r="G1056" t="s">
        <v>11175</v>
      </c>
      <c r="H1056" t="s">
        <v>11176</v>
      </c>
      <c r="I1056" t="s">
        <v>6048</v>
      </c>
      <c r="N1056" t="e">
        <f t="shared" si="119"/>
        <v>#VALUE!</v>
      </c>
      <c r="O1056" t="e">
        <f t="shared" si="120"/>
        <v>#VALUE!</v>
      </c>
      <c r="P1056">
        <f t="shared" si="121"/>
        <v>0.3636245887625314</v>
      </c>
      <c r="Q1056" t="e">
        <f t="shared" si="122"/>
        <v>#VALUE!</v>
      </c>
      <c r="R1056">
        <f t="shared" si="123"/>
        <v>2.7413977345586664</v>
      </c>
      <c r="S1056" t="e">
        <f t="shared" si="124"/>
        <v>#VALUE!</v>
      </c>
      <c r="T1056">
        <f t="shared" si="118"/>
        <v>12183</v>
      </c>
    </row>
    <row r="1057" spans="1:20">
      <c r="B1057" t="s">
        <v>144</v>
      </c>
      <c r="C1057" t="s">
        <v>6093</v>
      </c>
      <c r="D1057" t="s">
        <v>6093</v>
      </c>
      <c r="E1057" t="s">
        <v>6093</v>
      </c>
      <c r="F1057" t="s">
        <v>6093</v>
      </c>
      <c r="G1057" t="s">
        <v>6093</v>
      </c>
      <c r="H1057" t="s">
        <v>6093</v>
      </c>
      <c r="I1057" t="s">
        <v>6093</v>
      </c>
      <c r="N1057" t="e">
        <f t="shared" si="119"/>
        <v>#VALUE!</v>
      </c>
      <c r="O1057" t="e">
        <f t="shared" si="120"/>
        <v>#VALUE!</v>
      </c>
      <c r="P1057" t="e">
        <f t="shared" si="121"/>
        <v>#VALUE!</v>
      </c>
      <c r="Q1057" t="e">
        <f t="shared" si="122"/>
        <v>#VALUE!</v>
      </c>
      <c r="R1057" t="e">
        <f t="shared" si="123"/>
        <v>#VALUE!</v>
      </c>
      <c r="S1057" t="e">
        <f t="shared" si="124"/>
        <v>#VALUE!</v>
      </c>
      <c r="T1057" t="e">
        <f t="shared" si="118"/>
        <v>#VALUE!</v>
      </c>
    </row>
    <row r="1058" spans="1:20">
      <c r="A1058" t="s">
        <v>158</v>
      </c>
      <c r="C1058" t="s">
        <v>11177</v>
      </c>
      <c r="D1058" t="s">
        <v>11178</v>
      </c>
      <c r="E1058" t="s">
        <v>11179</v>
      </c>
      <c r="F1058" t="s">
        <v>11180</v>
      </c>
      <c r="G1058" t="s">
        <v>11181</v>
      </c>
      <c r="H1058" t="s">
        <v>11182</v>
      </c>
      <c r="I1058" t="s">
        <v>6430</v>
      </c>
      <c r="N1058">
        <f t="shared" si="119"/>
        <v>0.15475462878330815</v>
      </c>
      <c r="O1058">
        <f t="shared" si="120"/>
        <v>1.2157695223654286</v>
      </c>
      <c r="P1058">
        <f t="shared" si="121"/>
        <v>0.79117309602980035</v>
      </c>
      <c r="Q1058">
        <f t="shared" si="122"/>
        <v>0.1310811689841036</v>
      </c>
      <c r="R1058">
        <f t="shared" si="123"/>
        <v>0.76190864980871509</v>
      </c>
      <c r="S1058">
        <f t="shared" si="124"/>
        <v>7.7301074301915351E-2</v>
      </c>
      <c r="T1058">
        <f t="shared" si="118"/>
        <v>2922.6</v>
      </c>
    </row>
    <row r="1059" spans="1:20">
      <c r="C1059" t="s">
        <v>11183</v>
      </c>
      <c r="D1059" t="s">
        <v>11184</v>
      </c>
      <c r="E1059" t="s">
        <v>11185</v>
      </c>
      <c r="F1059" t="s">
        <v>11186</v>
      </c>
      <c r="G1059" t="s">
        <v>11187</v>
      </c>
      <c r="H1059" t="s">
        <v>11188</v>
      </c>
      <c r="I1059" t="s">
        <v>6430</v>
      </c>
      <c r="N1059">
        <f t="shared" si="119"/>
        <v>-6.9839112939126258E-2</v>
      </c>
      <c r="O1059">
        <f t="shared" si="120"/>
        <v>0.18807422086110615</v>
      </c>
      <c r="P1059">
        <f t="shared" si="121"/>
        <v>0.81290476454381355</v>
      </c>
      <c r="Q1059">
        <f t="shared" si="122"/>
        <v>0.15768501916743971</v>
      </c>
      <c r="R1059">
        <f t="shared" si="123"/>
        <v>0.68740374794104286</v>
      </c>
      <c r="S1059">
        <f t="shared" si="124"/>
        <v>3.6145304672856149E-2</v>
      </c>
      <c r="T1059">
        <f t="shared" si="118"/>
        <v>1319</v>
      </c>
    </row>
    <row r="1060" spans="1:20">
      <c r="C1060" t="s">
        <v>11189</v>
      </c>
      <c r="D1060" t="s">
        <v>11190</v>
      </c>
      <c r="E1060" t="s">
        <v>11191</v>
      </c>
      <c r="F1060" t="s">
        <v>11192</v>
      </c>
      <c r="G1060" t="s">
        <v>11193</v>
      </c>
      <c r="H1060" t="s">
        <v>11194</v>
      </c>
      <c r="I1060" t="s">
        <v>6430</v>
      </c>
      <c r="N1060">
        <f t="shared" si="119"/>
        <v>0.24005824376408924</v>
      </c>
      <c r="O1060">
        <f t="shared" si="120"/>
        <v>-0.69566885964912273</v>
      </c>
      <c r="P1060">
        <f t="shared" si="121"/>
        <v>0.81271933561132725</v>
      </c>
      <c r="Q1060">
        <f t="shared" si="122"/>
        <v>-0.16100876981324119</v>
      </c>
      <c r="R1060">
        <f t="shared" si="123"/>
        <v>0.56197405628505503</v>
      </c>
      <c r="S1060">
        <f t="shared" si="124"/>
        <v>3.1378068702764716E-2</v>
      </c>
      <c r="T1060">
        <f t="shared" si="118"/>
        <v>1110.2</v>
      </c>
    </row>
    <row r="1061" spans="1:20">
      <c r="C1061" t="s">
        <v>11195</v>
      </c>
      <c r="D1061" t="s">
        <v>11196</v>
      </c>
      <c r="E1061" t="s">
        <v>11197</v>
      </c>
      <c r="F1061" t="s">
        <v>11198</v>
      </c>
      <c r="G1061" t="s">
        <v>11199</v>
      </c>
      <c r="H1061" t="s">
        <v>11200</v>
      </c>
      <c r="I1061" t="s">
        <v>6430</v>
      </c>
      <c r="N1061">
        <f t="shared" si="119"/>
        <v>-4.5416967220549664E-2</v>
      </c>
      <c r="O1061">
        <f t="shared" si="120"/>
        <v>3.395180722891566</v>
      </c>
      <c r="P1061">
        <f t="shared" si="121"/>
        <v>0.79200454303360368</v>
      </c>
      <c r="Q1061">
        <f t="shared" si="122"/>
        <v>0.1430870010620201</v>
      </c>
      <c r="R1061">
        <f t="shared" si="123"/>
        <v>0.58586070015112246</v>
      </c>
      <c r="S1061">
        <f t="shared" si="124"/>
        <v>0.11495774168541661</v>
      </c>
      <c r="T1061">
        <f t="shared" si="118"/>
        <v>3648</v>
      </c>
    </row>
    <row r="1062" spans="1:20">
      <c r="C1062" t="s">
        <v>11201</v>
      </c>
      <c r="D1062" t="s">
        <v>11202</v>
      </c>
      <c r="E1062" t="s">
        <v>11203</v>
      </c>
      <c r="F1062" t="s">
        <v>11204</v>
      </c>
      <c r="G1062" t="s">
        <v>11205</v>
      </c>
      <c r="H1062" t="s">
        <v>11206</v>
      </c>
      <c r="I1062" t="s">
        <v>6430</v>
      </c>
      <c r="N1062">
        <f t="shared" si="119"/>
        <v>-0.20125292306163667</v>
      </c>
      <c r="O1062">
        <f t="shared" si="120"/>
        <v>-0.77660547989449324</v>
      </c>
      <c r="P1062">
        <f t="shared" si="121"/>
        <v>0.83453969631145963</v>
      </c>
      <c r="Q1062">
        <f t="shared" si="122"/>
        <v>0.14701916463177067</v>
      </c>
      <c r="R1062">
        <f t="shared" si="123"/>
        <v>0.53348844648596239</v>
      </c>
      <c r="S1062">
        <f t="shared" si="124"/>
        <v>2.6857886187280355E-2</v>
      </c>
      <c r="T1062">
        <f t="shared" si="118"/>
        <v>830</v>
      </c>
    </row>
    <row r="1063" spans="1:20">
      <c r="C1063" t="s">
        <v>11207</v>
      </c>
      <c r="D1063" t="s">
        <v>11208</v>
      </c>
      <c r="E1063" t="s">
        <v>11209</v>
      </c>
      <c r="F1063" t="s">
        <v>11210</v>
      </c>
      <c r="G1063" t="s">
        <v>11211</v>
      </c>
      <c r="H1063" t="s">
        <v>11212</v>
      </c>
      <c r="I1063" t="s">
        <v>6430</v>
      </c>
      <c r="N1063">
        <f t="shared" si="119"/>
        <v>0.14927887112621718</v>
      </c>
      <c r="O1063">
        <f t="shared" si="120"/>
        <v>0.88982706002034595</v>
      </c>
      <c r="P1063">
        <f t="shared" si="121"/>
        <v>0.83615410635344611</v>
      </c>
      <c r="Q1063">
        <f t="shared" si="122"/>
        <v>5.4803915755807786E-4</v>
      </c>
      <c r="R1063">
        <f t="shared" si="123"/>
        <v>0.4050011032964469</v>
      </c>
      <c r="S1063">
        <f t="shared" si="124"/>
        <v>0.13665587759305575</v>
      </c>
      <c r="T1063">
        <f t="shared" si="118"/>
        <v>3715.4</v>
      </c>
    </row>
    <row r="1064" spans="1:20">
      <c r="C1064" t="s">
        <v>11213</v>
      </c>
      <c r="D1064" t="s">
        <v>11214</v>
      </c>
      <c r="E1064" t="s">
        <v>11215</v>
      </c>
      <c r="F1064" t="s">
        <v>11216</v>
      </c>
      <c r="G1064" t="s">
        <v>11217</v>
      </c>
      <c r="H1064" t="s">
        <v>11218</v>
      </c>
      <c r="I1064" t="s">
        <v>6477</v>
      </c>
      <c r="N1064">
        <f t="shared" si="119"/>
        <v>0.41267205965220066</v>
      </c>
      <c r="O1064">
        <f t="shared" si="120"/>
        <v>0.59474367293964958</v>
      </c>
      <c r="P1064">
        <f t="shared" si="121"/>
        <v>0.83314492481456792</v>
      </c>
      <c r="Q1064">
        <f t="shared" si="122"/>
        <v>2.7119890050180118E-3</v>
      </c>
      <c r="R1064">
        <f t="shared" si="123"/>
        <v>0.28091028154966491</v>
      </c>
      <c r="S1064">
        <f t="shared" si="124"/>
        <v>7.5806617548136002E-2</v>
      </c>
      <c r="T1064">
        <f t="shared" si="118"/>
        <v>1638.3333333333333</v>
      </c>
    </row>
    <row r="1065" spans="1:20">
      <c r="B1065" t="s">
        <v>145</v>
      </c>
      <c r="C1065" t="s">
        <v>11219</v>
      </c>
      <c r="D1065" t="s">
        <v>11220</v>
      </c>
      <c r="E1065" t="s">
        <v>11221</v>
      </c>
      <c r="F1065" t="s">
        <v>11222</v>
      </c>
      <c r="G1065" t="s">
        <v>11223</v>
      </c>
      <c r="H1065" t="s">
        <v>11224</v>
      </c>
      <c r="I1065" t="s">
        <v>6430</v>
      </c>
      <c r="N1065">
        <f t="shared" si="119"/>
        <v>1.6347805889445732E-2</v>
      </c>
      <c r="O1065">
        <f t="shared" si="120"/>
        <v>-6.2224250722653252E-2</v>
      </c>
      <c r="P1065">
        <f t="shared" si="121"/>
        <v>0.82828376169192697</v>
      </c>
      <c r="Q1065">
        <f t="shared" si="122"/>
        <v>-0.1146142829660346</v>
      </c>
      <c r="R1065">
        <f t="shared" si="123"/>
        <v>0.18068776558218896</v>
      </c>
      <c r="S1065">
        <f t="shared" si="124"/>
        <v>0.49757635374568898</v>
      </c>
      <c r="T1065">
        <f t="shared" si="118"/>
        <v>1232.8</v>
      </c>
    </row>
    <row r="1066" spans="1:20">
      <c r="C1066" t="s">
        <v>11225</v>
      </c>
      <c r="D1066" t="s">
        <v>11226</v>
      </c>
      <c r="E1066" t="s">
        <v>11227</v>
      </c>
      <c r="F1066" t="s">
        <v>11228</v>
      </c>
      <c r="G1066" t="s">
        <v>11229</v>
      </c>
      <c r="H1066" t="s">
        <v>11230</v>
      </c>
      <c r="I1066" t="s">
        <v>6430</v>
      </c>
      <c r="N1066">
        <f t="shared" si="119"/>
        <v>-1.3458913918889315E-2</v>
      </c>
      <c r="O1066">
        <f t="shared" si="120"/>
        <v>0.58729775416566055</v>
      </c>
      <c r="P1066">
        <f t="shared" si="121"/>
        <v>0.88155935086938642</v>
      </c>
      <c r="Q1066">
        <f t="shared" si="122"/>
        <v>-2.4660284548764899E-2</v>
      </c>
      <c r="R1066">
        <f t="shared" si="123"/>
        <v>0.24044221380779654</v>
      </c>
      <c r="S1066">
        <f t="shared" si="124"/>
        <v>8.4481517659760419E-2</v>
      </c>
      <c r="T1066">
        <f t="shared" si="118"/>
        <v>1314.6</v>
      </c>
    </row>
    <row r="1067" spans="1:20">
      <c r="C1067" t="s">
        <v>11231</v>
      </c>
      <c r="D1067" t="s">
        <v>11232</v>
      </c>
      <c r="E1067" t="s">
        <v>11233</v>
      </c>
      <c r="F1067" t="s">
        <v>11234</v>
      </c>
      <c r="G1067" t="s">
        <v>11235</v>
      </c>
      <c r="H1067" t="s">
        <v>11236</v>
      </c>
      <c r="I1067" t="s">
        <v>6430</v>
      </c>
      <c r="N1067">
        <f t="shared" si="119"/>
        <v>-0.2293098836258054</v>
      </c>
      <c r="O1067">
        <f t="shared" si="120"/>
        <v>1.8816979819067501</v>
      </c>
      <c r="P1067">
        <f t="shared" si="121"/>
        <v>0.90316911925765153</v>
      </c>
      <c r="Q1067">
        <f t="shared" si="122"/>
        <v>0.11479825119801979</v>
      </c>
      <c r="R1067">
        <f t="shared" si="123"/>
        <v>0.35223783932754582</v>
      </c>
      <c r="S1067">
        <f t="shared" si="124"/>
        <v>5.6215467738213176E-2</v>
      </c>
      <c r="T1067">
        <f t="shared" si="118"/>
        <v>828.2</v>
      </c>
    </row>
    <row r="1068" spans="1:20">
      <c r="C1068" t="s">
        <v>11237</v>
      </c>
      <c r="D1068" t="s">
        <v>11238</v>
      </c>
      <c r="E1068" t="s">
        <v>11239</v>
      </c>
      <c r="F1068" t="s">
        <v>11240</v>
      </c>
      <c r="G1068" t="s">
        <v>11241</v>
      </c>
      <c r="H1068" t="s">
        <v>11242</v>
      </c>
      <c r="I1068" t="s">
        <v>6477</v>
      </c>
      <c r="N1068" t="e">
        <f t="shared" si="119"/>
        <v>#VALUE!</v>
      </c>
      <c r="O1068" t="e">
        <f t="shared" si="120"/>
        <v>#VALUE!</v>
      </c>
      <c r="P1068">
        <f t="shared" si="121"/>
        <v>0.91982162507523901</v>
      </c>
      <c r="Q1068" t="e">
        <f t="shared" si="122"/>
        <v>#VALUE!</v>
      </c>
      <c r="R1068">
        <f t="shared" si="123"/>
        <v>0.3547621752363101</v>
      </c>
      <c r="S1068" t="e">
        <f t="shared" si="124"/>
        <v>#VALUE!</v>
      </c>
      <c r="T1068">
        <f t="shared" si="118"/>
        <v>239.5</v>
      </c>
    </row>
    <row r="1069" spans="1:20">
      <c r="C1069" t="s">
        <v>6093</v>
      </c>
      <c r="D1069" t="s">
        <v>6093</v>
      </c>
      <c r="E1069" t="s">
        <v>6093</v>
      </c>
      <c r="F1069" t="s">
        <v>6093</v>
      </c>
      <c r="G1069" t="s">
        <v>6093</v>
      </c>
      <c r="H1069" t="s">
        <v>6093</v>
      </c>
      <c r="I1069" t="s">
        <v>6093</v>
      </c>
      <c r="N1069" t="e">
        <f t="shared" si="119"/>
        <v>#VALUE!</v>
      </c>
      <c r="O1069" t="e">
        <f t="shared" si="120"/>
        <v>#VALUE!</v>
      </c>
      <c r="P1069" t="e">
        <f t="shared" si="121"/>
        <v>#VALUE!</v>
      </c>
      <c r="Q1069" t="e">
        <f t="shared" si="122"/>
        <v>#VALUE!</v>
      </c>
      <c r="R1069" t="e">
        <f t="shared" si="123"/>
        <v>#VALUE!</v>
      </c>
      <c r="S1069" t="e">
        <f t="shared" si="124"/>
        <v>#VALUE!</v>
      </c>
      <c r="T1069" t="e">
        <f t="shared" si="118"/>
        <v>#VALUE!</v>
      </c>
    </row>
    <row r="1070" spans="1:20">
      <c r="A1070">
        <v>33661084</v>
      </c>
      <c r="B1070" s="22">
        <v>47077078</v>
      </c>
      <c r="C1070" t="s">
        <v>11243</v>
      </c>
      <c r="D1070" t="s">
        <v>11244</v>
      </c>
      <c r="E1070" t="s">
        <v>11245</v>
      </c>
      <c r="F1070" t="s">
        <v>11246</v>
      </c>
      <c r="G1070" t="s">
        <v>11247</v>
      </c>
      <c r="H1070" t="s">
        <v>11248</v>
      </c>
      <c r="I1070" t="s">
        <v>6048</v>
      </c>
      <c r="N1070">
        <f t="shared" si="119"/>
        <v>-0.2376784121899036</v>
      </c>
      <c r="O1070">
        <f t="shared" si="120"/>
        <v>1.7621160083953442</v>
      </c>
      <c r="P1070">
        <f t="shared" si="121"/>
        <v>0.69857485455111901</v>
      </c>
      <c r="Q1070">
        <f t="shared" si="122"/>
        <v>-0.27540038763643793</v>
      </c>
      <c r="R1070">
        <f t="shared" si="123"/>
        <v>0.39410690949822647</v>
      </c>
      <c r="S1070">
        <f t="shared" si="124"/>
        <v>0.86549384192275491</v>
      </c>
      <c r="T1070">
        <f t="shared" si="118"/>
        <v>28952.5</v>
      </c>
    </row>
    <row r="1071" spans="1:20">
      <c r="C1071" t="s">
        <v>11249</v>
      </c>
      <c r="D1071" t="s">
        <v>11250</v>
      </c>
      <c r="E1071" t="s">
        <v>11251</v>
      </c>
      <c r="F1071" t="s">
        <v>11252</v>
      </c>
      <c r="G1071" t="s">
        <v>11253</v>
      </c>
      <c r="H1071" t="s">
        <v>11254</v>
      </c>
      <c r="I1071" t="s">
        <v>6048</v>
      </c>
      <c r="N1071">
        <f t="shared" si="119"/>
        <v>0.94226372181739726</v>
      </c>
      <c r="O1071">
        <f t="shared" si="120"/>
        <v>1.3669414022806818</v>
      </c>
      <c r="P1071">
        <f t="shared" si="121"/>
        <v>0.8413661141289529</v>
      </c>
      <c r="Q1071">
        <f t="shared" si="122"/>
        <v>2.7259008124366879E-2</v>
      </c>
      <c r="R1071">
        <f t="shared" si="123"/>
        <v>0.52551944922741356</v>
      </c>
      <c r="S1071">
        <f t="shared" si="124"/>
        <v>0.45633434915106652</v>
      </c>
      <c r="T1071">
        <f t="shared" si="118"/>
        <v>10482</v>
      </c>
    </row>
    <row r="1072" spans="1:20">
      <c r="C1072" t="s">
        <v>11255</v>
      </c>
      <c r="D1072" t="s">
        <v>11256</v>
      </c>
      <c r="E1072" t="s">
        <v>11257</v>
      </c>
      <c r="F1072" t="s">
        <v>11258</v>
      </c>
      <c r="G1072" t="s">
        <v>11259</v>
      </c>
      <c r="H1072" t="s">
        <v>11260</v>
      </c>
      <c r="I1072" t="s">
        <v>6055</v>
      </c>
      <c r="N1072">
        <f t="shared" si="119"/>
        <v>0.90319077495730915</v>
      </c>
      <c r="O1072">
        <f t="shared" si="120"/>
        <v>-1.22246502398714</v>
      </c>
      <c r="P1072">
        <f t="shared" si="121"/>
        <v>0.8747734118384648</v>
      </c>
      <c r="Q1072">
        <f t="shared" si="122"/>
        <v>-6.4232818667030456E-2</v>
      </c>
      <c r="R1072">
        <f t="shared" si="123"/>
        <v>0.38948008039512022</v>
      </c>
      <c r="S1072">
        <f t="shared" si="124"/>
        <v>0.23884259633794458</v>
      </c>
      <c r="T1072">
        <f t="shared" si="118"/>
        <v>8857</v>
      </c>
    </row>
    <row r="1073" spans="1:20">
      <c r="B1073" t="s">
        <v>147</v>
      </c>
      <c r="C1073" t="s">
        <v>11261</v>
      </c>
      <c r="D1073" t="s">
        <v>11262</v>
      </c>
      <c r="E1073" t="s">
        <v>11263</v>
      </c>
      <c r="F1073" t="s">
        <v>11264</v>
      </c>
      <c r="G1073" t="s">
        <v>11265</v>
      </c>
      <c r="H1073" t="s">
        <v>11266</v>
      </c>
      <c r="I1073" t="s">
        <v>6055</v>
      </c>
      <c r="N1073">
        <f t="shared" si="119"/>
        <v>-0.52062933782667642</v>
      </c>
      <c r="O1073">
        <f t="shared" si="120"/>
        <v>7.8183393814656332E-2</v>
      </c>
      <c r="P1073">
        <f t="shared" si="121"/>
        <v>0.89346506436683204</v>
      </c>
      <c r="Q1073">
        <f t="shared" si="122"/>
        <v>0.14636693147031754</v>
      </c>
      <c r="R1073">
        <f t="shared" si="123"/>
        <v>0.38847588424437302</v>
      </c>
      <c r="S1073">
        <f t="shared" si="124"/>
        <v>-0.51775124843945064</v>
      </c>
      <c r="T1073">
        <f t="shared" si="118"/>
        <v>-39813</v>
      </c>
    </row>
    <row r="1074" spans="1:20">
      <c r="C1074" t="s">
        <v>11267</v>
      </c>
      <c r="D1074" t="s">
        <v>11268</v>
      </c>
      <c r="E1074" t="s">
        <v>11269</v>
      </c>
      <c r="F1074" t="s">
        <v>11270</v>
      </c>
      <c r="G1074" t="s">
        <v>11271</v>
      </c>
      <c r="H1074" t="s">
        <v>11272</v>
      </c>
      <c r="I1074" t="s">
        <v>6055</v>
      </c>
      <c r="N1074">
        <f t="shared" si="119"/>
        <v>-0.17378108091677302</v>
      </c>
      <c r="O1074">
        <f t="shared" si="120"/>
        <v>-2.698762478722915</v>
      </c>
      <c r="P1074">
        <f t="shared" si="121"/>
        <v>0.80981024555293935</v>
      </c>
      <c r="Q1074">
        <f t="shared" si="122"/>
        <v>6.720039241105058E-2</v>
      </c>
      <c r="R1074">
        <f t="shared" si="123"/>
        <v>0.42171732597063061</v>
      </c>
      <c r="S1074">
        <f t="shared" si="124"/>
        <v>-0.32442476476634774</v>
      </c>
      <c r="T1074">
        <f t="shared" si="118"/>
        <v>-36926</v>
      </c>
    </row>
    <row r="1075" spans="1:20">
      <c r="C1075" t="s">
        <v>11273</v>
      </c>
      <c r="D1075" t="s">
        <v>11274</v>
      </c>
      <c r="E1075" t="s">
        <v>11275</v>
      </c>
      <c r="F1075" t="s">
        <v>11276</v>
      </c>
      <c r="G1075" t="s">
        <v>11277</v>
      </c>
      <c r="H1075" t="s">
        <v>11278</v>
      </c>
      <c r="I1075" t="s">
        <v>6048</v>
      </c>
      <c r="N1075">
        <f t="shared" si="119"/>
        <v>1.133988920745709</v>
      </c>
      <c r="O1075">
        <f t="shared" si="120"/>
        <v>1.6315980629539952</v>
      </c>
      <c r="P1075">
        <f t="shared" si="121"/>
        <v>0.7669085167687516</v>
      </c>
      <c r="Q1075">
        <f t="shared" si="122"/>
        <v>-1.8925339251872346</v>
      </c>
      <c r="R1075">
        <f t="shared" si="123"/>
        <v>0.54180551995214898</v>
      </c>
      <c r="S1075">
        <f t="shared" si="124"/>
        <v>0.23605108268357844</v>
      </c>
      <c r="T1075">
        <f t="shared" si="118"/>
        <v>10868.5</v>
      </c>
    </row>
    <row r="1076" spans="1:20">
      <c r="C1076" t="s">
        <v>11279</v>
      </c>
      <c r="D1076" t="s">
        <v>11280</v>
      </c>
      <c r="E1076" t="s">
        <v>11281</v>
      </c>
      <c r="F1076" t="s">
        <v>11282</v>
      </c>
      <c r="G1076" t="s">
        <v>11283</v>
      </c>
      <c r="H1076" t="s">
        <v>11284</v>
      </c>
      <c r="I1076" t="s">
        <v>6055</v>
      </c>
      <c r="N1076">
        <f t="shared" si="119"/>
        <v>-0.37525784058258804</v>
      </c>
      <c r="O1076">
        <f t="shared" si="120"/>
        <v>-0.87344099531149455</v>
      </c>
      <c r="P1076">
        <f t="shared" si="121"/>
        <v>0.53018305748862271</v>
      </c>
      <c r="Q1076">
        <f t="shared" si="122"/>
        <v>2.3262029438840703E-2</v>
      </c>
      <c r="R1076">
        <f t="shared" si="123"/>
        <v>0.93661348370830844</v>
      </c>
      <c r="S1076">
        <f t="shared" si="124"/>
        <v>9.8537446615608593E-2</v>
      </c>
      <c r="T1076">
        <f t="shared" si="118"/>
        <v>8260</v>
      </c>
    </row>
    <row r="1077" spans="1:20">
      <c r="C1077" t="s">
        <v>11285</v>
      </c>
      <c r="D1077" t="s">
        <v>11286</v>
      </c>
      <c r="E1077" t="s">
        <v>11287</v>
      </c>
      <c r="F1077" t="s">
        <v>11288</v>
      </c>
      <c r="G1077" t="s">
        <v>11289</v>
      </c>
      <c r="H1077" t="s">
        <v>11290</v>
      </c>
      <c r="I1077" t="s">
        <v>6055</v>
      </c>
      <c r="N1077">
        <f t="shared" si="119"/>
        <v>0.22410093979973755</v>
      </c>
      <c r="O1077">
        <f t="shared" si="120"/>
        <v>1.2665740579961797</v>
      </c>
      <c r="P1077">
        <f t="shared" si="121"/>
        <v>0.56230060308592011</v>
      </c>
      <c r="Q1077">
        <f t="shared" si="122"/>
        <v>4.9302666992904309E-2</v>
      </c>
      <c r="R1077">
        <f t="shared" si="123"/>
        <v>0.84030866662333203</v>
      </c>
      <c r="S1077">
        <f t="shared" si="124"/>
        <v>3.5164870689655174</v>
      </c>
      <c r="T1077">
        <f t="shared" si="118"/>
        <v>65266</v>
      </c>
    </row>
    <row r="1078" spans="1:20">
      <c r="C1078" t="s">
        <v>11291</v>
      </c>
      <c r="D1078" t="s">
        <v>11292</v>
      </c>
      <c r="E1078" t="s">
        <v>11293</v>
      </c>
      <c r="F1078" t="s">
        <v>11294</v>
      </c>
      <c r="G1078" t="s">
        <v>11295</v>
      </c>
      <c r="H1078" t="s">
        <v>11296</v>
      </c>
      <c r="I1078" t="s">
        <v>6055</v>
      </c>
      <c r="N1078" t="e">
        <f t="shared" si="119"/>
        <v>#DIV/0!</v>
      </c>
      <c r="O1078">
        <f t="shared" si="120"/>
        <v>-3.759463344513656</v>
      </c>
      <c r="P1078">
        <f t="shared" si="121"/>
        <v>0.89461192089080177</v>
      </c>
      <c r="Q1078">
        <f t="shared" si="122"/>
        <v>0.25240785428348311</v>
      </c>
      <c r="R1078">
        <f t="shared" si="123"/>
        <v>0.44334215587333625</v>
      </c>
      <c r="S1078">
        <f t="shared" si="124"/>
        <v>-2.8133854421104054</v>
      </c>
      <c r="T1078">
        <f t="shared" si="118"/>
        <v>28795</v>
      </c>
    </row>
    <row r="1079" spans="1:20">
      <c r="C1079" t="s">
        <v>6065</v>
      </c>
      <c r="D1079" t="s">
        <v>11297</v>
      </c>
      <c r="E1079" t="s">
        <v>11298</v>
      </c>
      <c r="F1079" t="s">
        <v>11299</v>
      </c>
      <c r="G1079" t="s">
        <v>11300</v>
      </c>
      <c r="H1079" t="s">
        <v>11301</v>
      </c>
      <c r="I1079" t="s">
        <v>6065</v>
      </c>
      <c r="N1079" t="e">
        <f t="shared" si="119"/>
        <v>#VALUE!</v>
      </c>
      <c r="O1079" t="e">
        <f t="shared" si="120"/>
        <v>#VALUE!</v>
      </c>
      <c r="P1079">
        <f t="shared" si="121"/>
        <v>1.0703470270047357</v>
      </c>
      <c r="Q1079" t="e">
        <f t="shared" si="122"/>
        <v>#VALUE!</v>
      </c>
      <c r="R1079">
        <f t="shared" si="123"/>
        <v>2.1537552655912874E-2</v>
      </c>
      <c r="S1079" t="e">
        <f t="shared" si="124"/>
        <v>#VALUE!</v>
      </c>
      <c r="T1079" t="e">
        <f t="shared" si="118"/>
        <v>#DIV/0!</v>
      </c>
    </row>
    <row r="1080" spans="1:20">
      <c r="B1080" s="22">
        <v>34453740</v>
      </c>
      <c r="C1080" t="s">
        <v>6093</v>
      </c>
      <c r="D1080" t="s">
        <v>6093</v>
      </c>
      <c r="E1080" t="s">
        <v>6093</v>
      </c>
      <c r="F1080" t="s">
        <v>6093</v>
      </c>
      <c r="G1080" t="s">
        <v>6093</v>
      </c>
      <c r="H1080" t="s">
        <v>6093</v>
      </c>
      <c r="I1080" t="s">
        <v>6093</v>
      </c>
      <c r="N1080" t="e">
        <f t="shared" si="119"/>
        <v>#VALUE!</v>
      </c>
      <c r="O1080" t="e">
        <f t="shared" si="120"/>
        <v>#VALUE!</v>
      </c>
      <c r="P1080" t="e">
        <f t="shared" si="121"/>
        <v>#VALUE!</v>
      </c>
      <c r="Q1080" t="e">
        <f t="shared" si="122"/>
        <v>#VALUE!</v>
      </c>
      <c r="R1080" t="e">
        <f t="shared" si="123"/>
        <v>#VALUE!</v>
      </c>
      <c r="S1080" t="e">
        <f t="shared" si="124"/>
        <v>#VALUE!</v>
      </c>
      <c r="T1080" t="e">
        <f t="shared" si="118"/>
        <v>#VALUE!</v>
      </c>
    </row>
    <row r="1081" spans="1:20">
      <c r="A1081" t="s">
        <v>159</v>
      </c>
      <c r="C1081" t="s">
        <v>11302</v>
      </c>
      <c r="D1081" t="s">
        <v>11303</v>
      </c>
      <c r="E1081" t="s">
        <v>11304</v>
      </c>
      <c r="F1081" t="s">
        <v>11305</v>
      </c>
      <c r="G1081" t="s">
        <v>11306</v>
      </c>
      <c r="H1081" t="s">
        <v>11307</v>
      </c>
      <c r="I1081" t="s">
        <v>6156</v>
      </c>
      <c r="N1081">
        <f t="shared" si="119"/>
        <v>0.24839958668989159</v>
      </c>
      <c r="O1081">
        <f t="shared" si="120"/>
        <v>-0.73978801324036902</v>
      </c>
      <c r="P1081">
        <f t="shared" si="121"/>
        <v>0.47670393104145758</v>
      </c>
      <c r="Q1081">
        <f t="shared" si="122"/>
        <v>-0.18576251668455068</v>
      </c>
      <c r="R1081">
        <f t="shared" si="123"/>
        <v>1.4815806079596143</v>
      </c>
      <c r="S1081">
        <f t="shared" si="124"/>
        <v>0.12434393073245742</v>
      </c>
      <c r="T1081">
        <f t="shared" si="118"/>
        <v>11084.25</v>
      </c>
    </row>
    <row r="1082" spans="1:20">
      <c r="C1082" t="s">
        <v>11308</v>
      </c>
      <c r="D1082" t="s">
        <v>11309</v>
      </c>
      <c r="E1082" t="s">
        <v>11310</v>
      </c>
      <c r="F1082" t="s">
        <v>11311</v>
      </c>
      <c r="G1082" t="s">
        <v>11312</v>
      </c>
      <c r="H1082" t="s">
        <v>11313</v>
      </c>
      <c r="I1082" t="s">
        <v>6225</v>
      </c>
      <c r="N1082">
        <f t="shared" si="119"/>
        <v>-6.6386092013918097E-3</v>
      </c>
      <c r="O1082">
        <f t="shared" si="120"/>
        <v>2.6001521298174444</v>
      </c>
      <c r="P1082">
        <f t="shared" si="121"/>
        <v>0.44579299143266948</v>
      </c>
      <c r="Q1082">
        <f t="shared" si="122"/>
        <v>-6.4110668605263932E-3</v>
      </c>
      <c r="R1082">
        <f t="shared" si="123"/>
        <v>1.581536138423548</v>
      </c>
      <c r="S1082">
        <f t="shared" si="124"/>
        <v>0.90358915616647573</v>
      </c>
      <c r="T1082">
        <f t="shared" si="118"/>
        <v>56796</v>
      </c>
    </row>
    <row r="1083" spans="1:20">
      <c r="C1083" t="s">
        <v>11314</v>
      </c>
      <c r="D1083" t="s">
        <v>11315</v>
      </c>
      <c r="E1083" t="s">
        <v>11316</v>
      </c>
      <c r="F1083" t="s">
        <v>11317</v>
      </c>
      <c r="G1083" t="s">
        <v>11318</v>
      </c>
      <c r="H1083" t="s">
        <v>11319</v>
      </c>
      <c r="I1083" t="s">
        <v>6225</v>
      </c>
      <c r="N1083">
        <f t="shared" si="119"/>
        <v>0.49262980944137102</v>
      </c>
      <c r="O1083">
        <f t="shared" si="120"/>
        <v>-0.533309667494971</v>
      </c>
      <c r="P1083">
        <f t="shared" si="121"/>
        <v>0.72958997104716339</v>
      </c>
      <c r="Q1083">
        <f t="shared" si="122"/>
        <v>-0.19219222991220031</v>
      </c>
      <c r="R1083">
        <f t="shared" si="123"/>
        <v>0.99752345348514959</v>
      </c>
      <c r="S1083">
        <f t="shared" si="124"/>
        <v>0.3350892098555649</v>
      </c>
      <c r="T1083">
        <f t="shared" si="118"/>
        <v>15776</v>
      </c>
    </row>
    <row r="1084" spans="1:20">
      <c r="C1084" t="s">
        <v>11320</v>
      </c>
      <c r="D1084" t="s">
        <v>11321</v>
      </c>
      <c r="E1084" t="s">
        <v>11322</v>
      </c>
      <c r="F1084" t="s">
        <v>11323</v>
      </c>
      <c r="G1084" t="s">
        <v>11324</v>
      </c>
      <c r="H1084" t="s">
        <v>11325</v>
      </c>
      <c r="I1084" t="s">
        <v>6225</v>
      </c>
      <c r="N1084">
        <f t="shared" si="119"/>
        <v>-0.24651113329828023</v>
      </c>
      <c r="O1084">
        <f t="shared" si="120"/>
        <v>-2.0253060894357438</v>
      </c>
      <c r="P1084">
        <f t="shared" si="121"/>
        <v>0.74746598818861743</v>
      </c>
      <c r="Q1084">
        <f t="shared" si="122"/>
        <v>0.40111557860767066</v>
      </c>
      <c r="R1084">
        <f t="shared" si="123"/>
        <v>0.95697654113971742</v>
      </c>
      <c r="S1084">
        <f t="shared" si="124"/>
        <v>4.3625939706887387</v>
      </c>
      <c r="T1084">
        <f t="shared" si="118"/>
        <v>33804</v>
      </c>
    </row>
    <row r="1085" spans="1:20">
      <c r="C1085" t="s">
        <v>11326</v>
      </c>
      <c r="D1085" t="s">
        <v>11327</v>
      </c>
      <c r="E1085" t="s">
        <v>11328</v>
      </c>
      <c r="F1085" t="s">
        <v>11329</v>
      </c>
      <c r="G1085" t="s">
        <v>11330</v>
      </c>
      <c r="H1085" t="s">
        <v>11331</v>
      </c>
      <c r="I1085" t="s">
        <v>6156</v>
      </c>
      <c r="N1085">
        <f t="shared" si="119"/>
        <v>-0.1431575409243554</v>
      </c>
      <c r="O1085">
        <f t="shared" si="120"/>
        <v>0.33756609463534692</v>
      </c>
      <c r="P1085">
        <f t="shared" si="121"/>
        <v>0.96208817105795974</v>
      </c>
      <c r="Q1085">
        <f t="shared" si="122"/>
        <v>0.14900039049746816</v>
      </c>
      <c r="R1085">
        <f t="shared" si="123"/>
        <v>0.58077976650474716</v>
      </c>
      <c r="S1085">
        <f t="shared" si="124"/>
        <v>-0.79873146874522394</v>
      </c>
      <c r="T1085">
        <f t="shared" si="118"/>
        <v>-24727.25</v>
      </c>
    </row>
    <row r="1086" spans="1:20">
      <c r="C1086" t="s">
        <v>11332</v>
      </c>
      <c r="D1086" t="s">
        <v>11333</v>
      </c>
      <c r="E1086" t="s">
        <v>11334</v>
      </c>
      <c r="F1086" t="s">
        <v>11335</v>
      </c>
      <c r="G1086" t="s">
        <v>11336</v>
      </c>
      <c r="H1086" t="s">
        <v>11337</v>
      </c>
      <c r="I1086" t="s">
        <v>6430</v>
      </c>
      <c r="N1086">
        <f t="shared" si="119"/>
        <v>-0.14369992388343589</v>
      </c>
      <c r="O1086">
        <f t="shared" si="120"/>
        <v>-3.1942078870063204</v>
      </c>
      <c r="P1086">
        <f t="shared" si="121"/>
        <v>0.80747100782257741</v>
      </c>
      <c r="Q1086">
        <f t="shared" si="122"/>
        <v>3.5270068304492308E-2</v>
      </c>
      <c r="R1086">
        <f t="shared" si="123"/>
        <v>0.64286858057874874</v>
      </c>
      <c r="S1086">
        <f t="shared" si="124"/>
        <v>-0.39995322881655149</v>
      </c>
      <c r="T1086">
        <f t="shared" si="118"/>
        <v>-14789.4</v>
      </c>
    </row>
    <row r="1087" spans="1:20">
      <c r="C1087" t="s">
        <v>11338</v>
      </c>
      <c r="D1087" t="s">
        <v>11339</v>
      </c>
      <c r="E1087" t="s">
        <v>11340</v>
      </c>
      <c r="F1087" t="s">
        <v>11341</v>
      </c>
      <c r="G1087" t="s">
        <v>11342</v>
      </c>
      <c r="H1087" t="s">
        <v>11343</v>
      </c>
      <c r="I1087" t="s">
        <v>6156</v>
      </c>
      <c r="N1087">
        <f t="shared" si="119"/>
        <v>0.15170310167689238</v>
      </c>
      <c r="O1087">
        <f t="shared" si="120"/>
        <v>-6.0651670986983319E-2</v>
      </c>
      <c r="P1087">
        <f t="shared" si="121"/>
        <v>0.63646820921911762</v>
      </c>
      <c r="Q1087">
        <f t="shared" si="122"/>
        <v>-0.90949132354935514</v>
      </c>
      <c r="R1087">
        <f t="shared" si="123"/>
        <v>0.68570959847977364</v>
      </c>
      <c r="S1087">
        <f t="shared" si="124"/>
        <v>0.18277814537210801</v>
      </c>
      <c r="T1087">
        <f t="shared" si="118"/>
        <v>8425.25</v>
      </c>
    </row>
    <row r="1088" spans="1:20">
      <c r="C1088" t="s">
        <v>11344</v>
      </c>
      <c r="D1088" t="s">
        <v>11345</v>
      </c>
      <c r="E1088" t="s">
        <v>11346</v>
      </c>
      <c r="F1088" t="s">
        <v>11347</v>
      </c>
      <c r="G1088" t="s">
        <v>9656</v>
      </c>
      <c r="H1088" t="s">
        <v>11348</v>
      </c>
      <c r="I1088" t="s">
        <v>6156</v>
      </c>
      <c r="N1088">
        <f t="shared" si="119"/>
        <v>-2.9158540415417877E-2</v>
      </c>
      <c r="O1088">
        <f t="shared" si="120"/>
        <v>-0.53864255953911844</v>
      </c>
      <c r="P1088">
        <f t="shared" si="121"/>
        <v>0.56223557064507701</v>
      </c>
      <c r="Q1088">
        <f t="shared" si="122"/>
        <v>-0.21860562034302622</v>
      </c>
      <c r="R1088">
        <f t="shared" si="123"/>
        <v>1.0624345461301983</v>
      </c>
      <c r="S1088">
        <f t="shared" si="124"/>
        <v>0.24277616386834988</v>
      </c>
      <c r="T1088">
        <f t="shared" si="118"/>
        <v>8969.25</v>
      </c>
    </row>
    <row r="1089" spans="1:20">
      <c r="B1089" t="s">
        <v>148</v>
      </c>
      <c r="C1089" t="s">
        <v>11349</v>
      </c>
      <c r="D1089" t="s">
        <v>11350</v>
      </c>
      <c r="E1089" t="s">
        <v>11351</v>
      </c>
      <c r="F1089" t="s">
        <v>11352</v>
      </c>
      <c r="G1089" t="s">
        <v>11353</v>
      </c>
      <c r="H1089" t="s">
        <v>11354</v>
      </c>
      <c r="I1089" t="s">
        <v>6225</v>
      </c>
      <c r="N1089">
        <f t="shared" si="119"/>
        <v>0.32157840865273135</v>
      </c>
      <c r="O1089">
        <f t="shared" si="120"/>
        <v>1.4313406703351674</v>
      </c>
      <c r="P1089">
        <f t="shared" si="121"/>
        <v>0.68615567514511511</v>
      </c>
      <c r="Q1089">
        <f t="shared" si="122"/>
        <v>-0.66162828181525124</v>
      </c>
      <c r="R1089">
        <f t="shared" si="123"/>
        <v>1.0283322799932175</v>
      </c>
      <c r="S1089">
        <f t="shared" si="124"/>
        <v>1.1014886896414962</v>
      </c>
      <c r="T1089">
        <f t="shared" si="118"/>
        <v>25921.333333333332</v>
      </c>
    </row>
    <row r="1090" spans="1:20">
      <c r="C1090" t="s">
        <v>11355</v>
      </c>
      <c r="D1090" t="s">
        <v>11356</v>
      </c>
      <c r="E1090" t="s">
        <v>11357</v>
      </c>
      <c r="F1090" t="s">
        <v>11358</v>
      </c>
      <c r="G1090" t="s">
        <v>11359</v>
      </c>
      <c r="H1090" t="s">
        <v>11360</v>
      </c>
      <c r="I1090" t="s">
        <v>6048</v>
      </c>
      <c r="N1090">
        <f t="shared" si="119"/>
        <v>0.41791242684375529</v>
      </c>
      <c r="O1090">
        <f t="shared" si="120"/>
        <v>1.0524931014567156</v>
      </c>
      <c r="P1090">
        <f t="shared" si="121"/>
        <v>0.85236511919698876</v>
      </c>
      <c r="Q1090">
        <f t="shared" si="122"/>
        <v>-0.64687954697392747</v>
      </c>
      <c r="R1090">
        <f t="shared" si="123"/>
        <v>0.96771843052396833</v>
      </c>
      <c r="S1090">
        <f t="shared" si="124"/>
        <v>0.82827916612715269</v>
      </c>
      <c r="T1090">
        <f t="shared" ref="T1090:T1153" si="125">D1090/I1090</f>
        <v>15992</v>
      </c>
    </row>
    <row r="1091" spans="1:20">
      <c r="C1091" t="s">
        <v>11361</v>
      </c>
      <c r="D1091" t="s">
        <v>11362</v>
      </c>
      <c r="E1091" t="s">
        <v>11363</v>
      </c>
      <c r="F1091" t="s">
        <v>11364</v>
      </c>
      <c r="G1091" t="s">
        <v>11365</v>
      </c>
      <c r="H1091" t="s">
        <v>11366</v>
      </c>
      <c r="I1091" t="s">
        <v>6065</v>
      </c>
      <c r="N1091" t="e">
        <f t="shared" si="119"/>
        <v>#VALUE!</v>
      </c>
      <c r="O1091" t="e">
        <f t="shared" si="120"/>
        <v>#VALUE!</v>
      </c>
      <c r="P1091">
        <f t="shared" si="121"/>
        <v>0.87791457459247546</v>
      </c>
      <c r="Q1091" t="e">
        <f t="shared" si="122"/>
        <v>#VALUE!</v>
      </c>
      <c r="R1091">
        <f t="shared" si="123"/>
        <v>0.94932548387578164</v>
      </c>
      <c r="S1091" t="e">
        <f t="shared" si="124"/>
        <v>#VALUE!</v>
      </c>
      <c r="T1091" t="e">
        <f t="shared" si="125"/>
        <v>#DIV/0!</v>
      </c>
    </row>
    <row r="1092" spans="1:20">
      <c r="B1092" t="s">
        <v>149</v>
      </c>
      <c r="C1092" t="s">
        <v>6093</v>
      </c>
      <c r="D1092" t="s">
        <v>6093</v>
      </c>
      <c r="E1092" t="s">
        <v>6093</v>
      </c>
      <c r="F1092" t="s">
        <v>6093</v>
      </c>
      <c r="G1092" t="s">
        <v>6093</v>
      </c>
      <c r="H1092" t="s">
        <v>6093</v>
      </c>
      <c r="I1092" t="s">
        <v>6093</v>
      </c>
      <c r="N1092" t="e">
        <f t="shared" si="119"/>
        <v>#VALUE!</v>
      </c>
      <c r="O1092" t="e">
        <f t="shared" si="120"/>
        <v>#VALUE!</v>
      </c>
      <c r="P1092" t="e">
        <f t="shared" si="121"/>
        <v>#VALUE!</v>
      </c>
      <c r="Q1092" t="e">
        <f t="shared" si="122"/>
        <v>#VALUE!</v>
      </c>
      <c r="R1092" t="e">
        <f t="shared" si="123"/>
        <v>#VALUE!</v>
      </c>
      <c r="S1092" t="e">
        <f t="shared" si="124"/>
        <v>#VALUE!</v>
      </c>
      <c r="T1092" t="e">
        <f t="shared" si="125"/>
        <v>#VALUE!</v>
      </c>
    </row>
    <row r="1093" spans="1:20">
      <c r="A1093" s="3" t="s">
        <v>5401</v>
      </c>
      <c r="C1093" t="s">
        <v>11367</v>
      </c>
      <c r="D1093" t="s">
        <v>11368</v>
      </c>
      <c r="E1093" t="s">
        <v>11369</v>
      </c>
      <c r="F1093" t="s">
        <v>11370</v>
      </c>
      <c r="G1093" t="s">
        <v>11371</v>
      </c>
      <c r="H1093" t="s">
        <v>11372</v>
      </c>
      <c r="I1093" t="s">
        <v>7695</v>
      </c>
      <c r="N1093">
        <f t="shared" si="119"/>
        <v>-0.27107359931098574</v>
      </c>
      <c r="O1093">
        <f t="shared" si="120"/>
        <v>-0.92582472692105466</v>
      </c>
      <c r="P1093">
        <f t="shared" si="121"/>
        <v>0.16026521904195964</v>
      </c>
      <c r="Q1093">
        <f t="shared" si="122"/>
        <v>6.6650450012162521E-2</v>
      </c>
      <c r="R1093">
        <f t="shared" si="123"/>
        <v>6.165558395076828</v>
      </c>
      <c r="S1093">
        <f t="shared" si="124"/>
        <v>-4.4340290537740246E-2</v>
      </c>
      <c r="T1093">
        <f t="shared" si="125"/>
        <v>2509.1428571428573</v>
      </c>
    </row>
    <row r="1094" spans="1:20">
      <c r="C1094" t="s">
        <v>11373</v>
      </c>
      <c r="D1094" t="s">
        <v>11374</v>
      </c>
      <c r="E1094" t="s">
        <v>11375</v>
      </c>
      <c r="F1094" t="s">
        <v>11376</v>
      </c>
      <c r="G1094" t="s">
        <v>11377</v>
      </c>
      <c r="H1094" t="s">
        <v>11378</v>
      </c>
      <c r="I1094" t="s">
        <v>6571</v>
      </c>
      <c r="N1094">
        <f t="shared" si="119"/>
        <v>0.75349994741363724</v>
      </c>
      <c r="O1094">
        <f t="shared" si="120"/>
        <v>2.5137595619495618</v>
      </c>
      <c r="P1094">
        <f t="shared" si="121"/>
        <v>0.14416785234845378</v>
      </c>
      <c r="Q1094">
        <f t="shared" si="122"/>
        <v>-0.71291666666666664</v>
      </c>
      <c r="R1094">
        <f t="shared" si="123"/>
        <v>6.8504011095855084</v>
      </c>
      <c r="S1094">
        <f t="shared" si="124"/>
        <v>0.91447548832295622</v>
      </c>
      <c r="T1094">
        <f t="shared" si="125"/>
        <v>31572.066666666666</v>
      </c>
    </row>
    <row r="1095" spans="1:20">
      <c r="C1095" t="s">
        <v>11379</v>
      </c>
      <c r="D1095" t="s">
        <v>11380</v>
      </c>
      <c r="E1095" t="s">
        <v>11381</v>
      </c>
      <c r="F1095" t="s">
        <v>11382</v>
      </c>
      <c r="G1095" t="s">
        <v>11383</v>
      </c>
      <c r="H1095" t="s">
        <v>11384</v>
      </c>
      <c r="I1095" t="s">
        <v>7695</v>
      </c>
      <c r="N1095">
        <f t="shared" si="119"/>
        <v>0.46937113547058495</v>
      </c>
      <c r="O1095">
        <f t="shared" si="120"/>
        <v>4.7435864655245892</v>
      </c>
      <c r="P1095">
        <f t="shared" si="121"/>
        <v>0.243260804485086</v>
      </c>
      <c r="Q1095">
        <f t="shared" si="122"/>
        <v>0.74596902233355677</v>
      </c>
      <c r="R1095">
        <f t="shared" si="123"/>
        <v>4.0604696043743971</v>
      </c>
      <c r="S1095">
        <f t="shared" si="124"/>
        <v>0.43461534740786356</v>
      </c>
      <c r="T1095">
        <f t="shared" si="125"/>
        <v>9627.0714285714294</v>
      </c>
    </row>
    <row r="1096" spans="1:20">
      <c r="C1096" t="s">
        <v>11385</v>
      </c>
      <c r="D1096" t="s">
        <v>11386</v>
      </c>
      <c r="E1096" t="s">
        <v>11387</v>
      </c>
      <c r="F1096" t="s">
        <v>11388</v>
      </c>
      <c r="G1096" t="s">
        <v>11389</v>
      </c>
      <c r="H1096" t="s">
        <v>11390</v>
      </c>
      <c r="I1096" t="s">
        <v>6502</v>
      </c>
      <c r="N1096">
        <f t="shared" si="119"/>
        <v>-0.42170294635666761</v>
      </c>
      <c r="O1096">
        <f t="shared" si="120"/>
        <v>-0.52524884680747752</v>
      </c>
      <c r="P1096">
        <f t="shared" si="121"/>
        <v>0.18491368434332814</v>
      </c>
      <c r="Q1096">
        <f t="shared" si="122"/>
        <v>0.47543077122392696</v>
      </c>
      <c r="R1096">
        <f t="shared" si="123"/>
        <v>5.0050601964379631</v>
      </c>
      <c r="S1096">
        <f t="shared" si="124"/>
        <v>-2.6782155690502019E-2</v>
      </c>
      <c r="T1096">
        <f t="shared" si="125"/>
        <v>2133.2727272727275</v>
      </c>
    </row>
    <row r="1097" spans="1:20">
      <c r="C1097" t="s">
        <v>11391</v>
      </c>
      <c r="D1097" t="s">
        <v>11392</v>
      </c>
      <c r="E1097" t="s">
        <v>11393</v>
      </c>
      <c r="F1097" t="s">
        <v>11394</v>
      </c>
      <c r="G1097" t="s">
        <v>11395</v>
      </c>
      <c r="H1097" t="s">
        <v>11396</v>
      </c>
      <c r="I1097" t="s">
        <v>7818</v>
      </c>
      <c r="N1097">
        <f t="shared" ref="N1097:N1160" si="126">C1097/C1098-1</f>
        <v>0.17939213354871408</v>
      </c>
      <c r="O1097">
        <f t="shared" si="120"/>
        <v>0.15372765043648751</v>
      </c>
      <c r="P1097">
        <f t="shared" si="121"/>
        <v>0.24245594098362214</v>
      </c>
      <c r="Q1097">
        <f t="shared" si="122"/>
        <v>0.19336249496140812</v>
      </c>
      <c r="R1097">
        <f t="shared" si="123"/>
        <v>3.5946619077502353</v>
      </c>
      <c r="S1097">
        <f t="shared" si="124"/>
        <v>0.18360350053488639</v>
      </c>
      <c r="T1097">
        <f t="shared" si="125"/>
        <v>2601.4736842105262</v>
      </c>
    </row>
    <row r="1098" spans="1:20">
      <c r="C1098" t="s">
        <v>11397</v>
      </c>
      <c r="D1098" t="s">
        <v>11398</v>
      </c>
      <c r="E1098" t="s">
        <v>11399</v>
      </c>
      <c r="F1098" t="s">
        <v>11400</v>
      </c>
      <c r="G1098" t="s">
        <v>11401</v>
      </c>
      <c r="H1098" t="s">
        <v>11402</v>
      </c>
      <c r="I1098" t="s">
        <v>7818</v>
      </c>
      <c r="N1098">
        <f t="shared" si="126"/>
        <v>9.1090462475174494E-2</v>
      </c>
      <c r="O1098">
        <f t="shared" ref="O1098:O1161" si="127">D1098/D1099-1</f>
        <v>-0.23356828509070093</v>
      </c>
      <c r="P1098">
        <f t="shared" ref="P1098:P1161" si="128">E1098/(F1098+G1098)</f>
        <v>0.3032243370413123</v>
      </c>
      <c r="Q1098">
        <f t="shared" ref="Q1098:Q1161" si="129">1 -F1098/F1099</f>
        <v>0.296086508753862</v>
      </c>
      <c r="R1098">
        <f t="shared" ref="R1098:R1161" si="130">G1098/E1098</f>
        <v>2.7261561310367197</v>
      </c>
      <c r="S1098">
        <f t="shared" ref="S1098:S1161" si="131">H1098/H1099-1</f>
        <v>0.18925318278600889</v>
      </c>
      <c r="T1098">
        <f t="shared" si="125"/>
        <v>2254.8421052631579</v>
      </c>
    </row>
    <row r="1099" spans="1:20">
      <c r="C1099" t="s">
        <v>11403</v>
      </c>
      <c r="D1099" t="s">
        <v>11404</v>
      </c>
      <c r="E1099" t="s">
        <v>11405</v>
      </c>
      <c r="F1099" t="s">
        <v>11406</v>
      </c>
      <c r="G1099" t="s">
        <v>11407</v>
      </c>
      <c r="H1099" t="s">
        <v>11408</v>
      </c>
      <c r="I1099" t="s">
        <v>6932</v>
      </c>
      <c r="N1099">
        <f t="shared" si="126"/>
        <v>4.7459788099118105E-2</v>
      </c>
      <c r="O1099">
        <f t="shared" si="127"/>
        <v>0.97338134576007906</v>
      </c>
      <c r="P1099">
        <f t="shared" si="128"/>
        <v>0.34317141887206332</v>
      </c>
      <c r="Q1099">
        <f t="shared" si="129"/>
        <v>-4.2947918985087918</v>
      </c>
      <c r="R1099">
        <f t="shared" si="130"/>
        <v>2.1094332603383696</v>
      </c>
      <c r="S1099">
        <f t="shared" si="131"/>
        <v>0.13869075763825323</v>
      </c>
      <c r="T1099">
        <f t="shared" si="125"/>
        <v>3105.4444444444443</v>
      </c>
    </row>
    <row r="1100" spans="1:20">
      <c r="C1100" t="s">
        <v>11409</v>
      </c>
      <c r="D1100" t="s">
        <v>11410</v>
      </c>
      <c r="E1100" t="s">
        <v>11411</v>
      </c>
      <c r="F1100" t="s">
        <v>11412</v>
      </c>
      <c r="G1100" t="s">
        <v>11413</v>
      </c>
      <c r="H1100" t="s">
        <v>11414</v>
      </c>
      <c r="I1100" t="s">
        <v>7825</v>
      </c>
      <c r="N1100">
        <f t="shared" si="126"/>
        <v>0.66417623010822924</v>
      </c>
      <c r="O1100">
        <f t="shared" si="127"/>
        <v>4.1803218727139724</v>
      </c>
      <c r="P1100">
        <f t="shared" si="128"/>
        <v>0.45129309155143388</v>
      </c>
      <c r="Q1100">
        <f t="shared" si="129"/>
        <v>0.38991105981397245</v>
      </c>
      <c r="R1100">
        <f t="shared" si="130"/>
        <v>2.1059397705311054</v>
      </c>
      <c r="S1100">
        <f t="shared" si="131"/>
        <v>0.16615828621037565</v>
      </c>
      <c r="T1100">
        <f t="shared" si="125"/>
        <v>1666.2352941176471</v>
      </c>
    </row>
    <row r="1101" spans="1:20">
      <c r="C1101" t="s">
        <v>11415</v>
      </c>
      <c r="D1101" t="s">
        <v>11416</v>
      </c>
      <c r="E1101" t="s">
        <v>11417</v>
      </c>
      <c r="F1101" t="s">
        <v>11418</v>
      </c>
      <c r="G1101" t="s">
        <v>11419</v>
      </c>
      <c r="H1101" t="s">
        <v>11420</v>
      </c>
      <c r="I1101" t="s">
        <v>7825</v>
      </c>
      <c r="N1101">
        <f t="shared" si="126"/>
        <v>-0.32311677461060895</v>
      </c>
      <c r="O1101">
        <f t="shared" si="127"/>
        <v>-0.52518235498436949</v>
      </c>
      <c r="P1101">
        <f t="shared" si="128"/>
        <v>0.43921446076415732</v>
      </c>
      <c r="Q1101">
        <f t="shared" si="129"/>
        <v>0.28762816792416324</v>
      </c>
      <c r="R1101">
        <f t="shared" si="130"/>
        <v>2.0561642912244698</v>
      </c>
      <c r="S1101">
        <f t="shared" si="131"/>
        <v>3.3137787258799678E-2</v>
      </c>
      <c r="T1101">
        <f t="shared" si="125"/>
        <v>321.64705882352939</v>
      </c>
    </row>
    <row r="1102" spans="1:20">
      <c r="B1102" t="s">
        <v>150</v>
      </c>
      <c r="C1102" t="s">
        <v>11421</v>
      </c>
      <c r="D1102" t="s">
        <v>11422</v>
      </c>
      <c r="E1102" t="s">
        <v>11423</v>
      </c>
      <c r="F1102" t="s">
        <v>11424</v>
      </c>
      <c r="G1102" t="s">
        <v>11425</v>
      </c>
      <c r="H1102" t="s">
        <v>11426</v>
      </c>
      <c r="I1102" t="s">
        <v>6932</v>
      </c>
      <c r="N1102">
        <f t="shared" si="126"/>
        <v>0.20612573647858423</v>
      </c>
      <c r="O1102">
        <f t="shared" si="127"/>
        <v>-0.38620616139004371</v>
      </c>
      <c r="P1102">
        <f t="shared" si="128"/>
        <v>0.52237077861366876</v>
      </c>
      <c r="Q1102">
        <f t="shared" si="129"/>
        <v>0.23505799219371426</v>
      </c>
      <c r="R1102">
        <f t="shared" si="130"/>
        <v>1.6852076579946249</v>
      </c>
      <c r="S1102">
        <f t="shared" si="131"/>
        <v>7.502671148984974E-2</v>
      </c>
      <c r="T1102">
        <f t="shared" si="125"/>
        <v>639.77777777777783</v>
      </c>
    </row>
    <row r="1103" spans="1:20">
      <c r="C1103" t="s">
        <v>11427</v>
      </c>
      <c r="D1103" t="s">
        <v>11428</v>
      </c>
      <c r="E1103" t="s">
        <v>11429</v>
      </c>
      <c r="F1103" t="s">
        <v>11430</v>
      </c>
      <c r="G1103" t="s">
        <v>11431</v>
      </c>
      <c r="H1103" t="s">
        <v>11432</v>
      </c>
      <c r="I1103" t="s">
        <v>6932</v>
      </c>
      <c r="N1103" t="e">
        <f t="shared" si="126"/>
        <v>#VALUE!</v>
      </c>
      <c r="O1103" t="e">
        <f t="shared" si="127"/>
        <v>#VALUE!</v>
      </c>
      <c r="P1103">
        <f t="shared" si="128"/>
        <v>0.64867772340454755</v>
      </c>
      <c r="Q1103" t="e">
        <f t="shared" si="129"/>
        <v>#VALUE!</v>
      </c>
      <c r="R1103">
        <f t="shared" si="130"/>
        <v>1.3508500172896833</v>
      </c>
      <c r="S1103" t="e">
        <f t="shared" si="131"/>
        <v>#VALUE!</v>
      </c>
      <c r="T1103">
        <f t="shared" si="125"/>
        <v>1042.3333333333333</v>
      </c>
    </row>
    <row r="1104" spans="1:20">
      <c r="C1104" t="s">
        <v>6093</v>
      </c>
      <c r="D1104" t="s">
        <v>6093</v>
      </c>
      <c r="E1104" t="s">
        <v>6093</v>
      </c>
      <c r="F1104" t="s">
        <v>6093</v>
      </c>
      <c r="G1104" t="s">
        <v>6093</v>
      </c>
      <c r="H1104" t="s">
        <v>6093</v>
      </c>
      <c r="I1104" t="s">
        <v>6093</v>
      </c>
      <c r="N1104" t="e">
        <f t="shared" si="126"/>
        <v>#VALUE!</v>
      </c>
      <c r="O1104" t="e">
        <f t="shared" si="127"/>
        <v>#VALUE!</v>
      </c>
      <c r="P1104" t="e">
        <f t="shared" si="128"/>
        <v>#VALUE!</v>
      </c>
      <c r="Q1104" t="e">
        <f t="shared" si="129"/>
        <v>#VALUE!</v>
      </c>
      <c r="R1104" t="e">
        <f t="shared" si="130"/>
        <v>#VALUE!</v>
      </c>
      <c r="S1104" t="e">
        <f t="shared" si="131"/>
        <v>#VALUE!</v>
      </c>
      <c r="T1104" t="e">
        <f t="shared" si="125"/>
        <v>#VALUE!</v>
      </c>
    </row>
    <row r="1105" spans="1:20">
      <c r="A1105" t="s">
        <v>160</v>
      </c>
      <c r="C1105" t="s">
        <v>6065</v>
      </c>
      <c r="D1105" t="s">
        <v>6065</v>
      </c>
      <c r="E1105" t="s">
        <v>11433</v>
      </c>
      <c r="F1105" t="s">
        <v>6065</v>
      </c>
      <c r="G1105" t="s">
        <v>11434</v>
      </c>
      <c r="H1105" t="s">
        <v>11435</v>
      </c>
      <c r="I1105" t="s">
        <v>6065</v>
      </c>
      <c r="N1105" t="e">
        <f t="shared" si="126"/>
        <v>#DIV/0!</v>
      </c>
      <c r="O1105" t="e">
        <f t="shared" si="127"/>
        <v>#DIV/0!</v>
      </c>
      <c r="P1105">
        <f t="shared" si="128"/>
        <v>17.942857142857143</v>
      </c>
      <c r="Q1105" t="e">
        <f t="shared" si="129"/>
        <v>#DIV/0!</v>
      </c>
      <c r="R1105">
        <f t="shared" si="130"/>
        <v>5.5732484076433123E-2</v>
      </c>
      <c r="S1105">
        <f t="shared" si="131"/>
        <v>0</v>
      </c>
      <c r="T1105" t="e">
        <f t="shared" si="125"/>
        <v>#DIV/0!</v>
      </c>
    </row>
    <row r="1106" spans="1:20">
      <c r="C1106" t="s">
        <v>6065</v>
      </c>
      <c r="D1106" t="s">
        <v>6065</v>
      </c>
      <c r="E1106" t="s">
        <v>11433</v>
      </c>
      <c r="F1106" t="s">
        <v>6065</v>
      </c>
      <c r="G1106" t="s">
        <v>11434</v>
      </c>
      <c r="H1106" t="s">
        <v>11435</v>
      </c>
      <c r="I1106" t="s">
        <v>6065</v>
      </c>
      <c r="N1106" t="e">
        <f t="shared" si="126"/>
        <v>#DIV/0!</v>
      </c>
      <c r="O1106" t="e">
        <f t="shared" si="127"/>
        <v>#DIV/0!</v>
      </c>
      <c r="P1106">
        <f t="shared" si="128"/>
        <v>17.942857142857143</v>
      </c>
      <c r="Q1106" t="e">
        <f t="shared" si="129"/>
        <v>#DIV/0!</v>
      </c>
      <c r="R1106">
        <f t="shared" si="130"/>
        <v>5.5732484076433123E-2</v>
      </c>
      <c r="S1106">
        <f t="shared" si="131"/>
        <v>0</v>
      </c>
      <c r="T1106" t="e">
        <f t="shared" si="125"/>
        <v>#DIV/0!</v>
      </c>
    </row>
    <row r="1107" spans="1:20">
      <c r="C1107" t="s">
        <v>6065</v>
      </c>
      <c r="D1107" t="s">
        <v>6065</v>
      </c>
      <c r="E1107" t="s">
        <v>11433</v>
      </c>
      <c r="F1107" t="s">
        <v>6065</v>
      </c>
      <c r="G1107" t="s">
        <v>11434</v>
      </c>
      <c r="H1107" t="s">
        <v>11435</v>
      </c>
      <c r="I1107" t="s">
        <v>6065</v>
      </c>
      <c r="N1107" t="e">
        <f t="shared" si="126"/>
        <v>#DIV/0!</v>
      </c>
      <c r="O1107" t="e">
        <f t="shared" si="127"/>
        <v>#DIV/0!</v>
      </c>
      <c r="P1107">
        <f t="shared" si="128"/>
        <v>17.942857142857143</v>
      </c>
      <c r="Q1107" t="e">
        <f t="shared" si="129"/>
        <v>#DIV/0!</v>
      </c>
      <c r="R1107">
        <f t="shared" si="130"/>
        <v>5.5732484076433123E-2</v>
      </c>
      <c r="S1107">
        <f t="shared" si="131"/>
        <v>0</v>
      </c>
      <c r="T1107" t="e">
        <f t="shared" si="125"/>
        <v>#DIV/0!</v>
      </c>
    </row>
    <row r="1108" spans="1:20">
      <c r="C1108" t="s">
        <v>6065</v>
      </c>
      <c r="D1108" t="s">
        <v>6065</v>
      </c>
      <c r="E1108" t="s">
        <v>11433</v>
      </c>
      <c r="F1108" t="s">
        <v>6065</v>
      </c>
      <c r="G1108" t="s">
        <v>11434</v>
      </c>
      <c r="H1108" t="s">
        <v>11435</v>
      </c>
      <c r="I1108" t="s">
        <v>6065</v>
      </c>
      <c r="N1108" t="e">
        <f t="shared" si="126"/>
        <v>#DIV/0!</v>
      </c>
      <c r="O1108">
        <f t="shared" si="127"/>
        <v>-1</v>
      </c>
      <c r="P1108">
        <f t="shared" si="128"/>
        <v>17.942857142857143</v>
      </c>
      <c r="Q1108" t="e">
        <f t="shared" si="129"/>
        <v>#DIV/0!</v>
      </c>
      <c r="R1108">
        <f t="shared" si="130"/>
        <v>5.5732484076433123E-2</v>
      </c>
      <c r="S1108">
        <f t="shared" si="131"/>
        <v>0</v>
      </c>
      <c r="T1108" t="e">
        <f t="shared" si="125"/>
        <v>#DIV/0!</v>
      </c>
    </row>
    <row r="1109" spans="1:20">
      <c r="C1109" t="s">
        <v>6065</v>
      </c>
      <c r="D1109" t="s">
        <v>11436</v>
      </c>
      <c r="E1109" t="s">
        <v>11433</v>
      </c>
      <c r="F1109" t="s">
        <v>6065</v>
      </c>
      <c r="G1109" t="s">
        <v>11434</v>
      </c>
      <c r="H1109" t="s">
        <v>11435</v>
      </c>
      <c r="I1109" t="s">
        <v>6065</v>
      </c>
      <c r="N1109" t="e">
        <f t="shared" si="126"/>
        <v>#DIV/0!</v>
      </c>
      <c r="O1109">
        <f t="shared" si="127"/>
        <v>0</v>
      </c>
      <c r="P1109">
        <f t="shared" si="128"/>
        <v>17.942857142857143</v>
      </c>
      <c r="Q1109" t="e">
        <f t="shared" si="129"/>
        <v>#DIV/0!</v>
      </c>
      <c r="R1109">
        <f t="shared" si="130"/>
        <v>5.5732484076433123E-2</v>
      </c>
      <c r="S1109">
        <f t="shared" si="131"/>
        <v>9.2081031307550631E-2</v>
      </c>
      <c r="T1109" t="e">
        <f t="shared" si="125"/>
        <v>#DIV/0!</v>
      </c>
    </row>
    <row r="1110" spans="1:20">
      <c r="C1110" t="s">
        <v>6065</v>
      </c>
      <c r="D1110" t="s">
        <v>11436</v>
      </c>
      <c r="E1110" t="s">
        <v>11437</v>
      </c>
      <c r="F1110" t="s">
        <v>6065</v>
      </c>
      <c r="G1110" t="s">
        <v>11438</v>
      </c>
      <c r="H1110" t="s">
        <v>11439</v>
      </c>
      <c r="I1110" t="s">
        <v>6065</v>
      </c>
      <c r="N1110">
        <f t="shared" si="126"/>
        <v>-1</v>
      </c>
      <c r="O1110">
        <f t="shared" si="127"/>
        <v>-1.606060606060606</v>
      </c>
      <c r="P1110">
        <f t="shared" si="128"/>
        <v>10.050000000000001</v>
      </c>
      <c r="Q1110" t="e">
        <f t="shared" si="129"/>
        <v>#DIV/0!</v>
      </c>
      <c r="R1110">
        <f t="shared" si="130"/>
        <v>9.950248756218906E-2</v>
      </c>
      <c r="S1110">
        <f t="shared" si="131"/>
        <v>0.10141987829614596</v>
      </c>
      <c r="T1110" t="e">
        <f t="shared" si="125"/>
        <v>#DIV/0!</v>
      </c>
    </row>
    <row r="1111" spans="1:20">
      <c r="B1111" t="s">
        <v>152</v>
      </c>
      <c r="C1111" t="s">
        <v>8617</v>
      </c>
      <c r="D1111" t="s">
        <v>11440</v>
      </c>
      <c r="E1111" t="s">
        <v>11437</v>
      </c>
      <c r="F1111" t="s">
        <v>6065</v>
      </c>
      <c r="G1111" t="s">
        <v>11441</v>
      </c>
      <c r="H1111" t="s">
        <v>11442</v>
      </c>
      <c r="I1111" t="s">
        <v>6055</v>
      </c>
      <c r="N1111" t="e">
        <f t="shared" si="126"/>
        <v>#DIV/0!</v>
      </c>
      <c r="O1111">
        <f t="shared" si="127"/>
        <v>-1.0982727814175104</v>
      </c>
      <c r="P1111">
        <f t="shared" si="128"/>
        <v>5.4818181818181815</v>
      </c>
      <c r="Q1111" t="e">
        <f t="shared" si="129"/>
        <v>#DIV/0!</v>
      </c>
      <c r="R1111">
        <f t="shared" si="130"/>
        <v>0.1824212271973466</v>
      </c>
      <c r="S1111">
        <f t="shared" si="131"/>
        <v>-0.14335360556038224</v>
      </c>
      <c r="T1111">
        <f t="shared" si="125"/>
        <v>165</v>
      </c>
    </row>
    <row r="1112" spans="1:20">
      <c r="C1112" t="s">
        <v>6065</v>
      </c>
      <c r="D1112" t="s">
        <v>11443</v>
      </c>
      <c r="E1112" t="s">
        <v>11444</v>
      </c>
      <c r="F1112" t="s">
        <v>6065</v>
      </c>
      <c r="G1112" t="s">
        <v>11445</v>
      </c>
      <c r="H1112" t="s">
        <v>11446</v>
      </c>
      <c r="I1112" t="s">
        <v>6065</v>
      </c>
      <c r="N1112">
        <f t="shared" si="126"/>
        <v>-1</v>
      </c>
      <c r="O1112">
        <f t="shared" si="127"/>
        <v>1.7256493506493507</v>
      </c>
      <c r="P1112">
        <f t="shared" si="128"/>
        <v>24.489795918367346</v>
      </c>
      <c r="Q1112" t="e">
        <f t="shared" si="129"/>
        <v>#DIV/0!</v>
      </c>
      <c r="R1112">
        <f t="shared" si="130"/>
        <v>4.0833333333333333E-2</v>
      </c>
      <c r="S1112">
        <f t="shared" si="131"/>
        <v>-3.1799242424242422</v>
      </c>
      <c r="T1112" t="e">
        <f t="shared" si="125"/>
        <v>#DIV/0!</v>
      </c>
    </row>
    <row r="1113" spans="1:20">
      <c r="C1113" t="s">
        <v>11447</v>
      </c>
      <c r="D1113" t="s">
        <v>11448</v>
      </c>
      <c r="E1113" t="s">
        <v>11449</v>
      </c>
      <c r="F1113" t="s">
        <v>6065</v>
      </c>
      <c r="G1113" t="s">
        <v>11450</v>
      </c>
      <c r="H1113" t="s">
        <v>11451</v>
      </c>
      <c r="I1113" t="s">
        <v>6055</v>
      </c>
      <c r="N1113">
        <f t="shared" si="126"/>
        <v>0.19999999999999996</v>
      </c>
      <c r="O1113">
        <f t="shared" si="127"/>
        <v>-1.652542372881356</v>
      </c>
      <c r="P1113">
        <f t="shared" si="128"/>
        <v>0.55518112889637738</v>
      </c>
      <c r="Q1113">
        <f t="shared" si="129"/>
        <v>1</v>
      </c>
      <c r="R1113">
        <f t="shared" si="130"/>
        <v>1.8012139605462822</v>
      </c>
      <c r="S1113">
        <f t="shared" si="131"/>
        <v>-0.53846153846153844</v>
      </c>
      <c r="T1113">
        <f t="shared" si="125"/>
        <v>-616</v>
      </c>
    </row>
    <row r="1114" spans="1:20">
      <c r="C1114" t="s">
        <v>11452</v>
      </c>
      <c r="D1114" t="s">
        <v>11453</v>
      </c>
      <c r="E1114" t="s">
        <v>11454</v>
      </c>
      <c r="F1114" t="s">
        <v>9674</v>
      </c>
      <c r="G1114" t="s">
        <v>11455</v>
      </c>
      <c r="H1114" t="s">
        <v>11456</v>
      </c>
      <c r="I1114" t="s">
        <v>6055</v>
      </c>
      <c r="N1114" t="e">
        <f t="shared" si="126"/>
        <v>#VALUE!</v>
      </c>
      <c r="O1114" t="e">
        <f t="shared" si="127"/>
        <v>#VALUE!</v>
      </c>
      <c r="P1114">
        <f t="shared" si="128"/>
        <v>0.29944886711573793</v>
      </c>
      <c r="Q1114" t="e">
        <f t="shared" si="129"/>
        <v>#VALUE!</v>
      </c>
      <c r="R1114">
        <f t="shared" si="130"/>
        <v>3.2044989775051125</v>
      </c>
      <c r="S1114" t="e">
        <f t="shared" si="131"/>
        <v>#VALUE!</v>
      </c>
      <c r="T1114">
        <f t="shared" si="125"/>
        <v>944</v>
      </c>
    </row>
    <row r="1115" spans="1:20">
      <c r="C1115" t="s">
        <v>6093</v>
      </c>
      <c r="D1115" t="s">
        <v>6093</v>
      </c>
      <c r="E1115" t="s">
        <v>6093</v>
      </c>
      <c r="F1115" t="s">
        <v>6093</v>
      </c>
      <c r="G1115" t="s">
        <v>6093</v>
      </c>
      <c r="H1115" t="s">
        <v>6093</v>
      </c>
      <c r="I1115" t="s">
        <v>6093</v>
      </c>
      <c r="N1115" t="e">
        <f t="shared" si="126"/>
        <v>#VALUE!</v>
      </c>
      <c r="O1115" t="e">
        <f t="shared" si="127"/>
        <v>#VALUE!</v>
      </c>
      <c r="P1115" t="e">
        <f t="shared" si="128"/>
        <v>#VALUE!</v>
      </c>
      <c r="Q1115" t="e">
        <f t="shared" si="129"/>
        <v>#VALUE!</v>
      </c>
      <c r="R1115" t="e">
        <f t="shared" si="130"/>
        <v>#VALUE!</v>
      </c>
      <c r="S1115" t="e">
        <f t="shared" si="131"/>
        <v>#VALUE!</v>
      </c>
      <c r="T1115" t="e">
        <f t="shared" si="125"/>
        <v>#VALUE!</v>
      </c>
    </row>
    <row r="1116" spans="1:20">
      <c r="A1116" t="s">
        <v>161</v>
      </c>
      <c r="C1116" t="s">
        <v>11457</v>
      </c>
      <c r="D1116" t="s">
        <v>11458</v>
      </c>
      <c r="E1116" t="s">
        <v>11459</v>
      </c>
      <c r="F1116" t="s">
        <v>6065</v>
      </c>
      <c r="G1116" t="s">
        <v>11460</v>
      </c>
      <c r="H1116" t="s">
        <v>11461</v>
      </c>
      <c r="I1116" t="s">
        <v>6055</v>
      </c>
      <c r="N1116">
        <f t="shared" si="126"/>
        <v>0.37888778349128449</v>
      </c>
      <c r="O1116">
        <f t="shared" si="127"/>
        <v>-0.15948195732551174</v>
      </c>
      <c r="P1116">
        <f t="shared" si="128"/>
        <v>0.11835982432291121</v>
      </c>
      <c r="Q1116" t="e">
        <f t="shared" si="129"/>
        <v>#DIV/0!</v>
      </c>
      <c r="R1116">
        <f t="shared" si="130"/>
        <v>8.4488128106018774</v>
      </c>
      <c r="S1116">
        <f t="shared" si="131"/>
        <v>0.42964534963521372</v>
      </c>
      <c r="T1116">
        <f t="shared" si="125"/>
        <v>40692</v>
      </c>
    </row>
    <row r="1117" spans="1:20">
      <c r="C1117" t="s">
        <v>11462</v>
      </c>
      <c r="D1117" t="s">
        <v>11463</v>
      </c>
      <c r="E1117" t="s">
        <v>11464</v>
      </c>
      <c r="F1117" t="s">
        <v>6065</v>
      </c>
      <c r="G1117" t="s">
        <v>11465</v>
      </c>
      <c r="H1117" t="s">
        <v>11466</v>
      </c>
      <c r="I1117" t="s">
        <v>6055</v>
      </c>
      <c r="N1117">
        <f t="shared" si="126"/>
        <v>-6.9529783876532414E-2</v>
      </c>
      <c r="O1117">
        <f t="shared" si="127"/>
        <v>-0.3351232575705555</v>
      </c>
      <c r="P1117">
        <f t="shared" si="128"/>
        <v>0.53884600134128968</v>
      </c>
      <c r="Q1117" t="e">
        <f t="shared" si="129"/>
        <v>#DIV/0!</v>
      </c>
      <c r="R1117">
        <f t="shared" si="130"/>
        <v>1.8558177986118682</v>
      </c>
      <c r="S1117">
        <f t="shared" si="131"/>
        <v>-0.13345837145471184</v>
      </c>
      <c r="T1117">
        <f t="shared" si="125"/>
        <v>48413</v>
      </c>
    </row>
    <row r="1118" spans="1:20">
      <c r="B1118" s="22">
        <v>31711135</v>
      </c>
      <c r="C1118" t="s">
        <v>11467</v>
      </c>
      <c r="D1118" t="s">
        <v>11468</v>
      </c>
      <c r="E1118" t="s">
        <v>11469</v>
      </c>
      <c r="F1118" t="s">
        <v>6065</v>
      </c>
      <c r="G1118" t="s">
        <v>11470</v>
      </c>
      <c r="H1118" t="s">
        <v>11471</v>
      </c>
      <c r="I1118" t="s">
        <v>6048</v>
      </c>
      <c r="N1118">
        <f t="shared" si="126"/>
        <v>0.49147635785593402</v>
      </c>
      <c r="O1118">
        <f t="shared" si="127"/>
        <v>2.8481661557974842</v>
      </c>
      <c r="P1118">
        <f t="shared" si="128"/>
        <v>0.50285410858887558</v>
      </c>
      <c r="Q1118" t="e">
        <f t="shared" si="129"/>
        <v>#DIV/0!</v>
      </c>
      <c r="R1118">
        <f t="shared" si="130"/>
        <v>1.9886483632523759</v>
      </c>
      <c r="S1118">
        <f t="shared" si="131"/>
        <v>1.9957516787720979</v>
      </c>
      <c r="T1118">
        <f t="shared" si="125"/>
        <v>36407.5</v>
      </c>
    </row>
    <row r="1119" spans="1:20">
      <c r="C1119" t="s">
        <v>11472</v>
      </c>
      <c r="D1119" t="s">
        <v>11473</v>
      </c>
      <c r="E1119" t="s">
        <v>11474</v>
      </c>
      <c r="F1119" t="s">
        <v>6065</v>
      </c>
      <c r="G1119" t="s">
        <v>11475</v>
      </c>
      <c r="H1119" t="s">
        <v>11476</v>
      </c>
      <c r="I1119" t="s">
        <v>6048</v>
      </c>
      <c r="N1119">
        <f t="shared" si="126"/>
        <v>-0.21043149899374602</v>
      </c>
      <c r="O1119">
        <f t="shared" si="127"/>
        <v>0.83548355805606755</v>
      </c>
      <c r="P1119">
        <f t="shared" si="128"/>
        <v>0.5624584436465625</v>
      </c>
      <c r="Q1119" t="e">
        <f t="shared" si="129"/>
        <v>#DIV/0!</v>
      </c>
      <c r="R1119">
        <f t="shared" si="130"/>
        <v>1.7779091260800413</v>
      </c>
      <c r="S1119">
        <f t="shared" si="131"/>
        <v>1.0773785799692535</v>
      </c>
      <c r="T1119">
        <f t="shared" si="125"/>
        <v>9461</v>
      </c>
    </row>
    <row r="1120" spans="1:20">
      <c r="C1120" t="s">
        <v>11477</v>
      </c>
      <c r="D1120" t="s">
        <v>11478</v>
      </c>
      <c r="E1120" t="s">
        <v>11479</v>
      </c>
      <c r="F1120" t="s">
        <v>6065</v>
      </c>
      <c r="G1120" t="s">
        <v>11480</v>
      </c>
      <c r="H1120" t="s">
        <v>11481</v>
      </c>
      <c r="I1120" t="s">
        <v>6048</v>
      </c>
      <c r="N1120">
        <f t="shared" si="126"/>
        <v>13.938096007758203</v>
      </c>
      <c r="O1120">
        <f t="shared" si="127"/>
        <v>0.64838503357850974</v>
      </c>
      <c r="P1120">
        <f t="shared" si="128"/>
        <v>0.79705573080967407</v>
      </c>
      <c r="Q1120">
        <f t="shared" si="129"/>
        <v>1</v>
      </c>
      <c r="R1120">
        <f t="shared" si="130"/>
        <v>1.2546174142480211</v>
      </c>
      <c r="S1120">
        <f t="shared" si="131"/>
        <v>1.4211469534050178</v>
      </c>
      <c r="T1120">
        <f t="shared" si="125"/>
        <v>5154.5</v>
      </c>
    </row>
    <row r="1121" spans="1:20">
      <c r="C1121" t="s">
        <v>11482</v>
      </c>
      <c r="D1121" t="s">
        <v>11483</v>
      </c>
      <c r="E1121" t="s">
        <v>11484</v>
      </c>
      <c r="F1121" t="s">
        <v>11485</v>
      </c>
      <c r="G1121" t="s">
        <v>11486</v>
      </c>
      <c r="H1121" t="s">
        <v>11487</v>
      </c>
      <c r="I1121" t="s">
        <v>6055</v>
      </c>
      <c r="N1121" t="e">
        <f t="shared" si="126"/>
        <v>#VALUE!</v>
      </c>
      <c r="O1121" t="e">
        <f t="shared" si="127"/>
        <v>#VALUE!</v>
      </c>
      <c r="P1121">
        <f t="shared" si="128"/>
        <v>0.91111863386744907</v>
      </c>
      <c r="Q1121" t="e">
        <f t="shared" si="129"/>
        <v>#VALUE!</v>
      </c>
      <c r="R1121">
        <f t="shared" si="130"/>
        <v>1.0780387785713303</v>
      </c>
      <c r="S1121" t="e">
        <f t="shared" si="131"/>
        <v>#VALUE!</v>
      </c>
      <c r="T1121">
        <f t="shared" si="125"/>
        <v>6254</v>
      </c>
    </row>
    <row r="1122" spans="1:20">
      <c r="C1122" t="s">
        <v>6093</v>
      </c>
      <c r="D1122" t="s">
        <v>6093</v>
      </c>
      <c r="E1122" t="s">
        <v>6093</v>
      </c>
      <c r="F1122" t="s">
        <v>6093</v>
      </c>
      <c r="G1122" t="s">
        <v>6093</v>
      </c>
      <c r="H1122" t="s">
        <v>6093</v>
      </c>
      <c r="I1122" t="s">
        <v>6093</v>
      </c>
      <c r="N1122" t="e">
        <f t="shared" si="126"/>
        <v>#VALUE!</v>
      </c>
      <c r="O1122" t="e">
        <f t="shared" si="127"/>
        <v>#VALUE!</v>
      </c>
      <c r="P1122" t="e">
        <f t="shared" si="128"/>
        <v>#VALUE!</v>
      </c>
      <c r="Q1122" t="e">
        <f t="shared" si="129"/>
        <v>#VALUE!</v>
      </c>
      <c r="R1122" t="e">
        <f t="shared" si="130"/>
        <v>#VALUE!</v>
      </c>
      <c r="S1122" t="e">
        <f t="shared" si="131"/>
        <v>#VALUE!</v>
      </c>
      <c r="T1122" t="e">
        <f t="shared" si="125"/>
        <v>#VALUE!</v>
      </c>
    </row>
    <row r="1123" spans="1:20">
      <c r="A1123" t="s">
        <v>162</v>
      </c>
      <c r="C1123" t="s">
        <v>11488</v>
      </c>
      <c r="D1123" t="s">
        <v>11489</v>
      </c>
      <c r="E1123" t="s">
        <v>11490</v>
      </c>
      <c r="F1123" t="s">
        <v>6065</v>
      </c>
      <c r="G1123" t="s">
        <v>11491</v>
      </c>
      <c r="H1123" t="s">
        <v>11492</v>
      </c>
      <c r="I1123" t="s">
        <v>6055</v>
      </c>
      <c r="N1123">
        <f t="shared" si="126"/>
        <v>-0.79042155879263976</v>
      </c>
      <c r="O1123">
        <f t="shared" si="127"/>
        <v>-1.474775493660625</v>
      </c>
      <c r="P1123">
        <f t="shared" si="128"/>
        <v>7.4661987277911823</v>
      </c>
      <c r="Q1123" t="e">
        <f t="shared" si="129"/>
        <v>#DIV/0!</v>
      </c>
      <c r="R1123">
        <f t="shared" si="130"/>
        <v>0.13393696530976779</v>
      </c>
      <c r="S1123">
        <f t="shared" si="131"/>
        <v>0.1962197388389777</v>
      </c>
      <c r="T1123">
        <f t="shared" si="125"/>
        <v>-37484</v>
      </c>
    </row>
    <row r="1124" spans="1:20">
      <c r="C1124" t="s">
        <v>11493</v>
      </c>
      <c r="D1124" t="s">
        <v>11494</v>
      </c>
      <c r="E1124" t="s">
        <v>11495</v>
      </c>
      <c r="F1124" t="s">
        <v>6065</v>
      </c>
      <c r="G1124" t="s">
        <v>11496</v>
      </c>
      <c r="H1124" t="s">
        <v>11497</v>
      </c>
      <c r="I1124" t="s">
        <v>6055</v>
      </c>
      <c r="N1124">
        <f t="shared" si="126"/>
        <v>-8.908346775577447E-2</v>
      </c>
      <c r="O1124">
        <f t="shared" si="127"/>
        <v>-2.3253038340159806</v>
      </c>
      <c r="P1124">
        <f t="shared" si="128"/>
        <v>5.1086695565188398</v>
      </c>
      <c r="Q1124">
        <f t="shared" si="129"/>
        <v>1</v>
      </c>
      <c r="R1124">
        <f t="shared" si="130"/>
        <v>0.19574568073677134</v>
      </c>
      <c r="S1124">
        <f t="shared" si="131"/>
        <v>-0.39051788099124496</v>
      </c>
      <c r="T1124">
        <f t="shared" si="125"/>
        <v>78951</v>
      </c>
    </row>
    <row r="1125" spans="1:20">
      <c r="C1125" t="s">
        <v>11498</v>
      </c>
      <c r="D1125" t="s">
        <v>11499</v>
      </c>
      <c r="E1125" t="s">
        <v>11500</v>
      </c>
      <c r="F1125" t="s">
        <v>11501</v>
      </c>
      <c r="G1125" t="s">
        <v>11502</v>
      </c>
      <c r="H1125" t="s">
        <v>11503</v>
      </c>
      <c r="I1125" t="s">
        <v>6055</v>
      </c>
      <c r="N1125">
        <f t="shared" si="126"/>
        <v>-0.35553829097212819</v>
      </c>
      <c r="O1125">
        <f t="shared" si="127"/>
        <v>0.33551540151549109</v>
      </c>
      <c r="P1125">
        <f t="shared" si="128"/>
        <v>3.5526192851100364</v>
      </c>
      <c r="Q1125">
        <f t="shared" si="129"/>
        <v>0.5851091608036556</v>
      </c>
      <c r="R1125">
        <f t="shared" si="130"/>
        <v>7.8188583755966323E-2</v>
      </c>
      <c r="S1125">
        <f t="shared" si="131"/>
        <v>0.41776181994137374</v>
      </c>
      <c r="T1125">
        <f t="shared" si="125"/>
        <v>-59572</v>
      </c>
    </row>
    <row r="1126" spans="1:20">
      <c r="C1126" t="s">
        <v>11504</v>
      </c>
      <c r="D1126" t="s">
        <v>11505</v>
      </c>
      <c r="E1126" t="s">
        <v>11506</v>
      </c>
      <c r="F1126" t="s">
        <v>11507</v>
      </c>
      <c r="G1126" t="s">
        <v>11508</v>
      </c>
      <c r="H1126" t="s">
        <v>11509</v>
      </c>
      <c r="I1126" t="s">
        <v>6048</v>
      </c>
      <c r="N1126">
        <f t="shared" si="126"/>
        <v>-0.404999967098986</v>
      </c>
      <c r="O1126">
        <f t="shared" si="127"/>
        <v>-0.67696006720644253</v>
      </c>
      <c r="P1126">
        <f t="shared" si="128"/>
        <v>1.7842897842897842</v>
      </c>
      <c r="Q1126">
        <f t="shared" si="129"/>
        <v>0.50772845263131583</v>
      </c>
      <c r="R1126">
        <f t="shared" si="130"/>
        <v>0.13546804103373447</v>
      </c>
      <c r="S1126">
        <f t="shared" si="131"/>
        <v>0.45520042452445098</v>
      </c>
      <c r="T1126">
        <f t="shared" si="125"/>
        <v>-22303</v>
      </c>
    </row>
    <row r="1127" spans="1:20">
      <c r="C1127" t="s">
        <v>11510</v>
      </c>
      <c r="D1127" t="s">
        <v>11511</v>
      </c>
      <c r="E1127" t="s">
        <v>11512</v>
      </c>
      <c r="F1127" t="s">
        <v>11513</v>
      </c>
      <c r="G1127" t="s">
        <v>11514</v>
      </c>
      <c r="H1127" t="s">
        <v>11515</v>
      </c>
      <c r="I1127" t="s">
        <v>6225</v>
      </c>
      <c r="N1127">
        <f t="shared" si="126"/>
        <v>0.42860433034318901</v>
      </c>
      <c r="O1127">
        <f t="shared" si="127"/>
        <v>-21.447504812675849</v>
      </c>
      <c r="P1127">
        <f t="shared" si="128"/>
        <v>1.2599946935526665</v>
      </c>
      <c r="Q1127">
        <f t="shared" si="129"/>
        <v>0.29401904166530124</v>
      </c>
      <c r="R1127">
        <f t="shared" si="130"/>
        <v>0.20390109751269764</v>
      </c>
      <c r="S1127">
        <f t="shared" si="131"/>
        <v>-3.4443003242703916</v>
      </c>
      <c r="T1127">
        <f t="shared" si="125"/>
        <v>-46027.333333333336</v>
      </c>
    </row>
    <row r="1128" spans="1:20">
      <c r="C1128" t="s">
        <v>11516</v>
      </c>
      <c r="D1128" t="s">
        <v>11517</v>
      </c>
      <c r="E1128" t="s">
        <v>11518</v>
      </c>
      <c r="F1128" t="s">
        <v>11519</v>
      </c>
      <c r="G1128" t="s">
        <v>11520</v>
      </c>
      <c r="H1128" t="s">
        <v>11521</v>
      </c>
      <c r="I1128" t="s">
        <v>6048</v>
      </c>
      <c r="N1128">
        <f t="shared" si="126"/>
        <v>1.0261561464325171</v>
      </c>
      <c r="O1128">
        <f t="shared" si="127"/>
        <v>4.1314589665653498</v>
      </c>
      <c r="P1128">
        <f t="shared" si="128"/>
        <v>0.91088298974343018</v>
      </c>
      <c r="Q1128">
        <f t="shared" si="129"/>
        <v>-1.7536806302710581</v>
      </c>
      <c r="R1128">
        <f t="shared" si="130"/>
        <v>0.12970510142324437</v>
      </c>
      <c r="S1128">
        <f t="shared" si="131"/>
        <v>0.20256771755106939</v>
      </c>
      <c r="T1128">
        <f t="shared" si="125"/>
        <v>3376.5</v>
      </c>
    </row>
    <row r="1129" spans="1:20">
      <c r="B1129" t="s">
        <v>154</v>
      </c>
      <c r="C1129" t="s">
        <v>11522</v>
      </c>
      <c r="D1129" t="s">
        <v>11523</v>
      </c>
      <c r="E1129" t="s">
        <v>11524</v>
      </c>
      <c r="F1129" t="s">
        <v>11525</v>
      </c>
      <c r="G1129" t="s">
        <v>11526</v>
      </c>
      <c r="H1129" t="s">
        <v>6412</v>
      </c>
      <c r="I1129" t="s">
        <v>6048</v>
      </c>
      <c r="N1129">
        <f t="shared" si="126"/>
        <v>4.8592941740398299E-2</v>
      </c>
      <c r="O1129">
        <f t="shared" si="127"/>
        <v>-0.81870781099324974</v>
      </c>
      <c r="P1129">
        <f t="shared" si="128"/>
        <v>0.81280918182277595</v>
      </c>
      <c r="Q1129">
        <f t="shared" si="129"/>
        <v>-1.6738618014439761</v>
      </c>
      <c r="R1129">
        <f t="shared" si="130"/>
        <v>0.23506086187601033</v>
      </c>
      <c r="S1129">
        <f t="shared" si="131"/>
        <v>4.1423260754115843E-2</v>
      </c>
      <c r="T1129">
        <f t="shared" si="125"/>
        <v>658</v>
      </c>
    </row>
    <row r="1130" spans="1:20">
      <c r="C1130" t="s">
        <v>11527</v>
      </c>
      <c r="D1130" t="s">
        <v>11528</v>
      </c>
      <c r="E1130" t="s">
        <v>11529</v>
      </c>
      <c r="F1130" t="s">
        <v>11530</v>
      </c>
      <c r="G1130" t="s">
        <v>11531</v>
      </c>
      <c r="H1130" t="s">
        <v>11532</v>
      </c>
      <c r="I1130" t="s">
        <v>6048</v>
      </c>
      <c r="N1130">
        <f t="shared" si="126"/>
        <v>-0.24892932414289681</v>
      </c>
      <c r="O1130">
        <f t="shared" si="127"/>
        <v>-0.61691909863317318</v>
      </c>
      <c r="P1130">
        <f t="shared" si="128"/>
        <v>0.66440567798209382</v>
      </c>
      <c r="Q1130">
        <f t="shared" si="129"/>
        <v>0.12508525218407973</v>
      </c>
      <c r="R1130">
        <f t="shared" si="130"/>
        <v>0.65494280078895462</v>
      </c>
      <c r="S1130">
        <f t="shared" si="131"/>
        <v>0.29326923076923084</v>
      </c>
      <c r="T1130">
        <f t="shared" si="125"/>
        <v>3629.5</v>
      </c>
    </row>
    <row r="1131" spans="1:20">
      <c r="C1131" t="s">
        <v>11533</v>
      </c>
      <c r="D1131" t="s">
        <v>11534</v>
      </c>
      <c r="E1131" t="s">
        <v>11535</v>
      </c>
      <c r="F1131" t="s">
        <v>11536</v>
      </c>
      <c r="G1131" t="s">
        <v>11537</v>
      </c>
      <c r="H1131" t="s">
        <v>11538</v>
      </c>
      <c r="I1131" t="s">
        <v>6055</v>
      </c>
      <c r="N1131">
        <f t="shared" si="126"/>
        <v>6.1860834882906186</v>
      </c>
      <c r="O1131">
        <f t="shared" si="127"/>
        <v>1.3367862868417806</v>
      </c>
      <c r="P1131">
        <f t="shared" si="128"/>
        <v>0.72259517858944045</v>
      </c>
      <c r="Q1131" t="e">
        <f t="shared" si="129"/>
        <v>#DIV/0!</v>
      </c>
      <c r="R1131">
        <f t="shared" si="130"/>
        <v>0.42877084141139976</v>
      </c>
      <c r="S1131">
        <f t="shared" si="131"/>
        <v>1.9789385004212301</v>
      </c>
      <c r="T1131">
        <f t="shared" si="125"/>
        <v>18949</v>
      </c>
    </row>
    <row r="1132" spans="1:20">
      <c r="C1132" t="s">
        <v>11539</v>
      </c>
      <c r="D1132" t="s">
        <v>11540</v>
      </c>
      <c r="E1132" t="s">
        <v>11541</v>
      </c>
      <c r="F1132" t="s">
        <v>6065</v>
      </c>
      <c r="G1132" t="s">
        <v>11542</v>
      </c>
      <c r="H1132" t="s">
        <v>11543</v>
      </c>
      <c r="I1132" t="s">
        <v>6055</v>
      </c>
      <c r="N1132" t="e">
        <f t="shared" si="126"/>
        <v>#VALUE!</v>
      </c>
      <c r="O1132" t="e">
        <f t="shared" si="127"/>
        <v>#VALUE!</v>
      </c>
      <c r="P1132">
        <f t="shared" si="128"/>
        <v>0.70067365539104431</v>
      </c>
      <c r="Q1132" t="e">
        <f t="shared" si="129"/>
        <v>#VALUE!</v>
      </c>
      <c r="R1132">
        <f t="shared" si="130"/>
        <v>1.4271979434447302</v>
      </c>
      <c r="S1132" t="e">
        <f t="shared" si="131"/>
        <v>#VALUE!</v>
      </c>
      <c r="T1132">
        <f t="shared" si="125"/>
        <v>8109</v>
      </c>
    </row>
    <row r="1133" spans="1:20">
      <c r="C1133" t="s">
        <v>6093</v>
      </c>
      <c r="D1133" t="s">
        <v>6093</v>
      </c>
      <c r="E1133" t="s">
        <v>6093</v>
      </c>
      <c r="F1133" t="s">
        <v>6093</v>
      </c>
      <c r="G1133" t="s">
        <v>6093</v>
      </c>
      <c r="H1133" t="s">
        <v>6093</v>
      </c>
      <c r="I1133" t="s">
        <v>6093</v>
      </c>
      <c r="N1133" t="e">
        <f t="shared" si="126"/>
        <v>#VALUE!</v>
      </c>
      <c r="O1133" t="e">
        <f t="shared" si="127"/>
        <v>#VALUE!</v>
      </c>
      <c r="P1133" t="e">
        <f t="shared" si="128"/>
        <v>#VALUE!</v>
      </c>
      <c r="Q1133" t="e">
        <f t="shared" si="129"/>
        <v>#VALUE!</v>
      </c>
      <c r="R1133" t="e">
        <f t="shared" si="130"/>
        <v>#VALUE!</v>
      </c>
      <c r="S1133" t="e">
        <f t="shared" si="131"/>
        <v>#VALUE!</v>
      </c>
      <c r="T1133" t="e">
        <f t="shared" si="125"/>
        <v>#VALUE!</v>
      </c>
    </row>
    <row r="1134" spans="1:20">
      <c r="A1134" t="s">
        <v>163</v>
      </c>
      <c r="C1134" t="s">
        <v>11544</v>
      </c>
      <c r="D1134" t="s">
        <v>11545</v>
      </c>
      <c r="E1134" t="s">
        <v>11546</v>
      </c>
      <c r="F1134" t="s">
        <v>11547</v>
      </c>
      <c r="G1134" t="s">
        <v>11548</v>
      </c>
      <c r="H1134" t="s">
        <v>11549</v>
      </c>
      <c r="I1134" t="s">
        <v>6225</v>
      </c>
      <c r="N1134">
        <f t="shared" si="126"/>
        <v>0.33144652631639882</v>
      </c>
      <c r="O1134">
        <f t="shared" si="127"/>
        <v>1.8106503470953599</v>
      </c>
      <c r="P1134">
        <f t="shared" si="128"/>
        <v>0.69206727813135893</v>
      </c>
      <c r="Q1134">
        <f t="shared" si="129"/>
        <v>0.34646509401291536</v>
      </c>
      <c r="R1134">
        <f t="shared" si="130"/>
        <v>1.1581263634087902</v>
      </c>
      <c r="S1134">
        <f t="shared" si="131"/>
        <v>-0.13387993595656189</v>
      </c>
      <c r="T1134">
        <f t="shared" si="125"/>
        <v>-20514</v>
      </c>
    </row>
    <row r="1135" spans="1:20">
      <c r="C1135" t="s">
        <v>11550</v>
      </c>
      <c r="D1135" t="s">
        <v>11551</v>
      </c>
      <c r="E1135" t="s">
        <v>11552</v>
      </c>
      <c r="F1135" t="s">
        <v>11553</v>
      </c>
      <c r="G1135" t="s">
        <v>11554</v>
      </c>
      <c r="H1135" t="s">
        <v>11555</v>
      </c>
      <c r="I1135" t="s">
        <v>6477</v>
      </c>
      <c r="N1135">
        <f t="shared" si="126"/>
        <v>-0.14682264790248956</v>
      </c>
      <c r="O1135">
        <f t="shared" si="127"/>
        <v>-2.8077939233817704</v>
      </c>
      <c r="P1135">
        <f t="shared" si="128"/>
        <v>0.57248029284515889</v>
      </c>
      <c r="Q1135">
        <f t="shared" si="129"/>
        <v>1.1729533712657836E-2</v>
      </c>
      <c r="R1135">
        <f t="shared" si="130"/>
        <v>1.1088056976132148</v>
      </c>
      <c r="S1135">
        <f t="shared" si="131"/>
        <v>-4.5464644723754777E-2</v>
      </c>
      <c r="T1135">
        <f t="shared" si="125"/>
        <v>-3649.3333333333335</v>
      </c>
    </row>
    <row r="1136" spans="1:20">
      <c r="C1136" t="s">
        <v>11556</v>
      </c>
      <c r="D1136" t="s">
        <v>11557</v>
      </c>
      <c r="E1136" t="s">
        <v>11558</v>
      </c>
      <c r="F1136" t="s">
        <v>11559</v>
      </c>
      <c r="G1136" t="s">
        <v>11560</v>
      </c>
      <c r="H1136" t="s">
        <v>11561</v>
      </c>
      <c r="I1136" t="s">
        <v>6225</v>
      </c>
      <c r="N1136">
        <f t="shared" si="126"/>
        <v>0.36459544438940061</v>
      </c>
      <c r="O1136">
        <f t="shared" si="127"/>
        <v>0.44259171033825639</v>
      </c>
      <c r="P1136">
        <f t="shared" si="128"/>
        <v>0.46504389438687266</v>
      </c>
      <c r="Q1136">
        <f t="shared" si="129"/>
        <v>-0.67942167167484468</v>
      </c>
      <c r="R1136">
        <f t="shared" si="130"/>
        <v>1.201148464335023</v>
      </c>
      <c r="S1136">
        <f t="shared" si="131"/>
        <v>2.5797065639697303E-2</v>
      </c>
      <c r="T1136">
        <f t="shared" si="125"/>
        <v>4037.3333333333335</v>
      </c>
    </row>
    <row r="1137" spans="1:20">
      <c r="C1137" t="s">
        <v>11562</v>
      </c>
      <c r="D1137" t="s">
        <v>11563</v>
      </c>
      <c r="E1137" t="s">
        <v>11564</v>
      </c>
      <c r="F1137" t="s">
        <v>11565</v>
      </c>
      <c r="G1137" t="s">
        <v>11566</v>
      </c>
      <c r="H1137" t="s">
        <v>11567</v>
      </c>
      <c r="I1137" t="s">
        <v>6225</v>
      </c>
      <c r="N1137">
        <f t="shared" si="126"/>
        <v>6.9718648778720471E-2</v>
      </c>
      <c r="O1137">
        <f t="shared" si="127"/>
        <v>-0.94430033767422727</v>
      </c>
      <c r="P1137">
        <f t="shared" si="128"/>
        <v>0.31149743207689395</v>
      </c>
      <c r="Q1137">
        <f t="shared" si="129"/>
        <v>-1.3813947402852285</v>
      </c>
      <c r="R1137">
        <f t="shared" si="130"/>
        <v>2.0963126524232352</v>
      </c>
      <c r="S1137">
        <f t="shared" si="131"/>
        <v>1.8211787670118662E-2</v>
      </c>
      <c r="T1137">
        <f t="shared" si="125"/>
        <v>2798.6666666666665</v>
      </c>
    </row>
    <row r="1138" spans="1:20">
      <c r="C1138" t="s">
        <v>11568</v>
      </c>
      <c r="D1138" t="s">
        <v>11569</v>
      </c>
      <c r="E1138" t="s">
        <v>11570</v>
      </c>
      <c r="F1138" t="s">
        <v>11571</v>
      </c>
      <c r="G1138" t="s">
        <v>11572</v>
      </c>
      <c r="H1138" t="s">
        <v>11573</v>
      </c>
      <c r="I1138" t="s">
        <v>6048</v>
      </c>
      <c r="N1138">
        <f t="shared" si="126"/>
        <v>0.25292065176887735</v>
      </c>
      <c r="O1138">
        <f t="shared" si="127"/>
        <v>-0.51396797554636975</v>
      </c>
      <c r="P1138">
        <f t="shared" si="128"/>
        <v>0.26301933899911606</v>
      </c>
      <c r="Q1138" t="e">
        <f t="shared" si="129"/>
        <v>#DIV/0!</v>
      </c>
      <c r="R1138">
        <f t="shared" si="130"/>
        <v>3.1981865914726044</v>
      </c>
      <c r="S1138">
        <f t="shared" si="131"/>
        <v>0.48571879692464348</v>
      </c>
      <c r="T1138">
        <f t="shared" si="125"/>
        <v>75368.5</v>
      </c>
    </row>
    <row r="1139" spans="1:20">
      <c r="C1139" t="s">
        <v>11574</v>
      </c>
      <c r="D1139" t="s">
        <v>11575</v>
      </c>
      <c r="E1139" t="s">
        <v>11576</v>
      </c>
      <c r="F1139" t="s">
        <v>6065</v>
      </c>
      <c r="G1139" t="s">
        <v>11577</v>
      </c>
      <c r="H1139" t="s">
        <v>11578</v>
      </c>
      <c r="I1139" t="s">
        <v>6065</v>
      </c>
      <c r="N1139" t="e">
        <f t="shared" si="126"/>
        <v>#DIV/0!</v>
      </c>
      <c r="O1139" t="e">
        <f t="shared" si="127"/>
        <v>#DIV/0!</v>
      </c>
      <c r="P1139">
        <f t="shared" si="128"/>
        <v>0.16121010965368679</v>
      </c>
      <c r="Q1139">
        <f t="shared" si="129"/>
        <v>1</v>
      </c>
      <c r="R1139">
        <f t="shared" si="130"/>
        <v>6.2030849191047031</v>
      </c>
      <c r="S1139">
        <f t="shared" si="131"/>
        <v>1550.69</v>
      </c>
      <c r="T1139" t="e">
        <f t="shared" si="125"/>
        <v>#DIV/0!</v>
      </c>
    </row>
    <row r="1140" spans="1:20">
      <c r="C1140" t="s">
        <v>6065</v>
      </c>
      <c r="D1140" t="s">
        <v>6065</v>
      </c>
      <c r="E1140" t="s">
        <v>11579</v>
      </c>
      <c r="F1140" t="s">
        <v>11580</v>
      </c>
      <c r="G1140" t="s">
        <v>8847</v>
      </c>
      <c r="H1140" t="s">
        <v>8617</v>
      </c>
      <c r="I1140" t="s">
        <v>6065</v>
      </c>
      <c r="N1140" t="e">
        <f t="shared" si="126"/>
        <v>#DIV/0!</v>
      </c>
      <c r="O1140" t="e">
        <f t="shared" si="127"/>
        <v>#DIV/0!</v>
      </c>
      <c r="P1140">
        <f t="shared" si="128"/>
        <v>0.68253968253968256</v>
      </c>
      <c r="Q1140">
        <f t="shared" si="129"/>
        <v>0</v>
      </c>
      <c r="R1140">
        <f t="shared" si="130"/>
        <v>0.4697674418604651</v>
      </c>
      <c r="S1140">
        <f t="shared" si="131"/>
        <v>0</v>
      </c>
      <c r="T1140" t="e">
        <f t="shared" si="125"/>
        <v>#DIV/0!</v>
      </c>
    </row>
    <row r="1141" spans="1:20">
      <c r="B1141" t="s">
        <v>155</v>
      </c>
      <c r="C1141" t="s">
        <v>6065</v>
      </c>
      <c r="D1141" t="s">
        <v>6065</v>
      </c>
      <c r="E1141" t="s">
        <v>11579</v>
      </c>
      <c r="F1141" t="s">
        <v>11580</v>
      </c>
      <c r="G1141" t="s">
        <v>8847</v>
      </c>
      <c r="H1141" t="s">
        <v>8617</v>
      </c>
      <c r="I1141" t="s">
        <v>6065</v>
      </c>
      <c r="N1141" t="e">
        <f t="shared" si="126"/>
        <v>#DIV/0!</v>
      </c>
      <c r="O1141" t="e">
        <f t="shared" si="127"/>
        <v>#DIV/0!</v>
      </c>
      <c r="P1141">
        <f t="shared" si="128"/>
        <v>0.68253968253968256</v>
      </c>
      <c r="Q1141">
        <f t="shared" si="129"/>
        <v>0</v>
      </c>
      <c r="R1141">
        <f t="shared" si="130"/>
        <v>0.4697674418604651</v>
      </c>
      <c r="S1141">
        <f t="shared" si="131"/>
        <v>0</v>
      </c>
      <c r="T1141" t="e">
        <f t="shared" si="125"/>
        <v>#DIV/0!</v>
      </c>
    </row>
    <row r="1142" spans="1:20">
      <c r="C1142" t="s">
        <v>6065</v>
      </c>
      <c r="D1142" t="s">
        <v>6065</v>
      </c>
      <c r="E1142" t="s">
        <v>11579</v>
      </c>
      <c r="F1142" t="s">
        <v>11580</v>
      </c>
      <c r="G1142" t="s">
        <v>8847</v>
      </c>
      <c r="H1142" t="s">
        <v>8617</v>
      </c>
      <c r="I1142" t="s">
        <v>6065</v>
      </c>
      <c r="N1142" t="e">
        <f t="shared" si="126"/>
        <v>#DIV/0!</v>
      </c>
      <c r="O1142" t="e">
        <f t="shared" si="127"/>
        <v>#DIV/0!</v>
      </c>
      <c r="P1142">
        <f t="shared" si="128"/>
        <v>0.68253968253968256</v>
      </c>
      <c r="Q1142">
        <f t="shared" si="129"/>
        <v>0</v>
      </c>
      <c r="R1142">
        <f t="shared" si="130"/>
        <v>0.4697674418604651</v>
      </c>
      <c r="S1142">
        <f t="shared" si="131"/>
        <v>0</v>
      </c>
      <c r="T1142" t="e">
        <f t="shared" si="125"/>
        <v>#DIV/0!</v>
      </c>
    </row>
    <row r="1143" spans="1:20">
      <c r="C1143" t="s">
        <v>6065</v>
      </c>
      <c r="D1143" t="s">
        <v>6065</v>
      </c>
      <c r="E1143" t="s">
        <v>11579</v>
      </c>
      <c r="F1143" t="s">
        <v>11580</v>
      </c>
      <c r="G1143" t="s">
        <v>8847</v>
      </c>
      <c r="H1143" t="s">
        <v>8617</v>
      </c>
      <c r="I1143" t="s">
        <v>6065</v>
      </c>
      <c r="N1143" t="e">
        <f t="shared" si="126"/>
        <v>#VALUE!</v>
      </c>
      <c r="O1143" t="e">
        <f t="shared" si="127"/>
        <v>#VALUE!</v>
      </c>
      <c r="P1143">
        <f t="shared" si="128"/>
        <v>0.68253968253968256</v>
      </c>
      <c r="Q1143" t="e">
        <f t="shared" si="129"/>
        <v>#VALUE!</v>
      </c>
      <c r="R1143">
        <f t="shared" si="130"/>
        <v>0.4697674418604651</v>
      </c>
      <c r="S1143" t="e">
        <f t="shared" si="131"/>
        <v>#VALUE!</v>
      </c>
      <c r="T1143" t="e">
        <f t="shared" si="125"/>
        <v>#DIV/0!</v>
      </c>
    </row>
    <row r="1144" spans="1:20">
      <c r="C1144" t="s">
        <v>6093</v>
      </c>
      <c r="D1144" t="s">
        <v>6093</v>
      </c>
      <c r="E1144" t="s">
        <v>6093</v>
      </c>
      <c r="F1144" t="s">
        <v>6093</v>
      </c>
      <c r="G1144" t="s">
        <v>6093</v>
      </c>
      <c r="H1144" t="s">
        <v>6093</v>
      </c>
      <c r="I1144" t="s">
        <v>6093</v>
      </c>
      <c r="N1144" t="e">
        <f t="shared" si="126"/>
        <v>#VALUE!</v>
      </c>
      <c r="O1144" t="e">
        <f t="shared" si="127"/>
        <v>#VALUE!</v>
      </c>
      <c r="P1144" t="e">
        <f t="shared" si="128"/>
        <v>#VALUE!</v>
      </c>
      <c r="Q1144" t="e">
        <f t="shared" si="129"/>
        <v>#VALUE!</v>
      </c>
      <c r="R1144" t="e">
        <f t="shared" si="130"/>
        <v>#VALUE!</v>
      </c>
      <c r="S1144" t="e">
        <f t="shared" si="131"/>
        <v>#VALUE!</v>
      </c>
      <c r="T1144" t="e">
        <f t="shared" si="125"/>
        <v>#VALUE!</v>
      </c>
    </row>
    <row r="1145" spans="1:20">
      <c r="A1145" t="s">
        <v>164</v>
      </c>
      <c r="C1145" t="s">
        <v>11581</v>
      </c>
      <c r="D1145" t="s">
        <v>11582</v>
      </c>
      <c r="E1145" t="s">
        <v>11583</v>
      </c>
      <c r="F1145" t="s">
        <v>11584</v>
      </c>
      <c r="G1145" t="s">
        <v>11585</v>
      </c>
      <c r="H1145" t="s">
        <v>11586</v>
      </c>
      <c r="I1145" t="s">
        <v>6124</v>
      </c>
      <c r="N1145">
        <f t="shared" si="126"/>
        <v>-0.17727513967951347</v>
      </c>
      <c r="O1145">
        <f t="shared" si="127"/>
        <v>-0.31677483269646789</v>
      </c>
      <c r="P1145">
        <f t="shared" si="128"/>
        <v>1.0390005208528283</v>
      </c>
      <c r="Q1145">
        <f t="shared" si="129"/>
        <v>-0.17780453352602055</v>
      </c>
      <c r="R1145">
        <f t="shared" si="130"/>
        <v>0.1244376383006785</v>
      </c>
      <c r="S1145">
        <f t="shared" si="131"/>
        <v>0.16016671064044252</v>
      </c>
      <c r="T1145">
        <f t="shared" si="125"/>
        <v>14482.714285714286</v>
      </c>
    </row>
    <row r="1146" spans="1:20">
      <c r="B1146" t="s">
        <v>156</v>
      </c>
      <c r="C1146" t="s">
        <v>11587</v>
      </c>
      <c r="D1146" t="s">
        <v>11588</v>
      </c>
      <c r="E1146" t="s">
        <v>11589</v>
      </c>
      <c r="F1146" t="s">
        <v>11590</v>
      </c>
      <c r="G1146" t="s">
        <v>11591</v>
      </c>
      <c r="H1146" t="s">
        <v>11592</v>
      </c>
      <c r="I1146" t="s">
        <v>6124</v>
      </c>
      <c r="N1146">
        <f t="shared" si="126"/>
        <v>0.65900616020775815</v>
      </c>
      <c r="O1146">
        <f t="shared" si="127"/>
        <v>0.93302675803131763</v>
      </c>
      <c r="P1146">
        <f t="shared" si="128"/>
        <v>0.83318091329026855</v>
      </c>
      <c r="Q1146">
        <f t="shared" si="129"/>
        <v>-0.30122900935547925</v>
      </c>
      <c r="R1146">
        <f t="shared" si="130"/>
        <v>0.40380983884868288</v>
      </c>
      <c r="S1146">
        <f t="shared" si="131"/>
        <v>0.25108811239677253</v>
      </c>
      <c r="T1146">
        <f t="shared" si="125"/>
        <v>21197.571428571428</v>
      </c>
    </row>
    <row r="1147" spans="1:20">
      <c r="C1147" t="s">
        <v>11593</v>
      </c>
      <c r="D1147" t="s">
        <v>11594</v>
      </c>
      <c r="E1147" t="s">
        <v>11595</v>
      </c>
      <c r="F1147" t="s">
        <v>11596</v>
      </c>
      <c r="G1147" t="s">
        <v>11597</v>
      </c>
      <c r="H1147" t="s">
        <v>11598</v>
      </c>
      <c r="I1147" t="s">
        <v>6430</v>
      </c>
      <c r="N1147">
        <f t="shared" si="126"/>
        <v>0.29974689572213853</v>
      </c>
      <c r="O1147">
        <f t="shared" si="127"/>
        <v>5.1548651351388308E-2</v>
      </c>
      <c r="P1147">
        <f t="shared" si="128"/>
        <v>0.87054378852391845</v>
      </c>
      <c r="Q1147">
        <f t="shared" si="129"/>
        <v>-0.54479291910829897</v>
      </c>
      <c r="R1147">
        <f t="shared" si="130"/>
        <v>0.37252230349393234</v>
      </c>
      <c r="S1147">
        <f t="shared" si="131"/>
        <v>0.17886294420974869</v>
      </c>
      <c r="T1147">
        <f t="shared" si="125"/>
        <v>15352.4</v>
      </c>
    </row>
    <row r="1148" spans="1:20">
      <c r="C1148" t="s">
        <v>11599</v>
      </c>
      <c r="D1148" t="s">
        <v>11600</v>
      </c>
      <c r="E1148" t="s">
        <v>11601</v>
      </c>
      <c r="F1148" t="s">
        <v>11602</v>
      </c>
      <c r="G1148" t="s">
        <v>11603</v>
      </c>
      <c r="H1148" t="s">
        <v>11604</v>
      </c>
      <c r="I1148" t="s">
        <v>6430</v>
      </c>
      <c r="N1148">
        <f t="shared" si="126"/>
        <v>1.0064107509885734E-2</v>
      </c>
      <c r="O1148">
        <f t="shared" si="127"/>
        <v>-0.56057258778134278</v>
      </c>
      <c r="P1148">
        <f t="shared" si="128"/>
        <v>0.62264044693117315</v>
      </c>
      <c r="Q1148">
        <f t="shared" si="129"/>
        <v>-0.71099141111537434</v>
      </c>
      <c r="R1148">
        <f t="shared" si="130"/>
        <v>0.6168344388264424</v>
      </c>
      <c r="S1148">
        <f t="shared" si="131"/>
        <v>0.20496010242530094</v>
      </c>
      <c r="T1148">
        <f t="shared" si="125"/>
        <v>14599.8</v>
      </c>
    </row>
    <row r="1149" spans="1:20">
      <c r="C1149" t="s">
        <v>11605</v>
      </c>
      <c r="D1149" t="s">
        <v>11606</v>
      </c>
      <c r="E1149" t="s">
        <v>11607</v>
      </c>
      <c r="F1149" t="s">
        <v>11608</v>
      </c>
      <c r="G1149" t="s">
        <v>11609</v>
      </c>
      <c r="H1149" t="s">
        <v>11610</v>
      </c>
      <c r="I1149" t="s">
        <v>6430</v>
      </c>
      <c r="N1149">
        <f t="shared" si="126"/>
        <v>0.53069145546219909</v>
      </c>
      <c r="O1149">
        <f t="shared" si="127"/>
        <v>-9.007104241182684E-2</v>
      </c>
      <c r="P1149">
        <f t="shared" si="128"/>
        <v>0.4735775246156369</v>
      </c>
      <c r="Q1149">
        <f t="shared" si="129"/>
        <v>-0.51715027762851506</v>
      </c>
      <c r="R1149">
        <f t="shared" si="130"/>
        <v>0.99433476338239024</v>
      </c>
      <c r="S1149">
        <f t="shared" si="131"/>
        <v>0.87416200970332247</v>
      </c>
      <c r="T1149">
        <f t="shared" si="125"/>
        <v>33224.6</v>
      </c>
    </row>
    <row r="1150" spans="1:20">
      <c r="C1150" t="s">
        <v>11611</v>
      </c>
      <c r="D1150" t="s">
        <v>11612</v>
      </c>
      <c r="E1150" t="s">
        <v>11613</v>
      </c>
      <c r="F1150" t="s">
        <v>11614</v>
      </c>
      <c r="G1150" t="s">
        <v>11615</v>
      </c>
      <c r="H1150" t="s">
        <v>11616</v>
      </c>
      <c r="I1150" t="s">
        <v>6225</v>
      </c>
      <c r="N1150">
        <f t="shared" si="126"/>
        <v>1.2701652347608916</v>
      </c>
      <c r="O1150">
        <f t="shared" si="127"/>
        <v>1.4164416560779332</v>
      </c>
      <c r="P1150">
        <f t="shared" si="128"/>
        <v>0.60967724794626821</v>
      </c>
      <c r="Q1150">
        <f t="shared" si="129"/>
        <v>-3.1595112592896122</v>
      </c>
      <c r="R1150">
        <f t="shared" si="130"/>
        <v>0.8616704550208476</v>
      </c>
      <c r="S1150">
        <f t="shared" si="131"/>
        <v>24.436755454423771</v>
      </c>
      <c r="T1150">
        <f t="shared" si="125"/>
        <v>60855.666666666664</v>
      </c>
    </row>
    <row r="1151" spans="1:20">
      <c r="B1151" t="s">
        <v>158</v>
      </c>
      <c r="C1151" t="s">
        <v>11617</v>
      </c>
      <c r="D1151" t="s">
        <v>11618</v>
      </c>
      <c r="E1151" t="s">
        <v>11619</v>
      </c>
      <c r="F1151" t="s">
        <v>11620</v>
      </c>
      <c r="G1151" t="s">
        <v>11621</v>
      </c>
      <c r="H1151" t="s">
        <v>11622</v>
      </c>
      <c r="I1151" t="s">
        <v>6048</v>
      </c>
      <c r="N1151">
        <f t="shared" si="126"/>
        <v>29.001231884057972</v>
      </c>
      <c r="O1151">
        <f t="shared" si="127"/>
        <v>-177.52336448598132</v>
      </c>
      <c r="P1151">
        <f t="shared" si="128"/>
        <v>0.95298152868246322</v>
      </c>
      <c r="Q1151">
        <f t="shared" si="129"/>
        <v>0</v>
      </c>
      <c r="R1151">
        <f t="shared" si="130"/>
        <v>0.69477757819103969</v>
      </c>
      <c r="S1151">
        <f t="shared" si="131"/>
        <v>-1.1097369310086516</v>
      </c>
      <c r="T1151">
        <f t="shared" si="125"/>
        <v>37776</v>
      </c>
    </row>
    <row r="1152" spans="1:20">
      <c r="C1152" t="s">
        <v>9404</v>
      </c>
      <c r="D1152" t="s">
        <v>11623</v>
      </c>
      <c r="E1152" t="s">
        <v>11624</v>
      </c>
      <c r="F1152" t="s">
        <v>11620</v>
      </c>
      <c r="G1152" t="s">
        <v>11625</v>
      </c>
      <c r="H1152" t="s">
        <v>11626</v>
      </c>
      <c r="I1152" t="s">
        <v>6065</v>
      </c>
      <c r="N1152">
        <f t="shared" si="126"/>
        <v>-0.60255745636772073</v>
      </c>
      <c r="O1152">
        <f t="shared" si="127"/>
        <v>-2.436241610738255</v>
      </c>
      <c r="P1152">
        <f t="shared" si="128"/>
        <v>2.2010620280855266</v>
      </c>
      <c r="Q1152">
        <f t="shared" si="129"/>
        <v>0.20006853703234651</v>
      </c>
      <c r="R1152">
        <f t="shared" si="130"/>
        <v>2.4005129643730212E-2</v>
      </c>
      <c r="S1152">
        <f t="shared" si="131"/>
        <v>6.3264008987036213E-3</v>
      </c>
      <c r="T1152" t="e">
        <f t="shared" si="125"/>
        <v>#DIV/0!</v>
      </c>
    </row>
    <row r="1153" spans="1:20">
      <c r="C1153" t="s">
        <v>11627</v>
      </c>
      <c r="D1153" t="s">
        <v>11628</v>
      </c>
      <c r="E1153" t="s">
        <v>11629</v>
      </c>
      <c r="F1153" t="s">
        <v>11630</v>
      </c>
      <c r="G1153" t="s">
        <v>11631</v>
      </c>
      <c r="H1153" t="s">
        <v>11632</v>
      </c>
      <c r="I1153" t="s">
        <v>6065</v>
      </c>
      <c r="N1153">
        <f t="shared" si="126"/>
        <v>0.13123085945135848</v>
      </c>
      <c r="O1153">
        <f t="shared" si="127"/>
        <v>-1.055607389438328</v>
      </c>
      <c r="P1153">
        <f t="shared" si="128"/>
        <v>1.9993057607090103</v>
      </c>
      <c r="Q1153">
        <f t="shared" si="129"/>
        <v>0.16671425910981441</v>
      </c>
      <c r="R1153">
        <f t="shared" si="130"/>
        <v>4.3072558421313155E-3</v>
      </c>
      <c r="S1153">
        <f t="shared" si="131"/>
        <v>-4.3855130903150963E-3</v>
      </c>
      <c r="T1153" t="e">
        <f t="shared" si="125"/>
        <v>#DIV/0!</v>
      </c>
    </row>
    <row r="1154" spans="1:20">
      <c r="C1154" t="s">
        <v>11633</v>
      </c>
      <c r="D1154" t="s">
        <v>11634</v>
      </c>
      <c r="E1154" t="s">
        <v>11635</v>
      </c>
      <c r="F1154" t="s">
        <v>11636</v>
      </c>
      <c r="G1154" t="s">
        <v>11637</v>
      </c>
      <c r="H1154" t="s">
        <v>11638</v>
      </c>
      <c r="I1154" t="s">
        <v>6065</v>
      </c>
      <c r="N1154">
        <f t="shared" si="126"/>
        <v>-0.15685089550598841</v>
      </c>
      <c r="O1154">
        <f t="shared" si="127"/>
        <v>-0.75853834369649453</v>
      </c>
      <c r="P1154">
        <f t="shared" si="128"/>
        <v>1.7187159553651701</v>
      </c>
      <c r="Q1154">
        <f t="shared" si="129"/>
        <v>0.14289210730741808</v>
      </c>
      <c r="R1154">
        <f t="shared" si="130"/>
        <v>8.6155966916108703E-2</v>
      </c>
      <c r="S1154">
        <f t="shared" si="131"/>
        <v>8.5617970347648287E-2</v>
      </c>
      <c r="T1154" t="e">
        <f t="shared" ref="T1154:T1217" si="132">D1154/I1154</f>
        <v>#DIV/0!</v>
      </c>
    </row>
    <row r="1155" spans="1:20">
      <c r="C1155" t="s">
        <v>11639</v>
      </c>
      <c r="D1155" t="s">
        <v>11640</v>
      </c>
      <c r="E1155" t="s">
        <v>11641</v>
      </c>
      <c r="F1155" t="s">
        <v>11642</v>
      </c>
      <c r="G1155" t="s">
        <v>11643</v>
      </c>
      <c r="H1155" t="s">
        <v>11644</v>
      </c>
      <c r="I1155" t="s">
        <v>6055</v>
      </c>
      <c r="N1155" t="e">
        <f t="shared" si="126"/>
        <v>#VALUE!</v>
      </c>
      <c r="O1155" t="e">
        <f t="shared" si="127"/>
        <v>#VALUE!</v>
      </c>
      <c r="P1155">
        <f t="shared" si="128"/>
        <v>1.5774382818554191</v>
      </c>
      <c r="Q1155" t="e">
        <f t="shared" si="129"/>
        <v>#VALUE!</v>
      </c>
      <c r="R1155">
        <f t="shared" si="130"/>
        <v>8.4350948604580436E-2</v>
      </c>
      <c r="S1155" t="e">
        <f t="shared" si="131"/>
        <v>#VALUE!</v>
      </c>
      <c r="T1155">
        <f t="shared" si="132"/>
        <v>-22194</v>
      </c>
    </row>
    <row r="1156" spans="1:20">
      <c r="C1156" t="s">
        <v>6093</v>
      </c>
      <c r="D1156" t="s">
        <v>6093</v>
      </c>
      <c r="E1156" t="s">
        <v>6093</v>
      </c>
      <c r="F1156" t="s">
        <v>6093</v>
      </c>
      <c r="G1156" t="s">
        <v>6093</v>
      </c>
      <c r="H1156" t="s">
        <v>6093</v>
      </c>
      <c r="I1156" t="s">
        <v>6093</v>
      </c>
      <c r="N1156" t="e">
        <f t="shared" si="126"/>
        <v>#VALUE!</v>
      </c>
      <c r="O1156" t="e">
        <f t="shared" si="127"/>
        <v>#VALUE!</v>
      </c>
      <c r="P1156" t="e">
        <f t="shared" si="128"/>
        <v>#VALUE!</v>
      </c>
      <c r="Q1156" t="e">
        <f t="shared" si="129"/>
        <v>#VALUE!</v>
      </c>
      <c r="R1156" t="e">
        <f t="shared" si="130"/>
        <v>#VALUE!</v>
      </c>
      <c r="S1156" t="e">
        <f t="shared" si="131"/>
        <v>#VALUE!</v>
      </c>
      <c r="T1156" t="e">
        <f t="shared" si="132"/>
        <v>#VALUE!</v>
      </c>
    </row>
    <row r="1157" spans="1:20">
      <c r="A1157" t="s">
        <v>165</v>
      </c>
      <c r="C1157" t="s">
        <v>11645</v>
      </c>
      <c r="D1157" t="s">
        <v>11646</v>
      </c>
      <c r="E1157" t="s">
        <v>11647</v>
      </c>
      <c r="F1157" t="s">
        <v>11648</v>
      </c>
      <c r="G1157" t="s">
        <v>11649</v>
      </c>
      <c r="H1157" t="s">
        <v>11650</v>
      </c>
      <c r="I1157" t="s">
        <v>7632</v>
      </c>
      <c r="N1157">
        <f t="shared" si="126"/>
        <v>1.3448112872355495</v>
      </c>
      <c r="O1157">
        <f t="shared" si="127"/>
        <v>2.2030547377107652</v>
      </c>
      <c r="P1157">
        <f t="shared" si="128"/>
        <v>0.7678698851076734</v>
      </c>
      <c r="Q1157">
        <f t="shared" si="129"/>
        <v>0.14317971165107923</v>
      </c>
      <c r="R1157">
        <f t="shared" si="130"/>
        <v>1.2045116382921839</v>
      </c>
      <c r="S1157">
        <f t="shared" si="131"/>
        <v>-0.56492377979211661</v>
      </c>
      <c r="T1157">
        <f t="shared" si="132"/>
        <v>11170.926829268292</v>
      </c>
    </row>
    <row r="1158" spans="1:20">
      <c r="C1158" t="s">
        <v>11651</v>
      </c>
      <c r="D1158" t="s">
        <v>11652</v>
      </c>
      <c r="E1158" t="s">
        <v>11653</v>
      </c>
      <c r="F1158" t="s">
        <v>11654</v>
      </c>
      <c r="G1158" t="s">
        <v>11655</v>
      </c>
      <c r="H1158" t="s">
        <v>11656</v>
      </c>
      <c r="I1158" t="s">
        <v>7645</v>
      </c>
      <c r="N1158">
        <f t="shared" si="126"/>
        <v>0.96841880077430087</v>
      </c>
      <c r="O1158">
        <f t="shared" si="127"/>
        <v>-1.1183412315214674</v>
      </c>
      <c r="P1158">
        <f t="shared" si="128"/>
        <v>0.9850570148454143</v>
      </c>
      <c r="Q1158">
        <f t="shared" si="129"/>
        <v>-0.12353749635645084</v>
      </c>
      <c r="R1158">
        <f t="shared" si="130"/>
        <v>0.8977989003840503</v>
      </c>
      <c r="S1158">
        <f t="shared" si="131"/>
        <v>-0.14992754793265206</v>
      </c>
      <c r="T1158">
        <f t="shared" si="132"/>
        <v>5106.8214285714284</v>
      </c>
    </row>
    <row r="1159" spans="1:20">
      <c r="C1159" t="s">
        <v>11657</v>
      </c>
      <c r="D1159" t="s">
        <v>11658</v>
      </c>
      <c r="E1159" t="s">
        <v>11659</v>
      </c>
      <c r="F1159" t="s">
        <v>11660</v>
      </c>
      <c r="G1159" t="s">
        <v>11661</v>
      </c>
      <c r="H1159" t="s">
        <v>11662</v>
      </c>
      <c r="I1159" t="s">
        <v>8244</v>
      </c>
      <c r="N1159">
        <f t="shared" si="126"/>
        <v>19.790867310368089</v>
      </c>
      <c r="O1159">
        <f t="shared" si="127"/>
        <v>2.9564663168021088E-2</v>
      </c>
      <c r="P1159">
        <f t="shared" si="128"/>
        <v>1.2447543091542519</v>
      </c>
      <c r="Q1159">
        <f t="shared" si="129"/>
        <v>0.57540674201284681</v>
      </c>
      <c r="R1159">
        <f t="shared" si="130"/>
        <v>0.6713745546999228</v>
      </c>
      <c r="S1159">
        <f t="shared" si="131"/>
        <v>-4.7465980515399124</v>
      </c>
      <c r="T1159">
        <f t="shared" si="132"/>
        <v>-57537.809523809527</v>
      </c>
    </row>
    <row r="1160" spans="1:20">
      <c r="C1160" t="s">
        <v>11663</v>
      </c>
      <c r="D1160" t="s">
        <v>11664</v>
      </c>
      <c r="E1160" t="s">
        <v>11665</v>
      </c>
      <c r="F1160" t="s">
        <v>11666</v>
      </c>
      <c r="G1160" t="s">
        <v>11667</v>
      </c>
      <c r="H1160" t="s">
        <v>11668</v>
      </c>
      <c r="I1160" t="s">
        <v>7695</v>
      </c>
      <c r="N1160" t="e">
        <f t="shared" si="126"/>
        <v>#DIV/0!</v>
      </c>
      <c r="O1160">
        <f t="shared" si="127"/>
        <v>27.047630428028583</v>
      </c>
      <c r="P1160">
        <f t="shared" si="128"/>
        <v>0.96779496858540992</v>
      </c>
      <c r="Q1160">
        <f t="shared" si="129"/>
        <v>-7.5957366534616106</v>
      </c>
      <c r="R1160">
        <f t="shared" si="130"/>
        <v>0.62111931381588492</v>
      </c>
      <c r="S1160">
        <f t="shared" si="131"/>
        <v>-0.82175629150016416</v>
      </c>
      <c r="T1160">
        <f t="shared" si="132"/>
        <v>-83828.357142857145</v>
      </c>
    </row>
    <row r="1161" spans="1:20">
      <c r="C1161" t="s">
        <v>6065</v>
      </c>
      <c r="D1161" t="s">
        <v>11669</v>
      </c>
      <c r="E1161" t="s">
        <v>11670</v>
      </c>
      <c r="F1161" t="s">
        <v>11671</v>
      </c>
      <c r="G1161" t="s">
        <v>11672</v>
      </c>
      <c r="H1161" t="s">
        <v>11673</v>
      </c>
      <c r="I1161" t="s">
        <v>6065</v>
      </c>
      <c r="N1161" t="e">
        <f t="shared" ref="N1161:N1224" si="133">C1161/C1162-1</f>
        <v>#VALUE!</v>
      </c>
      <c r="O1161" t="e">
        <f t="shared" si="127"/>
        <v>#VALUE!</v>
      </c>
      <c r="P1161">
        <f t="shared" si="128"/>
        <v>0.18367101859481103</v>
      </c>
      <c r="Q1161" t="e">
        <f t="shared" si="129"/>
        <v>#VALUE!</v>
      </c>
      <c r="R1161">
        <f t="shared" si="130"/>
        <v>4.43292967149163</v>
      </c>
      <c r="S1161" t="e">
        <f t="shared" si="131"/>
        <v>#VALUE!</v>
      </c>
      <c r="T1161" t="e">
        <f t="shared" si="132"/>
        <v>#DIV/0!</v>
      </c>
    </row>
    <row r="1162" spans="1:20">
      <c r="C1162" t="s">
        <v>6093</v>
      </c>
      <c r="D1162" t="s">
        <v>6093</v>
      </c>
      <c r="E1162" t="s">
        <v>6093</v>
      </c>
      <c r="F1162" t="s">
        <v>6093</v>
      </c>
      <c r="G1162" t="s">
        <v>6093</v>
      </c>
      <c r="H1162" t="s">
        <v>6093</v>
      </c>
      <c r="I1162" t="s">
        <v>6093</v>
      </c>
      <c r="N1162" t="e">
        <f t="shared" si="133"/>
        <v>#VALUE!</v>
      </c>
      <c r="O1162" t="e">
        <f t="shared" ref="O1162:O1225" si="134">D1162/D1163-1</f>
        <v>#VALUE!</v>
      </c>
      <c r="P1162" t="e">
        <f t="shared" ref="P1162:P1225" si="135">E1162/(F1162+G1162)</f>
        <v>#VALUE!</v>
      </c>
      <c r="Q1162" t="e">
        <f t="shared" ref="Q1162:Q1225" si="136">1 -F1162/F1163</f>
        <v>#VALUE!</v>
      </c>
      <c r="R1162" t="e">
        <f t="shared" ref="R1162:R1225" si="137">G1162/E1162</f>
        <v>#VALUE!</v>
      </c>
      <c r="S1162" t="e">
        <f t="shared" ref="S1162:S1225" si="138">H1162/H1163-1</f>
        <v>#VALUE!</v>
      </c>
      <c r="T1162" t="e">
        <f t="shared" si="132"/>
        <v>#VALUE!</v>
      </c>
    </row>
    <row r="1163" spans="1:20">
      <c r="A1163" t="s">
        <v>166</v>
      </c>
      <c r="B1163">
        <v>33661084</v>
      </c>
      <c r="C1163" t="s">
        <v>11674</v>
      </c>
      <c r="D1163" t="s">
        <v>11675</v>
      </c>
      <c r="E1163" t="s">
        <v>11676</v>
      </c>
      <c r="F1163" t="s">
        <v>11677</v>
      </c>
      <c r="G1163" t="s">
        <v>11678</v>
      </c>
      <c r="H1163" t="s">
        <v>11679</v>
      </c>
      <c r="I1163" t="s">
        <v>6048</v>
      </c>
      <c r="N1163">
        <f t="shared" si="133"/>
        <v>0.37232128955067312</v>
      </c>
      <c r="O1163">
        <f t="shared" si="134"/>
        <v>-1.5080985134235634</v>
      </c>
      <c r="P1163">
        <f t="shared" si="135"/>
        <v>1.0663212762882128</v>
      </c>
      <c r="Q1163">
        <f t="shared" si="136"/>
        <v>0.30769330146631357</v>
      </c>
      <c r="R1163">
        <f t="shared" si="137"/>
        <v>0.48381234777083554</v>
      </c>
      <c r="S1163">
        <f t="shared" si="138"/>
        <v>-1.1869452961110214</v>
      </c>
      <c r="T1163">
        <f t="shared" si="132"/>
        <v>-1145</v>
      </c>
    </row>
    <row r="1164" spans="1:20">
      <c r="C1164" t="s">
        <v>11680</v>
      </c>
      <c r="D1164" t="s">
        <v>11681</v>
      </c>
      <c r="E1164" t="s">
        <v>11682</v>
      </c>
      <c r="F1164" t="s">
        <v>11683</v>
      </c>
      <c r="G1164" t="s">
        <v>11684</v>
      </c>
      <c r="H1164" t="s">
        <v>11685</v>
      </c>
      <c r="I1164" t="s">
        <v>6048</v>
      </c>
      <c r="N1164" t="e">
        <f t="shared" si="133"/>
        <v>#VALUE!</v>
      </c>
      <c r="O1164" t="e">
        <f t="shared" si="134"/>
        <v>#VALUE!</v>
      </c>
      <c r="P1164">
        <f t="shared" si="135"/>
        <v>1.0563863424398898</v>
      </c>
      <c r="Q1164" t="e">
        <f t="shared" si="136"/>
        <v>#VALUE!</v>
      </c>
      <c r="R1164">
        <f t="shared" si="137"/>
        <v>0.27991076619623684</v>
      </c>
      <c r="S1164" t="e">
        <f t="shared" si="138"/>
        <v>#VALUE!</v>
      </c>
      <c r="T1164">
        <f t="shared" si="132"/>
        <v>2253.5</v>
      </c>
    </row>
    <row r="1165" spans="1:20">
      <c r="C1165" t="s">
        <v>6093</v>
      </c>
      <c r="D1165" t="s">
        <v>6093</v>
      </c>
      <c r="E1165" t="s">
        <v>6093</v>
      </c>
      <c r="F1165" t="s">
        <v>6093</v>
      </c>
      <c r="G1165" t="s">
        <v>6093</v>
      </c>
      <c r="H1165" t="s">
        <v>6093</v>
      </c>
      <c r="I1165" t="s">
        <v>6093</v>
      </c>
      <c r="N1165" t="e">
        <f t="shared" si="133"/>
        <v>#VALUE!</v>
      </c>
      <c r="O1165" t="e">
        <f t="shared" si="134"/>
        <v>#VALUE!</v>
      </c>
      <c r="P1165" t="e">
        <f t="shared" si="135"/>
        <v>#VALUE!</v>
      </c>
      <c r="Q1165" t="e">
        <f t="shared" si="136"/>
        <v>#VALUE!</v>
      </c>
      <c r="R1165" t="e">
        <f t="shared" si="137"/>
        <v>#VALUE!</v>
      </c>
      <c r="S1165" t="e">
        <f t="shared" si="138"/>
        <v>#VALUE!</v>
      </c>
      <c r="T1165" t="e">
        <f t="shared" si="132"/>
        <v>#VALUE!</v>
      </c>
    </row>
    <row r="1166" spans="1:20">
      <c r="A1166" s="3" t="s">
        <v>5672</v>
      </c>
      <c r="C1166" t="s">
        <v>11686</v>
      </c>
      <c r="D1166" t="s">
        <v>11687</v>
      </c>
      <c r="E1166" t="s">
        <v>11688</v>
      </c>
      <c r="F1166" t="s">
        <v>6065</v>
      </c>
      <c r="G1166" t="s">
        <v>11689</v>
      </c>
      <c r="H1166" t="s">
        <v>11690</v>
      </c>
      <c r="I1166" t="s">
        <v>6055</v>
      </c>
      <c r="N1166">
        <f t="shared" si="133"/>
        <v>0.17821398870121308</v>
      </c>
      <c r="O1166">
        <f t="shared" si="134"/>
        <v>0.71135265700483097</v>
      </c>
      <c r="P1166">
        <f t="shared" si="135"/>
        <v>0.82915345642991811</v>
      </c>
      <c r="Q1166">
        <f t="shared" si="136"/>
        <v>1</v>
      </c>
      <c r="R1166">
        <f t="shared" si="137"/>
        <v>1.2060493654645004</v>
      </c>
      <c r="S1166">
        <f t="shared" si="138"/>
        <v>2.321048321048321</v>
      </c>
      <c r="T1166">
        <f t="shared" si="132"/>
        <v>11336</v>
      </c>
    </row>
    <row r="1167" spans="1:20">
      <c r="C1167" t="s">
        <v>11691</v>
      </c>
      <c r="D1167" t="s">
        <v>11692</v>
      </c>
      <c r="E1167" t="s">
        <v>11693</v>
      </c>
      <c r="F1167" t="s">
        <v>11694</v>
      </c>
      <c r="G1167" t="s">
        <v>11695</v>
      </c>
      <c r="H1167" t="s">
        <v>11696</v>
      </c>
      <c r="I1167" t="s">
        <v>6055</v>
      </c>
      <c r="N1167">
        <f t="shared" si="133"/>
        <v>0.21487984810082472</v>
      </c>
      <c r="O1167">
        <f t="shared" si="134"/>
        <v>-0.32887537993920968</v>
      </c>
      <c r="P1167">
        <f t="shared" si="135"/>
        <v>0.94069720849472416</v>
      </c>
      <c r="Q1167">
        <f t="shared" si="136"/>
        <v>0.88886843679536143</v>
      </c>
      <c r="R1167">
        <f t="shared" si="137"/>
        <v>1.0318691673228093</v>
      </c>
      <c r="S1167">
        <f t="shared" si="138"/>
        <v>-3.806896551724138</v>
      </c>
      <c r="T1167">
        <f t="shared" si="132"/>
        <v>6624</v>
      </c>
    </row>
    <row r="1168" spans="1:20">
      <c r="C1168" t="s">
        <v>11697</v>
      </c>
      <c r="D1168" t="s">
        <v>11698</v>
      </c>
      <c r="E1168" t="s">
        <v>11699</v>
      </c>
      <c r="F1168" t="s">
        <v>11700</v>
      </c>
      <c r="G1168" t="s">
        <v>11701</v>
      </c>
      <c r="H1168" t="s">
        <v>11702</v>
      </c>
      <c r="I1168" t="s">
        <v>6055</v>
      </c>
      <c r="N1168">
        <f t="shared" si="133"/>
        <v>2.7492147018551849E-2</v>
      </c>
      <c r="O1168">
        <f t="shared" si="134"/>
        <v>-1.8798359778926725</v>
      </c>
      <c r="P1168">
        <f t="shared" si="135"/>
        <v>1.0166155785372561</v>
      </c>
      <c r="Q1168">
        <f t="shared" si="136"/>
        <v>0.57143138879028121</v>
      </c>
      <c r="R1168">
        <f t="shared" si="137"/>
        <v>0.77953428955204251</v>
      </c>
      <c r="S1168">
        <f t="shared" si="138"/>
        <v>-0.85012919896640826</v>
      </c>
      <c r="T1168">
        <f t="shared" si="132"/>
        <v>9870</v>
      </c>
    </row>
    <row r="1169" spans="1:20">
      <c r="C1169" t="s">
        <v>11703</v>
      </c>
      <c r="D1169" t="s">
        <v>11704</v>
      </c>
      <c r="E1169" t="s">
        <v>11705</v>
      </c>
      <c r="F1169" t="s">
        <v>11706</v>
      </c>
      <c r="G1169" t="s">
        <v>11707</v>
      </c>
      <c r="H1169" t="s">
        <v>11708</v>
      </c>
      <c r="I1169" t="s">
        <v>6055</v>
      </c>
      <c r="N1169">
        <f t="shared" si="133"/>
        <v>-0.2356401644446573</v>
      </c>
      <c r="O1169">
        <f t="shared" si="134"/>
        <v>-1.6873774509803923</v>
      </c>
      <c r="P1169">
        <f t="shared" si="135"/>
        <v>1.1368103509226744</v>
      </c>
      <c r="Q1169">
        <f t="shared" si="136"/>
        <v>0.36362951807228916</v>
      </c>
      <c r="R1169">
        <f t="shared" si="137"/>
        <v>0.35405091632805374</v>
      </c>
      <c r="S1169">
        <f t="shared" si="138"/>
        <v>28.617346938775512</v>
      </c>
      <c r="T1169">
        <f t="shared" si="132"/>
        <v>-11218</v>
      </c>
    </row>
    <row r="1170" spans="1:20">
      <c r="C1170" t="s">
        <v>11709</v>
      </c>
      <c r="D1170" t="s">
        <v>11710</v>
      </c>
      <c r="E1170" t="s">
        <v>11711</v>
      </c>
      <c r="F1170" t="s">
        <v>11712</v>
      </c>
      <c r="G1170" t="s">
        <v>11713</v>
      </c>
      <c r="H1170" t="s">
        <v>11714</v>
      </c>
      <c r="I1170" t="s">
        <v>6055</v>
      </c>
      <c r="N1170">
        <f t="shared" si="133"/>
        <v>1.5650343024581965</v>
      </c>
      <c r="O1170">
        <f t="shared" si="134"/>
        <v>-1.8444582427817449</v>
      </c>
      <c r="P1170">
        <f t="shared" si="135"/>
        <v>1.0032737051327019</v>
      </c>
      <c r="Q1170">
        <f t="shared" si="136"/>
        <v>0.25</v>
      </c>
      <c r="R1170">
        <f t="shared" si="137"/>
        <v>0.33347761666139475</v>
      </c>
      <c r="S1170">
        <f t="shared" si="138"/>
        <v>-0.9795043396423716</v>
      </c>
      <c r="T1170">
        <f t="shared" si="132"/>
        <v>16320</v>
      </c>
    </row>
    <row r="1171" spans="1:20">
      <c r="C1171" t="s">
        <v>11715</v>
      </c>
      <c r="D1171" t="s">
        <v>11716</v>
      </c>
      <c r="E1171" t="s">
        <v>11717</v>
      </c>
      <c r="F1171" t="s">
        <v>11718</v>
      </c>
      <c r="G1171" t="s">
        <v>11719</v>
      </c>
      <c r="H1171" t="s">
        <v>11720</v>
      </c>
      <c r="I1171" t="s">
        <v>6055</v>
      </c>
      <c r="N1171" t="e">
        <f t="shared" si="133"/>
        <v>#VALUE!</v>
      </c>
      <c r="O1171" t="e">
        <f t="shared" si="134"/>
        <v>#VALUE!</v>
      </c>
      <c r="P1171">
        <f t="shared" si="135"/>
        <v>1.13487250366693</v>
      </c>
      <c r="Q1171" t="e">
        <f t="shared" si="136"/>
        <v>#VALUE!</v>
      </c>
      <c r="R1171">
        <f t="shared" si="137"/>
        <v>0.22100985497160328</v>
      </c>
      <c r="S1171" t="e">
        <f t="shared" si="138"/>
        <v>#VALUE!</v>
      </c>
      <c r="T1171">
        <f t="shared" si="132"/>
        <v>-19326</v>
      </c>
    </row>
    <row r="1172" spans="1:20">
      <c r="C1172" t="s">
        <v>6093</v>
      </c>
      <c r="D1172" t="s">
        <v>6093</v>
      </c>
      <c r="E1172" t="s">
        <v>6093</v>
      </c>
      <c r="F1172" t="s">
        <v>6093</v>
      </c>
      <c r="G1172" t="s">
        <v>6093</v>
      </c>
      <c r="H1172" t="s">
        <v>6093</v>
      </c>
      <c r="I1172" t="s">
        <v>6093</v>
      </c>
      <c r="N1172" t="e">
        <f t="shared" si="133"/>
        <v>#VALUE!</v>
      </c>
      <c r="O1172" t="e">
        <f t="shared" si="134"/>
        <v>#VALUE!</v>
      </c>
      <c r="P1172" t="e">
        <f t="shared" si="135"/>
        <v>#VALUE!</v>
      </c>
      <c r="Q1172" t="e">
        <f t="shared" si="136"/>
        <v>#VALUE!</v>
      </c>
      <c r="R1172" t="e">
        <f t="shared" si="137"/>
        <v>#VALUE!</v>
      </c>
      <c r="S1172" t="e">
        <f t="shared" si="138"/>
        <v>#VALUE!</v>
      </c>
      <c r="T1172" t="e">
        <f t="shared" si="132"/>
        <v>#VALUE!</v>
      </c>
    </row>
    <row r="1173" spans="1:20">
      <c r="A1173" t="s">
        <v>168</v>
      </c>
      <c r="C1173" t="s">
        <v>11721</v>
      </c>
      <c r="D1173" t="s">
        <v>11722</v>
      </c>
      <c r="E1173" t="s">
        <v>11723</v>
      </c>
      <c r="F1173" t="s">
        <v>11724</v>
      </c>
      <c r="G1173" t="s">
        <v>11725</v>
      </c>
      <c r="H1173" t="s">
        <v>11726</v>
      </c>
      <c r="I1173" t="s">
        <v>6925</v>
      </c>
      <c r="N1173">
        <f t="shared" si="133"/>
        <v>8.169821307974523E-2</v>
      </c>
      <c r="O1173">
        <f t="shared" si="134"/>
        <v>1.3476316091294875</v>
      </c>
      <c r="P1173">
        <f t="shared" si="135"/>
        <v>0.80000870285823433</v>
      </c>
      <c r="Q1173">
        <f t="shared" si="136"/>
        <v>0.21234289546315233</v>
      </c>
      <c r="R1173">
        <f t="shared" si="137"/>
        <v>0.76603380696326984</v>
      </c>
      <c r="S1173">
        <f t="shared" si="138"/>
        <v>2.4579394264610643E-2</v>
      </c>
      <c r="T1173">
        <f t="shared" si="132"/>
        <v>1705.75</v>
      </c>
    </row>
    <row r="1174" spans="1:20">
      <c r="B1174" t="s">
        <v>159</v>
      </c>
      <c r="C1174" t="s">
        <v>11727</v>
      </c>
      <c r="D1174" t="s">
        <v>11728</v>
      </c>
      <c r="E1174" t="s">
        <v>11729</v>
      </c>
      <c r="F1174" t="s">
        <v>11730</v>
      </c>
      <c r="G1174" t="s">
        <v>11731</v>
      </c>
      <c r="H1174" t="s">
        <v>11732</v>
      </c>
      <c r="I1174" t="s">
        <v>8981</v>
      </c>
      <c r="N1174">
        <f t="shared" si="133"/>
        <v>0.13931513054142242</v>
      </c>
      <c r="O1174">
        <f t="shared" si="134"/>
        <v>0.30144040600044786</v>
      </c>
      <c r="P1174">
        <f t="shared" si="135"/>
        <v>0.8162007516765869</v>
      </c>
      <c r="Q1174">
        <f t="shared" si="136"/>
        <v>9.8470139792821598E-2</v>
      </c>
      <c r="R1174">
        <f t="shared" si="137"/>
        <v>0.65811234116129791</v>
      </c>
      <c r="S1174">
        <f t="shared" si="138"/>
        <v>-0.26555214572810437</v>
      </c>
      <c r="T1174">
        <f t="shared" si="132"/>
        <v>670.69230769230774</v>
      </c>
    </row>
    <row r="1175" spans="1:20">
      <c r="C1175" t="s">
        <v>11733</v>
      </c>
      <c r="D1175" t="s">
        <v>11734</v>
      </c>
      <c r="E1175" t="s">
        <v>11735</v>
      </c>
      <c r="F1175" t="s">
        <v>11736</v>
      </c>
      <c r="G1175" t="s">
        <v>11737</v>
      </c>
      <c r="H1175" t="s">
        <v>11738</v>
      </c>
      <c r="I1175" t="s">
        <v>9894</v>
      </c>
      <c r="N1175">
        <f t="shared" si="133"/>
        <v>0.22433169547287424</v>
      </c>
      <c r="O1175">
        <f t="shared" si="134"/>
        <v>-0.94551435844468479</v>
      </c>
      <c r="P1175">
        <f t="shared" si="135"/>
        <v>0.83444734287777877</v>
      </c>
      <c r="Q1175">
        <f t="shared" si="136"/>
        <v>-0.59082033005554857</v>
      </c>
      <c r="R1175">
        <f t="shared" si="137"/>
        <v>0.74128482189006994</v>
      </c>
      <c r="S1175">
        <f t="shared" si="138"/>
        <v>1.9800166084975146E-2</v>
      </c>
      <c r="T1175">
        <f t="shared" si="132"/>
        <v>582.56521739130437</v>
      </c>
    </row>
    <row r="1176" spans="1:20">
      <c r="C1176" t="s">
        <v>11739</v>
      </c>
      <c r="D1176" t="s">
        <v>11740</v>
      </c>
      <c r="E1176" t="s">
        <v>11741</v>
      </c>
      <c r="F1176" t="s">
        <v>11742</v>
      </c>
      <c r="G1176" t="s">
        <v>11743</v>
      </c>
      <c r="H1176" t="s">
        <v>11744</v>
      </c>
      <c r="I1176" t="s">
        <v>8244</v>
      </c>
      <c r="N1176">
        <f t="shared" si="133"/>
        <v>0.15052116272663252</v>
      </c>
      <c r="O1176">
        <f t="shared" si="134"/>
        <v>6.7868971850163069</v>
      </c>
      <c r="P1176">
        <f t="shared" si="135"/>
        <v>0.71994735461265091</v>
      </c>
      <c r="Q1176">
        <f t="shared" si="136"/>
        <v>-0.54990875022638308</v>
      </c>
      <c r="R1176">
        <f t="shared" si="137"/>
        <v>0.8528895702010908</v>
      </c>
      <c r="S1176">
        <f t="shared" si="138"/>
        <v>0.57077470836447364</v>
      </c>
      <c r="T1176">
        <f t="shared" si="132"/>
        <v>11710.380952380952</v>
      </c>
    </row>
    <row r="1177" spans="1:20">
      <c r="C1177" t="s">
        <v>11745</v>
      </c>
      <c r="D1177" t="s">
        <v>11746</v>
      </c>
      <c r="E1177" t="s">
        <v>11747</v>
      </c>
      <c r="F1177" t="s">
        <v>11748</v>
      </c>
      <c r="G1177" t="s">
        <v>11749</v>
      </c>
      <c r="H1177" t="s">
        <v>11750</v>
      </c>
      <c r="I1177" t="s">
        <v>6932</v>
      </c>
      <c r="N1177">
        <f t="shared" si="133"/>
        <v>9.9228006091493848E-2</v>
      </c>
      <c r="O1177">
        <f t="shared" si="134"/>
        <v>-1.1229617343363081</v>
      </c>
      <c r="P1177">
        <f t="shared" si="135"/>
        <v>0.78383434950032094</v>
      </c>
      <c r="Q1177">
        <f t="shared" si="136"/>
        <v>0.2339795451483424</v>
      </c>
      <c r="R1177">
        <f t="shared" si="137"/>
        <v>0.85597254155137315</v>
      </c>
      <c r="S1177">
        <f t="shared" si="138"/>
        <v>7.9097842285199116E-2</v>
      </c>
      <c r="T1177">
        <f t="shared" si="132"/>
        <v>1754.5</v>
      </c>
    </row>
    <row r="1178" spans="1:20">
      <c r="C1178" t="s">
        <v>11751</v>
      </c>
      <c r="D1178" t="s">
        <v>11752</v>
      </c>
      <c r="E1178" t="s">
        <v>11753</v>
      </c>
      <c r="F1178" t="s">
        <v>11754</v>
      </c>
      <c r="G1178" t="s">
        <v>11755</v>
      </c>
      <c r="H1178" t="s">
        <v>11756</v>
      </c>
      <c r="I1178" t="s">
        <v>7825</v>
      </c>
      <c r="N1178">
        <f t="shared" si="133"/>
        <v>-3.1220542436789289E-2</v>
      </c>
      <c r="O1178">
        <f t="shared" si="134"/>
        <v>3.0845419847328248</v>
      </c>
      <c r="P1178">
        <f t="shared" si="135"/>
        <v>0.81829719373146348</v>
      </c>
      <c r="Q1178">
        <f t="shared" si="136"/>
        <v>0.2472234718551426</v>
      </c>
      <c r="R1178">
        <f t="shared" si="137"/>
        <v>0.72240880470867697</v>
      </c>
      <c r="S1178">
        <f t="shared" si="138"/>
        <v>-0.39145709495503733</v>
      </c>
      <c r="T1178">
        <f t="shared" si="132"/>
        <v>-15108</v>
      </c>
    </row>
    <row r="1179" spans="1:20">
      <c r="C1179" t="s">
        <v>11757</v>
      </c>
      <c r="D1179" t="s">
        <v>11758</v>
      </c>
      <c r="E1179" t="s">
        <v>11759</v>
      </c>
      <c r="F1179" t="s">
        <v>11760</v>
      </c>
      <c r="G1179" t="s">
        <v>11761</v>
      </c>
      <c r="H1179" t="s">
        <v>11762</v>
      </c>
      <c r="I1179" t="s">
        <v>7818</v>
      </c>
      <c r="N1179">
        <f t="shared" si="133"/>
        <v>5.1854460316967943E-2</v>
      </c>
      <c r="O1179">
        <f t="shared" si="134"/>
        <v>-2.862228276964994</v>
      </c>
      <c r="P1179">
        <f t="shared" si="135"/>
        <v>0.74020312033111157</v>
      </c>
      <c r="Q1179">
        <f t="shared" si="136"/>
        <v>1.987902122541696E-2</v>
      </c>
      <c r="R1179">
        <f t="shared" si="137"/>
        <v>0.76496179410302201</v>
      </c>
      <c r="S1179">
        <f t="shared" si="138"/>
        <v>-8.7457231077359587E-2</v>
      </c>
      <c r="T1179">
        <f t="shared" si="132"/>
        <v>-3309.4736842105262</v>
      </c>
    </row>
    <row r="1180" spans="1:20">
      <c r="C1180" t="s">
        <v>11763</v>
      </c>
      <c r="D1180" t="s">
        <v>11764</v>
      </c>
      <c r="E1180" t="s">
        <v>11765</v>
      </c>
      <c r="F1180" t="s">
        <v>11766</v>
      </c>
      <c r="G1180" t="s">
        <v>11767</v>
      </c>
      <c r="H1180" t="s">
        <v>11768</v>
      </c>
      <c r="I1180" t="s">
        <v>7825</v>
      </c>
      <c r="N1180">
        <f t="shared" si="133"/>
        <v>-0.10764985425847173</v>
      </c>
      <c r="O1180">
        <f t="shared" si="134"/>
        <v>-0.86602282286095189</v>
      </c>
      <c r="P1180">
        <f t="shared" si="135"/>
        <v>0.68998293627868867</v>
      </c>
      <c r="Q1180">
        <f t="shared" si="136"/>
        <v>-1.8271942466231206E-2</v>
      </c>
      <c r="R1180">
        <f t="shared" si="137"/>
        <v>0.77037387973731131</v>
      </c>
      <c r="S1180">
        <f t="shared" si="138"/>
        <v>-0.14248400312483223</v>
      </c>
      <c r="T1180">
        <f t="shared" si="132"/>
        <v>1986.2352941176471</v>
      </c>
    </row>
    <row r="1181" spans="1:20">
      <c r="C1181" t="s">
        <v>11769</v>
      </c>
      <c r="D1181" t="s">
        <v>11770</v>
      </c>
      <c r="E1181" t="s">
        <v>11771</v>
      </c>
      <c r="F1181" t="s">
        <v>11772</v>
      </c>
      <c r="G1181" t="s">
        <v>11773</v>
      </c>
      <c r="H1181" t="s">
        <v>11774</v>
      </c>
      <c r="I1181" t="s">
        <v>7825</v>
      </c>
      <c r="N1181">
        <f t="shared" si="133"/>
        <v>5.1413588978949987E-2</v>
      </c>
      <c r="O1181">
        <f t="shared" si="134"/>
        <v>-19.239108409321176</v>
      </c>
      <c r="P1181">
        <f t="shared" si="135"/>
        <v>0.63756192486442376</v>
      </c>
      <c r="Q1181">
        <f t="shared" si="136"/>
        <v>2.0992729663170451E-2</v>
      </c>
      <c r="R1181">
        <f t="shared" si="137"/>
        <v>0.87330581863428813</v>
      </c>
      <c r="S1181">
        <f t="shared" si="138"/>
        <v>0.43348680712396503</v>
      </c>
      <c r="T1181">
        <f t="shared" si="132"/>
        <v>14825.176470588236</v>
      </c>
    </row>
    <row r="1182" spans="1:20">
      <c r="C1182" t="s">
        <v>11775</v>
      </c>
      <c r="D1182" t="s">
        <v>11776</v>
      </c>
      <c r="E1182" t="s">
        <v>11777</v>
      </c>
      <c r="F1182" t="s">
        <v>11778</v>
      </c>
      <c r="G1182" t="s">
        <v>11779</v>
      </c>
      <c r="H1182" t="s">
        <v>11780</v>
      </c>
      <c r="I1182" t="s">
        <v>6932</v>
      </c>
      <c r="N1182">
        <f t="shared" si="133"/>
        <v>0.19085260900712053</v>
      </c>
      <c r="O1182">
        <f t="shared" si="134"/>
        <v>-1.0913254684247051</v>
      </c>
      <c r="P1182">
        <f t="shared" si="135"/>
        <v>0.74010233983299978</v>
      </c>
      <c r="Q1182">
        <f t="shared" si="136"/>
        <v>3.2088349561585572E-2</v>
      </c>
      <c r="R1182">
        <f t="shared" si="137"/>
        <v>0.70497344125057537</v>
      </c>
      <c r="S1182">
        <f t="shared" si="138"/>
        <v>-3.6475295737849689E-2</v>
      </c>
      <c r="T1182">
        <f t="shared" si="132"/>
        <v>-767.66666666666663</v>
      </c>
    </row>
    <row r="1183" spans="1:20">
      <c r="C1183" t="s">
        <v>11781</v>
      </c>
      <c r="D1183" t="s">
        <v>11782</v>
      </c>
      <c r="E1183" t="s">
        <v>11783</v>
      </c>
      <c r="F1183" t="s">
        <v>11784</v>
      </c>
      <c r="G1183" t="s">
        <v>11785</v>
      </c>
      <c r="H1183" t="s">
        <v>11786</v>
      </c>
      <c r="I1183" t="s">
        <v>8020</v>
      </c>
      <c r="N1183" t="e">
        <f t="shared" si="133"/>
        <v>#VALUE!</v>
      </c>
      <c r="O1183" t="e">
        <f t="shared" si="134"/>
        <v>#VALUE!</v>
      </c>
      <c r="P1183">
        <f t="shared" si="135"/>
        <v>0.72899537099350997</v>
      </c>
      <c r="Q1183" t="e">
        <f t="shared" si="136"/>
        <v>#VALUE!</v>
      </c>
      <c r="R1183">
        <f t="shared" si="137"/>
        <v>0.72151462569701308</v>
      </c>
      <c r="S1183" t="e">
        <f t="shared" si="138"/>
        <v>#VALUE!</v>
      </c>
      <c r="T1183">
        <f t="shared" si="132"/>
        <v>9456.5625</v>
      </c>
    </row>
    <row r="1184" spans="1:20">
      <c r="C1184" t="s">
        <v>6093</v>
      </c>
      <c r="D1184" t="s">
        <v>6093</v>
      </c>
      <c r="E1184" t="s">
        <v>6093</v>
      </c>
      <c r="F1184" t="s">
        <v>6093</v>
      </c>
      <c r="G1184" t="s">
        <v>6093</v>
      </c>
      <c r="H1184" t="s">
        <v>6093</v>
      </c>
      <c r="I1184" t="s">
        <v>6093</v>
      </c>
      <c r="N1184" t="e">
        <f t="shared" si="133"/>
        <v>#VALUE!</v>
      </c>
      <c r="O1184" t="e">
        <f t="shared" si="134"/>
        <v>#VALUE!</v>
      </c>
      <c r="P1184" t="e">
        <f t="shared" si="135"/>
        <v>#VALUE!</v>
      </c>
      <c r="Q1184" t="e">
        <f t="shared" si="136"/>
        <v>#VALUE!</v>
      </c>
      <c r="R1184" t="e">
        <f t="shared" si="137"/>
        <v>#VALUE!</v>
      </c>
      <c r="S1184" t="e">
        <f t="shared" si="138"/>
        <v>#VALUE!</v>
      </c>
      <c r="T1184" t="e">
        <f t="shared" si="132"/>
        <v>#VALUE!</v>
      </c>
    </row>
    <row r="1185" spans="1:20">
      <c r="A1185" t="s">
        <v>170</v>
      </c>
      <c r="C1185" t="s">
        <v>7356</v>
      </c>
      <c r="D1185" t="s">
        <v>7357</v>
      </c>
      <c r="E1185" t="s">
        <v>7358</v>
      </c>
      <c r="F1185" t="s">
        <v>6065</v>
      </c>
      <c r="G1185" t="s">
        <v>7359</v>
      </c>
      <c r="H1185" t="s">
        <v>7360</v>
      </c>
      <c r="I1185" t="s">
        <v>6055</v>
      </c>
      <c r="N1185">
        <f t="shared" si="133"/>
        <v>6.8940820304400114</v>
      </c>
      <c r="O1185">
        <f t="shared" si="134"/>
        <v>-2.3232918972869978</v>
      </c>
      <c r="P1185">
        <f t="shared" si="135"/>
        <v>1.0424241658560005</v>
      </c>
      <c r="Q1185">
        <f t="shared" si="136"/>
        <v>1</v>
      </c>
      <c r="R1185">
        <f t="shared" si="137"/>
        <v>0.95930239604416379</v>
      </c>
      <c r="S1185">
        <f t="shared" si="138"/>
        <v>-1.299705908564299</v>
      </c>
      <c r="T1185">
        <f t="shared" si="132"/>
        <v>-14584</v>
      </c>
    </row>
    <row r="1186" spans="1:20">
      <c r="B1186" s="3" t="s">
        <v>5401</v>
      </c>
      <c r="C1186" t="s">
        <v>7361</v>
      </c>
      <c r="D1186" t="s">
        <v>7362</v>
      </c>
      <c r="E1186" t="s">
        <v>7363</v>
      </c>
      <c r="F1186" t="s">
        <v>7364</v>
      </c>
      <c r="G1186" t="s">
        <v>7365</v>
      </c>
      <c r="H1186" t="s">
        <v>7366</v>
      </c>
      <c r="I1186" t="s">
        <v>6055</v>
      </c>
      <c r="N1186" t="e">
        <f t="shared" si="133"/>
        <v>#VALUE!</v>
      </c>
      <c r="O1186" t="e">
        <f t="shared" si="134"/>
        <v>#VALUE!</v>
      </c>
      <c r="P1186">
        <f t="shared" si="135"/>
        <v>0.36207729468599031</v>
      </c>
      <c r="Q1186" t="e">
        <f t="shared" si="136"/>
        <v>#VALUE!</v>
      </c>
      <c r="R1186">
        <f t="shared" si="137"/>
        <v>2.7431621080720481</v>
      </c>
      <c r="S1186" t="e">
        <f t="shared" si="138"/>
        <v>#VALUE!</v>
      </c>
      <c r="T1186">
        <f t="shared" si="132"/>
        <v>11021</v>
      </c>
    </row>
    <row r="1187" spans="1:20">
      <c r="C1187" t="s">
        <v>6093</v>
      </c>
      <c r="D1187" t="s">
        <v>6093</v>
      </c>
      <c r="E1187" t="s">
        <v>6093</v>
      </c>
      <c r="F1187" t="s">
        <v>6093</v>
      </c>
      <c r="G1187" t="s">
        <v>6093</v>
      </c>
      <c r="H1187" t="s">
        <v>6093</v>
      </c>
      <c r="I1187" t="s">
        <v>6093</v>
      </c>
      <c r="N1187" t="e">
        <f t="shared" si="133"/>
        <v>#VALUE!</v>
      </c>
      <c r="O1187" t="e">
        <f t="shared" si="134"/>
        <v>#VALUE!</v>
      </c>
      <c r="P1187" t="e">
        <f t="shared" si="135"/>
        <v>#VALUE!</v>
      </c>
      <c r="Q1187" t="e">
        <f t="shared" si="136"/>
        <v>#VALUE!</v>
      </c>
      <c r="R1187" t="e">
        <f t="shared" si="137"/>
        <v>#VALUE!</v>
      </c>
      <c r="S1187" t="e">
        <f t="shared" si="138"/>
        <v>#VALUE!</v>
      </c>
      <c r="T1187" t="e">
        <f t="shared" si="132"/>
        <v>#VALUE!</v>
      </c>
    </row>
    <row r="1188" spans="1:20">
      <c r="A1188" t="s">
        <v>171</v>
      </c>
      <c r="C1188" t="s">
        <v>11787</v>
      </c>
      <c r="D1188" t="s">
        <v>11788</v>
      </c>
      <c r="E1188" t="s">
        <v>11789</v>
      </c>
      <c r="F1188" t="s">
        <v>11790</v>
      </c>
      <c r="G1188" t="s">
        <v>11791</v>
      </c>
      <c r="H1188" t="s">
        <v>11792</v>
      </c>
      <c r="I1188" t="s">
        <v>6055</v>
      </c>
      <c r="N1188">
        <f t="shared" si="133"/>
        <v>-0.35261445778214962</v>
      </c>
      <c r="O1188">
        <f t="shared" si="134"/>
        <v>-1.1651060898539813</v>
      </c>
      <c r="P1188">
        <f t="shared" si="135"/>
        <v>0.62689305956970198</v>
      </c>
      <c r="Q1188">
        <f t="shared" si="136"/>
        <v>-5.8012614412171093E-2</v>
      </c>
      <c r="R1188">
        <f t="shared" si="137"/>
        <v>1.2283001735397847</v>
      </c>
      <c r="S1188">
        <f t="shared" si="138"/>
        <v>-0.11617506572996184</v>
      </c>
      <c r="T1188">
        <f t="shared" si="132"/>
        <v>-82452</v>
      </c>
    </row>
    <row r="1189" spans="1:20">
      <c r="C1189" t="s">
        <v>11793</v>
      </c>
      <c r="D1189" t="s">
        <v>11794</v>
      </c>
      <c r="E1189" t="s">
        <v>11795</v>
      </c>
      <c r="F1189" t="s">
        <v>11796</v>
      </c>
      <c r="G1189" t="s">
        <v>11797</v>
      </c>
      <c r="H1189" t="s">
        <v>11798</v>
      </c>
      <c r="I1189" t="s">
        <v>6048</v>
      </c>
      <c r="N1189">
        <f t="shared" si="133"/>
        <v>1.2556099554959794</v>
      </c>
      <c r="O1189">
        <f t="shared" si="134"/>
        <v>1.6488375916957954</v>
      </c>
      <c r="P1189">
        <f t="shared" si="135"/>
        <v>0.36348887328377366</v>
      </c>
      <c r="Q1189" t="e">
        <f t="shared" si="136"/>
        <v>#DIV/0!</v>
      </c>
      <c r="R1189">
        <f t="shared" si="137"/>
        <v>1.8494190679921145</v>
      </c>
      <c r="S1189">
        <f t="shared" si="138"/>
        <v>2.360537517815458</v>
      </c>
      <c r="T1189">
        <f t="shared" si="132"/>
        <v>249694</v>
      </c>
    </row>
    <row r="1190" spans="1:20">
      <c r="C1190" t="s">
        <v>11799</v>
      </c>
      <c r="D1190" t="s">
        <v>11800</v>
      </c>
      <c r="E1190" t="s">
        <v>11801</v>
      </c>
      <c r="F1190" t="s">
        <v>6065</v>
      </c>
      <c r="G1190" t="s">
        <v>11802</v>
      </c>
      <c r="H1190" t="s">
        <v>11803</v>
      </c>
      <c r="I1190" t="s">
        <v>6055</v>
      </c>
      <c r="N1190">
        <f t="shared" si="133"/>
        <v>14.563302384227418</v>
      </c>
      <c r="O1190">
        <f t="shared" si="134"/>
        <v>7.3933309589528982</v>
      </c>
      <c r="P1190">
        <f t="shared" si="135"/>
        <v>0.14992352278216067</v>
      </c>
      <c r="Q1190">
        <f t="shared" si="136"/>
        <v>1</v>
      </c>
      <c r="R1190">
        <f t="shared" si="137"/>
        <v>6.6700673879775554</v>
      </c>
      <c r="S1190">
        <f t="shared" si="138"/>
        <v>8.3192569058335533</v>
      </c>
      <c r="T1190">
        <f t="shared" si="132"/>
        <v>188531</v>
      </c>
    </row>
    <row r="1191" spans="1:20">
      <c r="C1191" t="s">
        <v>11804</v>
      </c>
      <c r="D1191" t="s">
        <v>11805</v>
      </c>
      <c r="E1191" t="s">
        <v>11806</v>
      </c>
      <c r="F1191" t="s">
        <v>11807</v>
      </c>
      <c r="G1191" t="s">
        <v>11808</v>
      </c>
      <c r="H1191" t="s">
        <v>11809</v>
      </c>
      <c r="I1191" t="s">
        <v>6055</v>
      </c>
      <c r="N1191" t="e">
        <f t="shared" si="133"/>
        <v>#VALUE!</v>
      </c>
      <c r="O1191" t="e">
        <f t="shared" si="134"/>
        <v>#VALUE!</v>
      </c>
      <c r="P1191">
        <f t="shared" si="135"/>
        <v>0.69614244914924717</v>
      </c>
      <c r="Q1191" t="e">
        <f t="shared" si="136"/>
        <v>#VALUE!</v>
      </c>
      <c r="R1191">
        <f t="shared" si="137"/>
        <v>1.4268572199002292</v>
      </c>
      <c r="S1191" t="e">
        <f t="shared" si="138"/>
        <v>#VALUE!</v>
      </c>
      <c r="T1191">
        <f t="shared" si="132"/>
        <v>22462</v>
      </c>
    </row>
    <row r="1192" spans="1:20">
      <c r="C1192" t="s">
        <v>6093</v>
      </c>
      <c r="D1192" t="s">
        <v>6093</v>
      </c>
      <c r="E1192" t="s">
        <v>6093</v>
      </c>
      <c r="F1192" t="s">
        <v>6093</v>
      </c>
      <c r="G1192" t="s">
        <v>6093</v>
      </c>
      <c r="H1192" t="s">
        <v>6093</v>
      </c>
      <c r="I1192" t="s">
        <v>6093</v>
      </c>
      <c r="N1192" t="e">
        <f t="shared" si="133"/>
        <v>#VALUE!</v>
      </c>
      <c r="O1192" t="e">
        <f t="shared" si="134"/>
        <v>#VALUE!</v>
      </c>
      <c r="P1192" t="e">
        <f t="shared" si="135"/>
        <v>#VALUE!</v>
      </c>
      <c r="Q1192" t="e">
        <f t="shared" si="136"/>
        <v>#VALUE!</v>
      </c>
      <c r="R1192" t="e">
        <f t="shared" si="137"/>
        <v>#VALUE!</v>
      </c>
      <c r="S1192" t="e">
        <f t="shared" si="138"/>
        <v>#VALUE!</v>
      </c>
      <c r="T1192" t="e">
        <f t="shared" si="132"/>
        <v>#VALUE!</v>
      </c>
    </row>
    <row r="1193" spans="1:20">
      <c r="A1193" t="s">
        <v>172</v>
      </c>
      <c r="C1193" t="s">
        <v>11810</v>
      </c>
      <c r="D1193" t="s">
        <v>11811</v>
      </c>
      <c r="E1193" t="s">
        <v>11812</v>
      </c>
      <c r="F1193" t="s">
        <v>11813</v>
      </c>
      <c r="G1193" t="s">
        <v>11814</v>
      </c>
      <c r="H1193" t="s">
        <v>11815</v>
      </c>
      <c r="I1193" t="s">
        <v>6477</v>
      </c>
      <c r="N1193">
        <f t="shared" si="133"/>
        <v>3.6801931856677017E-2</v>
      </c>
      <c r="O1193">
        <f t="shared" si="134"/>
        <v>0.56937638158099557</v>
      </c>
      <c r="P1193">
        <f t="shared" si="135"/>
        <v>0.20344909338166028</v>
      </c>
      <c r="Q1193">
        <f t="shared" si="136"/>
        <v>-1.4650181198038799</v>
      </c>
      <c r="R1193">
        <f t="shared" si="137"/>
        <v>4.4258308809214109</v>
      </c>
      <c r="S1193">
        <f t="shared" si="138"/>
        <v>0.67954434802358721</v>
      </c>
      <c r="T1193">
        <f t="shared" si="132"/>
        <v>168022.66666666666</v>
      </c>
    </row>
    <row r="1194" spans="1:20">
      <c r="C1194" t="s">
        <v>11816</v>
      </c>
      <c r="D1194" t="s">
        <v>11817</v>
      </c>
      <c r="E1194" t="s">
        <v>11818</v>
      </c>
      <c r="F1194" t="s">
        <v>11819</v>
      </c>
      <c r="G1194" t="s">
        <v>11820</v>
      </c>
      <c r="H1194" t="s">
        <v>11821</v>
      </c>
      <c r="I1194" t="s">
        <v>6156</v>
      </c>
      <c r="N1194">
        <f t="shared" si="133"/>
        <v>2.4478455184730437</v>
      </c>
      <c r="O1194">
        <f t="shared" si="134"/>
        <v>2.3331776695049373</v>
      </c>
      <c r="P1194">
        <f t="shared" si="135"/>
        <v>0.40956185984337007</v>
      </c>
      <c r="Q1194">
        <f t="shared" si="136"/>
        <v>3.3102481655536309E-2</v>
      </c>
      <c r="R1194">
        <f t="shared" si="137"/>
        <v>2.3190819379761254</v>
      </c>
      <c r="S1194">
        <f t="shared" si="138"/>
        <v>0.84550572444622807</v>
      </c>
      <c r="T1194">
        <f t="shared" si="132"/>
        <v>160595</v>
      </c>
    </row>
    <row r="1195" spans="1:20">
      <c r="C1195" t="s">
        <v>11822</v>
      </c>
      <c r="D1195" t="s">
        <v>11823</v>
      </c>
      <c r="E1195" t="s">
        <v>11824</v>
      </c>
      <c r="F1195" t="s">
        <v>11825</v>
      </c>
      <c r="G1195" t="s">
        <v>11826</v>
      </c>
      <c r="H1195" t="s">
        <v>11827</v>
      </c>
      <c r="I1195" t="s">
        <v>6048</v>
      </c>
      <c r="N1195">
        <f t="shared" si="133"/>
        <v>1.6461386873214545</v>
      </c>
      <c r="O1195">
        <f t="shared" si="134"/>
        <v>1.0183800427296719</v>
      </c>
      <c r="P1195">
        <f t="shared" si="135"/>
        <v>0.41927853111514213</v>
      </c>
      <c r="Q1195">
        <f t="shared" si="136"/>
        <v>0.3096166434243105</v>
      </c>
      <c r="R1195">
        <f t="shared" si="137"/>
        <v>2.1603175779585331</v>
      </c>
      <c r="S1195">
        <f t="shared" si="138"/>
        <v>0.58986983708367013</v>
      </c>
      <c r="T1195">
        <f t="shared" si="132"/>
        <v>96361.5</v>
      </c>
    </row>
    <row r="1196" spans="1:20">
      <c r="C1196" t="s">
        <v>11828</v>
      </c>
      <c r="D1196" t="s">
        <v>11829</v>
      </c>
      <c r="E1196" t="s">
        <v>11830</v>
      </c>
      <c r="F1196" t="s">
        <v>11831</v>
      </c>
      <c r="G1196" t="s">
        <v>11832</v>
      </c>
      <c r="H1196" t="s">
        <v>11833</v>
      </c>
      <c r="I1196" t="s">
        <v>6055</v>
      </c>
      <c r="N1196">
        <f t="shared" si="133"/>
        <v>0.13626502854013078</v>
      </c>
      <c r="O1196">
        <f t="shared" si="134"/>
        <v>0.38056475283027047</v>
      </c>
      <c r="P1196">
        <f t="shared" si="135"/>
        <v>0.1299445499899603</v>
      </c>
      <c r="Q1196">
        <f t="shared" si="136"/>
        <v>-0.3543053164426857</v>
      </c>
      <c r="R1196">
        <f t="shared" si="137"/>
        <v>5.18968263401878</v>
      </c>
      <c r="S1196">
        <f t="shared" si="138"/>
        <v>0.51163837448559679</v>
      </c>
      <c r="T1196">
        <f t="shared" si="132"/>
        <v>95484</v>
      </c>
    </row>
    <row r="1197" spans="1:20">
      <c r="C1197" t="s">
        <v>11834</v>
      </c>
      <c r="D1197" t="s">
        <v>11835</v>
      </c>
      <c r="E1197" t="s">
        <v>11836</v>
      </c>
      <c r="F1197" t="s">
        <v>11837</v>
      </c>
      <c r="G1197" t="s">
        <v>11838</v>
      </c>
      <c r="H1197" t="s">
        <v>11839</v>
      </c>
      <c r="I1197" t="s">
        <v>6055</v>
      </c>
      <c r="N1197">
        <f t="shared" si="133"/>
        <v>5.8248592867878646E-2</v>
      </c>
      <c r="O1197">
        <f t="shared" si="134"/>
        <v>0.5472014674958614</v>
      </c>
      <c r="P1197">
        <f t="shared" si="135"/>
        <v>0.15490891307005747</v>
      </c>
      <c r="Q1197">
        <f t="shared" si="136"/>
        <v>-6.0501811594202897</v>
      </c>
      <c r="R1197">
        <f t="shared" si="137"/>
        <v>4.1801572685550585</v>
      </c>
      <c r="S1197">
        <f t="shared" si="138"/>
        <v>0.5888167136326099</v>
      </c>
      <c r="T1197">
        <f t="shared" si="132"/>
        <v>69163</v>
      </c>
    </row>
    <row r="1198" spans="1:20">
      <c r="B1198" t="s">
        <v>160</v>
      </c>
      <c r="C1198" t="s">
        <v>11840</v>
      </c>
      <c r="D1198" t="s">
        <v>11841</v>
      </c>
      <c r="E1198" t="s">
        <v>11842</v>
      </c>
      <c r="F1198" t="s">
        <v>11843</v>
      </c>
      <c r="G1198" t="s">
        <v>11844</v>
      </c>
      <c r="H1198" t="s">
        <v>11845</v>
      </c>
      <c r="I1198" t="s">
        <v>6055</v>
      </c>
      <c r="N1198">
        <f t="shared" si="133"/>
        <v>0.46890507293253481</v>
      </c>
      <c r="O1198">
        <f t="shared" si="134"/>
        <v>-0.38393054024255791</v>
      </c>
      <c r="P1198">
        <f t="shared" si="135"/>
        <v>0.24333429961026831</v>
      </c>
      <c r="Q1198">
        <f t="shared" si="136"/>
        <v>5.2035033487892846E-2</v>
      </c>
      <c r="R1198">
        <f t="shared" si="137"/>
        <v>3.8173082014083763</v>
      </c>
      <c r="S1198">
        <f t="shared" si="138"/>
        <v>0.61436228697086315</v>
      </c>
      <c r="T1198">
        <f t="shared" si="132"/>
        <v>44702</v>
      </c>
    </row>
    <row r="1199" spans="1:20">
      <c r="C1199" t="s">
        <v>11846</v>
      </c>
      <c r="D1199" t="s">
        <v>11847</v>
      </c>
      <c r="E1199" t="s">
        <v>11848</v>
      </c>
      <c r="F1199" t="s">
        <v>11849</v>
      </c>
      <c r="G1199" t="s">
        <v>11850</v>
      </c>
      <c r="H1199" t="s">
        <v>11851</v>
      </c>
      <c r="I1199" t="s">
        <v>6055</v>
      </c>
      <c r="N1199" t="e">
        <f t="shared" si="133"/>
        <v>#VALUE!</v>
      </c>
      <c r="O1199" t="e">
        <f t="shared" si="134"/>
        <v>#VALUE!</v>
      </c>
      <c r="P1199">
        <f t="shared" si="135"/>
        <v>0.24736633083901174</v>
      </c>
      <c r="Q1199" t="e">
        <f t="shared" si="136"/>
        <v>#VALUE!</v>
      </c>
      <c r="R1199">
        <f t="shared" si="137"/>
        <v>3.5505513540918501</v>
      </c>
      <c r="S1199" t="e">
        <f t="shared" si="138"/>
        <v>#VALUE!</v>
      </c>
      <c r="T1199">
        <f t="shared" si="132"/>
        <v>72560</v>
      </c>
    </row>
    <row r="1200" spans="1:20">
      <c r="C1200" t="s">
        <v>6093</v>
      </c>
      <c r="D1200" t="s">
        <v>6093</v>
      </c>
      <c r="E1200" t="s">
        <v>6093</v>
      </c>
      <c r="F1200" t="s">
        <v>6093</v>
      </c>
      <c r="G1200" t="s">
        <v>6093</v>
      </c>
      <c r="H1200" t="s">
        <v>6093</v>
      </c>
      <c r="I1200" t="s">
        <v>6093</v>
      </c>
      <c r="N1200" t="e">
        <f t="shared" si="133"/>
        <v>#VALUE!</v>
      </c>
      <c r="O1200" t="e">
        <f t="shared" si="134"/>
        <v>#VALUE!</v>
      </c>
      <c r="P1200" t="e">
        <f t="shared" si="135"/>
        <v>#VALUE!</v>
      </c>
      <c r="Q1200" t="e">
        <f t="shared" si="136"/>
        <v>#VALUE!</v>
      </c>
      <c r="R1200" t="e">
        <f t="shared" si="137"/>
        <v>#VALUE!</v>
      </c>
      <c r="S1200" t="e">
        <f t="shared" si="138"/>
        <v>#VALUE!</v>
      </c>
      <c r="T1200" t="e">
        <f t="shared" si="132"/>
        <v>#VALUE!</v>
      </c>
    </row>
    <row r="1201" spans="1:20">
      <c r="A1201" t="s">
        <v>173</v>
      </c>
      <c r="C1201" t="s">
        <v>11852</v>
      </c>
      <c r="D1201" t="s">
        <v>11853</v>
      </c>
      <c r="E1201" t="s">
        <v>11854</v>
      </c>
      <c r="F1201" t="s">
        <v>11855</v>
      </c>
      <c r="G1201" t="s">
        <v>11856</v>
      </c>
      <c r="H1201" t="s">
        <v>11857</v>
      </c>
      <c r="I1201" t="s">
        <v>6048</v>
      </c>
      <c r="N1201">
        <f t="shared" si="133"/>
        <v>-1.8116462116318566E-2</v>
      </c>
      <c r="O1201">
        <f t="shared" si="134"/>
        <v>-0.74253608020271011</v>
      </c>
      <c r="P1201">
        <f t="shared" si="135"/>
        <v>0.81240532037089441</v>
      </c>
      <c r="Q1201">
        <f t="shared" si="136"/>
        <v>-1.5210175158516197</v>
      </c>
      <c r="R1201">
        <f t="shared" si="137"/>
        <v>0.37342731855251832</v>
      </c>
      <c r="S1201">
        <f t="shared" si="138"/>
        <v>-4.4068651665317926E-2</v>
      </c>
      <c r="T1201">
        <f t="shared" si="132"/>
        <v>1168.5</v>
      </c>
    </row>
    <row r="1202" spans="1:20">
      <c r="C1202" t="s">
        <v>11858</v>
      </c>
      <c r="D1202" t="s">
        <v>11859</v>
      </c>
      <c r="E1202" t="s">
        <v>11860</v>
      </c>
      <c r="F1202" t="s">
        <v>11861</v>
      </c>
      <c r="G1202" t="s">
        <v>11862</v>
      </c>
      <c r="H1202" t="s">
        <v>11863</v>
      </c>
      <c r="I1202" t="s">
        <v>6048</v>
      </c>
      <c r="N1202">
        <f t="shared" si="133"/>
        <v>0.90873472519042142</v>
      </c>
      <c r="O1202">
        <f t="shared" si="134"/>
        <v>0.64677068214804057</v>
      </c>
      <c r="P1202">
        <f t="shared" si="135"/>
        <v>0.59818212048994068</v>
      </c>
      <c r="Q1202">
        <f t="shared" si="136"/>
        <v>0.15473826255219469</v>
      </c>
      <c r="R1202">
        <f t="shared" si="137"/>
        <v>0.7252920340106479</v>
      </c>
      <c r="S1202">
        <f t="shared" si="138"/>
        <v>-6.5904182210877682E-2</v>
      </c>
      <c r="T1202">
        <f t="shared" si="132"/>
        <v>4538.5</v>
      </c>
    </row>
    <row r="1203" spans="1:20">
      <c r="C1203" t="s">
        <v>11864</v>
      </c>
      <c r="D1203" t="s">
        <v>11865</v>
      </c>
      <c r="E1203" t="s">
        <v>11866</v>
      </c>
      <c r="F1203" t="s">
        <v>11867</v>
      </c>
      <c r="G1203" t="s">
        <v>11868</v>
      </c>
      <c r="H1203" t="s">
        <v>11869</v>
      </c>
      <c r="I1203" t="s">
        <v>6055</v>
      </c>
      <c r="N1203">
        <f t="shared" si="133"/>
        <v>2.5471965384912476E-2</v>
      </c>
      <c r="O1203">
        <f t="shared" si="134"/>
        <v>-0.7975241523711567</v>
      </c>
      <c r="P1203">
        <f t="shared" si="135"/>
        <v>0.6760062735418515</v>
      </c>
      <c r="Q1203">
        <f t="shared" si="136"/>
        <v>-0.44658987320792254</v>
      </c>
      <c r="R1203">
        <f t="shared" si="137"/>
        <v>0.7323640996871702</v>
      </c>
      <c r="S1203">
        <f t="shared" si="138"/>
        <v>-6.0782650389112236E-2</v>
      </c>
      <c r="T1203">
        <f t="shared" si="132"/>
        <v>5512</v>
      </c>
    </row>
    <row r="1204" spans="1:20">
      <c r="C1204" t="s">
        <v>11870</v>
      </c>
      <c r="D1204" t="s">
        <v>11871</v>
      </c>
      <c r="E1204" t="s">
        <v>11872</v>
      </c>
      <c r="F1204" t="s">
        <v>11873</v>
      </c>
      <c r="G1204" t="s">
        <v>11874</v>
      </c>
      <c r="H1204" t="s">
        <v>11875</v>
      </c>
      <c r="I1204" t="s">
        <v>6055</v>
      </c>
      <c r="N1204">
        <f t="shared" si="133"/>
        <v>-0.25579502942165577</v>
      </c>
      <c r="O1204">
        <f t="shared" si="134"/>
        <v>-0.39887826528584358</v>
      </c>
      <c r="P1204">
        <f t="shared" si="135"/>
        <v>0.56622149693820822</v>
      </c>
      <c r="Q1204">
        <f t="shared" si="136"/>
        <v>0.15205577850997054</v>
      </c>
      <c r="R1204">
        <f t="shared" si="137"/>
        <v>0.99893335217038115</v>
      </c>
      <c r="S1204">
        <f t="shared" si="138"/>
        <v>0.18197373440139497</v>
      </c>
      <c r="T1204">
        <f t="shared" si="132"/>
        <v>27223</v>
      </c>
    </row>
    <row r="1205" spans="1:20">
      <c r="C1205" t="s">
        <v>11876</v>
      </c>
      <c r="D1205" t="s">
        <v>11877</v>
      </c>
      <c r="E1205" t="s">
        <v>11878</v>
      </c>
      <c r="F1205" t="s">
        <v>11879</v>
      </c>
      <c r="G1205" t="s">
        <v>11880</v>
      </c>
      <c r="H1205" t="s">
        <v>11881</v>
      </c>
      <c r="I1205" t="s">
        <v>6048</v>
      </c>
      <c r="N1205">
        <f t="shared" si="133"/>
        <v>0.88734103532986719</v>
      </c>
      <c r="O1205">
        <f t="shared" si="134"/>
        <v>0.42166064981949458</v>
      </c>
      <c r="P1205">
        <f t="shared" si="135"/>
        <v>0.58555413023054126</v>
      </c>
      <c r="Q1205">
        <f t="shared" si="136"/>
        <v>-0.42383244583282376</v>
      </c>
      <c r="R1205">
        <f t="shared" si="137"/>
        <v>0.71980993080679123</v>
      </c>
      <c r="S1205">
        <f t="shared" si="138"/>
        <v>0.9746271547549874</v>
      </c>
      <c r="T1205">
        <f t="shared" si="132"/>
        <v>22643.5</v>
      </c>
    </row>
    <row r="1206" spans="1:20">
      <c r="C1206" t="s">
        <v>11882</v>
      </c>
      <c r="D1206" t="s">
        <v>11883</v>
      </c>
      <c r="E1206" t="s">
        <v>11884</v>
      </c>
      <c r="F1206" t="s">
        <v>11885</v>
      </c>
      <c r="G1206" t="s">
        <v>11886</v>
      </c>
      <c r="H1206" t="s">
        <v>11887</v>
      </c>
      <c r="I1206" t="s">
        <v>6055</v>
      </c>
      <c r="N1206">
        <f t="shared" si="133"/>
        <v>1.7964703502060035</v>
      </c>
      <c r="O1206">
        <f t="shared" si="134"/>
        <v>1.2103108520677215</v>
      </c>
      <c r="P1206">
        <f t="shared" si="135"/>
        <v>0.62228415888383615</v>
      </c>
      <c r="Q1206">
        <f t="shared" si="136"/>
        <v>-2.1816992076966608</v>
      </c>
      <c r="R1206">
        <f t="shared" si="137"/>
        <v>0.42893999318997356</v>
      </c>
      <c r="S1206">
        <f t="shared" si="138"/>
        <v>2.1800574869969886</v>
      </c>
      <c r="T1206">
        <f t="shared" si="132"/>
        <v>31855</v>
      </c>
    </row>
    <row r="1207" spans="1:20">
      <c r="C1207" t="s">
        <v>11888</v>
      </c>
      <c r="D1207" t="s">
        <v>11889</v>
      </c>
      <c r="E1207" t="s">
        <v>11890</v>
      </c>
      <c r="F1207" t="s">
        <v>11891</v>
      </c>
      <c r="G1207" t="s">
        <v>11892</v>
      </c>
      <c r="H1207" t="s">
        <v>11893</v>
      </c>
      <c r="I1207" t="s">
        <v>6055</v>
      </c>
      <c r="N1207" t="e">
        <f t="shared" si="133"/>
        <v>#VALUE!</v>
      </c>
      <c r="O1207" t="e">
        <f t="shared" si="134"/>
        <v>#VALUE!</v>
      </c>
      <c r="P1207">
        <f t="shared" si="135"/>
        <v>0.61562201283626927</v>
      </c>
      <c r="Q1207" t="e">
        <f t="shared" si="136"/>
        <v>#VALUE!</v>
      </c>
      <c r="R1207">
        <f t="shared" si="137"/>
        <v>0.37012554899960071</v>
      </c>
      <c r="S1207" t="e">
        <f t="shared" si="138"/>
        <v>#VALUE!</v>
      </c>
      <c r="T1207">
        <f t="shared" si="132"/>
        <v>14412</v>
      </c>
    </row>
    <row r="1208" spans="1:20">
      <c r="C1208" t="s">
        <v>6093</v>
      </c>
      <c r="D1208" t="s">
        <v>6093</v>
      </c>
      <c r="E1208" t="s">
        <v>6093</v>
      </c>
      <c r="F1208" t="s">
        <v>6093</v>
      </c>
      <c r="G1208" t="s">
        <v>6093</v>
      </c>
      <c r="H1208" t="s">
        <v>6093</v>
      </c>
      <c r="I1208" t="s">
        <v>6093</v>
      </c>
    </row>
    <row r="1209" spans="1:20">
      <c r="A1209" t="s">
        <v>175</v>
      </c>
      <c r="B1209" t="s">
        <v>161</v>
      </c>
      <c r="C1209" t="s">
        <v>11894</v>
      </c>
      <c r="D1209" t="s">
        <v>11895</v>
      </c>
      <c r="E1209" t="s">
        <v>11896</v>
      </c>
      <c r="F1209" t="s">
        <v>11897</v>
      </c>
      <c r="G1209" t="s">
        <v>10436</v>
      </c>
      <c r="H1209" t="s">
        <v>11898</v>
      </c>
      <c r="I1209">
        <v>1</v>
      </c>
      <c r="N1209">
        <f t="shared" si="133"/>
        <v>-0.34180576631259485</v>
      </c>
      <c r="O1209">
        <f t="shared" si="134"/>
        <v>-0.67896975968724849</v>
      </c>
      <c r="P1209">
        <f t="shared" si="135"/>
        <v>0.41811846689895471</v>
      </c>
      <c r="Q1209" t="e">
        <f t="shared" si="136"/>
        <v>#DIV/0!</v>
      </c>
      <c r="R1209">
        <f t="shared" si="137"/>
        <v>1.8658333333333332</v>
      </c>
      <c r="S1209">
        <f t="shared" si="138"/>
        <v>-0.226557747458069</v>
      </c>
      <c r="T1209">
        <f t="shared" si="132"/>
        <v>2792</v>
      </c>
    </row>
    <row r="1210" spans="1:20">
      <c r="C1210" t="s">
        <v>11899</v>
      </c>
      <c r="D1210" t="s">
        <v>11900</v>
      </c>
      <c r="E1210" t="s">
        <v>9644</v>
      </c>
      <c r="F1210" t="s">
        <v>6065</v>
      </c>
      <c r="G1210" t="s">
        <v>11901</v>
      </c>
      <c r="H1210" t="s">
        <v>11902</v>
      </c>
      <c r="I1210">
        <v>1</v>
      </c>
      <c r="N1210">
        <f t="shared" si="133"/>
        <v>1.3431111111111109</v>
      </c>
      <c r="O1210">
        <f t="shared" si="134"/>
        <v>9.7370370370370374</v>
      </c>
      <c r="P1210">
        <f t="shared" si="135"/>
        <v>8.5294117647058826E-2</v>
      </c>
      <c r="Q1210">
        <f t="shared" si="136"/>
        <v>1</v>
      </c>
      <c r="R1210">
        <f t="shared" si="137"/>
        <v>11.724137931034482</v>
      </c>
      <c r="S1210">
        <f t="shared" si="138"/>
        <v>3.0950177935943062</v>
      </c>
      <c r="T1210">
        <f t="shared" si="132"/>
        <v>8697</v>
      </c>
    </row>
    <row r="1211" spans="1:20">
      <c r="C1211" t="s">
        <v>11903</v>
      </c>
      <c r="D1211" t="s">
        <v>11904</v>
      </c>
      <c r="E1211" t="s">
        <v>9200</v>
      </c>
      <c r="F1211" t="s">
        <v>7788</v>
      </c>
      <c r="G1211" t="s">
        <v>11905</v>
      </c>
      <c r="H1211" t="s">
        <v>11906</v>
      </c>
      <c r="I1211">
        <v>1</v>
      </c>
      <c r="N1211" t="e">
        <f t="shared" si="133"/>
        <v>#VALUE!</v>
      </c>
      <c r="O1211" t="e">
        <f t="shared" si="134"/>
        <v>#VALUE!</v>
      </c>
      <c r="P1211">
        <f t="shared" si="135"/>
        <v>0.26246719160104987</v>
      </c>
      <c r="Q1211" t="e">
        <f t="shared" si="136"/>
        <v>#VALUE!</v>
      </c>
      <c r="R1211">
        <f t="shared" si="137"/>
        <v>3.79</v>
      </c>
      <c r="S1211" t="e">
        <f t="shared" si="138"/>
        <v>#VALUE!</v>
      </c>
      <c r="T1211">
        <f t="shared" si="132"/>
        <v>810</v>
      </c>
    </row>
    <row r="1212" spans="1:20">
      <c r="C1212" t="s">
        <v>6093</v>
      </c>
      <c r="D1212" t="s">
        <v>6093</v>
      </c>
      <c r="E1212" t="s">
        <v>6093</v>
      </c>
      <c r="F1212" t="s">
        <v>6093</v>
      </c>
      <c r="G1212" t="s">
        <v>6093</v>
      </c>
      <c r="H1212" t="s">
        <v>6093</v>
      </c>
      <c r="I1212" t="s">
        <v>6093</v>
      </c>
    </row>
    <row r="1213" spans="1:20">
      <c r="A1213" t="s">
        <v>177</v>
      </c>
      <c r="C1213" t="s">
        <v>11907</v>
      </c>
      <c r="D1213" t="s">
        <v>11908</v>
      </c>
      <c r="E1213" t="s">
        <v>11909</v>
      </c>
      <c r="F1213" t="s">
        <v>11910</v>
      </c>
      <c r="G1213" t="s">
        <v>11911</v>
      </c>
      <c r="H1213" t="s">
        <v>11912</v>
      </c>
      <c r="I1213" t="s">
        <v>6225</v>
      </c>
      <c r="N1213">
        <f t="shared" si="133"/>
        <v>-0.3843983635166045</v>
      </c>
      <c r="O1213">
        <f t="shared" si="134"/>
        <v>-1.0097497585145343</v>
      </c>
      <c r="P1213">
        <f t="shared" si="135"/>
        <v>0.3769167997161611</v>
      </c>
      <c r="Q1213">
        <f t="shared" si="136"/>
        <v>0.35071971411988856</v>
      </c>
      <c r="R1213">
        <f t="shared" si="137"/>
        <v>0.64178135060338493</v>
      </c>
      <c r="S1213">
        <f t="shared" si="138"/>
        <v>-0.39022645676071699</v>
      </c>
      <c r="T1213">
        <f t="shared" si="132"/>
        <v>-935.33333333333337</v>
      </c>
    </row>
    <row r="1214" spans="1:20">
      <c r="C1214" t="s">
        <v>11913</v>
      </c>
      <c r="D1214" t="s">
        <v>11914</v>
      </c>
      <c r="E1214" t="s">
        <v>11915</v>
      </c>
      <c r="F1214" t="s">
        <v>11916</v>
      </c>
      <c r="G1214" t="s">
        <v>11917</v>
      </c>
      <c r="H1214" t="s">
        <v>11918</v>
      </c>
      <c r="I1214" t="s">
        <v>6225</v>
      </c>
      <c r="N1214">
        <f t="shared" si="133"/>
        <v>-0.52339546873226794</v>
      </c>
      <c r="O1214">
        <f t="shared" si="134"/>
        <v>-0.45396178517966201</v>
      </c>
      <c r="P1214">
        <f t="shared" si="135"/>
        <v>0.34963451068240481</v>
      </c>
      <c r="Q1214">
        <f t="shared" si="136"/>
        <v>0.13879453374017992</v>
      </c>
      <c r="R1214">
        <f t="shared" si="137"/>
        <v>0.73462981741146682</v>
      </c>
      <c r="S1214">
        <f t="shared" si="138"/>
        <v>-0.51237261246251808</v>
      </c>
      <c r="T1214">
        <f t="shared" si="132"/>
        <v>95934</v>
      </c>
    </row>
    <row r="1215" spans="1:20">
      <c r="C1215" t="s">
        <v>11919</v>
      </c>
      <c r="D1215" t="s">
        <v>11920</v>
      </c>
      <c r="E1215" t="s">
        <v>11921</v>
      </c>
      <c r="F1215" t="s">
        <v>11922</v>
      </c>
      <c r="G1215" t="s">
        <v>11923</v>
      </c>
      <c r="H1215" t="s">
        <v>11924</v>
      </c>
      <c r="I1215" t="s">
        <v>6430</v>
      </c>
      <c r="N1215">
        <f t="shared" si="133"/>
        <v>1.2214520901065491</v>
      </c>
      <c r="O1215">
        <f t="shared" si="134"/>
        <v>1.7501693992552303E-2</v>
      </c>
      <c r="P1215">
        <f t="shared" si="135"/>
        <v>0.24422727732230123</v>
      </c>
      <c r="Q1215">
        <f t="shared" si="136"/>
        <v>0.2635674750620558</v>
      </c>
      <c r="R1215">
        <f t="shared" si="137"/>
        <v>2.0923985371323184</v>
      </c>
      <c r="S1215">
        <f t="shared" si="138"/>
        <v>8.2942074370151229</v>
      </c>
      <c r="T1215">
        <f t="shared" si="132"/>
        <v>105414.6</v>
      </c>
    </row>
    <row r="1216" spans="1:20">
      <c r="B1216" t="s">
        <v>162</v>
      </c>
      <c r="C1216" t="s">
        <v>11925</v>
      </c>
      <c r="D1216" t="s">
        <v>11926</v>
      </c>
      <c r="E1216" t="s">
        <v>11927</v>
      </c>
      <c r="F1216" t="s">
        <v>11928</v>
      </c>
      <c r="G1216" t="s">
        <v>11929</v>
      </c>
      <c r="H1216" t="s">
        <v>11930</v>
      </c>
      <c r="I1216" t="s">
        <v>6124</v>
      </c>
      <c r="N1216">
        <f t="shared" si="133"/>
        <v>15.343696489726028</v>
      </c>
      <c r="O1216">
        <f t="shared" si="134"/>
        <v>-4.5832860641109008</v>
      </c>
      <c r="P1216">
        <f t="shared" si="135"/>
        <v>0.91235283408180601</v>
      </c>
      <c r="Q1216">
        <f t="shared" si="136"/>
        <v>0</v>
      </c>
      <c r="R1216">
        <f t="shared" si="137"/>
        <v>0.31163820797145814</v>
      </c>
      <c r="S1216">
        <f t="shared" si="138"/>
        <v>-1.1398296879813405</v>
      </c>
      <c r="T1216">
        <f t="shared" si="132"/>
        <v>74001</v>
      </c>
    </row>
    <row r="1217" spans="1:20">
      <c r="C1217" t="s">
        <v>11931</v>
      </c>
      <c r="D1217" t="s">
        <v>11932</v>
      </c>
      <c r="E1217" t="s">
        <v>11933</v>
      </c>
      <c r="F1217" t="s">
        <v>11928</v>
      </c>
      <c r="G1217" t="s">
        <v>11934</v>
      </c>
      <c r="H1217" t="s">
        <v>11935</v>
      </c>
      <c r="I1217" t="s">
        <v>6430</v>
      </c>
      <c r="N1217">
        <f t="shared" si="133"/>
        <v>-0.80164517327389484</v>
      </c>
      <c r="O1217">
        <f t="shared" si="134"/>
        <v>-5.1565887460824058</v>
      </c>
      <c r="P1217">
        <f t="shared" si="135"/>
        <v>1.8591657135295063</v>
      </c>
      <c r="Q1217">
        <f t="shared" si="136"/>
        <v>-0.11384970730984789</v>
      </c>
      <c r="R1217">
        <f t="shared" si="137"/>
        <v>1.0236776945643497E-2</v>
      </c>
      <c r="S1217">
        <f t="shared" si="138"/>
        <v>0.46648252005498581</v>
      </c>
      <c r="T1217">
        <f t="shared" si="132"/>
        <v>-28912.400000000001</v>
      </c>
    </row>
    <row r="1218" spans="1:20">
      <c r="C1218" t="s">
        <v>11936</v>
      </c>
      <c r="D1218" t="s">
        <v>11937</v>
      </c>
      <c r="E1218" t="s">
        <v>11938</v>
      </c>
      <c r="F1218" t="s">
        <v>11939</v>
      </c>
      <c r="G1218" t="s">
        <v>6065</v>
      </c>
      <c r="H1218" t="s">
        <v>11940</v>
      </c>
      <c r="I1218" t="s">
        <v>6110</v>
      </c>
      <c r="N1218">
        <f t="shared" si="133"/>
        <v>2.3648214285714286</v>
      </c>
      <c r="O1218">
        <f t="shared" si="134"/>
        <v>-1.257738681922943</v>
      </c>
      <c r="P1218">
        <f t="shared" si="135"/>
        <v>1.6652298696364287</v>
      </c>
      <c r="Q1218">
        <f t="shared" si="136"/>
        <v>-0.25623193251930787</v>
      </c>
      <c r="R1218">
        <f t="shared" si="137"/>
        <v>0</v>
      </c>
      <c r="S1218">
        <f t="shared" si="138"/>
        <v>-0.10090316441189873</v>
      </c>
      <c r="T1218">
        <f t="shared" ref="T1218:T1246" si="139">D1218/I1218</f>
        <v>3477.9</v>
      </c>
    </row>
    <row r="1219" spans="1:20">
      <c r="C1219" t="s">
        <v>11941</v>
      </c>
      <c r="D1219" t="s">
        <v>11942</v>
      </c>
      <c r="E1219" t="s">
        <v>11943</v>
      </c>
      <c r="F1219" t="s">
        <v>11944</v>
      </c>
      <c r="G1219" t="s">
        <v>11445</v>
      </c>
      <c r="H1219" t="s">
        <v>11945</v>
      </c>
      <c r="I1219" t="s">
        <v>6430</v>
      </c>
      <c r="N1219">
        <f t="shared" si="133"/>
        <v>0</v>
      </c>
      <c r="O1219">
        <f t="shared" si="134"/>
        <v>0.45540144095948909</v>
      </c>
      <c r="P1219">
        <f t="shared" si="135"/>
        <v>1.9293466098290286</v>
      </c>
      <c r="Q1219">
        <f t="shared" si="136"/>
        <v>-0.47590126483534845</v>
      </c>
      <c r="R1219">
        <f t="shared" si="137"/>
        <v>6.8478026938417294E-5</v>
      </c>
      <c r="S1219">
        <f t="shared" si="138"/>
        <v>0.64337718189923576</v>
      </c>
      <c r="T1219">
        <f t="shared" si="139"/>
        <v>-26987.8</v>
      </c>
    </row>
    <row r="1220" spans="1:20">
      <c r="C1220" t="s">
        <v>11941</v>
      </c>
      <c r="D1220" t="s">
        <v>11946</v>
      </c>
      <c r="E1220" t="s">
        <v>11947</v>
      </c>
      <c r="F1220" t="s">
        <v>11948</v>
      </c>
      <c r="G1220" t="s">
        <v>11949</v>
      </c>
      <c r="H1220" t="s">
        <v>11950</v>
      </c>
      <c r="I1220" t="s">
        <v>6156</v>
      </c>
      <c r="N1220">
        <f t="shared" si="133"/>
        <v>0.64705882352941169</v>
      </c>
      <c r="O1220">
        <f t="shared" si="134"/>
        <v>0.11832677972643713</v>
      </c>
      <c r="P1220">
        <f t="shared" si="135"/>
        <v>1.8330566235581964</v>
      </c>
      <c r="Q1220">
        <f t="shared" si="136"/>
        <v>0.26879110645480475</v>
      </c>
      <c r="R1220">
        <f t="shared" si="137"/>
        <v>1.1050801183085774E-3</v>
      </c>
      <c r="S1220">
        <f t="shared" si="138"/>
        <v>0.76942480638466604</v>
      </c>
      <c r="T1220">
        <f t="shared" si="139"/>
        <v>-23179</v>
      </c>
    </row>
    <row r="1221" spans="1:20">
      <c r="C1221" t="s">
        <v>11951</v>
      </c>
      <c r="D1221" t="s">
        <v>11952</v>
      </c>
      <c r="E1221" t="s">
        <v>11953</v>
      </c>
      <c r="F1221" t="s">
        <v>11954</v>
      </c>
      <c r="G1221" t="s">
        <v>11955</v>
      </c>
      <c r="H1221" t="s">
        <v>11956</v>
      </c>
      <c r="I1221" t="s">
        <v>6225</v>
      </c>
      <c r="N1221">
        <f t="shared" si="133"/>
        <v>7.5</v>
      </c>
      <c r="O1221">
        <f t="shared" si="134"/>
        <v>1.3212565796841753</v>
      </c>
      <c r="P1221">
        <f t="shared" si="135"/>
        <v>1.3434604604836469</v>
      </c>
      <c r="Q1221">
        <f t="shared" si="136"/>
        <v>-4.8412946656240434</v>
      </c>
      <c r="R1221">
        <f t="shared" si="137"/>
        <v>3.7844909148511095E-3</v>
      </c>
      <c r="S1221">
        <f t="shared" si="138"/>
        <v>2.3374816983894582</v>
      </c>
      <c r="T1221">
        <f t="shared" si="139"/>
        <v>-27635.333333333332</v>
      </c>
    </row>
    <row r="1222" spans="1:20">
      <c r="C1222" t="s">
        <v>11896</v>
      </c>
      <c r="D1222" t="s">
        <v>11957</v>
      </c>
      <c r="E1222" t="s">
        <v>11958</v>
      </c>
      <c r="F1222" t="s">
        <v>11959</v>
      </c>
      <c r="G1222" t="s">
        <v>11960</v>
      </c>
      <c r="H1222" t="s">
        <v>11961</v>
      </c>
      <c r="I1222" t="s">
        <v>6055</v>
      </c>
      <c r="N1222" t="e">
        <f t="shared" si="133"/>
        <v>#VALUE!</v>
      </c>
      <c r="O1222" t="e">
        <f t="shared" si="134"/>
        <v>#VALUE!</v>
      </c>
      <c r="P1222">
        <f t="shared" si="135"/>
        <v>1.5837913656157747</v>
      </c>
      <c r="Q1222" t="e">
        <f t="shared" si="136"/>
        <v>#VALUE!</v>
      </c>
      <c r="R1222">
        <f t="shared" si="137"/>
        <v>2.5610924032253082E-2</v>
      </c>
      <c r="S1222" t="e">
        <f t="shared" si="138"/>
        <v>#VALUE!</v>
      </c>
      <c r="T1222">
        <f t="shared" si="139"/>
        <v>-35716</v>
      </c>
    </row>
    <row r="1223" spans="1:20">
      <c r="C1223" t="s">
        <v>6093</v>
      </c>
      <c r="D1223" t="s">
        <v>6093</v>
      </c>
      <c r="E1223" t="s">
        <v>6093</v>
      </c>
      <c r="F1223" t="s">
        <v>6093</v>
      </c>
      <c r="G1223" t="s">
        <v>6093</v>
      </c>
      <c r="H1223" t="s">
        <v>6093</v>
      </c>
      <c r="I1223" t="s">
        <v>6093</v>
      </c>
      <c r="N1223" t="e">
        <f t="shared" si="133"/>
        <v>#VALUE!</v>
      </c>
      <c r="O1223" t="e">
        <f t="shared" si="134"/>
        <v>#VALUE!</v>
      </c>
      <c r="P1223" t="e">
        <f t="shared" si="135"/>
        <v>#VALUE!</v>
      </c>
      <c r="Q1223" t="e">
        <f t="shared" si="136"/>
        <v>#VALUE!</v>
      </c>
      <c r="R1223" t="e">
        <f t="shared" si="137"/>
        <v>#VALUE!</v>
      </c>
      <c r="S1223" t="e">
        <f t="shared" si="138"/>
        <v>#VALUE!</v>
      </c>
      <c r="T1223" t="e">
        <f t="shared" si="139"/>
        <v>#VALUE!</v>
      </c>
    </row>
    <row r="1224" spans="1:20">
      <c r="A1224" t="s">
        <v>178</v>
      </c>
      <c r="C1224" t="s">
        <v>11962</v>
      </c>
      <c r="D1224" t="s">
        <v>11963</v>
      </c>
      <c r="E1224" t="s">
        <v>11964</v>
      </c>
      <c r="F1224" t="s">
        <v>11965</v>
      </c>
      <c r="G1224" t="s">
        <v>11966</v>
      </c>
      <c r="H1224" t="s">
        <v>11967</v>
      </c>
      <c r="I1224" t="s">
        <v>6055</v>
      </c>
      <c r="N1224">
        <f t="shared" si="133"/>
        <v>7.611739826245989E-2</v>
      </c>
      <c r="O1224">
        <f t="shared" si="134"/>
        <v>-0.73295322916934791</v>
      </c>
      <c r="P1224">
        <f t="shared" si="135"/>
        <v>3.3788924897844161</v>
      </c>
      <c r="Q1224">
        <f t="shared" si="136"/>
        <v>0.49999270168882926</v>
      </c>
      <c r="R1224">
        <f t="shared" si="137"/>
        <v>0.19392052901227214</v>
      </c>
      <c r="S1224">
        <f t="shared" si="138"/>
        <v>9.6232601930310357E-2</v>
      </c>
      <c r="T1224">
        <f t="shared" si="139"/>
        <v>-20749</v>
      </c>
    </row>
    <row r="1225" spans="1:20">
      <c r="C1225" t="s">
        <v>11968</v>
      </c>
      <c r="D1225" t="s">
        <v>11969</v>
      </c>
      <c r="E1225" t="s">
        <v>11970</v>
      </c>
      <c r="F1225" t="s">
        <v>11971</v>
      </c>
      <c r="G1225" t="s">
        <v>11972</v>
      </c>
      <c r="H1225" t="s">
        <v>11973</v>
      </c>
      <c r="I1225" t="s">
        <v>6055</v>
      </c>
      <c r="N1225">
        <f t="shared" ref="N1225:N1246" si="140">C1225/C1226-1</f>
        <v>-0.40697744622121201</v>
      </c>
      <c r="O1225">
        <f t="shared" si="134"/>
        <v>-0.11401758326966716</v>
      </c>
      <c r="P1225">
        <f t="shared" si="135"/>
        <v>3.0481411229135054</v>
      </c>
      <c r="Q1225">
        <f t="shared" si="136"/>
        <v>0.45067994483466434</v>
      </c>
      <c r="R1225">
        <f t="shared" si="137"/>
        <v>0.11490808846407546</v>
      </c>
      <c r="S1225">
        <f t="shared" si="138"/>
        <v>0.56337599245912329</v>
      </c>
      <c r="T1225">
        <f t="shared" si="139"/>
        <v>-77698</v>
      </c>
    </row>
    <row r="1226" spans="1:20">
      <c r="C1226" t="s">
        <v>11974</v>
      </c>
      <c r="D1226" t="s">
        <v>11975</v>
      </c>
      <c r="E1226" t="s">
        <v>11976</v>
      </c>
      <c r="F1226" t="s">
        <v>11977</v>
      </c>
      <c r="G1226" t="s">
        <v>11978</v>
      </c>
      <c r="H1226" t="s">
        <v>11979</v>
      </c>
      <c r="I1226" t="s">
        <v>6225</v>
      </c>
      <c r="N1226">
        <f t="shared" si="140"/>
        <v>-4.9449614533841224E-2</v>
      </c>
      <c r="O1226">
        <f t="shared" ref="O1226:O1246" si="141">D1226/D1227-1</f>
        <v>7.7096037342337862</v>
      </c>
      <c r="P1226">
        <f t="shared" ref="P1226:P1246" si="142">E1226/(F1226+G1226)</f>
        <v>1.5627080215111893</v>
      </c>
      <c r="Q1226">
        <f t="shared" ref="Q1226:Q1246" si="143">1 -F1226/F1227</f>
        <v>0.33881510934393633</v>
      </c>
      <c r="R1226">
        <f t="shared" ref="R1226:R1246" si="144">G1226/E1226</f>
        <v>0.31794242932748162</v>
      </c>
      <c r="S1226">
        <f t="shared" ref="S1226:S1246" si="145">H1226/H1227-1</f>
        <v>1.7463260185590825</v>
      </c>
      <c r="T1226">
        <f t="shared" si="139"/>
        <v>-29232.333333333332</v>
      </c>
    </row>
    <row r="1227" spans="1:20">
      <c r="B1227" t="s">
        <v>163</v>
      </c>
      <c r="C1227" t="s">
        <v>11980</v>
      </c>
      <c r="D1227" t="s">
        <v>11981</v>
      </c>
      <c r="E1227" t="s">
        <v>11982</v>
      </c>
      <c r="F1227" t="s">
        <v>11983</v>
      </c>
      <c r="G1227" t="s">
        <v>11984</v>
      </c>
      <c r="H1227" t="s">
        <v>11985</v>
      </c>
      <c r="I1227" t="s">
        <v>6225</v>
      </c>
      <c r="N1227">
        <f t="shared" si="140"/>
        <v>4.9894665692584717E-3</v>
      </c>
      <c r="O1227">
        <f t="shared" si="141"/>
        <v>-0.8661784641556578</v>
      </c>
      <c r="P1227">
        <f t="shared" si="142"/>
        <v>1.1949731567580431</v>
      </c>
      <c r="Q1227">
        <f t="shared" si="143"/>
        <v>-1.2973071723482774</v>
      </c>
      <c r="R1227">
        <f t="shared" si="144"/>
        <v>0.26770902793073587</v>
      </c>
      <c r="S1227">
        <f t="shared" si="145"/>
        <v>0.25079080425415334</v>
      </c>
      <c r="T1227">
        <f t="shared" si="139"/>
        <v>-3356.3333333333335</v>
      </c>
    </row>
    <row r="1228" spans="1:20">
      <c r="C1228" t="s">
        <v>11986</v>
      </c>
      <c r="D1228" t="s">
        <v>11987</v>
      </c>
      <c r="E1228" t="s">
        <v>11988</v>
      </c>
      <c r="F1228" t="s">
        <v>11989</v>
      </c>
      <c r="G1228" t="s">
        <v>11990</v>
      </c>
      <c r="H1228" t="s">
        <v>11991</v>
      </c>
      <c r="I1228" t="s">
        <v>6225</v>
      </c>
      <c r="N1228">
        <f t="shared" si="140"/>
        <v>0.1753214859530885</v>
      </c>
      <c r="O1228">
        <f t="shared" si="141"/>
        <v>0.82087023861381336</v>
      </c>
      <c r="P1228">
        <f t="shared" si="142"/>
        <v>1.3065543789268752</v>
      </c>
      <c r="Q1228">
        <f t="shared" si="143"/>
        <v>-0.84228594507269783</v>
      </c>
      <c r="R1228">
        <f t="shared" si="144"/>
        <v>0.30194610947430212</v>
      </c>
      <c r="S1228">
        <f t="shared" si="145"/>
        <v>-2.1440743168153196</v>
      </c>
      <c r="T1228">
        <f t="shared" si="139"/>
        <v>-25080.666666666668</v>
      </c>
    </row>
    <row r="1229" spans="1:20">
      <c r="C1229" t="s">
        <v>11992</v>
      </c>
      <c r="D1229" t="s">
        <v>11993</v>
      </c>
      <c r="E1229" t="s">
        <v>11994</v>
      </c>
      <c r="F1229" t="s">
        <v>11995</v>
      </c>
      <c r="G1229" t="s">
        <v>11996</v>
      </c>
      <c r="H1229" t="s">
        <v>11997</v>
      </c>
      <c r="I1229" t="s">
        <v>6225</v>
      </c>
      <c r="N1229">
        <f t="shared" si="140"/>
        <v>5.3220870998570868E-2</v>
      </c>
      <c r="O1229">
        <f t="shared" si="141"/>
        <v>-17.709260008087345</v>
      </c>
      <c r="P1229">
        <f t="shared" si="142"/>
        <v>0.72276469008231814</v>
      </c>
      <c r="Q1229">
        <f t="shared" si="143"/>
        <v>6.6267205799166118E-2</v>
      </c>
      <c r="R1229">
        <f t="shared" si="144"/>
        <v>0.89643563707112328</v>
      </c>
      <c r="S1229">
        <f t="shared" si="145"/>
        <v>-0.54075770463914152</v>
      </c>
      <c r="T1229">
        <f t="shared" si="139"/>
        <v>-13774</v>
      </c>
    </row>
    <row r="1230" spans="1:20">
      <c r="C1230" t="s">
        <v>11998</v>
      </c>
      <c r="D1230" t="s">
        <v>11999</v>
      </c>
      <c r="E1230" t="s">
        <v>12000</v>
      </c>
      <c r="F1230" t="s">
        <v>12001</v>
      </c>
      <c r="G1230" t="s">
        <v>12002</v>
      </c>
      <c r="H1230" t="s">
        <v>12003</v>
      </c>
      <c r="I1230" t="s">
        <v>6225</v>
      </c>
      <c r="N1230">
        <f t="shared" si="140"/>
        <v>-1.8043370506530376E-2</v>
      </c>
      <c r="O1230">
        <f t="shared" si="141"/>
        <v>-1.2740773578632383</v>
      </c>
      <c r="P1230">
        <f t="shared" si="142"/>
        <v>0.52811021774303113</v>
      </c>
      <c r="Q1230" t="e">
        <f t="shared" si="143"/>
        <v>#DIV/0!</v>
      </c>
      <c r="R1230">
        <f t="shared" si="144"/>
        <v>1.3354108443737649</v>
      </c>
      <c r="S1230">
        <f t="shared" si="145"/>
        <v>3.3445132671553468E-2</v>
      </c>
      <c r="T1230">
        <f t="shared" si="139"/>
        <v>824.33333333333337</v>
      </c>
    </row>
    <row r="1231" spans="1:20">
      <c r="C1231" t="s">
        <v>12004</v>
      </c>
      <c r="D1231" t="s">
        <v>12005</v>
      </c>
      <c r="E1231" t="s">
        <v>12006</v>
      </c>
      <c r="F1231" t="s">
        <v>6065</v>
      </c>
      <c r="G1231" t="s">
        <v>12007</v>
      </c>
      <c r="H1231" t="s">
        <v>12008</v>
      </c>
      <c r="I1231" t="s">
        <v>6225</v>
      </c>
      <c r="N1231">
        <f t="shared" si="140"/>
        <v>-5.2876640199806202E-2</v>
      </c>
      <c r="O1231">
        <f t="shared" si="141"/>
        <v>-1.2008682101513801</v>
      </c>
      <c r="P1231">
        <f t="shared" si="142"/>
        <v>0.35804762855629735</v>
      </c>
      <c r="Q1231">
        <f t="shared" si="143"/>
        <v>1</v>
      </c>
      <c r="R1231">
        <f t="shared" si="144"/>
        <v>2.7929245168642853</v>
      </c>
      <c r="S1231">
        <f t="shared" si="145"/>
        <v>-0.16664412586782074</v>
      </c>
      <c r="T1231">
        <f t="shared" si="139"/>
        <v>-3007.6666666666665</v>
      </c>
    </row>
    <row r="1232" spans="1:20">
      <c r="C1232" t="s">
        <v>12009</v>
      </c>
      <c r="D1232" t="s">
        <v>12010</v>
      </c>
      <c r="E1232" t="s">
        <v>12011</v>
      </c>
      <c r="F1232" t="s">
        <v>12012</v>
      </c>
      <c r="G1232" t="s">
        <v>12013</v>
      </c>
      <c r="H1232" t="s">
        <v>12014</v>
      </c>
      <c r="I1232" t="s">
        <v>6225</v>
      </c>
      <c r="N1232">
        <f t="shared" si="140"/>
        <v>0.1818450909962015</v>
      </c>
      <c r="O1232">
        <f t="shared" si="141"/>
        <v>1.3821391947923534E-3</v>
      </c>
      <c r="P1232">
        <f t="shared" si="142"/>
        <v>0.46056431363727557</v>
      </c>
      <c r="Q1232">
        <f t="shared" si="143"/>
        <v>0.84076468313166475</v>
      </c>
      <c r="R1232">
        <f t="shared" si="144"/>
        <v>2.0951620355092073</v>
      </c>
      <c r="S1232">
        <f t="shared" si="145"/>
        <v>0.19510256859232511</v>
      </c>
      <c r="T1232">
        <f t="shared" si="139"/>
        <v>14973.333333333334</v>
      </c>
    </row>
    <row r="1233" spans="1:20">
      <c r="C1233" t="s">
        <v>12015</v>
      </c>
      <c r="D1233" t="s">
        <v>12016</v>
      </c>
      <c r="E1233" t="s">
        <v>12017</v>
      </c>
      <c r="F1233" t="s">
        <v>12018</v>
      </c>
      <c r="G1233" t="s">
        <v>12019</v>
      </c>
      <c r="H1233" t="s">
        <v>12020</v>
      </c>
      <c r="I1233" t="s">
        <v>6225</v>
      </c>
      <c r="N1233">
        <f t="shared" si="140"/>
        <v>0.18761128506143665</v>
      </c>
      <c r="O1233">
        <f t="shared" si="141"/>
        <v>-0.34616954291044777</v>
      </c>
      <c r="P1233">
        <f t="shared" si="142"/>
        <v>0.47675664246951865</v>
      </c>
      <c r="Q1233">
        <f t="shared" si="143"/>
        <v>-5.5623640319071788</v>
      </c>
      <c r="R1233">
        <f t="shared" si="144"/>
        <v>1.5624048368737713</v>
      </c>
      <c r="S1233">
        <f t="shared" si="145"/>
        <v>-67.585650224215243</v>
      </c>
      <c r="T1233">
        <f t="shared" si="139"/>
        <v>14952.666666666666</v>
      </c>
    </row>
    <row r="1234" spans="1:20">
      <c r="C1234" t="s">
        <v>12021</v>
      </c>
      <c r="D1234" t="s">
        <v>12022</v>
      </c>
      <c r="E1234" t="s">
        <v>12023</v>
      </c>
      <c r="F1234" t="s">
        <v>12024</v>
      </c>
      <c r="G1234" t="s">
        <v>12025</v>
      </c>
      <c r="H1234" t="s">
        <v>12026</v>
      </c>
      <c r="I1234" t="s">
        <v>6048</v>
      </c>
      <c r="N1234" t="e">
        <f t="shared" si="140"/>
        <v>#VALUE!</v>
      </c>
      <c r="O1234" t="e">
        <f t="shared" si="141"/>
        <v>#VALUE!</v>
      </c>
      <c r="P1234">
        <f t="shared" si="142"/>
        <v>1.0288891634746078</v>
      </c>
      <c r="Q1234" t="e">
        <f t="shared" si="143"/>
        <v>#VALUE!</v>
      </c>
      <c r="R1234">
        <f t="shared" si="144"/>
        <v>0.90567805159244852</v>
      </c>
      <c r="S1234" t="e">
        <f t="shared" si="145"/>
        <v>#VALUE!</v>
      </c>
      <c r="T1234">
        <f t="shared" si="139"/>
        <v>34304</v>
      </c>
    </row>
    <row r="1235" spans="1:20">
      <c r="C1235" t="s">
        <v>6093</v>
      </c>
      <c r="D1235" t="s">
        <v>6093</v>
      </c>
      <c r="E1235" t="s">
        <v>6093</v>
      </c>
      <c r="F1235" t="s">
        <v>6093</v>
      </c>
      <c r="G1235" t="s">
        <v>6093</v>
      </c>
      <c r="H1235" t="s">
        <v>6093</v>
      </c>
      <c r="I1235" t="s">
        <v>6093</v>
      </c>
      <c r="N1235" t="e">
        <f t="shared" si="140"/>
        <v>#VALUE!</v>
      </c>
      <c r="O1235" t="e">
        <f t="shared" si="141"/>
        <v>#VALUE!</v>
      </c>
      <c r="P1235" t="e">
        <f t="shared" si="142"/>
        <v>#VALUE!</v>
      </c>
      <c r="Q1235" t="e">
        <f t="shared" si="143"/>
        <v>#VALUE!</v>
      </c>
      <c r="R1235" t="e">
        <f t="shared" si="144"/>
        <v>#VALUE!</v>
      </c>
      <c r="S1235" t="e">
        <f t="shared" si="145"/>
        <v>#VALUE!</v>
      </c>
      <c r="T1235" t="e">
        <f t="shared" si="139"/>
        <v>#VALUE!</v>
      </c>
    </row>
    <row r="1236" spans="1:20">
      <c r="A1236" t="s">
        <v>179</v>
      </c>
      <c r="C1236" t="s">
        <v>12027</v>
      </c>
      <c r="D1236" t="s">
        <v>12028</v>
      </c>
      <c r="E1236" t="s">
        <v>12029</v>
      </c>
      <c r="F1236" t="s">
        <v>12030</v>
      </c>
      <c r="G1236" t="s">
        <v>12031</v>
      </c>
      <c r="H1236" t="s">
        <v>12032</v>
      </c>
      <c r="I1236" t="s">
        <v>6048</v>
      </c>
      <c r="N1236">
        <f t="shared" si="140"/>
        <v>-8.6173578783821259E-2</v>
      </c>
      <c r="O1236">
        <f t="shared" si="141"/>
        <v>-0.6195629977537267</v>
      </c>
      <c r="P1236">
        <f t="shared" si="142"/>
        <v>0.7356167211651804</v>
      </c>
      <c r="Q1236">
        <f t="shared" si="143"/>
        <v>0.93712964908594243</v>
      </c>
      <c r="R1236">
        <f t="shared" si="144"/>
        <v>1.3458599648735265</v>
      </c>
      <c r="S1236">
        <f t="shared" si="145"/>
        <v>-0.61611209422413049</v>
      </c>
      <c r="T1236">
        <f t="shared" si="139"/>
        <v>19561.5</v>
      </c>
    </row>
    <row r="1237" spans="1:20">
      <c r="C1237" t="s">
        <v>12033</v>
      </c>
      <c r="D1237" t="s">
        <v>12034</v>
      </c>
      <c r="E1237" t="s">
        <v>12035</v>
      </c>
      <c r="F1237" t="s">
        <v>12036</v>
      </c>
      <c r="G1237" t="s">
        <v>12037</v>
      </c>
      <c r="H1237" t="s">
        <v>12038</v>
      </c>
      <c r="I1237" t="s">
        <v>6048</v>
      </c>
      <c r="N1237">
        <f t="shared" si="140"/>
        <v>-0.12544353234966188</v>
      </c>
      <c r="O1237">
        <f t="shared" si="141"/>
        <v>-0.23535578853446348</v>
      </c>
      <c r="P1237">
        <f t="shared" si="142"/>
        <v>0.54935942130033122</v>
      </c>
      <c r="Q1237">
        <f t="shared" si="143"/>
        <v>0.44032834697525636</v>
      </c>
      <c r="R1237">
        <f t="shared" si="144"/>
        <v>1.6315530630537729</v>
      </c>
      <c r="S1237">
        <f t="shared" si="145"/>
        <v>-0.23435209453156236</v>
      </c>
      <c r="T1237">
        <f t="shared" si="139"/>
        <v>51418.5</v>
      </c>
    </row>
    <row r="1238" spans="1:20">
      <c r="B1238" t="s">
        <v>164</v>
      </c>
      <c r="C1238" t="s">
        <v>12039</v>
      </c>
      <c r="D1238" t="s">
        <v>12040</v>
      </c>
      <c r="E1238" t="s">
        <v>12041</v>
      </c>
      <c r="F1238" t="s">
        <v>12042</v>
      </c>
      <c r="G1238" t="s">
        <v>12043</v>
      </c>
      <c r="H1238" t="s">
        <v>12044</v>
      </c>
      <c r="I1238" t="s">
        <v>6225</v>
      </c>
      <c r="N1238">
        <f t="shared" si="140"/>
        <v>-9.9702974946582423E-2</v>
      </c>
      <c r="O1238">
        <f t="shared" si="141"/>
        <v>3.8661147323221456E-2</v>
      </c>
      <c r="P1238">
        <f t="shared" si="142"/>
        <v>0.51745598490911171</v>
      </c>
      <c r="Q1238">
        <f t="shared" si="143"/>
        <v>0.60032713838517726</v>
      </c>
      <c r="R1238">
        <f t="shared" si="144"/>
        <v>1.6389897678785954</v>
      </c>
      <c r="S1238">
        <f t="shared" si="145"/>
        <v>-0.15420405658427838</v>
      </c>
      <c r="T1238">
        <f t="shared" si="139"/>
        <v>44830</v>
      </c>
    </row>
    <row r="1239" spans="1:20">
      <c r="C1239" t="s">
        <v>12045</v>
      </c>
      <c r="D1239" t="s">
        <v>12046</v>
      </c>
      <c r="E1239" t="s">
        <v>12047</v>
      </c>
      <c r="F1239" t="s">
        <v>12048</v>
      </c>
      <c r="G1239" t="s">
        <v>12049</v>
      </c>
      <c r="H1239" t="s">
        <v>12050</v>
      </c>
      <c r="I1239" t="s">
        <v>6225</v>
      </c>
      <c r="N1239">
        <f t="shared" si="140"/>
        <v>1.0038911878945003</v>
      </c>
      <c r="O1239">
        <f t="shared" si="141"/>
        <v>203.23343848580441</v>
      </c>
      <c r="P1239">
        <f t="shared" si="142"/>
        <v>0.53653914244751311</v>
      </c>
      <c r="Q1239">
        <f t="shared" si="143"/>
        <v>-6.7688416488512759E-2</v>
      </c>
      <c r="R1239">
        <f t="shared" si="144"/>
        <v>1.2883848737768497</v>
      </c>
      <c r="S1239">
        <f t="shared" si="145"/>
        <v>4.2865560962690763</v>
      </c>
      <c r="T1239">
        <f t="shared" si="139"/>
        <v>43161.333333333336</v>
      </c>
    </row>
    <row r="1240" spans="1:20">
      <c r="C1240" t="s">
        <v>12051</v>
      </c>
      <c r="D1240" t="s">
        <v>12052</v>
      </c>
      <c r="E1240" t="s">
        <v>12053</v>
      </c>
      <c r="F1240" t="s">
        <v>12054</v>
      </c>
      <c r="G1240" t="s">
        <v>12055</v>
      </c>
      <c r="H1240" t="s">
        <v>12056</v>
      </c>
      <c r="I1240" t="s">
        <v>6048</v>
      </c>
      <c r="N1240">
        <f t="shared" si="140"/>
        <v>-0.32931666708742524</v>
      </c>
      <c r="O1240">
        <f t="shared" si="141"/>
        <v>-1.0216774370020856</v>
      </c>
      <c r="P1240">
        <f t="shared" si="142"/>
        <v>0.84310252587948709</v>
      </c>
      <c r="Q1240">
        <f t="shared" si="143"/>
        <v>-2.1416093838683232</v>
      </c>
      <c r="R1240">
        <f t="shared" si="144"/>
        <v>0.57228930507639231</v>
      </c>
      <c r="S1240">
        <f t="shared" si="145"/>
        <v>2.2129733022028253E-2</v>
      </c>
      <c r="T1240">
        <f t="shared" si="139"/>
        <v>317</v>
      </c>
    </row>
    <row r="1241" spans="1:20">
      <c r="C1241" t="s">
        <v>12057</v>
      </c>
      <c r="D1241" t="s">
        <v>12058</v>
      </c>
      <c r="E1241" t="s">
        <v>12059</v>
      </c>
      <c r="F1241" t="s">
        <v>12060</v>
      </c>
      <c r="G1241" t="s">
        <v>12061</v>
      </c>
      <c r="H1241" t="s">
        <v>12062</v>
      </c>
      <c r="I1241" t="s">
        <v>6048</v>
      </c>
      <c r="N1241">
        <f t="shared" si="140"/>
        <v>-9.3523121899868999E-2</v>
      </c>
      <c r="O1241">
        <f t="shared" si="141"/>
        <v>-1.5021461438088042</v>
      </c>
      <c r="P1241">
        <f t="shared" si="142"/>
        <v>0.86931026705759051</v>
      </c>
      <c r="Q1241">
        <f t="shared" si="143"/>
        <v>0.67144603526510993</v>
      </c>
      <c r="R1241">
        <f t="shared" si="144"/>
        <v>0.98900690819928982</v>
      </c>
      <c r="S1241">
        <f t="shared" si="145"/>
        <v>-0.49739795918367347</v>
      </c>
      <c r="T1241">
        <f t="shared" si="139"/>
        <v>-14623.5</v>
      </c>
    </row>
    <row r="1242" spans="1:20">
      <c r="C1242" t="s">
        <v>12063</v>
      </c>
      <c r="D1242" t="s">
        <v>12064</v>
      </c>
      <c r="E1242" t="s">
        <v>12065</v>
      </c>
      <c r="F1242" t="s">
        <v>10690</v>
      </c>
      <c r="G1242" t="s">
        <v>12066</v>
      </c>
      <c r="H1242" t="s">
        <v>12067</v>
      </c>
      <c r="I1242" t="s">
        <v>6048</v>
      </c>
      <c r="N1242">
        <f t="shared" si="140"/>
        <v>0.61831905580849522</v>
      </c>
      <c r="O1242">
        <f t="shared" si="141"/>
        <v>1.399721448467961E-2</v>
      </c>
      <c r="P1242">
        <f t="shared" si="142"/>
        <v>0.82655839348237115</v>
      </c>
      <c r="Q1242">
        <f t="shared" si="143"/>
        <v>-0.19951286798971068</v>
      </c>
      <c r="R1242">
        <f t="shared" si="144"/>
        <v>0.86536958593100399</v>
      </c>
      <c r="S1242">
        <f t="shared" si="145"/>
        <v>-0.61660341927154649</v>
      </c>
      <c r="T1242">
        <f t="shared" si="139"/>
        <v>29122</v>
      </c>
    </row>
    <row r="1243" spans="1:20">
      <c r="C1243" t="s">
        <v>12068</v>
      </c>
      <c r="D1243" t="s">
        <v>12069</v>
      </c>
      <c r="E1243" t="s">
        <v>12070</v>
      </c>
      <c r="F1243" t="s">
        <v>12071</v>
      </c>
      <c r="G1243" t="s">
        <v>12072</v>
      </c>
      <c r="H1243" t="s">
        <v>12073</v>
      </c>
      <c r="I1243" t="s">
        <v>6048</v>
      </c>
      <c r="N1243">
        <f t="shared" si="140"/>
        <v>-0.22345745139767625</v>
      </c>
      <c r="O1243">
        <f t="shared" si="141"/>
        <v>-0.32095189681873526</v>
      </c>
      <c r="P1243">
        <f t="shared" si="142"/>
        <v>0.50604217930714623</v>
      </c>
      <c r="Q1243">
        <f t="shared" si="143"/>
        <v>0.24065336780719804</v>
      </c>
      <c r="R1243">
        <f t="shared" si="144"/>
        <v>1.4639506612864217</v>
      </c>
      <c r="S1243">
        <f t="shared" si="145"/>
        <v>0.59881157154026576</v>
      </c>
      <c r="T1243">
        <f t="shared" si="139"/>
        <v>28720</v>
      </c>
    </row>
    <row r="1244" spans="1:20">
      <c r="C1244" t="s">
        <v>12074</v>
      </c>
      <c r="D1244" t="s">
        <v>12075</v>
      </c>
      <c r="E1244" t="s">
        <v>12076</v>
      </c>
      <c r="F1244" t="s">
        <v>12077</v>
      </c>
      <c r="G1244" t="s">
        <v>12078</v>
      </c>
      <c r="H1244" t="s">
        <v>12079</v>
      </c>
      <c r="I1244" t="s">
        <v>6048</v>
      </c>
      <c r="N1244">
        <f t="shared" si="140"/>
        <v>0.19863924180173353</v>
      </c>
      <c r="O1244">
        <f t="shared" si="141"/>
        <v>5.0403576306966347E-2</v>
      </c>
      <c r="P1244">
        <f t="shared" si="142"/>
        <v>0.70890005644471155</v>
      </c>
      <c r="Q1244">
        <f t="shared" si="143"/>
        <v>-9.2578646791210915</v>
      </c>
      <c r="R1244">
        <f t="shared" si="144"/>
        <v>0.95698220469946615</v>
      </c>
      <c r="S1244">
        <f t="shared" si="145"/>
        <v>7.4619795342272415</v>
      </c>
      <c r="T1244">
        <f t="shared" si="139"/>
        <v>42294.5</v>
      </c>
    </row>
    <row r="1245" spans="1:20">
      <c r="C1245" t="s">
        <v>12080</v>
      </c>
      <c r="D1245" t="s">
        <v>12081</v>
      </c>
      <c r="E1245" t="s">
        <v>12082</v>
      </c>
      <c r="F1245" t="s">
        <v>12083</v>
      </c>
      <c r="G1245" t="s">
        <v>12084</v>
      </c>
      <c r="H1245" t="s">
        <v>11687</v>
      </c>
      <c r="I1245" t="s">
        <v>6048</v>
      </c>
      <c r="N1245">
        <f t="shared" si="140"/>
        <v>0.54900449196718792</v>
      </c>
      <c r="O1245">
        <f t="shared" si="141"/>
        <v>-2.6047586784105854</v>
      </c>
      <c r="P1245">
        <f t="shared" si="142"/>
        <v>0.9546692365829178</v>
      </c>
      <c r="Q1245">
        <f t="shared" si="143"/>
        <v>0.57141671852312803</v>
      </c>
      <c r="R1245">
        <f t="shared" si="144"/>
        <v>1.0042096533004938</v>
      </c>
      <c r="S1245">
        <f t="shared" si="145"/>
        <v>-1.1814253476945729</v>
      </c>
      <c r="T1245">
        <f t="shared" si="139"/>
        <v>40265</v>
      </c>
    </row>
    <row r="1246" spans="1:20">
      <c r="C1246" t="s">
        <v>12085</v>
      </c>
      <c r="D1246" t="s">
        <v>12086</v>
      </c>
      <c r="E1246" t="s">
        <v>12087</v>
      </c>
      <c r="F1246" t="s">
        <v>12088</v>
      </c>
      <c r="G1246" t="s">
        <v>12089</v>
      </c>
      <c r="H1246" t="s">
        <v>12090</v>
      </c>
      <c r="I1246" t="s">
        <v>6048</v>
      </c>
      <c r="N1246" t="e">
        <f t="shared" si="140"/>
        <v>#DIV/0!</v>
      </c>
      <c r="O1246" t="e">
        <f t="shared" si="141"/>
        <v>#DIV/0!</v>
      </c>
      <c r="P1246">
        <f t="shared" si="142"/>
        <v>1.3345774074708705</v>
      </c>
      <c r="Q1246" t="e">
        <f t="shared" si="143"/>
        <v>#DIV/0!</v>
      </c>
      <c r="R1246">
        <f t="shared" si="144"/>
        <v>0.65258490982406159</v>
      </c>
      <c r="S1246" t="e">
        <f t="shared" si="145"/>
        <v>#DIV/0!</v>
      </c>
      <c r="T1246">
        <f t="shared" si="139"/>
        <v>-25091</v>
      </c>
    </row>
    <row r="1250" spans="2:2">
      <c r="B1250" t="s">
        <v>165</v>
      </c>
    </row>
    <row r="1256" spans="2:2">
      <c r="B1256" t="s">
        <v>166</v>
      </c>
    </row>
    <row r="1259" spans="2:2">
      <c r="B1259" s="3" t="s">
        <v>5672</v>
      </c>
    </row>
    <row r="1266" spans="2:2">
      <c r="B1266" t="s">
        <v>168</v>
      </c>
    </row>
    <row r="1278" spans="2:2">
      <c r="B1278" t="s">
        <v>170</v>
      </c>
    </row>
    <row r="1281" spans="2:2">
      <c r="B1281" t="s">
        <v>171</v>
      </c>
    </row>
    <row r="1286" spans="2:2">
      <c r="B1286" t="s">
        <v>172</v>
      </c>
    </row>
    <row r="1294" spans="2:2">
      <c r="B1294" t="s">
        <v>173</v>
      </c>
    </row>
    <row r="1302" spans="2:2">
      <c r="B1302" t="s">
        <v>175</v>
      </c>
    </row>
    <row r="1306" spans="2:2">
      <c r="B1306" t="s">
        <v>177</v>
      </c>
    </row>
    <row r="1317" spans="2:2">
      <c r="B1317" t="s">
        <v>178</v>
      </c>
    </row>
    <row r="1329" spans="2:2">
      <c r="B1329" t="s">
        <v>179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J27" sqref="J27"/>
    </sheetView>
  </sheetViews>
  <sheetFormatPr defaultRowHeight="12.75"/>
  <sheetData>
    <row r="1" spans="1:8" ht="13.5" thickBot="1">
      <c r="A1" s="37"/>
      <c r="B1" s="38"/>
      <c r="C1" s="38"/>
      <c r="D1" s="38"/>
      <c r="E1" s="38"/>
      <c r="F1" s="38"/>
      <c r="G1" s="38"/>
      <c r="H1" s="39"/>
    </row>
    <row r="2" spans="1:8" ht="13.5" thickBot="1">
      <c r="A2" s="4">
        <v>2023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>
        <v>2</v>
      </c>
    </row>
    <row r="3" spans="1:8" ht="13.5" thickBot="1">
      <c r="A3" s="6">
        <v>2022</v>
      </c>
      <c r="B3" s="7" t="s">
        <v>187</v>
      </c>
      <c r="C3" s="7" t="s">
        <v>188</v>
      </c>
      <c r="D3" s="7" t="s">
        <v>189</v>
      </c>
      <c r="E3" s="7" t="s">
        <v>190</v>
      </c>
      <c r="F3" s="7" t="s">
        <v>191</v>
      </c>
      <c r="G3" s="7" t="s">
        <v>192</v>
      </c>
      <c r="H3" s="7">
        <v>1</v>
      </c>
    </row>
    <row r="4" spans="1:8" ht="13.5" thickBot="1">
      <c r="A4" s="4">
        <v>2021</v>
      </c>
      <c r="B4" s="5" t="s">
        <v>193</v>
      </c>
      <c r="C4" s="5" t="s">
        <v>194</v>
      </c>
      <c r="D4" s="5" t="s">
        <v>195</v>
      </c>
      <c r="E4" s="5" t="s">
        <v>196</v>
      </c>
      <c r="F4" s="5" t="s">
        <v>197</v>
      </c>
      <c r="G4" s="5" t="s">
        <v>198</v>
      </c>
      <c r="H4" s="5">
        <v>1</v>
      </c>
    </row>
    <row r="5" spans="1:8" ht="13.5" thickBot="1">
      <c r="A5" s="6">
        <v>2020</v>
      </c>
      <c r="B5" s="7" t="s">
        <v>199</v>
      </c>
      <c r="C5" s="7" t="s">
        <v>200</v>
      </c>
      <c r="D5" s="7" t="s">
        <v>201</v>
      </c>
      <c r="E5" s="7">
        <v>0</v>
      </c>
      <c r="F5" s="7" t="s">
        <v>202</v>
      </c>
      <c r="G5" s="7" t="s">
        <v>203</v>
      </c>
      <c r="H5" s="7">
        <v>1</v>
      </c>
    </row>
    <row r="6" spans="1:8" ht="13.5" thickBot="1">
      <c r="A6" s="4">
        <v>2019</v>
      </c>
      <c r="B6" s="5" t="s">
        <v>204</v>
      </c>
      <c r="C6" s="5" t="s">
        <v>205</v>
      </c>
      <c r="D6" s="5" t="s">
        <v>206</v>
      </c>
      <c r="E6" s="5">
        <v>0</v>
      </c>
      <c r="F6" s="5" t="s">
        <v>207</v>
      </c>
      <c r="G6" s="5" t="s">
        <v>208</v>
      </c>
      <c r="H6" s="5">
        <v>0</v>
      </c>
    </row>
    <row r="7" spans="1:8" ht="13.5" thickBot="1">
      <c r="A7" s="6">
        <v>2018</v>
      </c>
      <c r="B7" s="7" t="s">
        <v>209</v>
      </c>
      <c r="C7" s="7" t="s">
        <v>210</v>
      </c>
      <c r="D7" s="7" t="s">
        <v>211</v>
      </c>
      <c r="E7" s="7">
        <v>0</v>
      </c>
      <c r="F7" s="7" t="s">
        <v>212</v>
      </c>
      <c r="G7" s="7" t="s">
        <v>213</v>
      </c>
      <c r="H7" s="7">
        <v>0</v>
      </c>
    </row>
    <row r="8" spans="1:8" ht="13.5" thickBot="1">
      <c r="A8" s="4">
        <v>2017</v>
      </c>
      <c r="B8" s="5" t="s">
        <v>214</v>
      </c>
      <c r="C8" s="5" t="s">
        <v>215</v>
      </c>
      <c r="D8" s="5" t="s">
        <v>216</v>
      </c>
      <c r="E8" s="5">
        <v>0</v>
      </c>
      <c r="F8" s="5" t="s">
        <v>217</v>
      </c>
      <c r="G8" s="5" t="s">
        <v>218</v>
      </c>
      <c r="H8" s="5">
        <v>0</v>
      </c>
    </row>
    <row r="9" spans="1:8" ht="13.5" thickBot="1">
      <c r="A9" s="6">
        <v>2016</v>
      </c>
      <c r="B9" s="7" t="s">
        <v>219</v>
      </c>
      <c r="C9" s="7" t="s">
        <v>220</v>
      </c>
      <c r="D9" s="7" t="s">
        <v>221</v>
      </c>
      <c r="E9" s="7">
        <v>0</v>
      </c>
      <c r="F9" s="7" t="s">
        <v>222</v>
      </c>
      <c r="G9" s="7" t="s">
        <v>223</v>
      </c>
      <c r="H9" s="7">
        <v>0</v>
      </c>
    </row>
    <row r="10" spans="1:8" ht="13.5" thickBot="1">
      <c r="A10" s="4">
        <v>2015</v>
      </c>
      <c r="B10" s="5" t="s">
        <v>224</v>
      </c>
      <c r="C10" s="5">
        <v>729</v>
      </c>
      <c r="D10" s="5">
        <v>722</v>
      </c>
      <c r="E10" s="5">
        <v>0</v>
      </c>
      <c r="F10" s="5" t="s">
        <v>225</v>
      </c>
      <c r="G10" s="5">
        <v>929</v>
      </c>
      <c r="H10" s="5">
        <v>0</v>
      </c>
    </row>
    <row r="11" spans="1:8" ht="13.5" thickBot="1">
      <c r="A11" s="37"/>
      <c r="B11" s="38"/>
      <c r="C11" s="38"/>
      <c r="D11" s="38"/>
      <c r="E11" s="38"/>
      <c r="F11" s="38"/>
      <c r="G11" s="38"/>
      <c r="H11" s="39"/>
    </row>
  </sheetData>
  <mergeCells count="2">
    <mergeCell ref="A1:H1"/>
    <mergeCell ref="A11:H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BL1261"/>
  <sheetViews>
    <sheetView topLeftCell="AK1" workbookViewId="0">
      <selection activeCell="BK62" sqref="BK62"/>
    </sheetView>
  </sheetViews>
  <sheetFormatPr defaultRowHeight="12.75"/>
  <cols>
    <col min="2" max="2" width="15" customWidth="1"/>
    <col min="5" max="5" width="9.5703125" bestFit="1" customWidth="1"/>
    <col min="9" max="9" width="14.42578125" customWidth="1"/>
    <col min="45" max="45" width="12" bestFit="1" customWidth="1"/>
  </cols>
  <sheetData>
    <row r="2" spans="2:64">
      <c r="B2" s="13" t="s">
        <v>180</v>
      </c>
      <c r="D2" t="s">
        <v>226</v>
      </c>
      <c r="E2" t="s">
        <v>227</v>
      </c>
      <c r="F2" t="s">
        <v>228</v>
      </c>
      <c r="G2" t="s">
        <v>229</v>
      </c>
      <c r="H2" t="s">
        <v>230</v>
      </c>
      <c r="I2" t="s">
        <v>231</v>
      </c>
      <c r="J2" t="s">
        <v>232</v>
      </c>
      <c r="K2" t="s">
        <v>13164</v>
      </c>
      <c r="O2" s="10" t="s">
        <v>12091</v>
      </c>
      <c r="P2" s="10" t="s">
        <v>12092</v>
      </c>
      <c r="Q2" s="10" t="s">
        <v>12093</v>
      </c>
      <c r="R2" s="10" t="s">
        <v>12094</v>
      </c>
      <c r="S2" s="10" t="s">
        <v>12095</v>
      </c>
      <c r="T2" s="10" t="s">
        <v>12096</v>
      </c>
      <c r="U2" s="10" t="s">
        <v>12097</v>
      </c>
      <c r="V2" s="10" t="s">
        <v>12099</v>
      </c>
      <c r="X2" t="s">
        <v>12100</v>
      </c>
      <c r="Y2" t="s">
        <v>12101</v>
      </c>
      <c r="Z2" t="s">
        <v>12102</v>
      </c>
      <c r="AA2" t="s">
        <v>12103</v>
      </c>
      <c r="AB2" t="s">
        <v>12104</v>
      </c>
      <c r="AC2" t="s">
        <v>12107</v>
      </c>
      <c r="AD2" t="s">
        <v>12105</v>
      </c>
      <c r="AE2" t="s">
        <v>12106</v>
      </c>
      <c r="AH2" t="s">
        <v>226</v>
      </c>
      <c r="AI2" t="s">
        <v>227</v>
      </c>
      <c r="AJ2" t="s">
        <v>228</v>
      </c>
      <c r="AK2" t="s">
        <v>229</v>
      </c>
      <c r="AL2" t="s">
        <v>230</v>
      </c>
      <c r="AM2" t="s">
        <v>231</v>
      </c>
      <c r="AP2" t="s">
        <v>13165</v>
      </c>
      <c r="AQ2" t="s">
        <v>13166</v>
      </c>
      <c r="AS2" t="s">
        <v>13168</v>
      </c>
      <c r="AU2" t="s">
        <v>13169</v>
      </c>
      <c r="BI2" t="s">
        <v>13170</v>
      </c>
      <c r="BJ2" t="s">
        <v>13171</v>
      </c>
      <c r="BK2" t="s">
        <v>13173</v>
      </c>
      <c r="BL2" t="s">
        <v>13172</v>
      </c>
    </row>
    <row r="3" spans="2:64">
      <c r="B3" s="10" t="s">
        <v>13167</v>
      </c>
      <c r="D3">
        <v>661661</v>
      </c>
      <c r="E3" t="s">
        <v>6043</v>
      </c>
      <c r="F3" t="s">
        <v>6044</v>
      </c>
      <c r="G3" t="s">
        <v>6045</v>
      </c>
      <c r="H3" t="s">
        <v>6046</v>
      </c>
      <c r="I3" t="s">
        <v>6047</v>
      </c>
      <c r="J3" t="s">
        <v>6048</v>
      </c>
      <c r="K3">
        <f>E3/J3</f>
        <v>210848</v>
      </c>
      <c r="L3">
        <v>4</v>
      </c>
      <c r="O3">
        <f>D3/D4-1</f>
        <v>-0.12987885705869362</v>
      </c>
      <c r="P3">
        <f>E3/E4-1</f>
        <v>-0.252546629869704</v>
      </c>
      <c r="Q3">
        <f>F3/(G3+H3)</f>
        <v>0.23316137231054312</v>
      </c>
      <c r="R3">
        <f>1 -G3/G4</f>
        <v>0.46166544387380781</v>
      </c>
      <c r="S3">
        <f>H3/F3</f>
        <v>4.2800662686943447</v>
      </c>
      <c r="T3">
        <f>I3/I4-1</f>
        <v>0.59081604595032222</v>
      </c>
      <c r="U3">
        <f>E3/J3</f>
        <v>210848</v>
      </c>
      <c r="V3">
        <f>J3-J4</f>
        <v>1</v>
      </c>
      <c r="X3">
        <f>AVERAGE(O3:O7)</f>
        <v>0.1985279648241271</v>
      </c>
      <c r="Y3">
        <f t="shared" ref="Y3:AE3" si="0">AVERAGE(P3:P7)</f>
        <v>0.17358176893051408</v>
      </c>
      <c r="Z3">
        <f t="shared" si="0"/>
        <v>0.20356167620470084</v>
      </c>
      <c r="AA3">
        <f>AVERAGE(R3:R4)</f>
        <v>0.37945350048807691</v>
      </c>
      <c r="AB3">
        <f t="shared" si="0"/>
        <v>5.1489167870853212</v>
      </c>
      <c r="AC3">
        <f t="shared" si="0"/>
        <v>0.41575157467771129</v>
      </c>
      <c r="AD3">
        <f>AVERAGE(U3:U6)</f>
        <v>347137</v>
      </c>
      <c r="AE3">
        <f t="shared" si="0"/>
        <v>0.4</v>
      </c>
      <c r="AH3">
        <f>D3/($J3+1)</f>
        <v>220553.66666666666</v>
      </c>
      <c r="AI3">
        <f>E3/($J3+1)</f>
        <v>140565.33333333334</v>
      </c>
      <c r="AJ3">
        <f t="shared" ref="AJ3:AM3" si="1">F3/($J3+1)</f>
        <v>111063</v>
      </c>
      <c r="AK3">
        <f t="shared" si="1"/>
        <v>978.33333333333337</v>
      </c>
      <c r="AL3">
        <f t="shared" si="1"/>
        <v>475357</v>
      </c>
      <c r="AM3">
        <f t="shared" si="1"/>
        <v>364483</v>
      </c>
      <c r="AO3">
        <f>AH3-(AJ3+AK3)</f>
        <v>108512.33333333333</v>
      </c>
      <c r="AP3">
        <f>AI3/(AK3+AL3)</f>
        <v>0.29509743136137989</v>
      </c>
      <c r="AQ3">
        <f>AI3/AH3</f>
        <v>0.63732938770760261</v>
      </c>
      <c r="AS3">
        <f>AH3+AM3-AJ3-AK3+AL3+AI3</f>
        <v>1088917.6666666665</v>
      </c>
      <c r="AU3">
        <f>MAX(0,AH3)</f>
        <v>220553.66666666666</v>
      </c>
      <c r="AV3">
        <f>MAX(0,AP3)</f>
        <v>0.29509743136137989</v>
      </c>
      <c r="AW3">
        <f>MAX(0,AQ3)</f>
        <v>0.63732938770760261</v>
      </c>
      <c r="AY3">
        <f>AU3/$AU$1261*3</f>
        <v>1.9729541739131844</v>
      </c>
      <c r="AZ3">
        <f>AV3/$AV$1261*3</f>
        <v>5.3882730409682207</v>
      </c>
      <c r="BA3">
        <f>AW3/$AW$1261*3</f>
        <v>15.475213298325894</v>
      </c>
      <c r="BB3">
        <f>AS3/$AS$1261*3</f>
        <v>2.9496546057218147</v>
      </c>
      <c r="BD3">
        <f>MIN(4.9,AY3)</f>
        <v>1.9729541739131844</v>
      </c>
      <c r="BE3">
        <f t="shared" ref="BE3:BF3" si="2">MIN(4.9,AZ3)</f>
        <v>4.9000000000000004</v>
      </c>
      <c r="BF3">
        <f t="shared" si="2"/>
        <v>4.9000000000000004</v>
      </c>
      <c r="BG3">
        <f>MAX(MIN(4.9,BB3),0)</f>
        <v>2.9496546057218147</v>
      </c>
      <c r="BI3">
        <f>ROUND(BD3+0.5,0)</f>
        <v>2</v>
      </c>
      <c r="BJ3">
        <f t="shared" ref="BJ3:BL3" si="3">ROUND(BE3+0.5,0)</f>
        <v>5</v>
      </c>
      <c r="BK3">
        <f t="shared" si="3"/>
        <v>5</v>
      </c>
      <c r="BL3">
        <f t="shared" si="3"/>
        <v>3</v>
      </c>
    </row>
    <row r="4" spans="2:64" hidden="1">
      <c r="D4" t="s">
        <v>6049</v>
      </c>
      <c r="E4" t="s">
        <v>6050</v>
      </c>
      <c r="F4" t="s">
        <v>6051</v>
      </c>
      <c r="G4" t="s">
        <v>6052</v>
      </c>
      <c r="H4" t="s">
        <v>6053</v>
      </c>
      <c r="I4" t="s">
        <v>6054</v>
      </c>
      <c r="J4" t="s">
        <v>6055</v>
      </c>
      <c r="K4">
        <f t="shared" ref="K4:K65" si="4">E4/J4</f>
        <v>564177</v>
      </c>
      <c r="O4">
        <f t="shared" ref="O4:O11" si="5">D4/D5-1</f>
        <v>0.46125509472684967</v>
      </c>
      <c r="P4">
        <f t="shared" ref="P4:P11" si="6">E4/E5-1</f>
        <v>0.69188300880762665</v>
      </c>
      <c r="Q4">
        <f t="shared" ref="Q4:Q11" si="7">F4/(G4+H4)</f>
        <v>0.22731970960655795</v>
      </c>
      <c r="R4">
        <f t="shared" ref="R4:R11" si="8">1 -G4/G5</f>
        <v>0.29724155710234601</v>
      </c>
      <c r="S4">
        <f t="shared" ref="S4:S11" si="9">H4/F4</f>
        <v>4.372319582819796</v>
      </c>
      <c r="T4">
        <f t="shared" ref="T4:T11" si="10">I4/I5-1</f>
        <v>1.0597810614891774</v>
      </c>
      <c r="U4">
        <f t="shared" ref="U4:U11" si="11">E4/J4</f>
        <v>564177</v>
      </c>
      <c r="V4">
        <f t="shared" ref="V4:V67" si="12">J4-J5</f>
        <v>0</v>
      </c>
      <c r="AH4">
        <f t="shared" ref="AH4:AH67" si="13">D4/($J4+1)</f>
        <v>380212</v>
      </c>
      <c r="AI4">
        <f t="shared" ref="AI4:AI67" si="14">E4/($J4+1)</f>
        <v>282088.5</v>
      </c>
      <c r="AJ4">
        <f t="shared" ref="AJ4:AJ67" si="15">F4/($J4+1)</f>
        <v>101826.5</v>
      </c>
      <c r="AK4">
        <f t="shared" ref="AK4:AK67" si="16">G4/($J4+1)</f>
        <v>2726</v>
      </c>
      <c r="AL4">
        <f t="shared" ref="AL4:AL67" si="17">H4/($J4+1)</f>
        <v>445218</v>
      </c>
      <c r="AM4">
        <f t="shared" ref="AM4:AM67" si="18">I4/($J4+1)</f>
        <v>343675.5</v>
      </c>
      <c r="AO4">
        <f t="shared" ref="AO4:AO67" si="19">AH4-(AJ4+AK4)</f>
        <v>275659.5</v>
      </c>
      <c r="AP4">
        <f t="shared" ref="AP4:AP67" si="20">AI4/(AK4+AL4)</f>
        <v>0.62974054792563361</v>
      </c>
      <c r="AQ4">
        <f t="shared" ref="AQ4:AQ67" si="21">AI4/AH4</f>
        <v>0.74192424226484177</v>
      </c>
      <c r="AS4">
        <f t="shared" ref="AS4:AS67" si="22">AH4+AM4-AJ4+AK4+AL4+AI4</f>
        <v>1352093.5</v>
      </c>
    </row>
    <row r="5" spans="2:64" hidden="1">
      <c r="D5" t="s">
        <v>6056</v>
      </c>
      <c r="E5" t="s">
        <v>6057</v>
      </c>
      <c r="F5" t="s">
        <v>6058</v>
      </c>
      <c r="G5" t="s">
        <v>6059</v>
      </c>
      <c r="H5" t="s">
        <v>6060</v>
      </c>
      <c r="I5" t="s">
        <v>6061</v>
      </c>
      <c r="J5" t="s">
        <v>6055</v>
      </c>
      <c r="K5">
        <f t="shared" si="4"/>
        <v>333461</v>
      </c>
      <c r="O5">
        <f t="shared" si="5"/>
        <v>0.17751504729148748</v>
      </c>
      <c r="P5">
        <f t="shared" si="6"/>
        <v>0.19066849483328685</v>
      </c>
      <c r="Q5">
        <f t="shared" si="7"/>
        <v>0.25444467273132626</v>
      </c>
      <c r="R5" t="e">
        <f t="shared" si="8"/>
        <v>#DIV/0!</v>
      </c>
      <c r="S5">
        <f t="shared" si="9"/>
        <v>3.863484864103357</v>
      </c>
      <c r="T5">
        <f t="shared" si="10"/>
        <v>0.19050524077602016</v>
      </c>
      <c r="U5">
        <f t="shared" si="11"/>
        <v>333461</v>
      </c>
      <c r="V5">
        <f t="shared" si="12"/>
        <v>0</v>
      </c>
      <c r="AH5">
        <f t="shared" si="13"/>
        <v>260195.5</v>
      </c>
      <c r="AI5">
        <f t="shared" si="14"/>
        <v>166730.5</v>
      </c>
      <c r="AJ5">
        <f t="shared" si="15"/>
        <v>58206</v>
      </c>
      <c r="AK5">
        <f t="shared" si="16"/>
        <v>3879</v>
      </c>
      <c r="AL5">
        <f t="shared" si="17"/>
        <v>224878</v>
      </c>
      <c r="AM5">
        <f t="shared" si="18"/>
        <v>166850.5</v>
      </c>
      <c r="AO5">
        <f t="shared" si="19"/>
        <v>198110.5</v>
      </c>
      <c r="AP5">
        <f t="shared" si="20"/>
        <v>0.72885419899718917</v>
      </c>
      <c r="AQ5">
        <f t="shared" si="21"/>
        <v>0.64078932956181023</v>
      </c>
      <c r="AS5">
        <f t="shared" si="22"/>
        <v>764327.5</v>
      </c>
    </row>
    <row r="6" spans="2:64" hidden="1">
      <c r="D6" t="s">
        <v>6062</v>
      </c>
      <c r="E6" t="s">
        <v>6063</v>
      </c>
      <c r="F6" t="s">
        <v>6064</v>
      </c>
      <c r="G6" t="s">
        <v>6065</v>
      </c>
      <c r="H6" t="s">
        <v>6066</v>
      </c>
      <c r="I6" t="s">
        <v>6067</v>
      </c>
      <c r="J6" t="s">
        <v>6055</v>
      </c>
      <c r="K6">
        <f t="shared" si="4"/>
        <v>280062</v>
      </c>
      <c r="O6">
        <f t="shared" si="5"/>
        <v>-8.7933496784632248E-2</v>
      </c>
      <c r="P6">
        <f t="shared" si="6"/>
        <v>2.559764457725433E-2</v>
      </c>
      <c r="Q6">
        <f t="shared" si="7"/>
        <v>0.14522666242199683</v>
      </c>
      <c r="R6" t="e">
        <f t="shared" si="8"/>
        <v>#DIV/0!</v>
      </c>
      <c r="S6">
        <f t="shared" si="9"/>
        <v>6.8857879353738731</v>
      </c>
      <c r="T6">
        <f t="shared" si="10"/>
        <v>2.5575166842290109E-2</v>
      </c>
      <c r="U6">
        <f t="shared" si="11"/>
        <v>280062</v>
      </c>
      <c r="V6">
        <f t="shared" si="12"/>
        <v>1</v>
      </c>
      <c r="AH6">
        <f t="shared" si="13"/>
        <v>220970</v>
      </c>
      <c r="AI6">
        <f t="shared" si="14"/>
        <v>140031</v>
      </c>
      <c r="AJ6">
        <f t="shared" si="15"/>
        <v>24634</v>
      </c>
      <c r="AK6">
        <f t="shared" si="16"/>
        <v>0</v>
      </c>
      <c r="AL6">
        <f t="shared" si="17"/>
        <v>169624.5</v>
      </c>
      <c r="AM6">
        <f t="shared" si="18"/>
        <v>140151</v>
      </c>
      <c r="AO6">
        <f t="shared" si="19"/>
        <v>196336</v>
      </c>
      <c r="AP6">
        <f t="shared" si="20"/>
        <v>0.82553522633817633</v>
      </c>
      <c r="AQ6">
        <f t="shared" si="21"/>
        <v>0.63371045843327145</v>
      </c>
      <c r="AS6">
        <f t="shared" si="22"/>
        <v>646142.5</v>
      </c>
    </row>
    <row r="7" spans="2:64" hidden="1">
      <c r="D7" t="s">
        <v>6068</v>
      </c>
      <c r="E7" t="s">
        <v>6069</v>
      </c>
      <c r="F7" t="s">
        <v>6070</v>
      </c>
      <c r="G7" t="s">
        <v>6065</v>
      </c>
      <c r="H7" t="s">
        <v>6071</v>
      </c>
      <c r="I7" t="s">
        <v>6072</v>
      </c>
      <c r="J7" t="s">
        <v>6065</v>
      </c>
      <c r="O7">
        <f t="shared" si="5"/>
        <v>0.57168203594562428</v>
      </c>
      <c r="P7">
        <f t="shared" si="6"/>
        <v>0.21230632630410651</v>
      </c>
      <c r="Q7">
        <f t="shared" si="7"/>
        <v>0.15765596395307982</v>
      </c>
      <c r="R7" t="e">
        <f t="shared" si="8"/>
        <v>#DIV/0!</v>
      </c>
      <c r="S7">
        <f t="shared" si="9"/>
        <v>6.3429252844352346</v>
      </c>
      <c r="T7">
        <f t="shared" si="10"/>
        <v>0.21208035833074645</v>
      </c>
      <c r="U7" t="e">
        <f t="shared" si="11"/>
        <v>#DIV/0!</v>
      </c>
      <c r="V7">
        <f t="shared" si="12"/>
        <v>0</v>
      </c>
      <c r="AH7">
        <f t="shared" si="13"/>
        <v>484548</v>
      </c>
      <c r="AI7">
        <f t="shared" si="14"/>
        <v>273072</v>
      </c>
      <c r="AJ7">
        <f t="shared" si="15"/>
        <v>51154</v>
      </c>
      <c r="AK7">
        <f t="shared" si="16"/>
        <v>0</v>
      </c>
      <c r="AL7">
        <f t="shared" si="17"/>
        <v>324466</v>
      </c>
      <c r="AM7">
        <f t="shared" si="18"/>
        <v>273312</v>
      </c>
      <c r="AO7">
        <f t="shared" si="19"/>
        <v>433394</v>
      </c>
      <c r="AP7">
        <f t="shared" si="20"/>
        <v>0.84160435916243925</v>
      </c>
      <c r="AQ7">
        <f t="shared" si="21"/>
        <v>0.56356026647514801</v>
      </c>
      <c r="AS7">
        <f t="shared" si="22"/>
        <v>1304244</v>
      </c>
    </row>
    <row r="8" spans="2:64" hidden="1">
      <c r="D8" t="s">
        <v>6073</v>
      </c>
      <c r="E8" t="s">
        <v>6074</v>
      </c>
      <c r="F8" t="s">
        <v>6075</v>
      </c>
      <c r="G8" t="s">
        <v>6065</v>
      </c>
      <c r="H8" t="s">
        <v>6076</v>
      </c>
      <c r="I8" t="s">
        <v>6077</v>
      </c>
      <c r="J8" t="s">
        <v>6065</v>
      </c>
      <c r="O8">
        <f t="shared" si="5"/>
        <v>0.1481801490441732</v>
      </c>
      <c r="P8">
        <f t="shared" si="6"/>
        <v>0.40140980893542633</v>
      </c>
      <c r="Q8">
        <f t="shared" si="7"/>
        <v>7.5576509172901513E-2</v>
      </c>
      <c r="R8" t="e">
        <f t="shared" si="8"/>
        <v>#DIV/0!</v>
      </c>
      <c r="S8">
        <f t="shared" si="9"/>
        <v>13.231624627068078</v>
      </c>
      <c r="T8">
        <f t="shared" si="10"/>
        <v>0.40081132626373694</v>
      </c>
      <c r="U8" t="e">
        <f t="shared" si="11"/>
        <v>#DIV/0!</v>
      </c>
      <c r="V8">
        <f t="shared" si="12"/>
        <v>0</v>
      </c>
      <c r="AH8">
        <f t="shared" si="13"/>
        <v>308299</v>
      </c>
      <c r="AI8">
        <f t="shared" si="14"/>
        <v>225250</v>
      </c>
      <c r="AJ8">
        <f t="shared" si="15"/>
        <v>18435</v>
      </c>
      <c r="AK8">
        <f t="shared" si="16"/>
        <v>0</v>
      </c>
      <c r="AL8">
        <f t="shared" si="17"/>
        <v>243925</v>
      </c>
      <c r="AM8">
        <f t="shared" si="18"/>
        <v>225490</v>
      </c>
      <c r="AO8">
        <f t="shared" si="19"/>
        <v>289864</v>
      </c>
      <c r="AP8">
        <f t="shared" si="20"/>
        <v>0.92343958183867991</v>
      </c>
      <c r="AQ8">
        <f t="shared" si="21"/>
        <v>0.73062189627601781</v>
      </c>
      <c r="AS8">
        <f t="shared" si="22"/>
        <v>984529</v>
      </c>
    </row>
    <row r="9" spans="2:64" hidden="1">
      <c r="D9" t="s">
        <v>6078</v>
      </c>
      <c r="E9" t="s">
        <v>6079</v>
      </c>
      <c r="F9" t="s">
        <v>6080</v>
      </c>
      <c r="G9" t="s">
        <v>6065</v>
      </c>
      <c r="H9" t="s">
        <v>6081</v>
      </c>
      <c r="I9" t="s">
        <v>6082</v>
      </c>
      <c r="J9" t="s">
        <v>6065</v>
      </c>
      <c r="O9">
        <f t="shared" si="5"/>
        <v>0.35081523516302182</v>
      </c>
      <c r="P9">
        <f t="shared" si="6"/>
        <v>0.3437810903679428</v>
      </c>
      <c r="Q9">
        <f t="shared" si="7"/>
        <v>4.7238268857426963E-2</v>
      </c>
      <c r="R9" t="e">
        <f t="shared" si="8"/>
        <v>#DIV/0!</v>
      </c>
      <c r="S9">
        <f t="shared" si="9"/>
        <v>21.169277032953264</v>
      </c>
      <c r="T9">
        <f t="shared" si="10"/>
        <v>0.34354107719658455</v>
      </c>
      <c r="U9" t="e">
        <f t="shared" si="11"/>
        <v>#DIV/0!</v>
      </c>
      <c r="V9">
        <f t="shared" si="12"/>
        <v>0</v>
      </c>
      <c r="AH9">
        <f t="shared" si="13"/>
        <v>268511</v>
      </c>
      <c r="AI9">
        <f t="shared" si="14"/>
        <v>160731</v>
      </c>
      <c r="AJ9">
        <f t="shared" si="15"/>
        <v>7981</v>
      </c>
      <c r="AK9">
        <f t="shared" si="16"/>
        <v>0</v>
      </c>
      <c r="AL9">
        <f t="shared" si="17"/>
        <v>168952</v>
      </c>
      <c r="AM9">
        <f t="shared" si="18"/>
        <v>160971</v>
      </c>
      <c r="AO9">
        <f t="shared" si="19"/>
        <v>260530</v>
      </c>
      <c r="AP9">
        <f t="shared" si="20"/>
        <v>0.95134120933756328</v>
      </c>
      <c r="AQ9">
        <f t="shared" si="21"/>
        <v>0.59860117462599294</v>
      </c>
      <c r="AS9">
        <f t="shared" si="22"/>
        <v>751184</v>
      </c>
    </row>
    <row r="10" spans="2:64" hidden="1">
      <c r="D10" t="s">
        <v>6083</v>
      </c>
      <c r="E10" t="s">
        <v>6084</v>
      </c>
      <c r="F10" t="s">
        <v>6085</v>
      </c>
      <c r="G10" t="s">
        <v>6065</v>
      </c>
      <c r="H10" t="s">
        <v>6086</v>
      </c>
      <c r="I10" t="s">
        <v>6087</v>
      </c>
      <c r="J10" t="s">
        <v>6065</v>
      </c>
      <c r="O10">
        <f t="shared" si="5"/>
        <v>140.37766714082503</v>
      </c>
      <c r="P10">
        <f t="shared" si="6"/>
        <v>163.07544581618654</v>
      </c>
      <c r="Q10">
        <f t="shared" si="7"/>
        <v>4.4058627815499511E-2</v>
      </c>
      <c r="R10" t="e">
        <f t="shared" si="8"/>
        <v>#DIV/0!</v>
      </c>
      <c r="S10">
        <f t="shared" si="9"/>
        <v>22.697030061571894</v>
      </c>
      <c r="T10">
        <f t="shared" si="10"/>
        <v>127.96770721205598</v>
      </c>
      <c r="U10" t="e">
        <f t="shared" si="11"/>
        <v>#DIV/0!</v>
      </c>
      <c r="V10">
        <f t="shared" si="12"/>
        <v>0</v>
      </c>
      <c r="AH10">
        <f t="shared" si="13"/>
        <v>198777</v>
      </c>
      <c r="AI10">
        <f t="shared" si="14"/>
        <v>119611</v>
      </c>
      <c r="AJ10">
        <f t="shared" si="15"/>
        <v>5522</v>
      </c>
      <c r="AK10">
        <f t="shared" si="16"/>
        <v>0</v>
      </c>
      <c r="AL10">
        <f t="shared" si="17"/>
        <v>125333</v>
      </c>
      <c r="AM10">
        <f t="shared" si="18"/>
        <v>119811</v>
      </c>
      <c r="AO10">
        <f t="shared" si="19"/>
        <v>193255</v>
      </c>
      <c r="AP10">
        <f t="shared" si="20"/>
        <v>0.95434562325963634</v>
      </c>
      <c r="AQ10">
        <f t="shared" si="21"/>
        <v>0.60173460712255444</v>
      </c>
      <c r="AS10">
        <f t="shared" si="22"/>
        <v>558010</v>
      </c>
    </row>
    <row r="11" spans="2:64" hidden="1">
      <c r="D11" t="s">
        <v>6088</v>
      </c>
      <c r="E11" t="s">
        <v>6089</v>
      </c>
      <c r="F11" t="s">
        <v>6090</v>
      </c>
      <c r="G11" t="s">
        <v>6065</v>
      </c>
      <c r="H11" t="s">
        <v>6091</v>
      </c>
      <c r="I11" t="s">
        <v>6092</v>
      </c>
      <c r="J11" t="s">
        <v>6065</v>
      </c>
      <c r="O11" t="e">
        <f t="shared" si="5"/>
        <v>#VALUE!</v>
      </c>
      <c r="P11" t="e">
        <f t="shared" si="6"/>
        <v>#VALUE!</v>
      </c>
      <c r="Q11">
        <f t="shared" si="7"/>
        <v>0.43731072077528771</v>
      </c>
      <c r="R11" t="e">
        <f t="shared" si="8"/>
        <v>#VALUE!</v>
      </c>
      <c r="S11">
        <f t="shared" si="9"/>
        <v>2.2867036011080333</v>
      </c>
      <c r="T11" t="e">
        <f t="shared" si="10"/>
        <v>#VALUE!</v>
      </c>
      <c r="U11" t="e">
        <f t="shared" si="11"/>
        <v>#DIV/0!</v>
      </c>
      <c r="V11">
        <f t="shared" si="12"/>
        <v>0</v>
      </c>
      <c r="AH11">
        <f t="shared" si="13"/>
        <v>1406</v>
      </c>
      <c r="AI11">
        <f t="shared" si="14"/>
        <v>729</v>
      </c>
      <c r="AJ11">
        <f t="shared" si="15"/>
        <v>722</v>
      </c>
      <c r="AK11">
        <f t="shared" si="16"/>
        <v>0</v>
      </c>
      <c r="AL11">
        <f t="shared" si="17"/>
        <v>1651</v>
      </c>
      <c r="AM11">
        <f t="shared" si="18"/>
        <v>929</v>
      </c>
      <c r="AO11">
        <f t="shared" si="19"/>
        <v>684</v>
      </c>
      <c r="AP11">
        <f t="shared" si="20"/>
        <v>0.44155057540884313</v>
      </c>
      <c r="AQ11">
        <f t="shared" si="21"/>
        <v>0.51849217638691325</v>
      </c>
      <c r="AS11">
        <f t="shared" si="22"/>
        <v>3993</v>
      </c>
    </row>
    <row r="12" spans="2:64" hidden="1">
      <c r="D12" t="s">
        <v>6093</v>
      </c>
      <c r="E12" t="s">
        <v>6093</v>
      </c>
      <c r="F12" t="s">
        <v>6093</v>
      </c>
      <c r="G12" t="s">
        <v>6093</v>
      </c>
      <c r="H12" t="s">
        <v>6093</v>
      </c>
      <c r="I12" t="s">
        <v>6093</v>
      </c>
    </row>
    <row r="13" spans="2:64">
      <c r="B13" t="s">
        <v>6</v>
      </c>
      <c r="D13" t="s">
        <v>6094</v>
      </c>
      <c r="E13" t="s">
        <v>6095</v>
      </c>
      <c r="F13" t="s">
        <v>6096</v>
      </c>
      <c r="G13" t="s">
        <v>6065</v>
      </c>
      <c r="H13" t="s">
        <v>6097</v>
      </c>
      <c r="I13" t="s">
        <v>6098</v>
      </c>
      <c r="J13" t="s">
        <v>6055</v>
      </c>
      <c r="K13">
        <f t="shared" si="4"/>
        <v>299644</v>
      </c>
      <c r="L13">
        <v>3</v>
      </c>
      <c r="O13" t="str">
        <f>D13</f>
        <v>361269</v>
      </c>
      <c r="P13" t="str">
        <f>E13</f>
        <v>299644</v>
      </c>
      <c r="Q13">
        <f t="shared" ref="Q13:Q75" si="23">F13/(G13+H13)</f>
        <v>1.5108630133396231E-2</v>
      </c>
      <c r="R13">
        <v>0</v>
      </c>
      <c r="S13">
        <f t="shared" ref="S13:S75" si="24">H13/F13</f>
        <v>66.187337380745873</v>
      </c>
      <c r="T13">
        <f>I13/1</f>
        <v>300644</v>
      </c>
      <c r="U13">
        <f t="shared" ref="U13:U75" si="25">E13/J13</f>
        <v>299644</v>
      </c>
      <c r="V13">
        <v>1</v>
      </c>
      <c r="X13">
        <v>0</v>
      </c>
      <c r="Y13">
        <v>0</v>
      </c>
      <c r="Z13">
        <f>Q13</f>
        <v>1.5108630133396231E-2</v>
      </c>
      <c r="AA13">
        <v>0</v>
      </c>
      <c r="AB13">
        <f>S13</f>
        <v>66.187337380745873</v>
      </c>
      <c r="AC13">
        <v>0</v>
      </c>
      <c r="AD13">
        <f>T13</f>
        <v>300644</v>
      </c>
      <c r="AE13">
        <v>0</v>
      </c>
      <c r="AH13">
        <f t="shared" si="13"/>
        <v>180634.5</v>
      </c>
      <c r="AI13">
        <f t="shared" si="14"/>
        <v>149822</v>
      </c>
      <c r="AJ13">
        <f t="shared" si="15"/>
        <v>2306</v>
      </c>
      <c r="AK13">
        <f t="shared" si="16"/>
        <v>0</v>
      </c>
      <c r="AL13">
        <f t="shared" si="17"/>
        <v>152628</v>
      </c>
      <c r="AM13">
        <f t="shared" si="18"/>
        <v>150322</v>
      </c>
      <c r="AO13">
        <f t="shared" si="19"/>
        <v>178328.5</v>
      </c>
      <c r="AP13">
        <f t="shared" si="20"/>
        <v>0.98161543098251958</v>
      </c>
      <c r="AQ13">
        <f t="shared" si="21"/>
        <v>0.82942073634881486</v>
      </c>
      <c r="AS13">
        <f t="shared" si="22"/>
        <v>631100.5</v>
      </c>
      <c r="AU13">
        <f>MAX(0,AH13)</f>
        <v>180634.5</v>
      </c>
      <c r="AV13">
        <f>MAX(0,AP13)</f>
        <v>0.98161543098251958</v>
      </c>
      <c r="AW13">
        <f>MAX(0,AQ13)</f>
        <v>0.82942073634881486</v>
      </c>
      <c r="AY13">
        <f>AU13/$AU$1261*3</f>
        <v>1.6158588343323292</v>
      </c>
      <c r="AZ13">
        <f>AV13/$AV$1261*3</f>
        <v>17.923612343762759</v>
      </c>
      <c r="BA13">
        <f>AW13/$AW$1261*3</f>
        <v>20.139449171204951</v>
      </c>
      <c r="BB13">
        <f>AS13/$AS$1261*3</f>
        <v>1.7095218063609405</v>
      </c>
      <c r="BD13">
        <f>MIN(4.9,AY13)</f>
        <v>1.6158588343323292</v>
      </c>
      <c r="BE13">
        <f t="shared" ref="BE13" si="26">MIN(4.9,AZ13)</f>
        <v>4.9000000000000004</v>
      </c>
      <c r="BF13">
        <f t="shared" ref="BF13" si="27">MIN(4.9,BA13)</f>
        <v>4.9000000000000004</v>
      </c>
      <c r="BG13">
        <f>MAX(MIN(4.9,BB13),0)</f>
        <v>1.7095218063609405</v>
      </c>
      <c r="BI13">
        <f>ROUND(BD13+0.5,0)</f>
        <v>2</v>
      </c>
      <c r="BJ13">
        <f t="shared" ref="BJ13" si="28">ROUND(BE13+0.5,0)</f>
        <v>5</v>
      </c>
      <c r="BK13">
        <f t="shared" ref="BK13" si="29">ROUND(BF13+0.5,0)</f>
        <v>5</v>
      </c>
      <c r="BL13">
        <f t="shared" ref="BL13" si="30">ROUND(BG13+0.5,0)</f>
        <v>2</v>
      </c>
    </row>
    <row r="14" spans="2:64" hidden="1">
      <c r="B14" s="10"/>
      <c r="D14" t="s">
        <v>6093</v>
      </c>
      <c r="E14" t="s">
        <v>6093</v>
      </c>
      <c r="F14" t="s">
        <v>6093</v>
      </c>
      <c r="G14" t="s">
        <v>6093</v>
      </c>
      <c r="H14" t="s">
        <v>6093</v>
      </c>
      <c r="I14" t="s">
        <v>6093</v>
      </c>
      <c r="J14" t="s">
        <v>6093</v>
      </c>
    </row>
    <row r="15" spans="2:64">
      <c r="B15" s="10" t="s">
        <v>240</v>
      </c>
      <c r="D15" t="s">
        <v>6099</v>
      </c>
      <c r="E15" t="s">
        <v>6100</v>
      </c>
      <c r="F15" t="s">
        <v>6101</v>
      </c>
      <c r="G15" t="s">
        <v>6065</v>
      </c>
      <c r="H15" t="s">
        <v>6102</v>
      </c>
      <c r="I15" t="s">
        <v>6103</v>
      </c>
      <c r="J15" t="s">
        <v>6055</v>
      </c>
      <c r="K15">
        <f t="shared" si="4"/>
        <v>122225</v>
      </c>
      <c r="L15">
        <v>2</v>
      </c>
      <c r="O15" t="str">
        <f>D15</f>
        <v>156258</v>
      </c>
      <c r="P15" t="str">
        <f>E15</f>
        <v>122225</v>
      </c>
      <c r="Q15">
        <f t="shared" si="23"/>
        <v>4.5395920157929367E-3</v>
      </c>
      <c r="R15" t="str">
        <f>G15</f>
        <v>0</v>
      </c>
      <c r="S15">
        <f t="shared" si="24"/>
        <v>220.28411287205256</v>
      </c>
      <c r="T15">
        <f>I15/1</f>
        <v>89652</v>
      </c>
      <c r="U15">
        <f t="shared" si="25"/>
        <v>122225</v>
      </c>
      <c r="V15">
        <f t="shared" si="12"/>
        <v>1</v>
      </c>
      <c r="X15">
        <v>0</v>
      </c>
      <c r="Y15">
        <v>0</v>
      </c>
      <c r="Z15">
        <f t="shared" ref="Z15" si="31">Q15</f>
        <v>4.5395920157929367E-3</v>
      </c>
      <c r="AA15">
        <v>2</v>
      </c>
      <c r="AB15">
        <f t="shared" ref="AB15" si="32">S15</f>
        <v>220.28411287205256</v>
      </c>
      <c r="AC15">
        <v>2</v>
      </c>
      <c r="AD15">
        <f t="shared" ref="AD15" si="33">T15</f>
        <v>89652</v>
      </c>
      <c r="AE15">
        <v>0</v>
      </c>
      <c r="AH15">
        <f t="shared" si="13"/>
        <v>78129</v>
      </c>
      <c r="AI15">
        <f t="shared" si="14"/>
        <v>61112.5</v>
      </c>
      <c r="AJ15">
        <f t="shared" si="15"/>
        <v>1293.5</v>
      </c>
      <c r="AK15">
        <f t="shared" si="16"/>
        <v>0</v>
      </c>
      <c r="AL15">
        <f t="shared" si="17"/>
        <v>284937.5</v>
      </c>
      <c r="AM15">
        <f t="shared" si="18"/>
        <v>44826</v>
      </c>
      <c r="AO15">
        <f t="shared" si="19"/>
        <v>76835.5</v>
      </c>
      <c r="AP15">
        <f t="shared" si="20"/>
        <v>0.21447685896029831</v>
      </c>
      <c r="AQ15">
        <f t="shared" si="21"/>
        <v>0.78219995136249021</v>
      </c>
      <c r="AS15">
        <f t="shared" si="22"/>
        <v>467711.5</v>
      </c>
      <c r="AU15">
        <f>MAX(0,AH15)</f>
        <v>78129</v>
      </c>
      <c r="AV15">
        <f>MAX(0,AP15)</f>
        <v>0.21447685896029831</v>
      </c>
      <c r="AW15">
        <f>MAX(0,AQ15)</f>
        <v>0.78219995136249021</v>
      </c>
      <c r="AY15">
        <f>AU15/$AU$1261*3</f>
        <v>0.69889990487725517</v>
      </c>
      <c r="AZ15">
        <f>AV15/$AV$1261*3</f>
        <v>3.9161976833071233</v>
      </c>
      <c r="BA15">
        <f>AW15/$AW$1261*3</f>
        <v>18.992865106713296</v>
      </c>
      <c r="BB15">
        <f>AS15/$AS$1261*3</f>
        <v>1.26693451888532</v>
      </c>
      <c r="BD15">
        <f>MIN(4.9,AY15)</f>
        <v>0.69889990487725517</v>
      </c>
      <c r="BE15">
        <f t="shared" ref="BE15" si="34">MIN(4.9,AZ15)</f>
        <v>3.9161976833071233</v>
      </c>
      <c r="BF15">
        <f t="shared" ref="BF15" si="35">MIN(4.9,BA15)</f>
        <v>4.9000000000000004</v>
      </c>
      <c r="BG15">
        <f>MAX(MIN(4.9,BB15),0)</f>
        <v>1.26693451888532</v>
      </c>
      <c r="BI15">
        <f>ROUND(BD15+0.5,0)</f>
        <v>1</v>
      </c>
      <c r="BJ15">
        <f t="shared" ref="BJ15" si="36">ROUND(BE15+0.5,0)</f>
        <v>4</v>
      </c>
      <c r="BK15">
        <f t="shared" ref="BK15" si="37">ROUND(BF15+0.5,0)</f>
        <v>5</v>
      </c>
      <c r="BL15">
        <f t="shared" ref="BL15" si="38">ROUND(BG15+0.5,0)</f>
        <v>2</v>
      </c>
    </row>
    <row r="16" spans="2:64" hidden="1"/>
    <row r="17" spans="2:64">
      <c r="B17" t="s">
        <v>11</v>
      </c>
      <c r="D17" t="s">
        <v>6104</v>
      </c>
      <c r="E17" t="s">
        <v>6105</v>
      </c>
      <c r="F17" t="s">
        <v>6106</v>
      </c>
      <c r="G17" t="s">
        <v>6107</v>
      </c>
      <c r="H17" t="s">
        <v>6108</v>
      </c>
      <c r="I17" t="s">
        <v>6109</v>
      </c>
      <c r="J17" t="s">
        <v>6110</v>
      </c>
      <c r="K17">
        <f t="shared" si="4"/>
        <v>55168.3</v>
      </c>
      <c r="L17">
        <v>5</v>
      </c>
      <c r="O17">
        <f t="shared" ref="O17:O75" si="39">D17/D18-1</f>
        <v>8.1350974150800948E-2</v>
      </c>
      <c r="P17">
        <f t="shared" ref="P17:P75" si="40">E17/E18-1</f>
        <v>0.28836188274307872</v>
      </c>
      <c r="Q17">
        <f t="shared" si="23"/>
        <v>0.63269860710716208</v>
      </c>
      <c r="R17">
        <f t="shared" ref="R17:R75" si="41">1 -G17/G18</f>
        <v>0.8086952041767701</v>
      </c>
      <c r="S17">
        <f t="shared" si="24"/>
        <v>1.195698424974684</v>
      </c>
      <c r="T17">
        <f t="shared" ref="T17:T75" si="42">I17/I18-1</f>
        <v>-0.66683644959794264</v>
      </c>
      <c r="U17">
        <f t="shared" si="25"/>
        <v>55168.3</v>
      </c>
      <c r="V17">
        <f t="shared" si="12"/>
        <v>1</v>
      </c>
      <c r="X17">
        <f>AVERAGE(O17:O21)</f>
        <v>0.29456626739523134</v>
      </c>
      <c r="Y17">
        <f t="shared" ref="Y17" si="43">AVERAGE(P17:P21)</f>
        <v>1.5234662455587955</v>
      </c>
      <c r="Z17">
        <f t="shared" ref="Z17" si="44">AVERAGE(Q17:Q21)</f>
        <v>0.41468148033357471</v>
      </c>
      <c r="AA17">
        <f>AVERAGE(R17:R21)</f>
        <v>-3.7713837690232357E-2</v>
      </c>
      <c r="AB17">
        <f t="shared" ref="AB17" si="45">AVERAGE(S17:S21)</f>
        <v>0.58487458652321223</v>
      </c>
      <c r="AC17">
        <f t="shared" ref="AC17" si="46">AVERAGE(T17:T21)</f>
        <v>-4.0032309467685011E-2</v>
      </c>
      <c r="AD17">
        <f>AVERAGE(U17:U20)</f>
        <v>29338.154365079365</v>
      </c>
      <c r="AE17">
        <f t="shared" ref="AE17" si="47">AVERAGE(V17:V21)</f>
        <v>0.4</v>
      </c>
      <c r="AH17">
        <f t="shared" si="13"/>
        <v>214268.90909090909</v>
      </c>
      <c r="AI17">
        <f t="shared" si="14"/>
        <v>50153</v>
      </c>
      <c r="AJ17">
        <f t="shared" si="15"/>
        <v>199119.45454545456</v>
      </c>
      <c r="AK17">
        <f t="shared" si="16"/>
        <v>76627.727272727279</v>
      </c>
      <c r="AL17">
        <f t="shared" si="17"/>
        <v>238086.81818181818</v>
      </c>
      <c r="AM17">
        <f t="shared" si="18"/>
        <v>72902.090909090912</v>
      </c>
      <c r="AO17">
        <f t="shared" si="19"/>
        <v>-61478.272727272735</v>
      </c>
      <c r="AP17">
        <f t="shared" si="20"/>
        <v>0.15936028608898106</v>
      </c>
      <c r="AQ17">
        <f t="shared" si="21"/>
        <v>0.23406568975773009</v>
      </c>
      <c r="AS17">
        <f t="shared" si="22"/>
        <v>452919.09090909088</v>
      </c>
      <c r="AU17">
        <f>MAX(0,AH17)</f>
        <v>214268.90909090909</v>
      </c>
      <c r="AV17">
        <f>MAX(0,AP17)</f>
        <v>0.15936028608898106</v>
      </c>
      <c r="AW17">
        <f>MAX(0,AQ17)</f>
        <v>0.23406568975773009</v>
      </c>
      <c r="AY17">
        <f>AU17/$AU$1261*3</f>
        <v>1.9167341215398839</v>
      </c>
      <c r="AZ17">
        <f>AV17/$AV$1261*3</f>
        <v>2.909807548554002</v>
      </c>
      <c r="BA17">
        <f>AW17/$AW$1261*3</f>
        <v>5.6834292356254377</v>
      </c>
      <c r="BB17">
        <f>AS17/$AS$1261*3</f>
        <v>1.2268649168021004</v>
      </c>
      <c r="BD17">
        <f>MIN(4.9,AY17)</f>
        <v>1.9167341215398839</v>
      </c>
      <c r="BE17">
        <f t="shared" ref="BE17" si="48">MIN(4.9,AZ17)</f>
        <v>2.909807548554002</v>
      </c>
      <c r="BF17">
        <f t="shared" ref="BF17" si="49">MIN(4.9,BA17)</f>
        <v>4.9000000000000004</v>
      </c>
      <c r="BG17">
        <f>MAX(MIN(4.9,BB17),0)</f>
        <v>1.2268649168021004</v>
      </c>
      <c r="BI17">
        <f>ROUND(BD17+0.5,0)</f>
        <v>2</v>
      </c>
      <c r="BJ17">
        <f t="shared" ref="BJ17" si="50">ROUND(BE17+0.5,0)</f>
        <v>3</v>
      </c>
      <c r="BK17">
        <f t="shared" ref="BK17" si="51">ROUND(BF17+0.5,0)</f>
        <v>5</v>
      </c>
      <c r="BL17">
        <f t="shared" ref="BL17" si="52">ROUND(BG17+0.5,0)</f>
        <v>2</v>
      </c>
    </row>
    <row r="18" spans="2:64" hidden="1">
      <c r="D18" t="s">
        <v>6111</v>
      </c>
      <c r="E18" t="s">
        <v>6112</v>
      </c>
      <c r="F18" t="s">
        <v>6113</v>
      </c>
      <c r="G18" t="s">
        <v>6114</v>
      </c>
      <c r="H18" t="s">
        <v>6115</v>
      </c>
      <c r="I18" t="s">
        <v>6116</v>
      </c>
      <c r="J18" t="s">
        <v>6117</v>
      </c>
      <c r="K18">
        <f t="shared" si="4"/>
        <v>47578.333333333336</v>
      </c>
      <c r="O18">
        <f t="shared" si="39"/>
        <v>0.42940279185919783</v>
      </c>
      <c r="P18">
        <f t="shared" si="40"/>
        <v>7.7671471274722581</v>
      </c>
      <c r="Q18">
        <f t="shared" si="23"/>
        <v>0.36064056209929923</v>
      </c>
      <c r="R18">
        <f t="shared" si="41"/>
        <v>0.14639212246927813</v>
      </c>
      <c r="S18">
        <f t="shared" si="24"/>
        <v>0.49586032010492737</v>
      </c>
      <c r="T18">
        <f t="shared" si="42"/>
        <v>0.21146347810024824</v>
      </c>
      <c r="U18">
        <f t="shared" si="25"/>
        <v>47578.333333333336</v>
      </c>
      <c r="V18">
        <f t="shared" si="12"/>
        <v>2</v>
      </c>
      <c r="AH18">
        <f t="shared" si="13"/>
        <v>217964.2</v>
      </c>
      <c r="AI18">
        <f t="shared" si="14"/>
        <v>42820.5</v>
      </c>
      <c r="AJ18">
        <f t="shared" si="15"/>
        <v>193505.3</v>
      </c>
      <c r="AK18">
        <f t="shared" si="16"/>
        <v>440608.4</v>
      </c>
      <c r="AL18">
        <f t="shared" si="17"/>
        <v>95951.6</v>
      </c>
      <c r="AM18">
        <f t="shared" si="18"/>
        <v>240699.5</v>
      </c>
      <c r="AO18">
        <f t="shared" si="19"/>
        <v>-416149.49999999994</v>
      </c>
      <c r="AP18">
        <f t="shared" si="20"/>
        <v>7.9805613538094525E-2</v>
      </c>
      <c r="AQ18">
        <f t="shared" si="21"/>
        <v>0.19645657406124492</v>
      </c>
      <c r="AS18">
        <f t="shared" si="22"/>
        <v>844538.9</v>
      </c>
    </row>
    <row r="19" spans="2:64" hidden="1">
      <c r="D19" t="s">
        <v>6118</v>
      </c>
      <c r="E19" t="s">
        <v>6119</v>
      </c>
      <c r="F19" t="s">
        <v>6120</v>
      </c>
      <c r="G19" t="s">
        <v>6121</v>
      </c>
      <c r="H19" t="s">
        <v>6122</v>
      </c>
      <c r="I19" t="s">
        <v>6123</v>
      </c>
      <c r="J19" t="s">
        <v>6124</v>
      </c>
      <c r="K19">
        <f t="shared" si="4"/>
        <v>6977.4285714285716</v>
      </c>
      <c r="O19">
        <f t="shared" si="39"/>
        <v>0.16351674814564432</v>
      </c>
      <c r="P19">
        <f t="shared" si="40"/>
        <v>-0.28860859052973475</v>
      </c>
      <c r="Q19">
        <f t="shared" si="23"/>
        <v>0.35049767492076894</v>
      </c>
      <c r="R19">
        <f t="shared" si="41"/>
        <v>0.14593352380173918</v>
      </c>
      <c r="S19">
        <f t="shared" si="24"/>
        <v>0.29272091543242118</v>
      </c>
      <c r="T19">
        <f t="shared" si="42"/>
        <v>2.5202179352293408E-2</v>
      </c>
      <c r="U19">
        <f t="shared" si="25"/>
        <v>6977.4285714285716</v>
      </c>
      <c r="V19">
        <f t="shared" si="12"/>
        <v>-2</v>
      </c>
      <c r="AH19">
        <f t="shared" si="13"/>
        <v>190607.75</v>
      </c>
      <c r="AI19">
        <f t="shared" si="14"/>
        <v>6105.25</v>
      </c>
      <c r="AJ19">
        <f t="shared" si="15"/>
        <v>252001.125</v>
      </c>
      <c r="AK19">
        <f t="shared" si="16"/>
        <v>645214.875</v>
      </c>
      <c r="AL19">
        <f t="shared" si="17"/>
        <v>73766</v>
      </c>
      <c r="AM19">
        <f t="shared" si="18"/>
        <v>248356.125</v>
      </c>
      <c r="AO19">
        <f t="shared" si="19"/>
        <v>-706608.25</v>
      </c>
      <c r="AP19">
        <f t="shared" si="20"/>
        <v>8.4915332414092371E-3</v>
      </c>
      <c r="AQ19">
        <f t="shared" si="21"/>
        <v>3.2030439475834532E-2</v>
      </c>
      <c r="AS19">
        <f t="shared" si="22"/>
        <v>912048.875</v>
      </c>
    </row>
    <row r="20" spans="2:64" hidden="1">
      <c r="D20" t="s">
        <v>6125</v>
      </c>
      <c r="E20" t="s">
        <v>6126</v>
      </c>
      <c r="F20" t="s">
        <v>6127</v>
      </c>
      <c r="G20" t="s">
        <v>6128</v>
      </c>
      <c r="H20" t="s">
        <v>6129</v>
      </c>
      <c r="I20" t="s">
        <v>6130</v>
      </c>
      <c r="J20" t="s">
        <v>6117</v>
      </c>
      <c r="K20">
        <f t="shared" si="4"/>
        <v>7628.5555555555557</v>
      </c>
      <c r="O20">
        <f t="shared" si="39"/>
        <v>0.47941616386243946</v>
      </c>
      <c r="P20">
        <f t="shared" si="40"/>
        <v>0.31834939897845538</v>
      </c>
      <c r="Q20">
        <f t="shared" si="23"/>
        <v>0.34712045142860887</v>
      </c>
      <c r="R20">
        <f t="shared" si="41"/>
        <v>-5.4806249918189165E-2</v>
      </c>
      <c r="S20">
        <f t="shared" si="24"/>
        <v>0.28883523147621976</v>
      </c>
      <c r="T20">
        <f t="shared" si="42"/>
        <v>0.19678080711396539</v>
      </c>
      <c r="U20">
        <f t="shared" si="25"/>
        <v>7628.5555555555557</v>
      </c>
      <c r="V20">
        <f t="shared" si="12"/>
        <v>0</v>
      </c>
      <c r="AH20">
        <f t="shared" si="13"/>
        <v>131056.3</v>
      </c>
      <c r="AI20">
        <f t="shared" si="14"/>
        <v>6865.7</v>
      </c>
      <c r="AJ20">
        <f t="shared" si="15"/>
        <v>233166.5</v>
      </c>
      <c r="AK20">
        <f t="shared" si="16"/>
        <v>604369.69999999995</v>
      </c>
      <c r="AL20">
        <f t="shared" si="17"/>
        <v>67346.7</v>
      </c>
      <c r="AM20">
        <f t="shared" si="18"/>
        <v>193800.7</v>
      </c>
      <c r="AO20">
        <f t="shared" si="19"/>
        <v>-706479.89999999991</v>
      </c>
      <c r="AP20">
        <f t="shared" si="20"/>
        <v>1.0221129036003886E-2</v>
      </c>
      <c r="AQ20">
        <f t="shared" si="21"/>
        <v>5.2387409075336323E-2</v>
      </c>
      <c r="AS20">
        <f t="shared" si="22"/>
        <v>770272.59999999986</v>
      </c>
    </row>
    <row r="21" spans="2:64" hidden="1">
      <c r="D21" t="s">
        <v>6131</v>
      </c>
      <c r="E21" t="s">
        <v>6132</v>
      </c>
      <c r="F21" t="s">
        <v>6133</v>
      </c>
      <c r="G21" t="s">
        <v>6134</v>
      </c>
      <c r="H21" t="s">
        <v>6135</v>
      </c>
      <c r="I21" t="s">
        <v>6136</v>
      </c>
      <c r="J21" t="s">
        <v>6117</v>
      </c>
      <c r="K21">
        <f t="shared" si="4"/>
        <v>5786.4444444444443</v>
      </c>
      <c r="O21">
        <f t="shared" si="39"/>
        <v>0.3191446589580742</v>
      </c>
      <c r="P21">
        <f t="shared" si="40"/>
        <v>-0.46791859087008048</v>
      </c>
      <c r="Q21">
        <f t="shared" si="23"/>
        <v>0.38245010611203484</v>
      </c>
      <c r="R21">
        <f t="shared" si="41"/>
        <v>-1.23478378898076</v>
      </c>
      <c r="S21">
        <f t="shared" si="24"/>
        <v>0.6512580406278089</v>
      </c>
      <c r="T21">
        <f t="shared" si="42"/>
        <v>3.3228437693010537E-2</v>
      </c>
      <c r="U21">
        <f t="shared" si="25"/>
        <v>5786.4444444444443</v>
      </c>
      <c r="V21">
        <f t="shared" si="12"/>
        <v>1</v>
      </c>
      <c r="AH21">
        <f t="shared" si="13"/>
        <v>88586.5</v>
      </c>
      <c r="AI21">
        <f t="shared" si="14"/>
        <v>5207.8</v>
      </c>
      <c r="AJ21">
        <f t="shared" si="15"/>
        <v>291814.90000000002</v>
      </c>
      <c r="AK21">
        <f t="shared" si="16"/>
        <v>572967.5</v>
      </c>
      <c r="AL21">
        <f t="shared" si="17"/>
        <v>190046.8</v>
      </c>
      <c r="AM21">
        <f t="shared" si="18"/>
        <v>161935</v>
      </c>
      <c r="AO21">
        <f t="shared" si="19"/>
        <v>-776195.9</v>
      </c>
      <c r="AP21">
        <f t="shared" si="20"/>
        <v>6.8252980317669012E-3</v>
      </c>
      <c r="AQ21">
        <f t="shared" si="21"/>
        <v>5.8787738538039092E-2</v>
      </c>
      <c r="AS21">
        <f t="shared" si="22"/>
        <v>726928.7</v>
      </c>
    </row>
    <row r="22" spans="2:64" hidden="1">
      <c r="D22" t="s">
        <v>6137</v>
      </c>
      <c r="E22" t="s">
        <v>6138</v>
      </c>
      <c r="F22" t="s">
        <v>6139</v>
      </c>
      <c r="G22" t="s">
        <v>6140</v>
      </c>
      <c r="H22" t="s">
        <v>6141</v>
      </c>
      <c r="I22" t="s">
        <v>6142</v>
      </c>
      <c r="J22" t="s">
        <v>6143</v>
      </c>
      <c r="O22">
        <f t="shared" si="39"/>
        <v>0.12179749529344353</v>
      </c>
      <c r="P22">
        <f t="shared" si="40"/>
        <v>-0.13508832392212999</v>
      </c>
      <c r="Q22">
        <f t="shared" si="23"/>
        <v>0.38065948924948073</v>
      </c>
      <c r="R22">
        <f t="shared" si="41"/>
        <v>1.9537697362274065E-3</v>
      </c>
      <c r="S22">
        <f t="shared" si="24"/>
        <v>0.64372474333347773</v>
      </c>
      <c r="T22">
        <f t="shared" si="42"/>
        <v>6.6609681801229836E-2</v>
      </c>
      <c r="U22">
        <f t="shared" si="25"/>
        <v>12234.5</v>
      </c>
      <c r="V22">
        <f t="shared" si="12"/>
        <v>-2</v>
      </c>
      <c r="AH22">
        <f t="shared" si="13"/>
        <v>74616.111111111109</v>
      </c>
      <c r="AI22">
        <f t="shared" si="14"/>
        <v>10875.111111111111</v>
      </c>
      <c r="AJ22">
        <f t="shared" si="15"/>
        <v>143636.44444444444</v>
      </c>
      <c r="AK22">
        <f t="shared" si="16"/>
        <v>284873.44444444444</v>
      </c>
      <c r="AL22">
        <f t="shared" si="17"/>
        <v>92462.333333333328</v>
      </c>
      <c r="AM22">
        <f t="shared" si="18"/>
        <v>174141.33333333334</v>
      </c>
      <c r="AO22">
        <f t="shared" si="19"/>
        <v>-353893.77777777775</v>
      </c>
      <c r="AP22">
        <f t="shared" si="20"/>
        <v>2.8820779135117502E-2</v>
      </c>
      <c r="AQ22">
        <f t="shared" si="21"/>
        <v>0.14574749272200671</v>
      </c>
      <c r="AS22">
        <f t="shared" si="22"/>
        <v>493331.88888888888</v>
      </c>
    </row>
    <row r="23" spans="2:64" hidden="1">
      <c r="D23" t="s">
        <v>6144</v>
      </c>
      <c r="E23" t="s">
        <v>6145</v>
      </c>
      <c r="F23" t="s">
        <v>6146</v>
      </c>
      <c r="G23" t="s">
        <v>6147</v>
      </c>
      <c r="H23" t="s">
        <v>6148</v>
      </c>
      <c r="I23" t="s">
        <v>6149</v>
      </c>
      <c r="J23" t="s">
        <v>6110</v>
      </c>
      <c r="O23">
        <f t="shared" si="39"/>
        <v>9.6906386170440744</v>
      </c>
      <c r="P23">
        <f t="shared" si="40"/>
        <v>0.25348087595121793</v>
      </c>
      <c r="Q23">
        <f t="shared" si="23"/>
        <v>0.48758544667155373</v>
      </c>
      <c r="R23">
        <f t="shared" si="41"/>
        <v>-2.1135674981213488</v>
      </c>
      <c r="S23">
        <f t="shared" si="24"/>
        <v>0.13229443243223057</v>
      </c>
      <c r="T23">
        <f t="shared" si="42"/>
        <v>14.419606690872458</v>
      </c>
      <c r="U23">
        <f t="shared" si="25"/>
        <v>11316.3</v>
      </c>
      <c r="V23">
        <f t="shared" si="12"/>
        <v>6</v>
      </c>
      <c r="AH23">
        <f t="shared" si="13"/>
        <v>54421.181818181816</v>
      </c>
      <c r="AI23">
        <f t="shared" si="14"/>
        <v>10287.545454545454</v>
      </c>
      <c r="AJ23">
        <f t="shared" si="15"/>
        <v>121719.54545454546</v>
      </c>
      <c r="AK23">
        <f t="shared" si="16"/>
        <v>233534.54545454544</v>
      </c>
      <c r="AL23">
        <f t="shared" si="17"/>
        <v>16102.818181818182</v>
      </c>
      <c r="AM23">
        <f t="shared" si="18"/>
        <v>133581.45454545456</v>
      </c>
      <c r="AO23">
        <f t="shared" si="19"/>
        <v>-300832.90909090906</v>
      </c>
      <c r="AP23">
        <f t="shared" si="20"/>
        <v>4.1209958736509067E-2</v>
      </c>
      <c r="AQ23">
        <f t="shared" si="21"/>
        <v>0.18903568630529891</v>
      </c>
      <c r="AS23">
        <f t="shared" si="22"/>
        <v>326208</v>
      </c>
    </row>
    <row r="24" spans="2:64" hidden="1">
      <c r="D24" t="s">
        <v>6150</v>
      </c>
      <c r="E24" t="s">
        <v>6151</v>
      </c>
      <c r="F24" t="s">
        <v>6152</v>
      </c>
      <c r="G24" t="s">
        <v>6153</v>
      </c>
      <c r="H24" t="s">
        <v>6154</v>
      </c>
      <c r="I24" t="s">
        <v>6155</v>
      </c>
      <c r="J24" t="s">
        <v>6156</v>
      </c>
      <c r="O24">
        <f t="shared" si="39"/>
        <v>0.5591691262460321</v>
      </c>
      <c r="P24">
        <f t="shared" si="40"/>
        <v>413.12385321100919</v>
      </c>
      <c r="Q24">
        <f t="shared" si="23"/>
        <v>0.89877502634351947</v>
      </c>
      <c r="R24">
        <f t="shared" si="41"/>
        <v>-2.7183289017080536</v>
      </c>
      <c r="S24">
        <f t="shared" si="24"/>
        <v>0.13750865722585845</v>
      </c>
      <c r="T24">
        <f t="shared" si="42"/>
        <v>18.001794616151546</v>
      </c>
      <c r="U24">
        <f t="shared" si="25"/>
        <v>22569.75</v>
      </c>
      <c r="V24">
        <f t="shared" si="12"/>
        <v>3</v>
      </c>
      <c r="AH24">
        <f t="shared" si="13"/>
        <v>11199.2</v>
      </c>
      <c r="AI24">
        <f t="shared" si="14"/>
        <v>18055.8</v>
      </c>
      <c r="AJ24">
        <f t="shared" si="15"/>
        <v>169222.8</v>
      </c>
      <c r="AK24">
        <f t="shared" si="16"/>
        <v>165012</v>
      </c>
      <c r="AL24">
        <f t="shared" si="17"/>
        <v>23269.599999999999</v>
      </c>
      <c r="AM24">
        <f t="shared" si="18"/>
        <v>19058.8</v>
      </c>
      <c r="AO24">
        <f t="shared" si="19"/>
        <v>-323035.59999999998</v>
      </c>
      <c r="AP24">
        <f t="shared" si="20"/>
        <v>9.5897846629729083E-2</v>
      </c>
      <c r="AQ24">
        <f t="shared" si="21"/>
        <v>1.6122401600114291</v>
      </c>
      <c r="AS24">
        <f t="shared" si="22"/>
        <v>67372.600000000006</v>
      </c>
    </row>
    <row r="25" spans="2:64" hidden="1">
      <c r="D25" t="s">
        <v>6157</v>
      </c>
      <c r="E25" t="s">
        <v>6158</v>
      </c>
      <c r="F25" t="s">
        <v>6159</v>
      </c>
      <c r="G25" t="s">
        <v>6160</v>
      </c>
      <c r="H25" t="s">
        <v>6161</v>
      </c>
      <c r="I25" t="s">
        <v>6162</v>
      </c>
      <c r="J25" t="s">
        <v>6055</v>
      </c>
      <c r="O25">
        <f t="shared" si="39"/>
        <v>6.1828000000000003</v>
      </c>
      <c r="P25">
        <f t="shared" si="40"/>
        <v>-0.9525674499564839</v>
      </c>
      <c r="Q25">
        <f t="shared" si="23"/>
        <v>0.98026833490714516</v>
      </c>
      <c r="R25">
        <f t="shared" si="41"/>
        <v>-191.11255411255411</v>
      </c>
      <c r="S25">
        <f t="shared" si="24"/>
        <v>0.12952296855244938</v>
      </c>
      <c r="T25">
        <f t="shared" si="42"/>
        <v>4.5663052543786442E-2</v>
      </c>
      <c r="U25">
        <f t="shared" si="25"/>
        <v>218</v>
      </c>
      <c r="V25">
        <f t="shared" si="12"/>
        <v>1</v>
      </c>
      <c r="AH25">
        <f t="shared" si="13"/>
        <v>17957</v>
      </c>
      <c r="AI25">
        <f t="shared" si="14"/>
        <v>109</v>
      </c>
      <c r="AJ25">
        <f t="shared" si="15"/>
        <v>124572.5</v>
      </c>
      <c r="AK25">
        <f t="shared" si="16"/>
        <v>110945</v>
      </c>
      <c r="AL25">
        <f t="shared" si="17"/>
        <v>16135</v>
      </c>
      <c r="AM25">
        <f t="shared" si="18"/>
        <v>2507.5</v>
      </c>
      <c r="AO25">
        <f t="shared" si="19"/>
        <v>-217560.5</v>
      </c>
      <c r="AP25">
        <f t="shared" si="20"/>
        <v>8.5772741580107019E-4</v>
      </c>
      <c r="AQ25">
        <f t="shared" si="21"/>
        <v>6.0700562454753023E-3</v>
      </c>
      <c r="AS25">
        <f t="shared" si="22"/>
        <v>23081</v>
      </c>
    </row>
    <row r="26" spans="2:64" hidden="1">
      <c r="D26" t="s">
        <v>6163</v>
      </c>
      <c r="E26" t="s">
        <v>6164</v>
      </c>
      <c r="F26" t="s">
        <v>6165</v>
      </c>
      <c r="G26" t="s">
        <v>6166</v>
      </c>
      <c r="H26" t="s">
        <v>6167</v>
      </c>
      <c r="I26" t="s">
        <v>6168</v>
      </c>
      <c r="J26" t="s">
        <v>6065</v>
      </c>
      <c r="O26" t="e">
        <f t="shared" si="39"/>
        <v>#VALUE!</v>
      </c>
      <c r="P26" t="e">
        <f t="shared" si="40"/>
        <v>#VALUE!</v>
      </c>
      <c r="Q26">
        <f t="shared" si="23"/>
        <v>0.25597269624573377</v>
      </c>
      <c r="R26" t="e">
        <f t="shared" si="41"/>
        <v>#VALUE!</v>
      </c>
      <c r="S26">
        <f t="shared" si="24"/>
        <v>3.2066666666666666</v>
      </c>
      <c r="T26" t="e">
        <f t="shared" si="42"/>
        <v>#VALUE!</v>
      </c>
      <c r="U26" t="e">
        <f t="shared" si="25"/>
        <v>#DIV/0!</v>
      </c>
      <c r="V26" t="e">
        <f t="shared" si="12"/>
        <v>#VALUE!</v>
      </c>
      <c r="AH26">
        <f t="shared" si="13"/>
        <v>5000</v>
      </c>
      <c r="AI26">
        <f t="shared" si="14"/>
        <v>4596</v>
      </c>
      <c r="AJ26">
        <f t="shared" si="15"/>
        <v>1650</v>
      </c>
      <c r="AK26">
        <f t="shared" si="16"/>
        <v>1155</v>
      </c>
      <c r="AL26">
        <f t="shared" si="17"/>
        <v>5291</v>
      </c>
      <c r="AM26">
        <f t="shared" si="18"/>
        <v>4796</v>
      </c>
      <c r="AO26">
        <f t="shared" si="19"/>
        <v>2195</v>
      </c>
      <c r="AP26">
        <f t="shared" si="20"/>
        <v>0.71300031026993482</v>
      </c>
      <c r="AQ26">
        <f t="shared" si="21"/>
        <v>0.91920000000000002</v>
      </c>
      <c r="AS26">
        <f t="shared" si="22"/>
        <v>19188</v>
      </c>
    </row>
    <row r="27" spans="2:64" hidden="1">
      <c r="D27" t="s">
        <v>6093</v>
      </c>
      <c r="E27" t="s">
        <v>6093</v>
      </c>
      <c r="F27" t="s">
        <v>6093</v>
      </c>
      <c r="G27" t="s">
        <v>6093</v>
      </c>
      <c r="H27" t="s">
        <v>6093</v>
      </c>
      <c r="I27" t="s">
        <v>6093</v>
      </c>
      <c r="J27" t="s">
        <v>6093</v>
      </c>
    </row>
    <row r="28" spans="2:64">
      <c r="B28" t="s">
        <v>13</v>
      </c>
      <c r="D28" t="s">
        <v>6169</v>
      </c>
      <c r="E28" t="s">
        <v>6170</v>
      </c>
      <c r="F28" t="s">
        <v>6171</v>
      </c>
      <c r="G28" t="s">
        <v>6065</v>
      </c>
      <c r="H28" t="s">
        <v>6172</v>
      </c>
      <c r="I28" t="s">
        <v>6173</v>
      </c>
      <c r="J28">
        <v>1</v>
      </c>
      <c r="K28">
        <f t="shared" si="4"/>
        <v>3285</v>
      </c>
      <c r="L28">
        <v>2</v>
      </c>
      <c r="O28">
        <f t="shared" si="39"/>
        <v>37.668750000000003</v>
      </c>
      <c r="P28">
        <f t="shared" si="40"/>
        <v>5.0946196660482377</v>
      </c>
      <c r="Q28">
        <f t="shared" si="23"/>
        <v>0.81434360158598751</v>
      </c>
      <c r="R28">
        <f>1</f>
        <v>1</v>
      </c>
      <c r="S28">
        <f t="shared" si="24"/>
        <v>1.2279828785446762</v>
      </c>
      <c r="T28">
        <f t="shared" si="42"/>
        <v>3.3747433264887068</v>
      </c>
      <c r="U28">
        <f t="shared" si="25"/>
        <v>3285</v>
      </c>
      <c r="V28">
        <f t="shared" si="12"/>
        <v>0</v>
      </c>
      <c r="X28">
        <v>1</v>
      </c>
      <c r="Y28">
        <f>AVERAGE(P28:P29)</f>
        <v>3.1941183436624168</v>
      </c>
      <c r="Z28">
        <f>AVERAGE(Q28:Q30)</f>
        <v>0.6941288087998071</v>
      </c>
      <c r="AA28">
        <f>AVERAGE(R28)</f>
        <v>1</v>
      </c>
      <c r="AB28">
        <f>AVERAGE(S28:S30)</f>
        <v>1.5426776897387053</v>
      </c>
      <c r="AC28">
        <f>AVERAGE(T28:T29)</f>
        <v>2.3069118931294108</v>
      </c>
      <c r="AD28">
        <f>AVERAGE(U28:U30)</f>
        <v>1353</v>
      </c>
      <c r="AE28">
        <f>AVERAGE(V28:V31)</f>
        <v>0.25</v>
      </c>
      <c r="AH28">
        <f t="shared" si="13"/>
        <v>77337.5</v>
      </c>
      <c r="AI28">
        <f t="shared" si="14"/>
        <v>1642.5</v>
      </c>
      <c r="AJ28">
        <f t="shared" si="15"/>
        <v>9345</v>
      </c>
      <c r="AK28">
        <f t="shared" si="16"/>
        <v>0</v>
      </c>
      <c r="AL28">
        <f t="shared" si="17"/>
        <v>11475.5</v>
      </c>
      <c r="AM28">
        <f t="shared" si="18"/>
        <v>2130.5</v>
      </c>
      <c r="AO28">
        <f t="shared" si="19"/>
        <v>67992.5</v>
      </c>
      <c r="AP28">
        <f t="shared" si="20"/>
        <v>0.14313101825628513</v>
      </c>
      <c r="AQ28">
        <f t="shared" si="21"/>
        <v>2.1238079844835948E-2</v>
      </c>
      <c r="AS28">
        <f t="shared" si="22"/>
        <v>83241</v>
      </c>
      <c r="AU28">
        <f>MAX(0,AH28)</f>
        <v>77337.5</v>
      </c>
      <c r="AV28">
        <f>MAX(0,AP28)</f>
        <v>0.14313101825628513</v>
      </c>
      <c r="AW28">
        <f>MAX(0,AQ28)</f>
        <v>2.1238079844835948E-2</v>
      </c>
      <c r="AY28">
        <f>AU28/$AU$1261*3</f>
        <v>0.69181957267397154</v>
      </c>
      <c r="AZ28">
        <f>AV28/$AV$1261*3</f>
        <v>2.6134724502302262</v>
      </c>
      <c r="BA28">
        <f>AW28/$AW$1261*3</f>
        <v>0.51568909575608424</v>
      </c>
      <c r="BB28">
        <f>AS28/$AS$1261*3</f>
        <v>0.22548279502756066</v>
      </c>
      <c r="BD28">
        <f>MIN(4.9,AY28)</f>
        <v>0.69181957267397154</v>
      </c>
      <c r="BE28">
        <f t="shared" ref="BE28" si="53">MIN(4.9,AZ28)</f>
        <v>2.6134724502302262</v>
      </c>
      <c r="BF28">
        <f t="shared" ref="BF28" si="54">MIN(4.9,BA28)</f>
        <v>0.51568909575608424</v>
      </c>
      <c r="BG28">
        <f>MAX(MIN(4.9,BB28),0)</f>
        <v>0.22548279502756066</v>
      </c>
      <c r="BI28">
        <f>ROUND(BD28+0.5,0)</f>
        <v>1</v>
      </c>
      <c r="BJ28">
        <f t="shared" ref="BJ28" si="55">ROUND(BE28+0.5,0)</f>
        <v>3</v>
      </c>
      <c r="BK28">
        <f t="shared" ref="BK28" si="56">ROUND(BF28+0.5,0)</f>
        <v>1</v>
      </c>
      <c r="BL28">
        <f t="shared" ref="BL28" si="57">ROUND(BG28+0.5,0)</f>
        <v>1</v>
      </c>
    </row>
    <row r="29" spans="2:64" hidden="1">
      <c r="D29" t="s">
        <v>6174</v>
      </c>
      <c r="E29" t="s">
        <v>6175</v>
      </c>
      <c r="F29" t="s">
        <v>6176</v>
      </c>
      <c r="G29" t="s">
        <v>6065</v>
      </c>
      <c r="H29" t="s">
        <v>6177</v>
      </c>
      <c r="I29" t="s">
        <v>6178</v>
      </c>
      <c r="J29">
        <v>1</v>
      </c>
      <c r="K29">
        <f>E29/J29</f>
        <v>539</v>
      </c>
      <c r="O29" t="e">
        <f t="shared" si="39"/>
        <v>#DIV/0!</v>
      </c>
      <c r="P29">
        <f t="shared" si="40"/>
        <v>1.2936170212765958</v>
      </c>
      <c r="Q29">
        <f t="shared" si="23"/>
        <v>0.80441767068273096</v>
      </c>
      <c r="R29" t="e">
        <f t="shared" si="41"/>
        <v>#DIV/0!</v>
      </c>
      <c r="S29">
        <f t="shared" si="24"/>
        <v>1.2431352970544183</v>
      </c>
      <c r="T29">
        <f t="shared" si="42"/>
        <v>1.2390804597701148</v>
      </c>
      <c r="U29">
        <f t="shared" si="25"/>
        <v>539</v>
      </c>
      <c r="V29">
        <f t="shared" si="12"/>
        <v>0</v>
      </c>
      <c r="AH29">
        <f t="shared" si="13"/>
        <v>2000</v>
      </c>
      <c r="AI29">
        <f t="shared" si="14"/>
        <v>269.5</v>
      </c>
      <c r="AJ29">
        <f t="shared" si="15"/>
        <v>2003</v>
      </c>
      <c r="AK29">
        <f t="shared" si="16"/>
        <v>0</v>
      </c>
      <c r="AL29">
        <f t="shared" si="17"/>
        <v>2490</v>
      </c>
      <c r="AM29">
        <f t="shared" si="18"/>
        <v>487</v>
      </c>
      <c r="AO29">
        <f t="shared" si="19"/>
        <v>-3</v>
      </c>
      <c r="AP29">
        <f t="shared" si="20"/>
        <v>0.10823293172690764</v>
      </c>
      <c r="AQ29">
        <f t="shared" si="21"/>
        <v>0.13475000000000001</v>
      </c>
      <c r="AS29">
        <f t="shared" si="22"/>
        <v>3243.5</v>
      </c>
    </row>
    <row r="30" spans="2:64" hidden="1">
      <c r="D30" t="s">
        <v>6065</v>
      </c>
      <c r="E30" t="s">
        <v>6179</v>
      </c>
      <c r="F30" t="s">
        <v>6180</v>
      </c>
      <c r="G30" t="s">
        <v>6065</v>
      </c>
      <c r="H30" t="s">
        <v>6181</v>
      </c>
      <c r="I30" t="s">
        <v>6182</v>
      </c>
      <c r="J30" t="s">
        <v>6055</v>
      </c>
      <c r="K30">
        <f t="shared" si="4"/>
        <v>235</v>
      </c>
      <c r="O30" t="e">
        <f t="shared" si="39"/>
        <v>#DIV/0!</v>
      </c>
      <c r="P30" t="e">
        <f t="shared" si="40"/>
        <v>#DIV/0!</v>
      </c>
      <c r="Q30">
        <f t="shared" si="23"/>
        <v>0.46362515413070282</v>
      </c>
      <c r="R30" t="e">
        <f t="shared" si="41"/>
        <v>#DIV/0!</v>
      </c>
      <c r="S30">
        <f t="shared" si="24"/>
        <v>2.1569148936170213</v>
      </c>
      <c r="T30" t="e">
        <f t="shared" si="42"/>
        <v>#DIV/0!</v>
      </c>
      <c r="U30">
        <f t="shared" si="25"/>
        <v>235</v>
      </c>
      <c r="V30">
        <f t="shared" si="12"/>
        <v>1</v>
      </c>
      <c r="AH30">
        <f t="shared" si="13"/>
        <v>0</v>
      </c>
      <c r="AI30">
        <f t="shared" si="14"/>
        <v>117.5</v>
      </c>
      <c r="AJ30">
        <f t="shared" si="15"/>
        <v>188</v>
      </c>
      <c r="AK30">
        <f t="shared" si="16"/>
        <v>0</v>
      </c>
      <c r="AL30">
        <f t="shared" si="17"/>
        <v>405.5</v>
      </c>
      <c r="AM30">
        <f t="shared" si="18"/>
        <v>217.5</v>
      </c>
      <c r="AO30">
        <f t="shared" si="19"/>
        <v>-188</v>
      </c>
      <c r="AP30">
        <f t="shared" si="20"/>
        <v>0.28976572133168926</v>
      </c>
      <c r="AQ30" t="e">
        <f t="shared" si="21"/>
        <v>#DIV/0!</v>
      </c>
      <c r="AS30">
        <f t="shared" si="22"/>
        <v>552.5</v>
      </c>
    </row>
    <row r="31" spans="2:64" hidden="1">
      <c r="D31" t="s">
        <v>6065</v>
      </c>
      <c r="E31" t="s">
        <v>6065</v>
      </c>
      <c r="F31" t="s">
        <v>6065</v>
      </c>
      <c r="G31" t="s">
        <v>6065</v>
      </c>
      <c r="H31" t="s">
        <v>6065</v>
      </c>
      <c r="I31" t="s">
        <v>6065</v>
      </c>
      <c r="J31" t="s">
        <v>6065</v>
      </c>
      <c r="O31" t="e">
        <f t="shared" si="39"/>
        <v>#DIV/0!</v>
      </c>
      <c r="P31" t="e">
        <f t="shared" si="40"/>
        <v>#DIV/0!</v>
      </c>
      <c r="Q31" t="e">
        <f t="shared" si="23"/>
        <v>#DIV/0!</v>
      </c>
      <c r="R31" t="e">
        <f t="shared" si="41"/>
        <v>#DIV/0!</v>
      </c>
      <c r="S31" t="e">
        <f t="shared" si="24"/>
        <v>#DIV/0!</v>
      </c>
      <c r="T31" t="e">
        <f t="shared" si="42"/>
        <v>#DIV/0!</v>
      </c>
      <c r="U31" t="e">
        <f t="shared" si="25"/>
        <v>#DIV/0!</v>
      </c>
      <c r="V31">
        <f t="shared" si="12"/>
        <v>0</v>
      </c>
      <c r="AH31">
        <f t="shared" si="13"/>
        <v>0</v>
      </c>
      <c r="AI31">
        <f t="shared" si="14"/>
        <v>0</v>
      </c>
      <c r="AJ31">
        <f t="shared" si="15"/>
        <v>0</v>
      </c>
      <c r="AK31">
        <f t="shared" si="16"/>
        <v>0</v>
      </c>
      <c r="AL31">
        <f t="shared" si="17"/>
        <v>0</v>
      </c>
      <c r="AM31">
        <f t="shared" si="18"/>
        <v>0</v>
      </c>
      <c r="AO31">
        <f t="shared" si="19"/>
        <v>0</v>
      </c>
      <c r="AP31" t="e">
        <f t="shared" si="20"/>
        <v>#DIV/0!</v>
      </c>
      <c r="AQ31" t="e">
        <f t="shared" si="21"/>
        <v>#DIV/0!</v>
      </c>
      <c r="AS31">
        <f t="shared" si="22"/>
        <v>0</v>
      </c>
    </row>
    <row r="32" spans="2:64" hidden="1">
      <c r="D32" t="s">
        <v>6065</v>
      </c>
      <c r="E32" t="s">
        <v>6065</v>
      </c>
      <c r="F32" t="s">
        <v>6065</v>
      </c>
      <c r="G32" t="s">
        <v>6065</v>
      </c>
      <c r="H32" t="s">
        <v>6065</v>
      </c>
      <c r="I32" t="s">
        <v>6065</v>
      </c>
      <c r="J32" t="s">
        <v>6065</v>
      </c>
      <c r="O32" t="e">
        <f t="shared" si="39"/>
        <v>#VALUE!</v>
      </c>
      <c r="P32" t="e">
        <f t="shared" si="40"/>
        <v>#VALUE!</v>
      </c>
      <c r="Q32" t="e">
        <f t="shared" si="23"/>
        <v>#DIV/0!</v>
      </c>
      <c r="R32" t="e">
        <f t="shared" si="41"/>
        <v>#VALUE!</v>
      </c>
      <c r="S32" t="e">
        <f t="shared" si="24"/>
        <v>#DIV/0!</v>
      </c>
      <c r="T32" t="e">
        <f t="shared" si="42"/>
        <v>#VALUE!</v>
      </c>
      <c r="U32" t="e">
        <f t="shared" si="25"/>
        <v>#DIV/0!</v>
      </c>
      <c r="V32" t="e">
        <f t="shared" si="12"/>
        <v>#VALUE!</v>
      </c>
      <c r="AH32">
        <f t="shared" si="13"/>
        <v>0</v>
      </c>
      <c r="AI32">
        <f t="shared" si="14"/>
        <v>0</v>
      </c>
      <c r="AJ32">
        <f t="shared" si="15"/>
        <v>0</v>
      </c>
      <c r="AK32">
        <f t="shared" si="16"/>
        <v>0</v>
      </c>
      <c r="AL32">
        <f t="shared" si="17"/>
        <v>0</v>
      </c>
      <c r="AM32">
        <f t="shared" si="18"/>
        <v>0</v>
      </c>
      <c r="AO32">
        <f t="shared" si="19"/>
        <v>0</v>
      </c>
      <c r="AP32" t="e">
        <f t="shared" si="20"/>
        <v>#DIV/0!</v>
      </c>
      <c r="AQ32" t="e">
        <f t="shared" si="21"/>
        <v>#DIV/0!</v>
      </c>
      <c r="AS32">
        <f t="shared" si="22"/>
        <v>0</v>
      </c>
    </row>
    <row r="33" spans="2:64" hidden="1">
      <c r="D33" t="s">
        <v>6093</v>
      </c>
      <c r="E33" t="s">
        <v>6093</v>
      </c>
      <c r="F33" t="s">
        <v>6093</v>
      </c>
      <c r="G33" t="s">
        <v>6093</v>
      </c>
      <c r="H33" t="s">
        <v>6093</v>
      </c>
      <c r="I33" t="s">
        <v>6093</v>
      </c>
      <c r="J33" t="s">
        <v>6093</v>
      </c>
      <c r="V33" t="e">
        <f t="shared" si="12"/>
        <v>#VALUE!</v>
      </c>
      <c r="AO33">
        <f t="shared" si="19"/>
        <v>0</v>
      </c>
      <c r="AS33">
        <f t="shared" si="22"/>
        <v>0</v>
      </c>
    </row>
    <row r="34" spans="2:64">
      <c r="B34" t="s">
        <v>15</v>
      </c>
      <c r="D34" t="s">
        <v>6183</v>
      </c>
      <c r="E34" t="s">
        <v>6184</v>
      </c>
      <c r="F34" t="s">
        <v>6185</v>
      </c>
      <c r="G34" t="s">
        <v>6186</v>
      </c>
      <c r="H34" t="s">
        <v>6187</v>
      </c>
      <c r="I34" t="s">
        <v>6188</v>
      </c>
      <c r="J34">
        <v>1</v>
      </c>
      <c r="K34">
        <f t="shared" si="4"/>
        <v>8389</v>
      </c>
      <c r="L34">
        <v>3</v>
      </c>
      <c r="O34">
        <f t="shared" si="39"/>
        <v>-1.9339640932180435E-2</v>
      </c>
      <c r="P34">
        <f t="shared" si="40"/>
        <v>3.7991990846681922</v>
      </c>
      <c r="Q34">
        <f t="shared" si="23"/>
        <v>0.40432141377882092</v>
      </c>
      <c r="R34">
        <f t="shared" si="41"/>
        <v>0.29219229457892948</v>
      </c>
      <c r="S34">
        <f t="shared" si="24"/>
        <v>1.7643844971828582</v>
      </c>
      <c r="T34">
        <f t="shared" si="42"/>
        <v>1.8572847682119207</v>
      </c>
      <c r="U34">
        <f t="shared" si="25"/>
        <v>8389</v>
      </c>
      <c r="V34">
        <f t="shared" si="12"/>
        <v>0</v>
      </c>
      <c r="X34">
        <f t="shared" ref="X34:AE34" si="58">AVERAGE(O34:O36)</f>
        <v>8.2008982689310048E-2</v>
      </c>
      <c r="Y34">
        <f t="shared" si="58"/>
        <v>0.67983819496482667</v>
      </c>
      <c r="Z34">
        <f t="shared" si="58"/>
        <v>0.60128167994784965</v>
      </c>
      <c r="AA34">
        <f t="shared" si="58"/>
        <v>-1.4737589450805417</v>
      </c>
      <c r="AB34">
        <f t="shared" si="58"/>
        <v>1.0896110409779816</v>
      </c>
      <c r="AC34">
        <f t="shared" si="58"/>
        <v>0.78555693829491735</v>
      </c>
      <c r="AD34">
        <f t="shared" si="58"/>
        <v>415.66666666666669</v>
      </c>
      <c r="AE34">
        <f t="shared" si="58"/>
        <v>-0.33333333333333331</v>
      </c>
      <c r="AH34">
        <f t="shared" si="13"/>
        <v>50580.5</v>
      </c>
      <c r="AI34">
        <f t="shared" si="14"/>
        <v>4194.5</v>
      </c>
      <c r="AJ34">
        <f t="shared" si="15"/>
        <v>2928.5</v>
      </c>
      <c r="AK34">
        <f t="shared" si="16"/>
        <v>2076</v>
      </c>
      <c r="AL34">
        <f t="shared" si="17"/>
        <v>5167</v>
      </c>
      <c r="AM34">
        <f t="shared" si="18"/>
        <v>4314.5</v>
      </c>
      <c r="AO34">
        <f t="shared" si="19"/>
        <v>45576</v>
      </c>
      <c r="AP34">
        <f t="shared" si="20"/>
        <v>0.5791108656633992</v>
      </c>
      <c r="AQ34">
        <f t="shared" si="21"/>
        <v>8.292721503346151E-2</v>
      </c>
      <c r="AS34">
        <f t="shared" si="22"/>
        <v>63404</v>
      </c>
      <c r="AU34">
        <f>MAX(0,AH34)</f>
        <v>50580.5</v>
      </c>
      <c r="AV34">
        <f>MAX(0,AP34)</f>
        <v>0.5791108656633992</v>
      </c>
      <c r="AW34">
        <f>MAX(0,AQ34)</f>
        <v>8.292721503346151E-2</v>
      </c>
      <c r="AY34">
        <f>AU34/$AU$1261*3</f>
        <v>0.45246587872165278</v>
      </c>
      <c r="AZ34">
        <f>AV34/$AV$1261*3</f>
        <v>10.574160035180295</v>
      </c>
      <c r="BA34">
        <f>AW34/$AW$1261*3</f>
        <v>2.0135841303268469</v>
      </c>
      <c r="BB34">
        <f>AS34/$AS$1261*3</f>
        <v>0.17174843089255842</v>
      </c>
      <c r="BD34">
        <f>MIN(4.9,AY34)</f>
        <v>0.45246587872165278</v>
      </c>
      <c r="BE34">
        <f t="shared" ref="BE34" si="59">MIN(4.9,AZ34)</f>
        <v>4.9000000000000004</v>
      </c>
      <c r="BF34">
        <f t="shared" ref="BF34" si="60">MIN(4.9,BA34)</f>
        <v>2.0135841303268469</v>
      </c>
      <c r="BG34">
        <f>MAX(MIN(4.9,BB34),0)</f>
        <v>0.17174843089255842</v>
      </c>
      <c r="BI34">
        <f>ROUND(BD34+0.5,0)</f>
        <v>1</v>
      </c>
      <c r="BJ34">
        <f t="shared" ref="BJ34" si="61">ROUND(BE34+0.5,0)</f>
        <v>5</v>
      </c>
      <c r="BK34">
        <f t="shared" ref="BK34" si="62">ROUND(BF34+0.5,0)</f>
        <v>3</v>
      </c>
      <c r="BL34">
        <f t="shared" ref="BL34" si="63">ROUND(BG34+0.5,0)</f>
        <v>1</v>
      </c>
    </row>
    <row r="35" spans="2:64" hidden="1">
      <c r="D35" t="s">
        <v>6189</v>
      </c>
      <c r="E35" t="s">
        <v>6190</v>
      </c>
      <c r="F35" t="s">
        <v>6191</v>
      </c>
      <c r="G35" t="s">
        <v>6192</v>
      </c>
      <c r="H35" t="s">
        <v>6193</v>
      </c>
      <c r="I35" t="s">
        <v>6194</v>
      </c>
      <c r="J35" t="s">
        <v>6055</v>
      </c>
      <c r="K35">
        <f t="shared" si="4"/>
        <v>1748</v>
      </c>
      <c r="O35">
        <f t="shared" si="39"/>
        <v>-0.19338165724428602</v>
      </c>
      <c r="P35">
        <f t="shared" si="40"/>
        <v>-1.1966254218222723</v>
      </c>
      <c r="Q35">
        <f t="shared" si="23"/>
        <v>0.6184941889843355</v>
      </c>
      <c r="R35">
        <f t="shared" si="41"/>
        <v>-5.6432616081540203</v>
      </c>
      <c r="S35">
        <f t="shared" si="24"/>
        <v>0.4187091503267974</v>
      </c>
      <c r="T35">
        <f t="shared" si="42"/>
        <v>1.3742138364779874</v>
      </c>
      <c r="U35">
        <f t="shared" si="25"/>
        <v>1748</v>
      </c>
      <c r="V35">
        <f t="shared" si="12"/>
        <v>0</v>
      </c>
      <c r="AH35">
        <f t="shared" si="13"/>
        <v>51578</v>
      </c>
      <c r="AI35">
        <f t="shared" si="14"/>
        <v>874</v>
      </c>
      <c r="AJ35">
        <f t="shared" si="15"/>
        <v>2448</v>
      </c>
      <c r="AK35">
        <f t="shared" si="16"/>
        <v>2933</v>
      </c>
      <c r="AL35">
        <f t="shared" si="17"/>
        <v>1025</v>
      </c>
      <c r="AM35">
        <f t="shared" si="18"/>
        <v>1510</v>
      </c>
      <c r="AO35">
        <f t="shared" si="19"/>
        <v>46197</v>
      </c>
      <c r="AP35">
        <f t="shared" si="20"/>
        <v>0.22081859525012631</v>
      </c>
      <c r="AQ35">
        <f t="shared" si="21"/>
        <v>1.6945209197719958E-2</v>
      </c>
      <c r="AS35">
        <f t="shared" si="22"/>
        <v>55472</v>
      </c>
    </row>
    <row r="36" spans="2:64" hidden="1">
      <c r="D36" t="s">
        <v>6195</v>
      </c>
      <c r="E36" t="s">
        <v>6196</v>
      </c>
      <c r="F36" t="s">
        <v>6197</v>
      </c>
      <c r="G36" t="s">
        <v>6198</v>
      </c>
      <c r="H36" t="s">
        <v>6199</v>
      </c>
      <c r="I36" t="s">
        <v>6200</v>
      </c>
      <c r="J36" t="s">
        <v>6055</v>
      </c>
      <c r="K36">
        <f t="shared" si="4"/>
        <v>-8890</v>
      </c>
      <c r="O36">
        <f t="shared" si="39"/>
        <v>0.45874824624439658</v>
      </c>
      <c r="P36">
        <f t="shared" si="40"/>
        <v>-0.56305907795144017</v>
      </c>
      <c r="Q36">
        <f t="shared" si="23"/>
        <v>0.78102943708039252</v>
      </c>
      <c r="R36">
        <f t="shared" si="41"/>
        <v>0.9297924783334659</v>
      </c>
      <c r="S36">
        <f t="shared" si="24"/>
        <v>1.0857394754242893</v>
      </c>
      <c r="T36">
        <f t="shared" si="42"/>
        <v>-0.87482778980515641</v>
      </c>
      <c r="U36">
        <f t="shared" si="25"/>
        <v>-8890</v>
      </c>
      <c r="V36">
        <f t="shared" si="12"/>
        <v>-1</v>
      </c>
      <c r="AH36">
        <f t="shared" si="13"/>
        <v>63943.5</v>
      </c>
      <c r="AI36">
        <f t="shared" si="14"/>
        <v>-4445</v>
      </c>
      <c r="AJ36">
        <f t="shared" si="15"/>
        <v>2268.5</v>
      </c>
      <c r="AK36">
        <f t="shared" si="16"/>
        <v>441.5</v>
      </c>
      <c r="AL36">
        <f t="shared" si="17"/>
        <v>2463</v>
      </c>
      <c r="AM36">
        <f t="shared" si="18"/>
        <v>636</v>
      </c>
      <c r="AO36">
        <f t="shared" si="19"/>
        <v>61233.5</v>
      </c>
      <c r="AP36">
        <f t="shared" si="20"/>
        <v>-1.5303838870717852</v>
      </c>
      <c r="AQ36">
        <f t="shared" si="21"/>
        <v>-6.9514493263584262E-2</v>
      </c>
      <c r="AS36">
        <f t="shared" si="22"/>
        <v>60770.5</v>
      </c>
    </row>
    <row r="37" spans="2:64" hidden="1">
      <c r="D37" t="s">
        <v>6201</v>
      </c>
      <c r="E37" t="s">
        <v>6202</v>
      </c>
      <c r="F37" t="s">
        <v>6203</v>
      </c>
      <c r="G37" t="s">
        <v>6204</v>
      </c>
      <c r="H37" t="s">
        <v>6205</v>
      </c>
      <c r="I37" t="s">
        <v>6206</v>
      </c>
      <c r="J37" t="s">
        <v>6048</v>
      </c>
      <c r="K37">
        <f t="shared" si="4"/>
        <v>-10173</v>
      </c>
      <c r="O37">
        <f t="shared" si="39"/>
        <v>-0.26248622456276127</v>
      </c>
      <c r="P37">
        <f t="shared" si="40"/>
        <v>2.6918889493739795</v>
      </c>
      <c r="Q37">
        <f t="shared" si="23"/>
        <v>0.65258119658119662</v>
      </c>
      <c r="R37">
        <f t="shared" si="41"/>
        <v>-1.8899356617647061</v>
      </c>
      <c r="S37">
        <f t="shared" si="24"/>
        <v>0.87348072087175188</v>
      </c>
      <c r="T37">
        <f t="shared" si="42"/>
        <v>-0.72068605354296078</v>
      </c>
      <c r="U37">
        <f t="shared" si="25"/>
        <v>-10173</v>
      </c>
      <c r="V37">
        <f t="shared" si="12"/>
        <v>0</v>
      </c>
      <c r="AH37">
        <f t="shared" si="13"/>
        <v>29223</v>
      </c>
      <c r="AI37">
        <f t="shared" si="14"/>
        <v>-6782</v>
      </c>
      <c r="AJ37">
        <f t="shared" si="15"/>
        <v>6362.666666666667</v>
      </c>
      <c r="AK37">
        <f t="shared" si="16"/>
        <v>4192.333333333333</v>
      </c>
      <c r="AL37">
        <f t="shared" si="17"/>
        <v>5557.666666666667</v>
      </c>
      <c r="AM37">
        <f t="shared" si="18"/>
        <v>3387.3333333333335</v>
      </c>
      <c r="AO37">
        <f t="shared" si="19"/>
        <v>18668</v>
      </c>
      <c r="AP37">
        <f t="shared" si="20"/>
        <v>-0.69558974358974357</v>
      </c>
      <c r="AQ37">
        <f t="shared" si="21"/>
        <v>-0.23207747322314615</v>
      </c>
      <c r="AS37">
        <f t="shared" si="22"/>
        <v>29215.666666666664</v>
      </c>
    </row>
    <row r="38" spans="2:64" hidden="1">
      <c r="D38" t="s">
        <v>6207</v>
      </c>
      <c r="E38" t="s">
        <v>6208</v>
      </c>
      <c r="F38" t="s">
        <v>6209</v>
      </c>
      <c r="G38" t="s">
        <v>6210</v>
      </c>
      <c r="H38" t="s">
        <v>6211</v>
      </c>
      <c r="I38" t="s">
        <v>6212</v>
      </c>
      <c r="J38" t="s">
        <v>6048</v>
      </c>
      <c r="K38">
        <f t="shared" si="4"/>
        <v>-2755.5</v>
      </c>
      <c r="O38">
        <f t="shared" si="39"/>
        <v>6.8215312724658528E-2</v>
      </c>
      <c r="P38">
        <f t="shared" si="40"/>
        <v>-1.8538890610474126</v>
      </c>
      <c r="Q38">
        <f t="shared" si="23"/>
        <v>0.34718558791336956</v>
      </c>
      <c r="R38">
        <f t="shared" si="41"/>
        <v>0.28970132201730048</v>
      </c>
      <c r="S38">
        <f t="shared" si="24"/>
        <v>2.6553827071166469</v>
      </c>
      <c r="T38">
        <f t="shared" si="42"/>
        <v>-0.25588530055427161</v>
      </c>
      <c r="U38">
        <f t="shared" si="25"/>
        <v>-2755.5</v>
      </c>
      <c r="V38">
        <f t="shared" si="12"/>
        <v>0</v>
      </c>
      <c r="AH38">
        <f t="shared" si="13"/>
        <v>39623.666666666664</v>
      </c>
      <c r="AI38">
        <f t="shared" si="14"/>
        <v>-1837</v>
      </c>
      <c r="AJ38">
        <f t="shared" si="15"/>
        <v>6449.666666666667</v>
      </c>
      <c r="AK38">
        <f t="shared" si="16"/>
        <v>1450.6666666666667</v>
      </c>
      <c r="AL38">
        <f t="shared" si="17"/>
        <v>17126.333333333332</v>
      </c>
      <c r="AM38">
        <f t="shared" si="18"/>
        <v>12127.333333333334</v>
      </c>
      <c r="AO38">
        <f t="shared" si="19"/>
        <v>31723.333333333328</v>
      </c>
      <c r="AP38">
        <f t="shared" si="20"/>
        <v>-9.8885718899714703E-2</v>
      </c>
      <c r="AQ38">
        <f t="shared" si="21"/>
        <v>-4.6361181448797438E-2</v>
      </c>
      <c r="AS38">
        <f t="shared" si="22"/>
        <v>62041.333333333328</v>
      </c>
    </row>
    <row r="39" spans="2:64" hidden="1">
      <c r="D39" t="s">
        <v>6213</v>
      </c>
      <c r="E39" t="s">
        <v>6214</v>
      </c>
      <c r="F39" t="s">
        <v>6215</v>
      </c>
      <c r="G39" t="s">
        <v>6216</v>
      </c>
      <c r="H39" t="s">
        <v>6217</v>
      </c>
      <c r="I39" t="s">
        <v>6218</v>
      </c>
      <c r="J39" t="s">
        <v>6048</v>
      </c>
      <c r="O39">
        <f t="shared" si="39"/>
        <v>-0.18336195382560583</v>
      </c>
      <c r="P39">
        <f t="shared" si="40"/>
        <v>-0.85123547851742576</v>
      </c>
      <c r="Q39">
        <f t="shared" si="23"/>
        <v>0.24790413635035149</v>
      </c>
      <c r="R39">
        <f t="shared" si="41"/>
        <v>-0.2909818794774548</v>
      </c>
      <c r="S39">
        <f t="shared" si="24"/>
        <v>3.6536361379995035</v>
      </c>
      <c r="T39">
        <f t="shared" si="42"/>
        <v>0.1521042461944484</v>
      </c>
      <c r="U39">
        <f t="shared" si="25"/>
        <v>3227</v>
      </c>
      <c r="V39">
        <f t="shared" si="12"/>
        <v>-1</v>
      </c>
      <c r="AH39">
        <f t="shared" si="13"/>
        <v>37093.333333333336</v>
      </c>
      <c r="AI39">
        <f t="shared" si="14"/>
        <v>2151.3333333333335</v>
      </c>
      <c r="AJ39">
        <f t="shared" si="15"/>
        <v>5372</v>
      </c>
      <c r="AK39">
        <f t="shared" si="16"/>
        <v>2042.3333333333333</v>
      </c>
      <c r="AL39">
        <f t="shared" si="17"/>
        <v>19627.333333333332</v>
      </c>
      <c r="AM39">
        <f t="shared" si="18"/>
        <v>16297.666666666666</v>
      </c>
      <c r="AO39">
        <f t="shared" si="19"/>
        <v>29679.000000000004</v>
      </c>
      <c r="AP39">
        <f t="shared" si="20"/>
        <v>9.9278561429955864E-2</v>
      </c>
      <c r="AQ39">
        <f t="shared" si="21"/>
        <v>5.7997843278217109E-2</v>
      </c>
      <c r="AS39">
        <f t="shared" si="22"/>
        <v>71840</v>
      </c>
    </row>
    <row r="40" spans="2:64" hidden="1">
      <c r="D40" t="s">
        <v>6219</v>
      </c>
      <c r="E40" t="s">
        <v>6220</v>
      </c>
      <c r="F40" t="s">
        <v>6221</v>
      </c>
      <c r="G40" t="s">
        <v>6222</v>
      </c>
      <c r="H40" t="s">
        <v>6223</v>
      </c>
      <c r="I40" t="s">
        <v>6224</v>
      </c>
      <c r="J40" t="s">
        <v>6225</v>
      </c>
      <c r="O40">
        <f t="shared" si="39"/>
        <v>0.4862571441036605</v>
      </c>
      <c r="P40">
        <f t="shared" si="40"/>
        <v>2.6484736355226643</v>
      </c>
      <c r="Q40">
        <f t="shared" si="23"/>
        <v>0.37182865093697265</v>
      </c>
      <c r="R40">
        <f t="shared" si="41"/>
        <v>-1.5502418054809244</v>
      </c>
      <c r="S40">
        <f t="shared" si="24"/>
        <v>2.5004777070063695</v>
      </c>
      <c r="T40">
        <f t="shared" si="42"/>
        <v>-45.907936507936505</v>
      </c>
      <c r="U40">
        <f t="shared" si="25"/>
        <v>14461.333333333334</v>
      </c>
      <c r="V40">
        <f t="shared" si="12"/>
        <v>1</v>
      </c>
      <c r="AH40">
        <f t="shared" si="13"/>
        <v>34066.5</v>
      </c>
      <c r="AI40">
        <f t="shared" si="14"/>
        <v>10846</v>
      </c>
      <c r="AJ40">
        <f t="shared" si="15"/>
        <v>6280</v>
      </c>
      <c r="AK40">
        <f t="shared" si="16"/>
        <v>1186.5</v>
      </c>
      <c r="AL40">
        <f t="shared" si="17"/>
        <v>15703</v>
      </c>
      <c r="AM40">
        <f t="shared" si="18"/>
        <v>10609.5</v>
      </c>
      <c r="AO40">
        <f t="shared" si="19"/>
        <v>26600</v>
      </c>
      <c r="AP40">
        <f t="shared" si="20"/>
        <v>0.64217413185707095</v>
      </c>
      <c r="AQ40">
        <f t="shared" si="21"/>
        <v>0.31837729147402871</v>
      </c>
      <c r="AS40">
        <f t="shared" si="22"/>
        <v>66131.5</v>
      </c>
    </row>
    <row r="41" spans="2:64" hidden="1">
      <c r="D41" t="s">
        <v>6226</v>
      </c>
      <c r="E41" t="s">
        <v>6227</v>
      </c>
      <c r="F41" t="s">
        <v>6228</v>
      </c>
      <c r="G41" t="s">
        <v>6229</v>
      </c>
      <c r="H41" t="s">
        <v>6230</v>
      </c>
      <c r="I41" t="s">
        <v>6231</v>
      </c>
      <c r="J41" t="s">
        <v>6048</v>
      </c>
      <c r="O41">
        <f t="shared" si="39"/>
        <v>0.15481213709017161</v>
      </c>
      <c r="P41">
        <f t="shared" si="40"/>
        <v>30.046997389033944</v>
      </c>
      <c r="Q41">
        <f t="shared" si="23"/>
        <v>1.0320501950144141</v>
      </c>
      <c r="R41">
        <f t="shared" si="41"/>
        <v>0.3339298496778812</v>
      </c>
      <c r="S41">
        <f t="shared" si="24"/>
        <v>0.9077883667433454</v>
      </c>
      <c r="T41">
        <f t="shared" si="42"/>
        <v>-0.92637893424742912</v>
      </c>
      <c r="U41">
        <f t="shared" si="25"/>
        <v>5945.5</v>
      </c>
      <c r="V41">
        <f t="shared" si="12"/>
        <v>-1</v>
      </c>
      <c r="AH41">
        <f t="shared" si="13"/>
        <v>30561.333333333332</v>
      </c>
      <c r="AI41">
        <f t="shared" si="14"/>
        <v>3963.6666666666665</v>
      </c>
      <c r="AJ41">
        <f t="shared" si="15"/>
        <v>10143.333333333334</v>
      </c>
      <c r="AK41">
        <f t="shared" si="16"/>
        <v>620.33333333333337</v>
      </c>
      <c r="AL41">
        <f t="shared" si="17"/>
        <v>9208</v>
      </c>
      <c r="AM41">
        <f t="shared" si="18"/>
        <v>-315</v>
      </c>
      <c r="AO41">
        <f t="shared" si="19"/>
        <v>19797.666666666664</v>
      </c>
      <c r="AP41">
        <f t="shared" si="20"/>
        <v>0.4032898083771409</v>
      </c>
      <c r="AQ41">
        <f t="shared" si="21"/>
        <v>0.12969547576458271</v>
      </c>
      <c r="AS41">
        <f t="shared" si="22"/>
        <v>33895</v>
      </c>
    </row>
    <row r="42" spans="2:64" hidden="1">
      <c r="D42" t="s">
        <v>6232</v>
      </c>
      <c r="E42" t="s">
        <v>6233</v>
      </c>
      <c r="F42" t="s">
        <v>6234</v>
      </c>
      <c r="G42" t="s">
        <v>6235</v>
      </c>
      <c r="H42" t="s">
        <v>6236</v>
      </c>
      <c r="I42" t="s">
        <v>6237</v>
      </c>
      <c r="J42" t="s">
        <v>6225</v>
      </c>
      <c r="O42">
        <f t="shared" si="39"/>
        <v>0.43205266955266963</v>
      </c>
      <c r="P42">
        <f t="shared" si="40"/>
        <v>-1.0302193466940193</v>
      </c>
      <c r="Q42">
        <f t="shared" si="23"/>
        <v>1.5159371357369669</v>
      </c>
      <c r="R42" t="e">
        <f t="shared" si="41"/>
        <v>#DIV/0!</v>
      </c>
      <c r="S42">
        <f t="shared" si="24"/>
        <v>0.58557603075699327</v>
      </c>
      <c r="T42">
        <f t="shared" si="42"/>
        <v>-2.9046898638426577E-2</v>
      </c>
      <c r="U42">
        <f t="shared" si="25"/>
        <v>127.66666666666667</v>
      </c>
      <c r="V42">
        <f t="shared" si="12"/>
        <v>1</v>
      </c>
      <c r="AH42">
        <f t="shared" si="13"/>
        <v>19848.25</v>
      </c>
      <c r="AI42">
        <f t="shared" si="14"/>
        <v>95.75</v>
      </c>
      <c r="AJ42">
        <f t="shared" si="15"/>
        <v>9428.75</v>
      </c>
      <c r="AK42">
        <f t="shared" si="16"/>
        <v>698.5</v>
      </c>
      <c r="AL42">
        <f t="shared" si="17"/>
        <v>5521.25</v>
      </c>
      <c r="AM42">
        <f t="shared" si="18"/>
        <v>-3209</v>
      </c>
      <c r="AO42">
        <f t="shared" si="19"/>
        <v>9721</v>
      </c>
      <c r="AP42">
        <f t="shared" si="20"/>
        <v>1.539450942562E-2</v>
      </c>
      <c r="AQ42">
        <f t="shared" si="21"/>
        <v>4.8241028806066026E-3</v>
      </c>
      <c r="AS42">
        <f t="shared" si="22"/>
        <v>13526</v>
      </c>
    </row>
    <row r="43" spans="2:64" hidden="1">
      <c r="D43" t="s">
        <v>6238</v>
      </c>
      <c r="E43" t="s">
        <v>6239</v>
      </c>
      <c r="F43" t="s">
        <v>6240</v>
      </c>
      <c r="G43" t="s">
        <v>6065</v>
      </c>
      <c r="H43" t="s">
        <v>6241</v>
      </c>
      <c r="I43" t="s">
        <v>6242</v>
      </c>
      <c r="J43" t="s">
        <v>6048</v>
      </c>
      <c r="O43">
        <f t="shared" si="39"/>
        <v>3.864011230040358</v>
      </c>
      <c r="P43">
        <f t="shared" si="40"/>
        <v>15.989276139410187</v>
      </c>
      <c r="Q43">
        <f t="shared" si="23"/>
        <v>1.9373227453204764</v>
      </c>
      <c r="R43" t="e">
        <f t="shared" si="41"/>
        <v>#DIV/0!</v>
      </c>
      <c r="S43">
        <f t="shared" si="24"/>
        <v>0.51617625530669009</v>
      </c>
      <c r="T43">
        <f t="shared" si="42"/>
        <v>23.212454212454212</v>
      </c>
      <c r="U43">
        <f t="shared" si="25"/>
        <v>-6337</v>
      </c>
      <c r="V43">
        <f t="shared" si="12"/>
        <v>0</v>
      </c>
      <c r="AH43">
        <f t="shared" si="13"/>
        <v>18480</v>
      </c>
      <c r="AI43">
        <f t="shared" si="14"/>
        <v>-4224.666666666667</v>
      </c>
      <c r="AJ43">
        <f t="shared" si="15"/>
        <v>9108</v>
      </c>
      <c r="AK43">
        <f t="shared" si="16"/>
        <v>0</v>
      </c>
      <c r="AL43">
        <f t="shared" si="17"/>
        <v>4701.333333333333</v>
      </c>
      <c r="AM43">
        <f t="shared" si="18"/>
        <v>-4406.666666666667</v>
      </c>
      <c r="AO43">
        <f t="shared" si="19"/>
        <v>9372</v>
      </c>
      <c r="AP43">
        <f t="shared" si="20"/>
        <v>-0.89861032331253554</v>
      </c>
      <c r="AQ43">
        <f t="shared" si="21"/>
        <v>-0.22860750360750362</v>
      </c>
      <c r="AS43">
        <f t="shared" si="22"/>
        <v>5441.9999999999973</v>
      </c>
    </row>
    <row r="44" spans="2:64" hidden="1">
      <c r="D44" t="s">
        <v>6243</v>
      </c>
      <c r="E44" t="s">
        <v>6244</v>
      </c>
      <c r="F44" t="s">
        <v>6245</v>
      </c>
      <c r="G44" t="s">
        <v>6065</v>
      </c>
      <c r="H44" t="s">
        <v>6246</v>
      </c>
      <c r="I44" t="s">
        <v>6247</v>
      </c>
      <c r="J44" t="s">
        <v>6048</v>
      </c>
      <c r="O44" t="e">
        <f t="shared" si="39"/>
        <v>#VALUE!</v>
      </c>
      <c r="P44" t="e">
        <f t="shared" si="40"/>
        <v>#VALUE!</v>
      </c>
      <c r="Q44">
        <f t="shared" si="23"/>
        <v>1.0540005934131145</v>
      </c>
      <c r="R44" t="e">
        <f t="shared" si="41"/>
        <v>#VALUE!</v>
      </c>
      <c r="S44">
        <f t="shared" si="24"/>
        <v>0.94876606925025808</v>
      </c>
      <c r="T44" t="e">
        <f t="shared" si="42"/>
        <v>#VALUE!</v>
      </c>
      <c r="U44">
        <f t="shared" si="25"/>
        <v>-373</v>
      </c>
      <c r="V44" t="e">
        <f t="shared" si="12"/>
        <v>#VALUE!</v>
      </c>
      <c r="AH44">
        <f t="shared" si="13"/>
        <v>3799.3333333333335</v>
      </c>
      <c r="AI44">
        <f t="shared" si="14"/>
        <v>-248.66666666666666</v>
      </c>
      <c r="AJ44">
        <f t="shared" si="15"/>
        <v>3552.3333333333335</v>
      </c>
      <c r="AK44">
        <f t="shared" si="16"/>
        <v>0</v>
      </c>
      <c r="AL44">
        <f t="shared" si="17"/>
        <v>3370.3333333333335</v>
      </c>
      <c r="AM44">
        <f t="shared" si="18"/>
        <v>-182</v>
      </c>
      <c r="AO44">
        <f t="shared" si="19"/>
        <v>247</v>
      </c>
      <c r="AP44">
        <f t="shared" si="20"/>
        <v>-7.3781030560775382E-2</v>
      </c>
      <c r="AQ44">
        <f t="shared" si="21"/>
        <v>-6.5450078961221264E-2</v>
      </c>
      <c r="AS44">
        <f t="shared" si="22"/>
        <v>3186.666666666667</v>
      </c>
    </row>
    <row r="45" spans="2:64" hidden="1">
      <c r="D45" t="s">
        <v>6093</v>
      </c>
      <c r="E45" t="s">
        <v>6093</v>
      </c>
      <c r="F45" t="s">
        <v>6093</v>
      </c>
      <c r="G45" t="s">
        <v>6093</v>
      </c>
      <c r="H45" t="s">
        <v>6093</v>
      </c>
      <c r="I45" t="s">
        <v>6093</v>
      </c>
      <c r="J45" t="s">
        <v>6093</v>
      </c>
    </row>
    <row r="46" spans="2:64">
      <c r="B46" s="10" t="s">
        <v>386</v>
      </c>
      <c r="D46" t="s">
        <v>6248</v>
      </c>
      <c r="E46" t="s">
        <v>6249</v>
      </c>
      <c r="F46" t="s">
        <v>6250</v>
      </c>
      <c r="G46" t="s">
        <v>6251</v>
      </c>
      <c r="H46" t="s">
        <v>6252</v>
      </c>
      <c r="I46" t="s">
        <v>6253</v>
      </c>
      <c r="J46" t="s">
        <v>6048</v>
      </c>
      <c r="K46">
        <f t="shared" si="4"/>
        <v>342512</v>
      </c>
      <c r="L46">
        <v>3</v>
      </c>
      <c r="O46">
        <f t="shared" si="39"/>
        <v>-0.17839227624170229</v>
      </c>
      <c r="P46">
        <f t="shared" si="40"/>
        <v>4.3506213533082869</v>
      </c>
      <c r="Q46">
        <f t="shared" si="23"/>
        <v>0.42117094434244129</v>
      </c>
      <c r="R46">
        <f t="shared" si="41"/>
        <v>0.14029446020472724</v>
      </c>
      <c r="S46">
        <f t="shared" si="24"/>
        <v>1.1953625329944726</v>
      </c>
      <c r="T46">
        <f t="shared" si="42"/>
        <v>3.9983890267036335</v>
      </c>
      <c r="U46">
        <f t="shared" si="25"/>
        <v>342512</v>
      </c>
      <c r="V46">
        <f t="shared" si="12"/>
        <v>0</v>
      </c>
      <c r="X46">
        <f t="shared" ref="X46:AE46" si="64">AVERAGE(O46:O47)</f>
        <v>1.1641350408525963</v>
      </c>
      <c r="Y46">
        <f t="shared" si="64"/>
        <v>3.1606116186932169</v>
      </c>
      <c r="Z46">
        <f t="shared" si="64"/>
        <v>0.59060319050375276</v>
      </c>
      <c r="AA46">
        <f t="shared" si="64"/>
        <v>-1.3058939035905262</v>
      </c>
      <c r="AB46">
        <f t="shared" si="64"/>
        <v>0.61967249587668294</v>
      </c>
      <c r="AC46">
        <f t="shared" si="64"/>
        <v>3.4776346260591011</v>
      </c>
      <c r="AD46">
        <f t="shared" si="64"/>
        <v>203262.75</v>
      </c>
      <c r="AE46">
        <f t="shared" si="64"/>
        <v>0.5</v>
      </c>
      <c r="AH46">
        <f t="shared" si="13"/>
        <v>89155.666666666672</v>
      </c>
      <c r="AI46">
        <f t="shared" si="14"/>
        <v>228341.33333333334</v>
      </c>
      <c r="AJ46">
        <f t="shared" si="15"/>
        <v>217460.66666666666</v>
      </c>
      <c r="AK46">
        <f t="shared" si="16"/>
        <v>256379.66666666666</v>
      </c>
      <c r="AL46">
        <f t="shared" si="17"/>
        <v>259944.33333333334</v>
      </c>
      <c r="AM46">
        <f t="shared" si="18"/>
        <v>285449.66666666669</v>
      </c>
      <c r="AO46">
        <f t="shared" si="19"/>
        <v>-384684.66666666663</v>
      </c>
      <c r="AP46">
        <f t="shared" si="20"/>
        <v>0.44224427555824125</v>
      </c>
      <c r="AQ46">
        <f t="shared" si="21"/>
        <v>2.5611533385426988</v>
      </c>
      <c r="AS46">
        <f t="shared" si="22"/>
        <v>901810.00000000012</v>
      </c>
      <c r="AU46">
        <f>MAX(0,AH46)</f>
        <v>89155.666666666672</v>
      </c>
      <c r="AV46">
        <f>MAX(0,AP46)</f>
        <v>0.44224427555824125</v>
      </c>
      <c r="AW46">
        <f>MAX(0,AQ46)</f>
        <v>2.5611533385426988</v>
      </c>
      <c r="AY46">
        <f>AU46/$AU$1261*3</f>
        <v>0.7975385190211266</v>
      </c>
      <c r="AZ46">
        <f>AV46/$AV$1261*3</f>
        <v>8.0750716687697093</v>
      </c>
      <c r="BA46">
        <f>AW46/$AW$1261*3</f>
        <v>62.188242011290114</v>
      </c>
      <c r="BB46">
        <f>AS46/$AS$1261*3</f>
        <v>2.4428183152990051</v>
      </c>
      <c r="BD46">
        <f>MIN(4.9,AY46)</f>
        <v>0.7975385190211266</v>
      </c>
      <c r="BE46">
        <f t="shared" ref="BE46" si="65">MIN(4.9,AZ46)</f>
        <v>4.9000000000000004</v>
      </c>
      <c r="BF46">
        <f t="shared" ref="BF46" si="66">MIN(4.9,BA46)</f>
        <v>4.9000000000000004</v>
      </c>
      <c r="BG46">
        <f>MAX(MIN(4.9,BB46),0)</f>
        <v>2.4428183152990051</v>
      </c>
      <c r="BI46">
        <f>ROUND(BD46+0.5,0)</f>
        <v>1</v>
      </c>
      <c r="BJ46">
        <f t="shared" ref="BJ46" si="67">ROUND(BE46+0.5,0)</f>
        <v>5</v>
      </c>
      <c r="BK46">
        <f t="shared" ref="BK46" si="68">ROUND(BF46+0.5,0)</f>
        <v>5</v>
      </c>
      <c r="BL46">
        <f t="shared" ref="BL46" si="69">ROUND(BG46+0.5,0)</f>
        <v>3</v>
      </c>
    </row>
    <row r="47" spans="2:64" hidden="1">
      <c r="D47" t="s">
        <v>6254</v>
      </c>
      <c r="E47" t="s">
        <v>6255</v>
      </c>
      <c r="F47" t="s">
        <v>6256</v>
      </c>
      <c r="G47" t="s">
        <v>6257</v>
      </c>
      <c r="H47" t="s">
        <v>6258</v>
      </c>
      <c r="I47" t="s">
        <v>6259</v>
      </c>
      <c r="J47" t="s">
        <v>6048</v>
      </c>
      <c r="K47">
        <f t="shared" si="4"/>
        <v>64013.5</v>
      </c>
      <c r="O47">
        <f t="shared" si="39"/>
        <v>2.5066623579468952</v>
      </c>
      <c r="P47">
        <f t="shared" si="40"/>
        <v>1.9706018840781474</v>
      </c>
      <c r="Q47">
        <f t="shared" si="23"/>
        <v>0.76003543666506412</v>
      </c>
      <c r="R47">
        <f t="shared" si="41"/>
        <v>-2.7520822673857794</v>
      </c>
      <c r="S47">
        <f t="shared" si="24"/>
        <v>4.3982458758893221E-2</v>
      </c>
      <c r="T47">
        <f t="shared" si="42"/>
        <v>2.9568802254145687</v>
      </c>
      <c r="U47">
        <f t="shared" si="25"/>
        <v>64013.5</v>
      </c>
      <c r="V47">
        <f t="shared" si="12"/>
        <v>1</v>
      </c>
      <c r="AH47">
        <f t="shared" si="13"/>
        <v>108513.66666666667</v>
      </c>
      <c r="AI47">
        <f t="shared" si="14"/>
        <v>42675.666666666664</v>
      </c>
      <c r="AJ47">
        <f t="shared" si="15"/>
        <v>234495</v>
      </c>
      <c r="AK47">
        <f t="shared" si="16"/>
        <v>298218</v>
      </c>
      <c r="AL47">
        <f t="shared" si="17"/>
        <v>10313.666666666666</v>
      </c>
      <c r="AM47">
        <f t="shared" si="18"/>
        <v>57108.333333333336</v>
      </c>
      <c r="AO47">
        <f t="shared" si="19"/>
        <v>-424199.33333333331</v>
      </c>
      <c r="AP47">
        <f t="shared" si="20"/>
        <v>0.13831859506587652</v>
      </c>
      <c r="AQ47">
        <f t="shared" si="21"/>
        <v>0.39327457985322889</v>
      </c>
      <c r="AS47">
        <f t="shared" si="22"/>
        <v>282334.33333333331</v>
      </c>
    </row>
    <row r="48" spans="2:64" hidden="1">
      <c r="D48" t="s">
        <v>6260</v>
      </c>
      <c r="E48" t="s">
        <v>6261</v>
      </c>
      <c r="F48" t="s">
        <v>6262</v>
      </c>
      <c r="G48" t="s">
        <v>6263</v>
      </c>
      <c r="H48" t="s">
        <v>6264</v>
      </c>
      <c r="I48" t="s">
        <v>6265</v>
      </c>
      <c r="J48" t="s">
        <v>6055</v>
      </c>
      <c r="O48" t="e">
        <f t="shared" si="39"/>
        <v>#VALUE!</v>
      </c>
      <c r="P48" t="e">
        <f t="shared" si="40"/>
        <v>#VALUE!</v>
      </c>
      <c r="Q48">
        <f t="shared" si="23"/>
        <v>0.83810866289525932</v>
      </c>
      <c r="R48" t="e">
        <f t="shared" si="41"/>
        <v>#VALUE!</v>
      </c>
      <c r="S48">
        <f t="shared" si="24"/>
        <v>0.12941606848893389</v>
      </c>
      <c r="T48" t="e">
        <f t="shared" si="42"/>
        <v>#VALUE!</v>
      </c>
      <c r="U48">
        <f t="shared" si="25"/>
        <v>43098</v>
      </c>
      <c r="V48" t="e">
        <f t="shared" si="12"/>
        <v>#VALUE!</v>
      </c>
      <c r="AH48">
        <f t="shared" si="13"/>
        <v>46417.5</v>
      </c>
      <c r="AI48">
        <f t="shared" si="14"/>
        <v>21549</v>
      </c>
      <c r="AJ48">
        <f t="shared" si="15"/>
        <v>112076.5</v>
      </c>
      <c r="AK48">
        <f t="shared" si="16"/>
        <v>119221</v>
      </c>
      <c r="AL48">
        <f t="shared" si="17"/>
        <v>14504.5</v>
      </c>
      <c r="AM48">
        <f t="shared" si="18"/>
        <v>21649</v>
      </c>
      <c r="AO48">
        <f t="shared" si="19"/>
        <v>-184880</v>
      </c>
      <c r="AP48">
        <f t="shared" si="20"/>
        <v>0.1611435365730545</v>
      </c>
      <c r="AQ48">
        <f t="shared" si="21"/>
        <v>0.4642430117951204</v>
      </c>
      <c r="AS48">
        <f t="shared" si="22"/>
        <v>111264.5</v>
      </c>
    </row>
    <row r="49" spans="2:64" hidden="1">
      <c r="D49" t="s">
        <v>6093</v>
      </c>
      <c r="E49" t="s">
        <v>6093</v>
      </c>
      <c r="F49" t="s">
        <v>6093</v>
      </c>
      <c r="G49" t="s">
        <v>6093</v>
      </c>
      <c r="H49" t="s">
        <v>6093</v>
      </c>
      <c r="I49" t="s">
        <v>6093</v>
      </c>
      <c r="J49" t="s">
        <v>6093</v>
      </c>
      <c r="AO49">
        <f t="shared" si="19"/>
        <v>0</v>
      </c>
    </row>
    <row r="50" spans="2:64">
      <c r="B50" t="s">
        <v>20</v>
      </c>
      <c r="D50" t="s">
        <v>6266</v>
      </c>
      <c r="E50">
        <v>-77388091</v>
      </c>
      <c r="F50" t="s">
        <v>6268</v>
      </c>
      <c r="G50" t="s">
        <v>6269</v>
      </c>
      <c r="H50" t="s">
        <v>6270</v>
      </c>
      <c r="I50" t="s">
        <v>6271</v>
      </c>
      <c r="J50" t="s">
        <v>6272</v>
      </c>
      <c r="K50">
        <f t="shared" si="4"/>
        <v>-15758.112604357564</v>
      </c>
      <c r="L50">
        <v>2</v>
      </c>
      <c r="O50">
        <f t="shared" si="39"/>
        <v>3.6040385840833578E-2</v>
      </c>
      <c r="P50">
        <f t="shared" si="40"/>
        <v>-1.6437545265756601</v>
      </c>
      <c r="Q50">
        <f t="shared" si="23"/>
        <v>0.91151173953421261</v>
      </c>
      <c r="R50">
        <f t="shared" si="41"/>
        <v>-0.15546908047198804</v>
      </c>
      <c r="S50">
        <f t="shared" si="24"/>
        <v>0.47454790112811457</v>
      </c>
      <c r="T50">
        <f t="shared" si="42"/>
        <v>-0.35300385910893695</v>
      </c>
      <c r="U50">
        <f>E50/J50</f>
        <v>-15758.112604357564</v>
      </c>
      <c r="V50">
        <f t="shared" si="12"/>
        <v>213</v>
      </c>
      <c r="X50">
        <f t="shared" ref="X50:AE50" si="70">AVERAGE(O50:O52)</f>
        <v>0.19630818473915959</v>
      </c>
      <c r="Y50">
        <f t="shared" si="70"/>
        <v>-0.1960709002082214</v>
      </c>
      <c r="Z50">
        <f t="shared" si="70"/>
        <v>0.87144864386165943</v>
      </c>
      <c r="AA50">
        <f t="shared" si="70"/>
        <v>-0.18193298343448405</v>
      </c>
      <c r="AB50">
        <f t="shared" si="70"/>
        <v>0.56554020631342627</v>
      </c>
      <c r="AC50">
        <f t="shared" si="70"/>
        <v>-1.3134125936976049E-2</v>
      </c>
      <c r="AD50">
        <f t="shared" si="70"/>
        <v>14137.859650534452</v>
      </c>
      <c r="AE50">
        <f t="shared" si="70"/>
        <v>329</v>
      </c>
      <c r="AH50">
        <f t="shared" si="13"/>
        <v>1092320.743485342</v>
      </c>
      <c r="AI50">
        <f t="shared" si="14"/>
        <v>-15754.904519543974</v>
      </c>
      <c r="AJ50">
        <f t="shared" si="15"/>
        <v>796612.2194625407</v>
      </c>
      <c r="AK50">
        <f t="shared" si="16"/>
        <v>495915.54153094464</v>
      </c>
      <c r="AL50">
        <f t="shared" si="17"/>
        <v>378030.65675895766</v>
      </c>
      <c r="AM50">
        <f t="shared" si="18"/>
        <v>73731.773208469051</v>
      </c>
      <c r="AO50">
        <f t="shared" si="19"/>
        <v>-200207.01750814333</v>
      </c>
      <c r="AP50">
        <f t="shared" si="20"/>
        <v>-1.8027316270008892E-2</v>
      </c>
      <c r="AQ50">
        <f t="shared" si="21"/>
        <v>-1.4423331803874501E-2</v>
      </c>
      <c r="AS50">
        <f t="shared" si="22"/>
        <v>1227631.5910016289</v>
      </c>
      <c r="AU50">
        <f>MAX(0,AH50)</f>
        <v>1092320.743485342</v>
      </c>
      <c r="AV50">
        <f>MAX(0,AP50)</f>
        <v>0</v>
      </c>
      <c r="AW50">
        <f>MAX(0,AQ50)</f>
        <v>0</v>
      </c>
      <c r="AY50">
        <f>AU50/$AU$1261*3</f>
        <v>9.7713123643891286</v>
      </c>
      <c r="AZ50">
        <f>AV50/$AV$1261*3</f>
        <v>0</v>
      </c>
      <c r="BA50">
        <f>AW50/$AW$1261*3</f>
        <v>0</v>
      </c>
      <c r="BB50">
        <f>AS50/$AS$1261*3</f>
        <v>3.3254021744474294</v>
      </c>
      <c r="BD50">
        <f>MIN(4.9,AY50)</f>
        <v>4.9000000000000004</v>
      </c>
      <c r="BE50">
        <f t="shared" ref="BE50" si="71">MIN(4.9,AZ50)</f>
        <v>0</v>
      </c>
      <c r="BF50">
        <f t="shared" ref="BF50" si="72">MIN(4.9,BA50)</f>
        <v>0</v>
      </c>
      <c r="BG50">
        <f>MAX(MIN(4.9,BB50),0)</f>
        <v>3.3254021744474294</v>
      </c>
      <c r="BI50">
        <f>ROUND(BD50+0.5,0)</f>
        <v>5</v>
      </c>
      <c r="BJ50">
        <f t="shared" ref="BJ50" si="73">ROUND(BE50+0.5,0)</f>
        <v>1</v>
      </c>
      <c r="BK50">
        <f t="shared" ref="BK50" si="74">ROUND(BF50+0.5,0)</f>
        <v>1</v>
      </c>
      <c r="BL50">
        <f t="shared" ref="BL50" si="75">ROUND(BG50+0.5,0)</f>
        <v>4</v>
      </c>
    </row>
    <row r="51" spans="2:64" hidden="1">
      <c r="D51" t="s">
        <v>6273</v>
      </c>
      <c r="E51" t="s">
        <v>6274</v>
      </c>
      <c r="F51" t="s">
        <v>6275</v>
      </c>
      <c r="G51" t="s">
        <v>6276</v>
      </c>
      <c r="H51" t="s">
        <v>6277</v>
      </c>
      <c r="I51" t="s">
        <v>6278</v>
      </c>
      <c r="J51" t="s">
        <v>6279</v>
      </c>
      <c r="K51">
        <f t="shared" si="4"/>
        <v>25588.264154959557</v>
      </c>
      <c r="O51">
        <f t="shared" si="39"/>
        <v>0.2291821072486584</v>
      </c>
      <c r="P51">
        <f t="shared" si="40"/>
        <v>-0.16035245961523925</v>
      </c>
      <c r="Q51">
        <f t="shared" si="23"/>
        <v>0.86873921720784208</v>
      </c>
      <c r="R51">
        <f t="shared" si="41"/>
        <v>-0.25093543499840787</v>
      </c>
      <c r="S51">
        <f t="shared" si="24"/>
        <v>0.59754594068529032</v>
      </c>
      <c r="T51">
        <f t="shared" si="42"/>
        <v>-2.0613136009549837E-2</v>
      </c>
      <c r="U51">
        <f t="shared" si="25"/>
        <v>25588.264154959557</v>
      </c>
      <c r="V51">
        <f t="shared" si="12"/>
        <v>304</v>
      </c>
      <c r="AH51">
        <f t="shared" si="13"/>
        <v>1102113.7210044691</v>
      </c>
      <c r="AI51">
        <f t="shared" si="14"/>
        <v>25582.818684826558</v>
      </c>
      <c r="AJ51">
        <f t="shared" si="15"/>
        <v>810489.55607576075</v>
      </c>
      <c r="AK51">
        <f t="shared" si="16"/>
        <v>448644.45392636734</v>
      </c>
      <c r="AL51">
        <f t="shared" si="17"/>
        <v>484304.74420089379</v>
      </c>
      <c r="AM51">
        <f t="shared" si="18"/>
        <v>119125.8195360715</v>
      </c>
      <c r="AO51">
        <f t="shared" si="19"/>
        <v>-157020.28899765899</v>
      </c>
      <c r="AP51">
        <f t="shared" si="20"/>
        <v>2.7421448816484083E-2</v>
      </c>
      <c r="AQ51">
        <f t="shared" si="21"/>
        <v>2.321250357132866E-2</v>
      </c>
      <c r="AS51">
        <f t="shared" si="22"/>
        <v>1369282.0012768675</v>
      </c>
    </row>
    <row r="52" spans="2:64" hidden="1">
      <c r="D52" t="s">
        <v>6280</v>
      </c>
      <c r="E52" t="s">
        <v>6281</v>
      </c>
      <c r="F52" t="s">
        <v>6282</v>
      </c>
      <c r="G52" t="s">
        <v>6283</v>
      </c>
      <c r="H52" t="s">
        <v>6284</v>
      </c>
      <c r="I52" t="s">
        <v>6285</v>
      </c>
      <c r="J52" t="s">
        <v>6286</v>
      </c>
      <c r="K52">
        <f t="shared" si="4"/>
        <v>32583.427401001365</v>
      </c>
      <c r="O52">
        <f t="shared" si="39"/>
        <v>0.32370206112798683</v>
      </c>
      <c r="P52">
        <f t="shared" si="40"/>
        <v>1.2158942855662351</v>
      </c>
      <c r="Q52">
        <f t="shared" si="23"/>
        <v>0.83409497484292339</v>
      </c>
      <c r="R52">
        <f t="shared" si="41"/>
        <v>-0.13939443483305625</v>
      </c>
      <c r="S52">
        <f t="shared" si="24"/>
        <v>0.62452677712687388</v>
      </c>
      <c r="T52">
        <f t="shared" si="42"/>
        <v>0.33421461730755864</v>
      </c>
      <c r="U52">
        <f t="shared" si="25"/>
        <v>32583.427401001365</v>
      </c>
      <c r="V52">
        <f t="shared" si="12"/>
        <v>470</v>
      </c>
      <c r="AH52">
        <f t="shared" si="13"/>
        <v>958642.64618885098</v>
      </c>
      <c r="AI52">
        <f t="shared" si="14"/>
        <v>32576.013651877132</v>
      </c>
      <c r="AJ52">
        <f t="shared" si="15"/>
        <v>667600.39499431173</v>
      </c>
      <c r="AK52">
        <f t="shared" si="16"/>
        <v>383454.61956769053</v>
      </c>
      <c r="AL52">
        <f t="shared" si="17"/>
        <v>416934.32309442549</v>
      </c>
      <c r="AM52">
        <f t="shared" si="18"/>
        <v>130046.3574516496</v>
      </c>
      <c r="AO52">
        <f t="shared" si="19"/>
        <v>-92412.368373151403</v>
      </c>
      <c r="AP52">
        <f t="shared" si="20"/>
        <v>4.0700229495335603E-2</v>
      </c>
      <c r="AQ52">
        <f t="shared" si="21"/>
        <v>3.3981394194578435E-2</v>
      </c>
      <c r="AS52">
        <f t="shared" si="22"/>
        <v>1254053.5649601822</v>
      </c>
    </row>
    <row r="53" spans="2:64" hidden="1">
      <c r="D53" t="s">
        <v>6287</v>
      </c>
      <c r="E53" t="s">
        <v>6288</v>
      </c>
      <c r="F53" t="s">
        <v>6289</v>
      </c>
      <c r="G53" t="s">
        <v>6290</v>
      </c>
      <c r="H53" t="s">
        <v>6291</v>
      </c>
      <c r="I53" t="s">
        <v>6292</v>
      </c>
      <c r="J53" t="s">
        <v>6293</v>
      </c>
      <c r="K53">
        <f t="shared" si="4"/>
        <v>16465.646279306831</v>
      </c>
      <c r="O53">
        <f t="shared" si="39"/>
        <v>-9.336498780246627E-2</v>
      </c>
      <c r="P53">
        <f t="shared" si="40"/>
        <v>-0.42508686379833838</v>
      </c>
      <c r="Q53">
        <f t="shared" si="23"/>
        <v>0.84207978088400637</v>
      </c>
      <c r="R53">
        <f t="shared" si="41"/>
        <v>-3.7399701893223281E-2</v>
      </c>
      <c r="S53">
        <f t="shared" si="24"/>
        <v>0.55725721802904415</v>
      </c>
      <c r="T53">
        <f t="shared" si="42"/>
        <v>-0.11407619953106252</v>
      </c>
      <c r="U53">
        <f t="shared" si="25"/>
        <v>16465.646279306831</v>
      </c>
      <c r="V53">
        <f t="shared" si="12"/>
        <v>-326</v>
      </c>
      <c r="AH53">
        <f t="shared" si="13"/>
        <v>810934.39006369421</v>
      </c>
      <c r="AI53">
        <f t="shared" si="14"/>
        <v>16461.451210191084</v>
      </c>
      <c r="AJ53">
        <f t="shared" si="15"/>
        <v>597897.11286624207</v>
      </c>
      <c r="AK53">
        <f t="shared" si="16"/>
        <v>376841.82522292994</v>
      </c>
      <c r="AL53">
        <f t="shared" si="17"/>
        <v>333182.48178343946</v>
      </c>
      <c r="AM53">
        <f t="shared" si="18"/>
        <v>109141.95184713377</v>
      </c>
      <c r="AO53">
        <f t="shared" si="19"/>
        <v>-163804.54802547779</v>
      </c>
      <c r="AP53">
        <f t="shared" si="20"/>
        <v>2.3184348828276684E-2</v>
      </c>
      <c r="AQ53">
        <f t="shared" si="21"/>
        <v>2.0299362577160075E-2</v>
      </c>
      <c r="AS53">
        <f t="shared" si="22"/>
        <v>1048664.9872611463</v>
      </c>
    </row>
    <row r="54" spans="2:64" hidden="1">
      <c r="D54" t="s">
        <v>6294</v>
      </c>
      <c r="E54" t="s">
        <v>6295</v>
      </c>
      <c r="F54" t="s">
        <v>6296</v>
      </c>
      <c r="G54" t="s">
        <v>6297</v>
      </c>
      <c r="H54" t="s">
        <v>6298</v>
      </c>
      <c r="I54" t="s">
        <v>6299</v>
      </c>
      <c r="J54" t="s">
        <v>6300</v>
      </c>
      <c r="O54">
        <f t="shared" si="39"/>
        <v>0.1411257028364612</v>
      </c>
      <c r="P54">
        <f t="shared" si="40"/>
        <v>0.13915398197322437</v>
      </c>
      <c r="Q54">
        <f t="shared" si="23"/>
        <v>0.81594105240709713</v>
      </c>
      <c r="R54">
        <f t="shared" si="41"/>
        <v>-8.8346850933837429E-2</v>
      </c>
      <c r="S54">
        <f t="shared" si="24"/>
        <v>0.59108160339190285</v>
      </c>
      <c r="T54">
        <f t="shared" si="42"/>
        <v>0.12144617895711218</v>
      </c>
      <c r="U54">
        <f t="shared" si="25"/>
        <v>26443.358823529412</v>
      </c>
      <c r="V54">
        <f t="shared" si="12"/>
        <v>376</v>
      </c>
      <c r="AH54">
        <f t="shared" si="13"/>
        <v>825851.16913667368</v>
      </c>
      <c r="AI54">
        <f t="shared" si="14"/>
        <v>26437.138320395203</v>
      </c>
      <c r="AJ54">
        <f t="shared" si="15"/>
        <v>528605.74053163966</v>
      </c>
      <c r="AK54">
        <f t="shared" si="16"/>
        <v>335398.82427664078</v>
      </c>
      <c r="AL54">
        <f t="shared" si="17"/>
        <v>312449.12867560575</v>
      </c>
      <c r="AM54">
        <f t="shared" si="18"/>
        <v>113748.03505057633</v>
      </c>
      <c r="AO54">
        <f t="shared" si="19"/>
        <v>-38153.395671606762</v>
      </c>
      <c r="AP54">
        <f t="shared" si="20"/>
        <v>4.0807628086067145E-2</v>
      </c>
      <c r="AQ54">
        <f t="shared" si="21"/>
        <v>3.2011988731616127E-2</v>
      </c>
      <c r="AS54">
        <f t="shared" si="22"/>
        <v>1085278.554928252</v>
      </c>
    </row>
    <row r="55" spans="2:64" hidden="1">
      <c r="D55" t="s">
        <v>6301</v>
      </c>
      <c r="E55" t="s">
        <v>6302</v>
      </c>
      <c r="F55" t="s">
        <v>6303</v>
      </c>
      <c r="G55" t="s">
        <v>6304</v>
      </c>
      <c r="H55" t="s">
        <v>6305</v>
      </c>
      <c r="I55" t="s">
        <v>6306</v>
      </c>
      <c r="J55" t="s">
        <v>6307</v>
      </c>
      <c r="O55">
        <f t="shared" si="39"/>
        <v>0.19961032247446497</v>
      </c>
      <c r="P55">
        <f t="shared" si="40"/>
        <v>0.93094920576979634</v>
      </c>
      <c r="Q55">
        <f t="shared" si="23"/>
        <v>0.82714099222005844</v>
      </c>
      <c r="R55">
        <f t="shared" si="41"/>
        <v>-0.198666164973057</v>
      </c>
      <c r="S55">
        <f t="shared" si="24"/>
        <v>0.58260855044093462</v>
      </c>
      <c r="T55">
        <f t="shared" si="42"/>
        <v>4.371225027739678E-2</v>
      </c>
      <c r="U55">
        <f t="shared" si="25"/>
        <v>25466.162106350024</v>
      </c>
      <c r="V55">
        <f t="shared" si="12"/>
        <v>592</v>
      </c>
      <c r="AH55">
        <f t="shared" si="13"/>
        <v>793940.02838709683</v>
      </c>
      <c r="AI55">
        <f t="shared" si="14"/>
        <v>25459.590193548385</v>
      </c>
      <c r="AJ55">
        <f t="shared" si="15"/>
        <v>539733.12206451618</v>
      </c>
      <c r="AK55">
        <f t="shared" si="16"/>
        <v>338075.42993548384</v>
      </c>
      <c r="AL55">
        <f t="shared" si="17"/>
        <v>314453.13187096774</v>
      </c>
      <c r="AM55">
        <f t="shared" si="18"/>
        <v>111271.73651612904</v>
      </c>
      <c r="AO55">
        <f t="shared" si="19"/>
        <v>-83868.523612903198</v>
      </c>
      <c r="AP55">
        <f t="shared" si="20"/>
        <v>3.9016821153493093E-2</v>
      </c>
      <c r="AQ55">
        <f t="shared" si="21"/>
        <v>3.2067397137375719E-2</v>
      </c>
      <c r="AS55">
        <f t="shared" si="22"/>
        <v>1043466.7948387096</v>
      </c>
    </row>
    <row r="56" spans="2:64" hidden="1">
      <c r="D56" t="s">
        <v>6308</v>
      </c>
      <c r="E56" t="s">
        <v>6309</v>
      </c>
      <c r="F56" t="s">
        <v>6310</v>
      </c>
      <c r="G56" t="s">
        <v>6311</v>
      </c>
      <c r="H56" t="s">
        <v>6312</v>
      </c>
      <c r="I56" t="s">
        <v>6313</v>
      </c>
      <c r="J56" t="s">
        <v>6314</v>
      </c>
      <c r="O56">
        <f t="shared" si="39"/>
        <v>0.18528062190100192</v>
      </c>
      <c r="P56">
        <f t="shared" si="40"/>
        <v>-0.50733406715195406</v>
      </c>
      <c r="Q56">
        <f t="shared" si="23"/>
        <v>0.80103416422843987</v>
      </c>
      <c r="R56">
        <f t="shared" si="41"/>
        <v>-0.23561188403393318</v>
      </c>
      <c r="S56">
        <f t="shared" si="24"/>
        <v>0.60048173168950281</v>
      </c>
      <c r="T56">
        <f t="shared" si="42"/>
        <v>-0.10050961084177878</v>
      </c>
      <c r="U56">
        <f t="shared" si="25"/>
        <v>15567.314137720901</v>
      </c>
      <c r="V56">
        <f t="shared" si="12"/>
        <v>260</v>
      </c>
      <c r="AH56">
        <f t="shared" si="13"/>
        <v>781174.98629302462</v>
      </c>
      <c r="AI56">
        <f t="shared" si="14"/>
        <v>15562.572342369784</v>
      </c>
      <c r="AJ56">
        <f t="shared" si="15"/>
        <v>513813.14224794396</v>
      </c>
      <c r="AK56">
        <f t="shared" si="16"/>
        <v>332901.83307950047</v>
      </c>
      <c r="AL56">
        <f t="shared" si="17"/>
        <v>308535.40542187024</v>
      </c>
      <c r="AM56">
        <f t="shared" si="18"/>
        <v>125836.00121839781</v>
      </c>
      <c r="AO56">
        <f t="shared" si="19"/>
        <v>-65539.989034419879</v>
      </c>
      <c r="AP56">
        <f t="shared" si="20"/>
        <v>2.4262034394400892E-2</v>
      </c>
      <c r="AQ56">
        <f t="shared" si="21"/>
        <v>1.9922005460287672E-2</v>
      </c>
      <c r="AS56">
        <f t="shared" si="22"/>
        <v>1050197.6561072189</v>
      </c>
    </row>
    <row r="57" spans="2:64" hidden="1">
      <c r="D57" t="s">
        <v>6315</v>
      </c>
      <c r="E57" t="s">
        <v>6316</v>
      </c>
      <c r="F57" t="s">
        <v>6317</v>
      </c>
      <c r="G57" t="s">
        <v>6318</v>
      </c>
      <c r="H57" t="s">
        <v>6319</v>
      </c>
      <c r="I57" t="s">
        <v>6320</v>
      </c>
      <c r="J57" t="s">
        <v>6321</v>
      </c>
      <c r="O57">
        <f t="shared" si="39"/>
        <v>3.9692257976470691E-2</v>
      </c>
      <c r="P57">
        <f t="shared" si="40"/>
        <v>0.39438883353135301</v>
      </c>
      <c r="Q57">
        <f t="shared" si="23"/>
        <v>0.70419128932165287</v>
      </c>
      <c r="R57">
        <f t="shared" si="41"/>
        <v>3.9967696167001132E-2</v>
      </c>
      <c r="S57">
        <f t="shared" si="24"/>
        <v>0.61521430866613414</v>
      </c>
      <c r="T57">
        <f t="shared" si="42"/>
        <v>-0.35519590324265626</v>
      </c>
      <c r="U57">
        <f t="shared" si="25"/>
        <v>34316.680675049633</v>
      </c>
      <c r="V57">
        <f t="shared" si="12"/>
        <v>199</v>
      </c>
      <c r="AH57">
        <f t="shared" si="13"/>
        <v>715747.5659940457</v>
      </c>
      <c r="AI57">
        <f t="shared" si="14"/>
        <v>34305.328812437976</v>
      </c>
      <c r="AJ57">
        <f t="shared" si="15"/>
        <v>363537.76612636453</v>
      </c>
      <c r="AK57">
        <f t="shared" si="16"/>
        <v>292594.9629507112</v>
      </c>
      <c r="AL57">
        <f t="shared" si="17"/>
        <v>223653.63546146214</v>
      </c>
      <c r="AM57">
        <f t="shared" si="18"/>
        <v>151929.15315911346</v>
      </c>
      <c r="AO57">
        <f t="shared" si="19"/>
        <v>59614.836916969973</v>
      </c>
      <c r="AP57">
        <f t="shared" si="20"/>
        <v>6.6451180531919951E-2</v>
      </c>
      <c r="AQ57">
        <f t="shared" si="21"/>
        <v>4.7929368456592646E-2</v>
      </c>
      <c r="AS57">
        <f t="shared" si="22"/>
        <v>1054692.880251406</v>
      </c>
    </row>
    <row r="58" spans="2:64" hidden="1">
      <c r="D58" t="s">
        <v>6322</v>
      </c>
      <c r="E58" t="s">
        <v>6323</v>
      </c>
      <c r="F58" t="s">
        <v>6324</v>
      </c>
      <c r="G58" t="s">
        <v>6325</v>
      </c>
      <c r="H58" t="s">
        <v>6326</v>
      </c>
      <c r="I58" t="s">
        <v>6327</v>
      </c>
      <c r="J58" t="s">
        <v>6328</v>
      </c>
      <c r="O58">
        <f t="shared" si="39"/>
        <v>-6.8823478527945126E-3</v>
      </c>
      <c r="P58">
        <f t="shared" si="40"/>
        <v>-0.33533511551801165</v>
      </c>
      <c r="Q58">
        <f t="shared" si="23"/>
        <v>0.56182324977270459</v>
      </c>
      <c r="R58">
        <f t="shared" si="41"/>
        <v>-2.2093646929421951E-3</v>
      </c>
      <c r="S58">
        <f t="shared" si="24"/>
        <v>0.7738542549523455</v>
      </c>
      <c r="T58">
        <f t="shared" si="42"/>
        <v>-4.1245504215432383E-2</v>
      </c>
      <c r="U58">
        <f t="shared" si="25"/>
        <v>26345.409847679774</v>
      </c>
      <c r="V58">
        <f t="shared" si="12"/>
        <v>125</v>
      </c>
      <c r="AH58">
        <f t="shared" si="13"/>
        <v>736933.882082153</v>
      </c>
      <c r="AI58">
        <f t="shared" si="14"/>
        <v>26336.08073654391</v>
      </c>
      <c r="AJ58">
        <f t="shared" si="15"/>
        <v>324286.17067988671</v>
      </c>
      <c r="AK58">
        <f t="shared" si="16"/>
        <v>326252.95467422093</v>
      </c>
      <c r="AL58">
        <f t="shared" si="17"/>
        <v>250950.23300283286</v>
      </c>
      <c r="AM58">
        <f t="shared" si="18"/>
        <v>252224.21777620396</v>
      </c>
      <c r="AO58">
        <f t="shared" si="19"/>
        <v>86394.756728045293</v>
      </c>
      <c r="AP58">
        <f t="shared" si="20"/>
        <v>4.5627053520846103E-2</v>
      </c>
      <c r="AQ58">
        <f t="shared" si="21"/>
        <v>3.5737372614939665E-2</v>
      </c>
      <c r="AS58">
        <f t="shared" si="22"/>
        <v>1268411.197592068</v>
      </c>
    </row>
    <row r="59" spans="2:64" hidden="1">
      <c r="D59" t="s">
        <v>6329</v>
      </c>
      <c r="E59" t="s">
        <v>6330</v>
      </c>
      <c r="F59" t="s">
        <v>6331</v>
      </c>
      <c r="G59" t="s">
        <v>6332</v>
      </c>
      <c r="H59" t="s">
        <v>6333</v>
      </c>
      <c r="I59" t="s">
        <v>6334</v>
      </c>
      <c r="J59" t="s">
        <v>6335</v>
      </c>
      <c r="O59">
        <f t="shared" si="39"/>
        <v>-1.313401619043808E-2</v>
      </c>
      <c r="P59">
        <f t="shared" si="40"/>
        <v>0.4340406741110856</v>
      </c>
      <c r="Q59">
        <f t="shared" si="23"/>
        <v>0.53005949540468766</v>
      </c>
      <c r="R59">
        <f t="shared" si="41"/>
        <v>-1.8476276135814818E-3</v>
      </c>
      <c r="S59">
        <f t="shared" si="24"/>
        <v>0.7912126426553826</v>
      </c>
      <c r="T59">
        <f t="shared" si="42"/>
        <v>5.4740291850732259E-2</v>
      </c>
      <c r="U59">
        <f t="shared" si="25"/>
        <v>41473.544848035584</v>
      </c>
      <c r="V59">
        <f t="shared" si="12"/>
        <v>73</v>
      </c>
      <c r="AH59">
        <f t="shared" si="13"/>
        <v>776407.33753241936</v>
      </c>
      <c r="AI59">
        <f t="shared" si="14"/>
        <v>41458.178584660986</v>
      </c>
      <c r="AJ59">
        <f t="shared" si="15"/>
        <v>310955.14227491664</v>
      </c>
      <c r="AK59">
        <f t="shared" si="16"/>
        <v>340610.32197110041</v>
      </c>
      <c r="AL59">
        <f t="shared" si="17"/>
        <v>246031.63986661728</v>
      </c>
      <c r="AM59">
        <f t="shared" si="18"/>
        <v>275258.77843645797</v>
      </c>
      <c r="AO59">
        <f t="shared" si="19"/>
        <v>124841.87328640232</v>
      </c>
      <c r="AP59">
        <f t="shared" si="20"/>
        <v>7.0670325823248101E-2</v>
      </c>
      <c r="AQ59">
        <f t="shared" si="21"/>
        <v>5.3397458499585437E-2</v>
      </c>
      <c r="AS59">
        <f t="shared" si="22"/>
        <v>1368811.1141163395</v>
      </c>
    </row>
    <row r="60" spans="2:64" hidden="1">
      <c r="D60" t="s">
        <v>6336</v>
      </c>
      <c r="E60" t="s">
        <v>6337</v>
      </c>
      <c r="F60" t="s">
        <v>6338</v>
      </c>
      <c r="G60" t="s">
        <v>6339</v>
      </c>
      <c r="H60" t="s">
        <v>6340</v>
      </c>
      <c r="I60" t="s">
        <v>6341</v>
      </c>
      <c r="J60" t="s">
        <v>6342</v>
      </c>
      <c r="O60" t="e">
        <f t="shared" si="39"/>
        <v>#VALUE!</v>
      </c>
      <c r="P60" t="e">
        <f t="shared" si="40"/>
        <v>#VALUE!</v>
      </c>
      <c r="Q60">
        <f t="shared" si="23"/>
        <v>0.56086300038017256</v>
      </c>
      <c r="R60" t="e">
        <f t="shared" si="41"/>
        <v>#VALUE!</v>
      </c>
      <c r="S60">
        <f t="shared" si="24"/>
        <v>0.7672415495855357</v>
      </c>
      <c r="T60" t="e">
        <f t="shared" si="42"/>
        <v>#VALUE!</v>
      </c>
      <c r="U60">
        <f t="shared" si="25"/>
        <v>29725.031619047619</v>
      </c>
      <c r="V60" t="e">
        <f t="shared" si="12"/>
        <v>#VALUE!</v>
      </c>
      <c r="AH60">
        <f t="shared" si="13"/>
        <v>808610.94287890324</v>
      </c>
      <c r="AI60">
        <f t="shared" si="14"/>
        <v>29713.712109672506</v>
      </c>
      <c r="AJ60">
        <f t="shared" si="15"/>
        <v>344023.5140898705</v>
      </c>
      <c r="AK60">
        <f t="shared" si="16"/>
        <v>349433.30312261998</v>
      </c>
      <c r="AL60">
        <f t="shared" si="17"/>
        <v>263949.13404417364</v>
      </c>
      <c r="AM60">
        <f t="shared" si="18"/>
        <v>268227.81035795889</v>
      </c>
      <c r="AO60">
        <f t="shared" si="19"/>
        <v>115154.12566641276</v>
      </c>
      <c r="AP60">
        <f t="shared" si="20"/>
        <v>4.8442391417204245E-2</v>
      </c>
      <c r="AQ60">
        <f t="shared" si="21"/>
        <v>3.6746611422153859E-2</v>
      </c>
      <c r="AS60">
        <f t="shared" si="22"/>
        <v>1375911.388423458</v>
      </c>
    </row>
    <row r="61" spans="2:64" hidden="1">
      <c r="D61" t="s">
        <v>6093</v>
      </c>
      <c r="E61" t="s">
        <v>6093</v>
      </c>
      <c r="F61" t="s">
        <v>6093</v>
      </c>
      <c r="G61" t="s">
        <v>6093</v>
      </c>
      <c r="H61" t="s">
        <v>6093</v>
      </c>
      <c r="I61" t="s">
        <v>6093</v>
      </c>
      <c r="J61" t="s">
        <v>6093</v>
      </c>
    </row>
    <row r="62" spans="2:64">
      <c r="B62" t="s">
        <v>23</v>
      </c>
      <c r="D62" t="s">
        <v>6343</v>
      </c>
      <c r="E62" t="s">
        <v>6344</v>
      </c>
      <c r="F62" t="s">
        <v>6345</v>
      </c>
      <c r="G62" t="s">
        <v>6065</v>
      </c>
      <c r="H62" t="s">
        <v>6346</v>
      </c>
      <c r="I62" t="s">
        <v>6347</v>
      </c>
      <c r="J62" t="s">
        <v>6055</v>
      </c>
      <c r="K62">
        <f t="shared" si="4"/>
        <v>-15191</v>
      </c>
      <c r="L62">
        <v>1</v>
      </c>
      <c r="O62">
        <f t="shared" si="39"/>
        <v>0.38441626650660266</v>
      </c>
      <c r="P62">
        <f t="shared" si="40"/>
        <v>59.043478260869563</v>
      </c>
      <c r="Q62">
        <f t="shared" si="23"/>
        <v>27.43378902264844</v>
      </c>
      <c r="R62">
        <f>1</f>
        <v>1</v>
      </c>
      <c r="S62">
        <f t="shared" si="24"/>
        <v>3.645139937375886E-2</v>
      </c>
      <c r="T62">
        <f t="shared" si="42"/>
        <v>0.13283374576997398</v>
      </c>
      <c r="U62">
        <f t="shared" si="25"/>
        <v>-15191</v>
      </c>
      <c r="V62">
        <f t="shared" si="12"/>
        <v>0</v>
      </c>
      <c r="X62">
        <f t="shared" ref="X62:AE62" si="76">AVERAGE(O62:O64)</f>
        <v>0.12096683189431778</v>
      </c>
      <c r="Y62">
        <f t="shared" si="76"/>
        <v>19.423796282296387</v>
      </c>
      <c r="Z62">
        <f t="shared" si="76"/>
        <v>42.500711059844825</v>
      </c>
      <c r="AA62">
        <f>AVERAGE(R62:R64)</f>
        <v>1</v>
      </c>
      <c r="AB62">
        <f t="shared" si="76"/>
        <v>2.5535816755042771E-2</v>
      </c>
      <c r="AC62">
        <f t="shared" si="76"/>
        <v>1.8564174526960537E-2</v>
      </c>
      <c r="AD62">
        <f t="shared" si="76"/>
        <v>-1869.3333333333333</v>
      </c>
      <c r="AE62">
        <f t="shared" si="76"/>
        <v>0</v>
      </c>
      <c r="AH62">
        <f t="shared" si="13"/>
        <v>18451.5</v>
      </c>
      <c r="AI62">
        <f t="shared" si="14"/>
        <v>-7595.5</v>
      </c>
      <c r="AJ62">
        <f t="shared" si="15"/>
        <v>67226.5</v>
      </c>
      <c r="AK62">
        <f t="shared" si="16"/>
        <v>0</v>
      </c>
      <c r="AL62">
        <f t="shared" si="17"/>
        <v>2450.5</v>
      </c>
      <c r="AM62">
        <f t="shared" si="18"/>
        <v>-64776</v>
      </c>
      <c r="AO62">
        <f t="shared" si="19"/>
        <v>-48775</v>
      </c>
      <c r="AP62">
        <f t="shared" si="20"/>
        <v>-3.0995715160171393</v>
      </c>
      <c r="AQ62">
        <f t="shared" si="21"/>
        <v>-0.41164674958675446</v>
      </c>
      <c r="AS62">
        <f t="shared" si="22"/>
        <v>-118696</v>
      </c>
      <c r="AU62">
        <f>MAX(0,AH62)</f>
        <v>18451.5</v>
      </c>
      <c r="AV62">
        <f>MAX(0,AP62)</f>
        <v>0</v>
      </c>
      <c r="AW62">
        <f>MAX(0,AQ62)</f>
        <v>0</v>
      </c>
      <c r="AY62">
        <f>AU62/$AU$1261*3</f>
        <v>0.16505716948690852</v>
      </c>
      <c r="AZ62">
        <f>AV62/$AV$1261*3</f>
        <v>0</v>
      </c>
      <c r="BA62">
        <f>AW62/$AW$1261*3</f>
        <v>0</v>
      </c>
      <c r="BB62">
        <f>AS62/$AS$1261*3</f>
        <v>-0.32152311767748271</v>
      </c>
      <c r="BD62">
        <f>MIN(4.9,AY62)</f>
        <v>0.16505716948690852</v>
      </c>
      <c r="BE62">
        <f t="shared" ref="BE62" si="77">MIN(4.9,AZ62)</f>
        <v>0</v>
      </c>
      <c r="BF62">
        <f t="shared" ref="BF62" si="78">MIN(4.9,BA62)</f>
        <v>0</v>
      </c>
      <c r="BG62">
        <f>MAX(MIN(4.9,BB62),0)</f>
        <v>0</v>
      </c>
      <c r="BI62">
        <f>ROUND(BD62+0.5,0)</f>
        <v>1</v>
      </c>
      <c r="BJ62">
        <f t="shared" ref="BJ62" si="79">ROUND(BE62+0.5,0)</f>
        <v>1</v>
      </c>
      <c r="BK62">
        <f t="shared" ref="BK62" si="80">ROUND(BF62+0.5,0)</f>
        <v>1</v>
      </c>
      <c r="BL62">
        <f t="shared" ref="BL62" si="81">ROUND(BG62+0.5,0)</f>
        <v>1</v>
      </c>
    </row>
    <row r="63" spans="2:64" hidden="1">
      <c r="D63" t="s">
        <v>6348</v>
      </c>
      <c r="E63" t="s">
        <v>6349</v>
      </c>
      <c r="F63" t="s">
        <v>6350</v>
      </c>
      <c r="G63" t="s">
        <v>6065</v>
      </c>
      <c r="H63" t="s">
        <v>6351</v>
      </c>
      <c r="I63" t="s">
        <v>6352</v>
      </c>
      <c r="J63" t="s">
        <v>6055</v>
      </c>
      <c r="K63">
        <f t="shared" si="4"/>
        <v>-253</v>
      </c>
      <c r="O63">
        <f t="shared" si="39"/>
        <v>-4.674033544326428E-2</v>
      </c>
      <c r="P63">
        <f t="shared" si="40"/>
        <v>-1.0257218381455877</v>
      </c>
      <c r="Q63">
        <f t="shared" si="23"/>
        <v>46.653093812375246</v>
      </c>
      <c r="R63">
        <v>1</v>
      </c>
      <c r="S63">
        <f t="shared" si="24"/>
        <v>2.1434805674875497E-2</v>
      </c>
      <c r="T63">
        <f t="shared" si="42"/>
        <v>2.2171977424896294E-3</v>
      </c>
      <c r="U63">
        <f t="shared" si="25"/>
        <v>-253</v>
      </c>
      <c r="V63">
        <f t="shared" si="12"/>
        <v>0</v>
      </c>
      <c r="AH63">
        <f t="shared" si="13"/>
        <v>13328</v>
      </c>
      <c r="AI63">
        <f t="shared" si="14"/>
        <v>-126.5</v>
      </c>
      <c r="AJ63">
        <f t="shared" si="15"/>
        <v>58433</v>
      </c>
      <c r="AK63">
        <f t="shared" si="16"/>
        <v>0</v>
      </c>
      <c r="AL63">
        <f t="shared" si="17"/>
        <v>1252.5</v>
      </c>
      <c r="AM63">
        <f t="shared" si="18"/>
        <v>-57180.5</v>
      </c>
      <c r="AO63">
        <f t="shared" si="19"/>
        <v>-45105</v>
      </c>
      <c r="AP63">
        <f t="shared" si="20"/>
        <v>-0.10099800399201597</v>
      </c>
      <c r="AQ63">
        <f t="shared" si="21"/>
        <v>-9.4912965186074432E-3</v>
      </c>
      <c r="AS63">
        <f t="shared" si="22"/>
        <v>-101159.5</v>
      </c>
    </row>
    <row r="64" spans="2:64" hidden="1">
      <c r="D64" t="s">
        <v>6353</v>
      </c>
      <c r="E64" t="s">
        <v>6354</v>
      </c>
      <c r="F64" t="s">
        <v>6355</v>
      </c>
      <c r="G64" t="s">
        <v>6065</v>
      </c>
      <c r="H64" t="s">
        <v>6356</v>
      </c>
      <c r="I64" t="s">
        <v>6357</v>
      </c>
      <c r="J64" t="s">
        <v>6055</v>
      </c>
      <c r="K64">
        <f t="shared" si="4"/>
        <v>9836</v>
      </c>
      <c r="O64">
        <f t="shared" si="39"/>
        <v>2.5224564619614975E-2</v>
      </c>
      <c r="P64">
        <f t="shared" si="40"/>
        <v>0.25363242416517973</v>
      </c>
      <c r="Q64">
        <f t="shared" si="23"/>
        <v>53.415250344510795</v>
      </c>
      <c r="R64">
        <v>1</v>
      </c>
      <c r="S64">
        <f t="shared" si="24"/>
        <v>1.8721245216493959E-2</v>
      </c>
      <c r="T64">
        <f t="shared" si="42"/>
        <v>-7.9358419931581992E-2</v>
      </c>
      <c r="U64">
        <f t="shared" si="25"/>
        <v>9836</v>
      </c>
      <c r="V64">
        <f t="shared" si="12"/>
        <v>0</v>
      </c>
      <c r="AH64">
        <f t="shared" si="13"/>
        <v>13981.5</v>
      </c>
      <c r="AI64">
        <f t="shared" si="14"/>
        <v>4918</v>
      </c>
      <c r="AJ64">
        <f t="shared" si="15"/>
        <v>58142.5</v>
      </c>
      <c r="AK64">
        <f t="shared" si="16"/>
        <v>0</v>
      </c>
      <c r="AL64">
        <f t="shared" si="17"/>
        <v>1088.5</v>
      </c>
      <c r="AM64">
        <f t="shared" si="18"/>
        <v>-57054</v>
      </c>
      <c r="AO64">
        <f t="shared" si="19"/>
        <v>-44161</v>
      </c>
      <c r="AP64">
        <f t="shared" si="20"/>
        <v>4.5181442351860355</v>
      </c>
      <c r="AQ64">
        <f t="shared" si="21"/>
        <v>0.35175052748274505</v>
      </c>
      <c r="AS64">
        <f t="shared" si="22"/>
        <v>-95208.5</v>
      </c>
    </row>
    <row r="65" spans="2:64" hidden="1">
      <c r="D65" t="s">
        <v>6358</v>
      </c>
      <c r="E65" t="s">
        <v>6359</v>
      </c>
      <c r="F65" t="s">
        <v>6360</v>
      </c>
      <c r="G65" t="s">
        <v>6065</v>
      </c>
      <c r="H65" t="s">
        <v>6361</v>
      </c>
      <c r="I65" t="s">
        <v>6362</v>
      </c>
      <c r="J65" t="s">
        <v>6055</v>
      </c>
      <c r="K65">
        <f t="shared" si="4"/>
        <v>7846</v>
      </c>
      <c r="O65">
        <f t="shared" si="39"/>
        <v>-0.1969911087558146</v>
      </c>
      <c r="P65">
        <f t="shared" si="40"/>
        <v>1.7617036254839844</v>
      </c>
      <c r="Q65">
        <f t="shared" si="23"/>
        <v>-123943</v>
      </c>
      <c r="R65" t="e">
        <f t="shared" si="41"/>
        <v>#DIV/0!</v>
      </c>
      <c r="S65">
        <f t="shared" si="24"/>
        <v>-8.0682249098375866E-6</v>
      </c>
      <c r="T65">
        <f t="shared" si="42"/>
        <v>-5.9526971143266882E-2</v>
      </c>
      <c r="U65">
        <f t="shared" si="25"/>
        <v>7846</v>
      </c>
      <c r="V65">
        <f t="shared" si="12"/>
        <v>0</v>
      </c>
      <c r="AH65">
        <f t="shared" si="13"/>
        <v>13637.5</v>
      </c>
      <c r="AI65">
        <f t="shared" si="14"/>
        <v>3923</v>
      </c>
      <c r="AJ65">
        <f t="shared" si="15"/>
        <v>61971.5</v>
      </c>
      <c r="AK65">
        <f t="shared" si="16"/>
        <v>0</v>
      </c>
      <c r="AL65">
        <f t="shared" si="17"/>
        <v>-0.5</v>
      </c>
      <c r="AM65">
        <f t="shared" si="18"/>
        <v>-61972</v>
      </c>
      <c r="AO65">
        <f t="shared" si="19"/>
        <v>-48334</v>
      </c>
      <c r="AP65">
        <f t="shared" si="20"/>
        <v>-7846</v>
      </c>
      <c r="AQ65">
        <f t="shared" si="21"/>
        <v>0.28766269477543538</v>
      </c>
      <c r="AS65">
        <f t="shared" si="22"/>
        <v>-106383.5</v>
      </c>
    </row>
    <row r="66" spans="2:64" hidden="1">
      <c r="D66" t="s">
        <v>6363</v>
      </c>
      <c r="E66" t="s">
        <v>6364</v>
      </c>
      <c r="F66" t="s">
        <v>6365</v>
      </c>
      <c r="G66" t="s">
        <v>6065</v>
      </c>
      <c r="H66" t="s">
        <v>6055</v>
      </c>
      <c r="I66" t="s">
        <v>6366</v>
      </c>
      <c r="J66" t="s">
        <v>6055</v>
      </c>
      <c r="O66">
        <f t="shared" si="39"/>
        <v>1.3223027485300149</v>
      </c>
      <c r="P66">
        <f t="shared" si="40"/>
        <v>-1.1414418002588869</v>
      </c>
      <c r="Q66">
        <f t="shared" si="23"/>
        <v>131790</v>
      </c>
      <c r="R66" t="e">
        <f t="shared" si="41"/>
        <v>#DIV/0!</v>
      </c>
      <c r="S66">
        <f t="shared" si="24"/>
        <v>7.5878291220881702E-6</v>
      </c>
      <c r="T66">
        <f t="shared" si="42"/>
        <v>-2.1102280323850531E-2</v>
      </c>
      <c r="U66">
        <f t="shared" si="25"/>
        <v>2841</v>
      </c>
      <c r="V66">
        <f t="shared" si="12"/>
        <v>0</v>
      </c>
      <c r="AH66">
        <f t="shared" si="13"/>
        <v>16983</v>
      </c>
      <c r="AI66">
        <f t="shared" si="14"/>
        <v>1420.5</v>
      </c>
      <c r="AJ66">
        <f t="shared" si="15"/>
        <v>65895</v>
      </c>
      <c r="AK66">
        <f t="shared" si="16"/>
        <v>0</v>
      </c>
      <c r="AL66">
        <f t="shared" si="17"/>
        <v>0.5</v>
      </c>
      <c r="AM66">
        <f t="shared" si="18"/>
        <v>-65894.5</v>
      </c>
      <c r="AO66">
        <f t="shared" si="19"/>
        <v>-48912</v>
      </c>
      <c r="AP66">
        <f t="shared" si="20"/>
        <v>2841</v>
      </c>
      <c r="AQ66">
        <f t="shared" si="21"/>
        <v>8.3642465995407173E-2</v>
      </c>
      <c r="AS66">
        <f t="shared" si="22"/>
        <v>-113385.5</v>
      </c>
    </row>
    <row r="67" spans="2:64" hidden="1">
      <c r="D67" t="s">
        <v>6367</v>
      </c>
      <c r="E67" t="s">
        <v>6368</v>
      </c>
      <c r="F67" t="s">
        <v>6369</v>
      </c>
      <c r="G67" t="s">
        <v>6065</v>
      </c>
      <c r="H67" t="s">
        <v>6370</v>
      </c>
      <c r="I67" t="s">
        <v>6371</v>
      </c>
      <c r="J67" t="s">
        <v>6055</v>
      </c>
      <c r="O67">
        <f t="shared" si="39"/>
        <v>0.50318602261048295</v>
      </c>
      <c r="P67">
        <f t="shared" si="40"/>
        <v>-0.21542127260653876</v>
      </c>
      <c r="Q67">
        <f t="shared" si="23"/>
        <v>-967.56115107913672</v>
      </c>
      <c r="R67" t="e">
        <f t="shared" si="41"/>
        <v>#DIV/0!</v>
      </c>
      <c r="S67">
        <f t="shared" si="24"/>
        <v>-1.0335264069714703E-3</v>
      </c>
      <c r="T67">
        <f t="shared" si="42"/>
        <v>0.17534593391243614</v>
      </c>
      <c r="U67">
        <f t="shared" si="25"/>
        <v>-20086</v>
      </c>
      <c r="V67">
        <f t="shared" si="12"/>
        <v>-1</v>
      </c>
      <c r="AH67">
        <f t="shared" si="13"/>
        <v>7313</v>
      </c>
      <c r="AI67">
        <f t="shared" si="14"/>
        <v>-10043</v>
      </c>
      <c r="AJ67">
        <f t="shared" si="15"/>
        <v>67245.5</v>
      </c>
      <c r="AK67">
        <f t="shared" si="16"/>
        <v>0</v>
      </c>
      <c r="AL67">
        <f t="shared" si="17"/>
        <v>-69.5</v>
      </c>
      <c r="AM67">
        <f t="shared" si="18"/>
        <v>-67315</v>
      </c>
      <c r="AO67">
        <f t="shared" si="19"/>
        <v>-59932.5</v>
      </c>
      <c r="AP67">
        <f t="shared" si="20"/>
        <v>144.50359712230215</v>
      </c>
      <c r="AQ67">
        <f t="shared" si="21"/>
        <v>-1.3733078080131274</v>
      </c>
      <c r="AS67">
        <f t="shared" si="22"/>
        <v>-137360</v>
      </c>
    </row>
    <row r="68" spans="2:64" hidden="1">
      <c r="D68" t="s">
        <v>6372</v>
      </c>
      <c r="E68" t="s">
        <v>6373</v>
      </c>
      <c r="F68" t="s">
        <v>6374</v>
      </c>
      <c r="G68" t="s">
        <v>6065</v>
      </c>
      <c r="H68" t="s">
        <v>6375</v>
      </c>
      <c r="I68" t="s">
        <v>6376</v>
      </c>
      <c r="J68" t="s">
        <v>6048</v>
      </c>
      <c r="O68">
        <f t="shared" si="39"/>
        <v>0.45288935344183967</v>
      </c>
      <c r="P68">
        <f t="shared" si="40"/>
        <v>2.6139186900056464</v>
      </c>
      <c r="Q68">
        <f t="shared" si="23"/>
        <v>2546.4444444444443</v>
      </c>
      <c r="R68" t="e">
        <f t="shared" si="41"/>
        <v>#DIV/0!</v>
      </c>
      <c r="S68">
        <f t="shared" si="24"/>
        <v>3.9270442446984904E-4</v>
      </c>
      <c r="T68">
        <f t="shared" si="42"/>
        <v>0.28784727297257784</v>
      </c>
      <c r="U68">
        <f t="shared" si="25"/>
        <v>-12800.5</v>
      </c>
      <c r="V68">
        <f t="shared" ref="V68:V131" si="82">J68-J69</f>
        <v>0</v>
      </c>
      <c r="AH68">
        <f t="shared" ref="AH68:AH131" si="83">D68/($J68+1)</f>
        <v>3243.3333333333335</v>
      </c>
      <c r="AI68">
        <f t="shared" ref="AI68:AI131" si="84">E68/($J68+1)</f>
        <v>-8533.6666666666661</v>
      </c>
      <c r="AJ68">
        <f t="shared" ref="AJ68:AJ131" si="85">F68/($J68+1)</f>
        <v>38196.666666666664</v>
      </c>
      <c r="AK68">
        <f t="shared" ref="AK68:AK131" si="86">G68/($J68+1)</f>
        <v>0</v>
      </c>
      <c r="AL68">
        <f t="shared" ref="AL68:AL131" si="87">H68/($J68+1)</f>
        <v>15</v>
      </c>
      <c r="AM68">
        <f t="shared" ref="AM68:AM131" si="88">I68/($J68+1)</f>
        <v>-38181.666666666664</v>
      </c>
      <c r="AO68">
        <f t="shared" ref="AO68:AO131" si="89">AH68-(AJ68+AK68)</f>
        <v>-34953.333333333328</v>
      </c>
      <c r="AP68">
        <f t="shared" ref="AP68:AP131" si="90">AI68/(AK68+AL68)</f>
        <v>-568.91111111111104</v>
      </c>
      <c r="AQ68">
        <f t="shared" ref="AQ68:AQ131" si="91">AI68/AH68</f>
        <v>-2.6311408016443987</v>
      </c>
      <c r="AS68">
        <f t="shared" ref="AS68:AS131" si="92">AH68+AM68-AJ68+AK68+AL68+AI68</f>
        <v>-81653.666666666672</v>
      </c>
    </row>
    <row r="69" spans="2:64" hidden="1">
      <c r="D69" t="s">
        <v>6377</v>
      </c>
      <c r="E69" t="s">
        <v>6378</v>
      </c>
      <c r="F69" t="s">
        <v>6379</v>
      </c>
      <c r="G69" t="s">
        <v>6065</v>
      </c>
      <c r="H69" t="s">
        <v>6380</v>
      </c>
      <c r="I69" t="s">
        <v>6381</v>
      </c>
      <c r="J69" t="s">
        <v>6048</v>
      </c>
      <c r="O69">
        <f t="shared" si="39"/>
        <v>-8.2351329131268858E-2</v>
      </c>
      <c r="P69">
        <f t="shared" si="40"/>
        <v>0.9140772764117806</v>
      </c>
      <c r="Q69">
        <f t="shared" si="23"/>
        <v>38.386717108028584</v>
      </c>
      <c r="R69" t="e">
        <f t="shared" si="41"/>
        <v>#DIV/0!</v>
      </c>
      <c r="S69">
        <f t="shared" si="24"/>
        <v>2.6050677821335494E-2</v>
      </c>
      <c r="T69">
        <f t="shared" si="42"/>
        <v>8.6539048852294798E-2</v>
      </c>
      <c r="U69">
        <f t="shared" si="25"/>
        <v>-3542</v>
      </c>
      <c r="V69">
        <f t="shared" si="82"/>
        <v>0</v>
      </c>
      <c r="AH69">
        <f t="shared" si="83"/>
        <v>2232.3333333333335</v>
      </c>
      <c r="AI69">
        <f t="shared" si="84"/>
        <v>-2361.3333333333335</v>
      </c>
      <c r="AJ69">
        <f t="shared" si="85"/>
        <v>30440.666666666668</v>
      </c>
      <c r="AK69">
        <f t="shared" si="86"/>
        <v>0</v>
      </c>
      <c r="AL69">
        <f t="shared" si="87"/>
        <v>793</v>
      </c>
      <c r="AM69">
        <f t="shared" si="88"/>
        <v>-29647.666666666668</v>
      </c>
      <c r="AO69">
        <f t="shared" si="89"/>
        <v>-28208.333333333336</v>
      </c>
      <c r="AP69">
        <f t="shared" si="90"/>
        <v>-2.9777217318200928</v>
      </c>
      <c r="AQ69">
        <f t="shared" si="91"/>
        <v>-1.0577870688367925</v>
      </c>
      <c r="AS69">
        <f t="shared" si="92"/>
        <v>-59424.333333333336</v>
      </c>
    </row>
    <row r="70" spans="2:64" hidden="1">
      <c r="D70" t="s">
        <v>6382</v>
      </c>
      <c r="E70" t="s">
        <v>6383</v>
      </c>
      <c r="F70" t="s">
        <v>6384</v>
      </c>
      <c r="G70" t="s">
        <v>6065</v>
      </c>
      <c r="H70" t="s">
        <v>6385</v>
      </c>
      <c r="I70" t="s">
        <v>6386</v>
      </c>
      <c r="J70" t="s">
        <v>6048</v>
      </c>
      <c r="O70">
        <f t="shared" si="39"/>
        <v>-3.1453218314532183E-2</v>
      </c>
      <c r="P70">
        <f t="shared" si="40"/>
        <v>-0.78792046301071572</v>
      </c>
      <c r="Q70">
        <f t="shared" si="23"/>
        <v>149.29528985507247</v>
      </c>
      <c r="R70" t="e">
        <f t="shared" si="41"/>
        <v>#DIV/0!</v>
      </c>
      <c r="S70">
        <f t="shared" si="24"/>
        <v>6.6981349577119563E-3</v>
      </c>
      <c r="T70">
        <f t="shared" si="42"/>
        <v>4.7352798178049493E-2</v>
      </c>
      <c r="U70">
        <f t="shared" si="25"/>
        <v>-1850.5</v>
      </c>
      <c r="V70">
        <f t="shared" si="82"/>
        <v>0</v>
      </c>
      <c r="AH70">
        <f t="shared" si="83"/>
        <v>2432.6666666666665</v>
      </c>
      <c r="AI70">
        <f t="shared" si="84"/>
        <v>-1233.6666666666667</v>
      </c>
      <c r="AJ70">
        <f t="shared" si="85"/>
        <v>27470.333333333332</v>
      </c>
      <c r="AK70">
        <f t="shared" si="86"/>
        <v>0</v>
      </c>
      <c r="AL70">
        <f t="shared" si="87"/>
        <v>184</v>
      </c>
      <c r="AM70">
        <f t="shared" si="88"/>
        <v>-27286.333333333332</v>
      </c>
      <c r="AO70">
        <f t="shared" si="89"/>
        <v>-25037.666666666664</v>
      </c>
      <c r="AP70">
        <f t="shared" si="90"/>
        <v>-6.704710144927537</v>
      </c>
      <c r="AQ70">
        <f t="shared" si="91"/>
        <v>-0.50712523979172386</v>
      </c>
      <c r="AS70">
        <f t="shared" si="92"/>
        <v>-53373.666666666664</v>
      </c>
    </row>
    <row r="71" spans="2:64" hidden="1">
      <c r="D71" t="s">
        <v>6387</v>
      </c>
      <c r="E71" t="s">
        <v>6388</v>
      </c>
      <c r="F71" t="s">
        <v>6389</v>
      </c>
      <c r="G71" t="s">
        <v>6065</v>
      </c>
      <c r="H71" t="s">
        <v>6390</v>
      </c>
      <c r="I71" t="s">
        <v>6391</v>
      </c>
      <c r="J71" t="s">
        <v>6048</v>
      </c>
      <c r="O71">
        <f t="shared" si="39"/>
        <v>2.754670666848491E-2</v>
      </c>
      <c r="P71">
        <f t="shared" si="40"/>
        <v>0.42585178527657486</v>
      </c>
      <c r="Q71">
        <f t="shared" si="23"/>
        <v>2113.3783783783783</v>
      </c>
      <c r="R71" t="e">
        <f t="shared" si="41"/>
        <v>#DIV/0!</v>
      </c>
      <c r="S71">
        <f t="shared" si="24"/>
        <v>4.7317603427329114E-4</v>
      </c>
      <c r="T71">
        <f t="shared" si="42"/>
        <v>0.28746273082181628</v>
      </c>
      <c r="U71">
        <f t="shared" si="25"/>
        <v>-8725.5</v>
      </c>
      <c r="V71">
        <f t="shared" si="82"/>
        <v>0</v>
      </c>
      <c r="AH71">
        <f t="shared" si="83"/>
        <v>2511.6666666666665</v>
      </c>
      <c r="AI71">
        <f t="shared" si="84"/>
        <v>-5817</v>
      </c>
      <c r="AJ71">
        <f t="shared" si="85"/>
        <v>26065</v>
      </c>
      <c r="AK71">
        <f t="shared" si="86"/>
        <v>0</v>
      </c>
      <c r="AL71">
        <f t="shared" si="87"/>
        <v>12.333333333333334</v>
      </c>
      <c r="AM71">
        <f t="shared" si="88"/>
        <v>-26052.666666666668</v>
      </c>
      <c r="AO71">
        <f t="shared" si="89"/>
        <v>-23553.333333333332</v>
      </c>
      <c r="AP71">
        <f t="shared" si="90"/>
        <v>-471.64864864864865</v>
      </c>
      <c r="AQ71">
        <f t="shared" si="91"/>
        <v>-2.3159920371599205</v>
      </c>
      <c r="AS71">
        <f t="shared" si="92"/>
        <v>-55410.666666666664</v>
      </c>
    </row>
    <row r="72" spans="2:64" hidden="1">
      <c r="D72" t="s">
        <v>6392</v>
      </c>
      <c r="E72" t="s">
        <v>6393</v>
      </c>
      <c r="F72" t="s">
        <v>6394</v>
      </c>
      <c r="G72" t="s">
        <v>6065</v>
      </c>
      <c r="H72" t="s">
        <v>6124</v>
      </c>
      <c r="I72" t="s">
        <v>6395</v>
      </c>
      <c r="J72" t="s">
        <v>6048</v>
      </c>
      <c r="O72" t="e">
        <f t="shared" si="39"/>
        <v>#VALUE!</v>
      </c>
      <c r="P72" t="e">
        <f t="shared" si="40"/>
        <v>#VALUE!</v>
      </c>
      <c r="Q72">
        <f t="shared" si="23"/>
        <v>8673.4285714285706</v>
      </c>
      <c r="R72" t="e">
        <f t="shared" si="41"/>
        <v>#VALUE!</v>
      </c>
      <c r="S72">
        <f t="shared" si="24"/>
        <v>1.152946602101657E-4</v>
      </c>
      <c r="T72" t="e">
        <f t="shared" si="42"/>
        <v>#VALUE!</v>
      </c>
      <c r="U72">
        <f t="shared" si="25"/>
        <v>-6119.5</v>
      </c>
      <c r="V72" t="e">
        <f t="shared" si="82"/>
        <v>#VALUE!</v>
      </c>
      <c r="AH72">
        <f t="shared" si="83"/>
        <v>2444.3333333333335</v>
      </c>
      <c r="AI72">
        <f t="shared" si="84"/>
        <v>-4079.6666666666665</v>
      </c>
      <c r="AJ72">
        <f t="shared" si="85"/>
        <v>20238</v>
      </c>
      <c r="AK72">
        <f t="shared" si="86"/>
        <v>0</v>
      </c>
      <c r="AL72">
        <f t="shared" si="87"/>
        <v>2.3333333333333335</v>
      </c>
      <c r="AM72">
        <f t="shared" si="88"/>
        <v>-20235.666666666668</v>
      </c>
      <c r="AO72">
        <f t="shared" si="89"/>
        <v>-17793.666666666668</v>
      </c>
      <c r="AP72">
        <f t="shared" si="90"/>
        <v>-1748.4285714285713</v>
      </c>
      <c r="AQ72">
        <f t="shared" si="91"/>
        <v>-1.6690304104732032</v>
      </c>
      <c r="AS72">
        <f t="shared" si="92"/>
        <v>-42106.666666666664</v>
      </c>
    </row>
    <row r="73" spans="2:64" hidden="1">
      <c r="D73" t="s">
        <v>6093</v>
      </c>
      <c r="E73" t="s">
        <v>6093</v>
      </c>
      <c r="F73" t="s">
        <v>6093</v>
      </c>
      <c r="G73" t="s">
        <v>6093</v>
      </c>
      <c r="H73" t="s">
        <v>6093</v>
      </c>
      <c r="I73" t="s">
        <v>6093</v>
      </c>
      <c r="J73" t="s">
        <v>6093</v>
      </c>
      <c r="AS73">
        <f t="shared" si="92"/>
        <v>0</v>
      </c>
    </row>
    <row r="74" spans="2:64">
      <c r="B74" t="s">
        <v>25</v>
      </c>
      <c r="D74" t="s">
        <v>6396</v>
      </c>
      <c r="E74" t="s">
        <v>6397</v>
      </c>
      <c r="F74" t="s">
        <v>6398</v>
      </c>
      <c r="G74" t="s">
        <v>6399</v>
      </c>
      <c r="H74" t="s">
        <v>6400</v>
      </c>
      <c r="I74" t="s">
        <v>6401</v>
      </c>
      <c r="J74" t="s">
        <v>6055</v>
      </c>
      <c r="K74">
        <f t="shared" ref="K74:K127" si="93">E74/J74</f>
        <v>213240</v>
      </c>
      <c r="L74">
        <v>4</v>
      </c>
      <c r="O74">
        <f t="shared" si="39"/>
        <v>1.0547554100956047</v>
      </c>
      <c r="P74">
        <f t="shared" si="40"/>
        <v>0.53458648780909068</v>
      </c>
      <c r="Q74">
        <f t="shared" si="23"/>
        <v>0.63868979115981095</v>
      </c>
      <c r="R74">
        <f t="shared" si="41"/>
        <v>-0.7553474032205143</v>
      </c>
      <c r="S74">
        <f t="shared" si="24"/>
        <v>0.73361750830881656</v>
      </c>
      <c r="T74">
        <f t="shared" si="42"/>
        <v>1.7704949840466813</v>
      </c>
      <c r="U74">
        <f t="shared" si="25"/>
        <v>213240</v>
      </c>
      <c r="V74">
        <f t="shared" si="82"/>
        <v>0</v>
      </c>
      <c r="X74">
        <f>AVERAGE(O74:O75)</f>
        <v>8.5717867707862734</v>
      </c>
      <c r="Y74">
        <f>AVERAGE(P74:P75)</f>
        <v>1.8639827450663886</v>
      </c>
      <c r="Z74">
        <f>AVERAGE(Q74:Q75)</f>
        <v>0.73750286770247209</v>
      </c>
      <c r="AA74">
        <f>AVERAGE(R74)</f>
        <v>-0.7553474032205143</v>
      </c>
      <c r="AB74">
        <f>AVERAGE(S74:S75)</f>
        <v>0.73748417476273964</v>
      </c>
      <c r="AC74">
        <f>AVERAGE(T74:T75)</f>
        <v>2.4723579098773767</v>
      </c>
      <c r="AD74">
        <f>AVERAGE(U74:U75)</f>
        <v>176098</v>
      </c>
      <c r="AE74">
        <f>AVERAGE(V74:V75)</f>
        <v>0</v>
      </c>
      <c r="AH74">
        <f t="shared" si="83"/>
        <v>887735.5</v>
      </c>
      <c r="AI74">
        <f t="shared" si="84"/>
        <v>106620</v>
      </c>
      <c r="AJ74">
        <f t="shared" si="85"/>
        <v>340752.5</v>
      </c>
      <c r="AK74">
        <f t="shared" si="86"/>
        <v>283536</v>
      </c>
      <c r="AL74">
        <f t="shared" si="87"/>
        <v>249982</v>
      </c>
      <c r="AM74">
        <f t="shared" si="88"/>
        <v>192765.5</v>
      </c>
      <c r="AO74">
        <f t="shared" si="89"/>
        <v>263447</v>
      </c>
      <c r="AP74">
        <f t="shared" si="90"/>
        <v>0.19984330425590138</v>
      </c>
      <c r="AQ74">
        <f t="shared" si="91"/>
        <v>0.1201033415921747</v>
      </c>
      <c r="AS74">
        <f t="shared" si="92"/>
        <v>1379886.5</v>
      </c>
      <c r="AU74">
        <f>MAX(0,AH74)</f>
        <v>887735.5</v>
      </c>
      <c r="AV74">
        <f>MAX(0,AP74)</f>
        <v>0.19984330425590138</v>
      </c>
      <c r="AW74">
        <f>MAX(0,AQ74)</f>
        <v>0.1201033415921747</v>
      </c>
      <c r="AY74">
        <f>AU74/$AU$1261*3</f>
        <v>7.9412030936804845</v>
      </c>
      <c r="AZ74">
        <f>AV74/$AV$1261*3</f>
        <v>3.6489991924782577</v>
      </c>
      <c r="BA74">
        <f>AW74/$AW$1261*3</f>
        <v>2.9162704008767744</v>
      </c>
      <c r="BB74">
        <f>AS74/$AS$1261*3</f>
        <v>3.7378294931680074</v>
      </c>
      <c r="BD74">
        <f>MIN(4.9,AY74)</f>
        <v>4.9000000000000004</v>
      </c>
      <c r="BE74">
        <f t="shared" ref="BE74" si="94">MIN(4.9,AZ74)</f>
        <v>3.6489991924782577</v>
      </c>
      <c r="BF74">
        <f t="shared" ref="BF74" si="95">MIN(4.9,BA74)</f>
        <v>2.9162704008767744</v>
      </c>
      <c r="BG74">
        <f>MAX(MIN(4.9,BB74),0)</f>
        <v>3.7378294931680074</v>
      </c>
      <c r="BI74">
        <f>ROUND(BD74+0.5,0)</f>
        <v>5</v>
      </c>
      <c r="BJ74">
        <f t="shared" ref="BJ74" si="96">ROUND(BE74+0.5,0)</f>
        <v>4</v>
      </c>
      <c r="BK74">
        <f t="shared" ref="BK74" si="97">ROUND(BF74+0.5,0)</f>
        <v>3</v>
      </c>
      <c r="BL74">
        <f t="shared" ref="BL74" si="98">ROUND(BG74+0.5,0)</f>
        <v>4</v>
      </c>
    </row>
    <row r="75" spans="2:64" hidden="1">
      <c r="D75" t="s">
        <v>6402</v>
      </c>
      <c r="E75" t="s">
        <v>6403</v>
      </c>
      <c r="F75" t="s">
        <v>6404</v>
      </c>
      <c r="G75" t="s">
        <v>6405</v>
      </c>
      <c r="H75" t="s">
        <v>6406</v>
      </c>
      <c r="I75" t="s">
        <v>6407</v>
      </c>
      <c r="J75" t="s">
        <v>6055</v>
      </c>
      <c r="K75">
        <f t="shared" si="93"/>
        <v>138956</v>
      </c>
      <c r="O75">
        <f t="shared" si="39"/>
        <v>16.088818131476941</v>
      </c>
      <c r="P75">
        <f t="shared" si="40"/>
        <v>3.1933790023236863</v>
      </c>
      <c r="Q75">
        <f t="shared" si="23"/>
        <v>0.83631594424513322</v>
      </c>
      <c r="R75" t="e">
        <f t="shared" si="41"/>
        <v>#DIV/0!</v>
      </c>
      <c r="S75">
        <f t="shared" si="24"/>
        <v>0.74135084121666284</v>
      </c>
      <c r="T75">
        <f t="shared" si="42"/>
        <v>3.1742208357080717</v>
      </c>
      <c r="U75">
        <f t="shared" si="25"/>
        <v>138956</v>
      </c>
      <c r="V75">
        <f t="shared" si="82"/>
        <v>0</v>
      </c>
      <c r="AH75">
        <f t="shared" si="83"/>
        <v>432039.5</v>
      </c>
      <c r="AI75">
        <f t="shared" si="84"/>
        <v>69478</v>
      </c>
      <c r="AJ75">
        <f t="shared" si="85"/>
        <v>355497</v>
      </c>
      <c r="AK75">
        <f t="shared" si="86"/>
        <v>161527</v>
      </c>
      <c r="AL75">
        <f t="shared" si="87"/>
        <v>263548</v>
      </c>
      <c r="AM75">
        <f t="shared" si="88"/>
        <v>69578</v>
      </c>
      <c r="AO75">
        <f t="shared" si="89"/>
        <v>-84984.5</v>
      </c>
      <c r="AP75">
        <f t="shared" si="90"/>
        <v>0.16344880315238489</v>
      </c>
      <c r="AQ75">
        <f t="shared" si="91"/>
        <v>0.16081399964586571</v>
      </c>
      <c r="AS75">
        <f t="shared" si="92"/>
        <v>640673.5</v>
      </c>
    </row>
    <row r="76" spans="2:64" hidden="1">
      <c r="D76" t="s">
        <v>6408</v>
      </c>
      <c r="E76" t="s">
        <v>6409</v>
      </c>
      <c r="F76" t="s">
        <v>6410</v>
      </c>
      <c r="G76" t="s">
        <v>6065</v>
      </c>
      <c r="H76" t="s">
        <v>6411</v>
      </c>
      <c r="I76" t="s">
        <v>6412</v>
      </c>
      <c r="J76" t="s">
        <v>6055</v>
      </c>
      <c r="K76">
        <f t="shared" si="93"/>
        <v>33137</v>
      </c>
      <c r="O76" t="e">
        <f t="shared" ref="O76:O139" si="99">D76/D77-1</f>
        <v>#DIV/0!</v>
      </c>
      <c r="P76">
        <f t="shared" ref="P76:P139" si="100">E76/E77-1</f>
        <v>-112.19798657718121</v>
      </c>
      <c r="Q76">
        <f t="shared" ref="Q76:Q139" si="101">F76/(G76+H76)</f>
        <v>0.94917861346049481</v>
      </c>
      <c r="R76" t="e">
        <f t="shared" ref="R76:R139" si="102">1 -G76/G77</f>
        <v>#DIV/0!</v>
      </c>
      <c r="S76">
        <f t="shared" ref="S76:S139" si="103">H76/F76</f>
        <v>1.0535424901265122</v>
      </c>
      <c r="T76">
        <f t="shared" ref="T76:T139" si="104">I76/I77-1</f>
        <v>-341.17346938775512</v>
      </c>
      <c r="U76">
        <f t="shared" ref="U76:U139" si="105">E76/J76</f>
        <v>33137</v>
      </c>
      <c r="V76">
        <f t="shared" si="82"/>
        <v>1</v>
      </c>
      <c r="AH76">
        <f t="shared" si="83"/>
        <v>25282</v>
      </c>
      <c r="AI76">
        <f t="shared" si="84"/>
        <v>16568.5</v>
      </c>
      <c r="AJ76">
        <f t="shared" si="85"/>
        <v>311313.5</v>
      </c>
      <c r="AK76">
        <f t="shared" si="86"/>
        <v>0</v>
      </c>
      <c r="AL76">
        <f t="shared" si="87"/>
        <v>327982</v>
      </c>
      <c r="AM76">
        <f t="shared" si="88"/>
        <v>16668.5</v>
      </c>
      <c r="AO76">
        <f t="shared" si="89"/>
        <v>-286031.5</v>
      </c>
      <c r="AP76">
        <f t="shared" si="90"/>
        <v>5.0516491758694076E-2</v>
      </c>
      <c r="AQ76">
        <f t="shared" si="91"/>
        <v>0.6553476781900166</v>
      </c>
      <c r="AS76">
        <f t="shared" si="92"/>
        <v>75187.5</v>
      </c>
    </row>
    <row r="77" spans="2:64" hidden="1">
      <c r="D77" t="s">
        <v>6065</v>
      </c>
      <c r="E77" t="s">
        <v>6413</v>
      </c>
      <c r="F77" t="s">
        <v>6414</v>
      </c>
      <c r="G77" t="s">
        <v>6065</v>
      </c>
      <c r="H77" t="s">
        <v>6415</v>
      </c>
      <c r="I77" t="s">
        <v>6416</v>
      </c>
      <c r="J77" t="s">
        <v>6065</v>
      </c>
      <c r="O77" t="e">
        <f t="shared" si="99"/>
        <v>#DIV/0!</v>
      </c>
      <c r="P77">
        <f t="shared" si="100"/>
        <v>8.7591240875912302E-2</v>
      </c>
      <c r="Q77">
        <f t="shared" si="101"/>
        <v>1.0753846153846154</v>
      </c>
      <c r="R77" t="e">
        <f t="shared" si="102"/>
        <v>#DIV/0!</v>
      </c>
      <c r="S77">
        <f t="shared" si="103"/>
        <v>0.92989985693848354</v>
      </c>
      <c r="T77">
        <f t="shared" si="104"/>
        <v>-1.3740458015267176</v>
      </c>
      <c r="U77" t="e">
        <f t="shared" si="105"/>
        <v>#DIV/0!</v>
      </c>
      <c r="V77">
        <f t="shared" si="82"/>
        <v>0</v>
      </c>
      <c r="AH77">
        <f t="shared" si="83"/>
        <v>0</v>
      </c>
      <c r="AI77">
        <f t="shared" si="84"/>
        <v>-298</v>
      </c>
      <c r="AJ77">
        <f t="shared" si="85"/>
        <v>1398</v>
      </c>
      <c r="AK77">
        <f t="shared" si="86"/>
        <v>0</v>
      </c>
      <c r="AL77">
        <f t="shared" si="87"/>
        <v>1300</v>
      </c>
      <c r="AM77">
        <f t="shared" si="88"/>
        <v>-98</v>
      </c>
      <c r="AO77">
        <f t="shared" si="89"/>
        <v>-1398</v>
      </c>
      <c r="AP77">
        <f t="shared" si="90"/>
        <v>-0.22923076923076924</v>
      </c>
      <c r="AQ77" t="e">
        <f t="shared" si="91"/>
        <v>#DIV/0!</v>
      </c>
      <c r="AS77">
        <f t="shared" si="92"/>
        <v>-494</v>
      </c>
    </row>
    <row r="78" spans="2:64" hidden="1">
      <c r="D78" t="s">
        <v>6065</v>
      </c>
      <c r="E78" t="s">
        <v>6417</v>
      </c>
      <c r="F78" t="s">
        <v>6414</v>
      </c>
      <c r="G78" t="s">
        <v>6065</v>
      </c>
      <c r="H78" t="s">
        <v>6418</v>
      </c>
      <c r="I78" t="s">
        <v>6419</v>
      </c>
      <c r="J78" t="s">
        <v>6065</v>
      </c>
      <c r="O78">
        <f t="shared" si="99"/>
        <v>-1</v>
      </c>
      <c r="P78">
        <f t="shared" si="100"/>
        <v>-1.8154761904761905</v>
      </c>
      <c r="Q78">
        <f t="shared" si="101"/>
        <v>0.84216867469879519</v>
      </c>
      <c r="R78" t="e">
        <f t="shared" si="102"/>
        <v>#DIV/0!</v>
      </c>
      <c r="S78">
        <f t="shared" si="103"/>
        <v>1.1874105865522175</v>
      </c>
      <c r="T78">
        <f t="shared" si="104"/>
        <v>-0.51119402985074625</v>
      </c>
      <c r="U78" t="e">
        <f t="shared" si="105"/>
        <v>#DIV/0!</v>
      </c>
      <c r="V78">
        <f t="shared" si="82"/>
        <v>0</v>
      </c>
      <c r="AH78">
        <f t="shared" si="83"/>
        <v>0</v>
      </c>
      <c r="AI78">
        <f t="shared" si="84"/>
        <v>-274</v>
      </c>
      <c r="AJ78">
        <f t="shared" si="85"/>
        <v>1398</v>
      </c>
      <c r="AK78">
        <f t="shared" si="86"/>
        <v>0</v>
      </c>
      <c r="AL78">
        <f t="shared" si="87"/>
        <v>1660</v>
      </c>
      <c r="AM78">
        <f t="shared" si="88"/>
        <v>262</v>
      </c>
      <c r="AO78">
        <f t="shared" si="89"/>
        <v>-1398</v>
      </c>
      <c r="AP78">
        <f t="shared" si="90"/>
        <v>-0.16506024096385541</v>
      </c>
      <c r="AQ78" t="e">
        <f t="shared" si="91"/>
        <v>#DIV/0!</v>
      </c>
      <c r="AS78">
        <f t="shared" si="92"/>
        <v>250</v>
      </c>
    </row>
    <row r="79" spans="2:64" hidden="1">
      <c r="D79" t="s">
        <v>6420</v>
      </c>
      <c r="E79" t="s">
        <v>6421</v>
      </c>
      <c r="F79" t="s">
        <v>6422</v>
      </c>
      <c r="G79" t="s">
        <v>6065</v>
      </c>
      <c r="H79" t="s">
        <v>6423</v>
      </c>
      <c r="I79" t="s">
        <v>6424</v>
      </c>
      <c r="J79" t="s">
        <v>6065</v>
      </c>
      <c r="O79" t="e">
        <f t="shared" si="99"/>
        <v>#VALUE!</v>
      </c>
      <c r="P79" t="e">
        <f t="shared" si="100"/>
        <v>#VALUE!</v>
      </c>
      <c r="Q79">
        <f t="shared" si="101"/>
        <v>0.73119358074222673</v>
      </c>
      <c r="R79" t="e">
        <f t="shared" si="102"/>
        <v>#VALUE!</v>
      </c>
      <c r="S79">
        <f t="shared" si="103"/>
        <v>1.3676268861454046</v>
      </c>
      <c r="T79" t="e">
        <f t="shared" si="104"/>
        <v>#VALUE!</v>
      </c>
      <c r="U79" t="e">
        <f t="shared" si="105"/>
        <v>#DIV/0!</v>
      </c>
      <c r="V79" t="e">
        <f t="shared" si="82"/>
        <v>#VALUE!</v>
      </c>
      <c r="AH79">
        <f t="shared" si="83"/>
        <v>4148</v>
      </c>
      <c r="AI79">
        <f t="shared" si="84"/>
        <v>336</v>
      </c>
      <c r="AJ79">
        <f t="shared" si="85"/>
        <v>1458</v>
      </c>
      <c r="AK79">
        <f t="shared" si="86"/>
        <v>0</v>
      </c>
      <c r="AL79">
        <f t="shared" si="87"/>
        <v>1994</v>
      </c>
      <c r="AM79">
        <f t="shared" si="88"/>
        <v>536</v>
      </c>
      <c r="AO79">
        <f t="shared" si="89"/>
        <v>2690</v>
      </c>
      <c r="AP79">
        <f t="shared" si="90"/>
        <v>0.16850551654964896</v>
      </c>
      <c r="AQ79">
        <f t="shared" si="91"/>
        <v>8.1002892960462869E-2</v>
      </c>
      <c r="AS79">
        <f t="shared" si="92"/>
        <v>5556</v>
      </c>
    </row>
    <row r="80" spans="2:64" hidden="1">
      <c r="D80" t="s">
        <v>6093</v>
      </c>
      <c r="E80" t="s">
        <v>6093</v>
      </c>
      <c r="F80" t="s">
        <v>6093</v>
      </c>
      <c r="G80" t="s">
        <v>6093</v>
      </c>
      <c r="H80" t="s">
        <v>6093</v>
      </c>
      <c r="I80" t="s">
        <v>6093</v>
      </c>
      <c r="J80" t="s">
        <v>6093</v>
      </c>
    </row>
    <row r="81" spans="2:64">
      <c r="B81" t="s">
        <v>27</v>
      </c>
      <c r="D81" t="s">
        <v>6425</v>
      </c>
      <c r="E81" t="s">
        <v>6426</v>
      </c>
      <c r="F81" t="s">
        <v>6427</v>
      </c>
      <c r="G81" t="s">
        <v>6065</v>
      </c>
      <c r="H81" t="s">
        <v>6428</v>
      </c>
      <c r="I81" t="s">
        <v>6429</v>
      </c>
      <c r="J81" t="s">
        <v>6430</v>
      </c>
      <c r="K81">
        <f t="shared" si="93"/>
        <v>-7074.6</v>
      </c>
      <c r="L81">
        <v>2</v>
      </c>
      <c r="O81">
        <f t="shared" si="99"/>
        <v>1.8088872832369942</v>
      </c>
      <c r="P81">
        <f t="shared" si="100"/>
        <v>-3.5516122051504002</v>
      </c>
      <c r="Q81">
        <f t="shared" si="101"/>
        <v>1.4363519674235383</v>
      </c>
      <c r="R81" t="e">
        <f t="shared" si="102"/>
        <v>#DIV/0!</v>
      </c>
      <c r="S81">
        <f t="shared" si="103"/>
        <v>0.69620818760303838</v>
      </c>
      <c r="T81">
        <f t="shared" si="104"/>
        <v>-2.2593893714869697</v>
      </c>
      <c r="U81">
        <f t="shared" si="105"/>
        <v>-7074.6</v>
      </c>
      <c r="V81">
        <f t="shared" si="82"/>
        <v>5</v>
      </c>
      <c r="X81">
        <f>AVERAGE(O81)</f>
        <v>1.8088872832369942</v>
      </c>
      <c r="Y81">
        <f t="shared" ref="Y81:AE81" si="106">AVERAGE(P81:P83)</f>
        <v>0.20003429750862503</v>
      </c>
      <c r="Z81">
        <f t="shared" si="106"/>
        <v>0.93513111228927792</v>
      </c>
      <c r="AA81">
        <v>0</v>
      </c>
      <c r="AB81">
        <f t="shared" si="106"/>
        <v>1.3397234813245114</v>
      </c>
      <c r="AC81">
        <f t="shared" si="106"/>
        <v>1.5244284360545635</v>
      </c>
      <c r="AD81">
        <f>AVERAGE(U81)</f>
        <v>-7074.6</v>
      </c>
      <c r="AE81">
        <f t="shared" si="106"/>
        <v>1.6666666666666667</v>
      </c>
      <c r="AH81">
        <f t="shared" si="83"/>
        <v>7775</v>
      </c>
      <c r="AI81">
        <f t="shared" si="84"/>
        <v>-5895.5</v>
      </c>
      <c r="AJ81">
        <f t="shared" si="85"/>
        <v>10817.166666666666</v>
      </c>
      <c r="AK81">
        <f t="shared" si="86"/>
        <v>0</v>
      </c>
      <c r="AL81">
        <f t="shared" si="87"/>
        <v>7531</v>
      </c>
      <c r="AM81">
        <f t="shared" si="88"/>
        <v>-3286.1666666666665</v>
      </c>
      <c r="AO81">
        <f t="shared" si="89"/>
        <v>-3042.1666666666661</v>
      </c>
      <c r="AP81">
        <f t="shared" si="90"/>
        <v>-0.78283096534324792</v>
      </c>
      <c r="AQ81">
        <f t="shared" si="91"/>
        <v>-0.75826366559485525</v>
      </c>
      <c r="AS81">
        <f t="shared" si="92"/>
        <v>-4692.8333333333321</v>
      </c>
      <c r="AU81">
        <f>MAX(0,AH81)</f>
        <v>7775</v>
      </c>
      <c r="AV81">
        <f>MAX(0,AP81)</f>
        <v>0</v>
      </c>
      <c r="AW81">
        <f>MAX(0,AQ81)</f>
        <v>0</v>
      </c>
      <c r="AY81">
        <f>AU81/$AU$1261*3</f>
        <v>6.9550957524359192E-2</v>
      </c>
      <c r="AZ81">
        <f>AV81/$AV$1261*3</f>
        <v>0</v>
      </c>
      <c r="BA81">
        <f>AW81/$AW$1261*3</f>
        <v>0</v>
      </c>
      <c r="BB81">
        <f>AS81/$AS$1261*3</f>
        <v>-1.2711922929788254E-2</v>
      </c>
      <c r="BD81">
        <f>MIN(4.9,AY81)</f>
        <v>6.9550957524359192E-2</v>
      </c>
      <c r="BE81">
        <f t="shared" ref="BE81" si="107">MIN(4.9,AZ81)</f>
        <v>0</v>
      </c>
      <c r="BF81">
        <f t="shared" ref="BF81" si="108">MIN(4.9,BA81)</f>
        <v>0</v>
      </c>
      <c r="BG81">
        <f>MAX(MIN(4.9,BB81),0)</f>
        <v>0</v>
      </c>
      <c r="BI81">
        <f>ROUND(BD81+0.5,0)</f>
        <v>1</v>
      </c>
      <c r="BJ81">
        <f t="shared" ref="BJ81" si="109">ROUND(BE81+0.5,0)</f>
        <v>1</v>
      </c>
      <c r="BK81">
        <f t="shared" ref="BK81" si="110">ROUND(BF81+0.5,0)</f>
        <v>1</v>
      </c>
      <c r="BL81">
        <f t="shared" ref="BL81" si="111">ROUND(BG81+0.5,0)</f>
        <v>1</v>
      </c>
    </row>
    <row r="82" spans="2:64" hidden="1">
      <c r="D82" t="s">
        <v>6431</v>
      </c>
      <c r="E82" t="s">
        <v>6432</v>
      </c>
      <c r="F82" t="s">
        <v>6433</v>
      </c>
      <c r="G82" t="s">
        <v>6065</v>
      </c>
      <c r="H82" t="s">
        <v>6434</v>
      </c>
      <c r="I82" t="s">
        <v>6435</v>
      </c>
      <c r="J82" t="s">
        <v>6065</v>
      </c>
      <c r="O82" t="e">
        <f t="shared" si="99"/>
        <v>#DIV/0!</v>
      </c>
      <c r="P82">
        <f t="shared" si="100"/>
        <v>-1.8680651221039448</v>
      </c>
      <c r="Q82">
        <f t="shared" si="101"/>
        <v>0.44666713790909734</v>
      </c>
      <c r="R82" t="e">
        <f t="shared" si="102"/>
        <v>#DIV/0!</v>
      </c>
      <c r="S82">
        <f t="shared" si="103"/>
        <v>2.2388036081658491</v>
      </c>
      <c r="T82">
        <f t="shared" si="104"/>
        <v>7.7317345231455654</v>
      </c>
      <c r="U82" t="e">
        <f t="shared" si="105"/>
        <v>#DIV/0!</v>
      </c>
      <c r="V82">
        <f t="shared" si="82"/>
        <v>0</v>
      </c>
      <c r="AH82">
        <f t="shared" si="83"/>
        <v>16608</v>
      </c>
      <c r="AI82">
        <f t="shared" si="84"/>
        <v>13863</v>
      </c>
      <c r="AJ82">
        <f t="shared" si="85"/>
        <v>12638</v>
      </c>
      <c r="AK82">
        <f t="shared" si="86"/>
        <v>0</v>
      </c>
      <c r="AL82">
        <f t="shared" si="87"/>
        <v>28294</v>
      </c>
      <c r="AM82">
        <f t="shared" si="88"/>
        <v>15656</v>
      </c>
      <c r="AO82">
        <f t="shared" si="89"/>
        <v>3970</v>
      </c>
      <c r="AP82">
        <f t="shared" si="90"/>
        <v>0.48996253622676184</v>
      </c>
      <c r="AQ82">
        <f t="shared" si="91"/>
        <v>0.83471820809248554</v>
      </c>
      <c r="AS82">
        <f t="shared" si="92"/>
        <v>61783</v>
      </c>
    </row>
    <row r="83" spans="2:64" hidden="1">
      <c r="D83" t="s">
        <v>6065</v>
      </c>
      <c r="E83" t="s">
        <v>6436</v>
      </c>
      <c r="F83" t="s">
        <v>6437</v>
      </c>
      <c r="G83" t="s">
        <v>6065</v>
      </c>
      <c r="H83" t="s">
        <v>6438</v>
      </c>
      <c r="I83" t="s">
        <v>6439</v>
      </c>
      <c r="J83" t="s">
        <v>6065</v>
      </c>
      <c r="O83" t="e">
        <f t="shared" si="99"/>
        <v>#DIV/0!</v>
      </c>
      <c r="P83">
        <f t="shared" si="100"/>
        <v>6.0197802197802197</v>
      </c>
      <c r="Q83">
        <f t="shared" si="101"/>
        <v>0.92237423153519782</v>
      </c>
      <c r="R83" t="e">
        <f t="shared" si="102"/>
        <v>#DIV/0!</v>
      </c>
      <c r="S83">
        <f t="shared" si="103"/>
        <v>1.0841586482046468</v>
      </c>
      <c r="T83">
        <f t="shared" si="104"/>
        <v>-0.89905984349490509</v>
      </c>
      <c r="U83" t="e">
        <f t="shared" si="105"/>
        <v>#DIV/0!</v>
      </c>
      <c r="V83">
        <f t="shared" si="82"/>
        <v>0</v>
      </c>
      <c r="AH83">
        <f t="shared" si="83"/>
        <v>0</v>
      </c>
      <c r="AI83">
        <f t="shared" si="84"/>
        <v>-15970</v>
      </c>
      <c r="AJ83">
        <f t="shared" si="85"/>
        <v>21305</v>
      </c>
      <c r="AK83">
        <f t="shared" si="86"/>
        <v>0</v>
      </c>
      <c r="AL83">
        <f t="shared" si="87"/>
        <v>23098</v>
      </c>
      <c r="AM83">
        <f t="shared" si="88"/>
        <v>1793</v>
      </c>
      <c r="AO83">
        <f t="shared" si="89"/>
        <v>-21305</v>
      </c>
      <c r="AP83">
        <f t="shared" si="90"/>
        <v>-0.69140185297428347</v>
      </c>
      <c r="AQ83" t="e">
        <f t="shared" si="91"/>
        <v>#DIV/0!</v>
      </c>
      <c r="AS83">
        <f t="shared" si="92"/>
        <v>-12384</v>
      </c>
    </row>
    <row r="84" spans="2:64" hidden="1">
      <c r="D84" t="s">
        <v>6065</v>
      </c>
      <c r="E84" t="s">
        <v>6440</v>
      </c>
      <c r="F84" t="s">
        <v>6441</v>
      </c>
      <c r="G84" t="s">
        <v>6065</v>
      </c>
      <c r="H84" t="s">
        <v>6442</v>
      </c>
      <c r="I84" t="s">
        <v>6443</v>
      </c>
      <c r="J84" t="s">
        <v>6065</v>
      </c>
      <c r="O84" t="e">
        <f t="shared" si="99"/>
        <v>#DIV/0!</v>
      </c>
      <c r="P84">
        <f t="shared" si="100"/>
        <v>-0.48271941791723516</v>
      </c>
      <c r="Q84">
        <f t="shared" si="101"/>
        <v>0.85822152338231417</v>
      </c>
      <c r="R84" t="e">
        <f t="shared" si="102"/>
        <v>#DIV/0!</v>
      </c>
      <c r="S84">
        <f t="shared" si="103"/>
        <v>1.1652003273687734</v>
      </c>
      <c r="T84">
        <f t="shared" si="104"/>
        <v>-0.11353428485876838</v>
      </c>
      <c r="U84" t="e">
        <f t="shared" si="105"/>
        <v>#DIV/0!</v>
      </c>
      <c r="V84">
        <f t="shared" si="82"/>
        <v>0</v>
      </c>
      <c r="AH84">
        <f t="shared" si="83"/>
        <v>0</v>
      </c>
      <c r="AI84">
        <f t="shared" si="84"/>
        <v>-2275</v>
      </c>
      <c r="AJ84">
        <f t="shared" si="85"/>
        <v>107524</v>
      </c>
      <c r="AK84">
        <f t="shared" si="86"/>
        <v>0</v>
      </c>
      <c r="AL84">
        <f t="shared" si="87"/>
        <v>125287</v>
      </c>
      <c r="AM84">
        <f t="shared" si="88"/>
        <v>17763</v>
      </c>
      <c r="AO84">
        <f t="shared" si="89"/>
        <v>-107524</v>
      </c>
      <c r="AP84">
        <f t="shared" si="90"/>
        <v>-1.8158308523629745E-2</v>
      </c>
      <c r="AQ84" t="e">
        <f t="shared" si="91"/>
        <v>#DIV/0!</v>
      </c>
      <c r="AS84">
        <f t="shared" si="92"/>
        <v>33251</v>
      </c>
    </row>
    <row r="85" spans="2:64" hidden="1">
      <c r="D85" t="s">
        <v>6065</v>
      </c>
      <c r="E85" t="s">
        <v>6444</v>
      </c>
      <c r="F85" t="s">
        <v>6445</v>
      </c>
      <c r="G85" t="s">
        <v>6065</v>
      </c>
      <c r="H85" t="s">
        <v>6446</v>
      </c>
      <c r="I85" t="s">
        <v>6447</v>
      </c>
      <c r="J85" t="s">
        <v>6065</v>
      </c>
      <c r="O85">
        <f t="shared" si="99"/>
        <v>-1</v>
      </c>
      <c r="P85">
        <f t="shared" si="100"/>
        <v>-1.1461081027208397</v>
      </c>
      <c r="Q85">
        <f t="shared" si="101"/>
        <v>0.86995658296936151</v>
      </c>
      <c r="R85" t="e">
        <f t="shared" si="102"/>
        <v>#DIV/0!</v>
      </c>
      <c r="S85">
        <f t="shared" si="103"/>
        <v>1.1494826518661088</v>
      </c>
      <c r="T85">
        <f t="shared" si="104"/>
        <v>-0.17998035685054836</v>
      </c>
      <c r="U85" t="e">
        <f t="shared" si="105"/>
        <v>#DIV/0!</v>
      </c>
      <c r="V85">
        <f t="shared" si="82"/>
        <v>-1</v>
      </c>
      <c r="AH85">
        <f t="shared" si="83"/>
        <v>0</v>
      </c>
      <c r="AI85">
        <f t="shared" si="84"/>
        <v>-4398</v>
      </c>
      <c r="AJ85">
        <f t="shared" si="85"/>
        <v>134049</v>
      </c>
      <c r="AK85">
        <f t="shared" si="86"/>
        <v>0</v>
      </c>
      <c r="AL85">
        <f t="shared" si="87"/>
        <v>154087</v>
      </c>
      <c r="AM85">
        <f t="shared" si="88"/>
        <v>20038</v>
      </c>
      <c r="AO85">
        <f t="shared" si="89"/>
        <v>-134049</v>
      </c>
      <c r="AP85">
        <f t="shared" si="90"/>
        <v>-2.8542317002732222E-2</v>
      </c>
      <c r="AQ85" t="e">
        <f t="shared" si="91"/>
        <v>#DIV/0!</v>
      </c>
      <c r="AS85">
        <f t="shared" si="92"/>
        <v>35678</v>
      </c>
    </row>
    <row r="86" spans="2:64" hidden="1">
      <c r="D86" t="s">
        <v>6448</v>
      </c>
      <c r="E86" t="s">
        <v>6449</v>
      </c>
      <c r="F86" t="s">
        <v>6450</v>
      </c>
      <c r="G86" t="s">
        <v>6065</v>
      </c>
      <c r="H86" t="s">
        <v>6451</v>
      </c>
      <c r="I86" t="s">
        <v>6452</v>
      </c>
      <c r="J86" t="s">
        <v>6055</v>
      </c>
      <c r="K86">
        <f t="shared" si="93"/>
        <v>30101</v>
      </c>
      <c r="O86">
        <f t="shared" si="99"/>
        <v>-0.20327649100370948</v>
      </c>
      <c r="P86">
        <f t="shared" si="100"/>
        <v>5.9297578828828801E-2</v>
      </c>
      <c r="Q86">
        <f t="shared" si="101"/>
        <v>0.8868137772589999</v>
      </c>
      <c r="R86">
        <f t="shared" si="102"/>
        <v>1</v>
      </c>
      <c r="S86">
        <f t="shared" si="103"/>
        <v>1.1276324586327928</v>
      </c>
      <c r="T86">
        <f t="shared" si="104"/>
        <v>-5.3135039717563988</v>
      </c>
      <c r="U86">
        <f t="shared" si="105"/>
        <v>30101</v>
      </c>
      <c r="V86">
        <f t="shared" si="82"/>
        <v>0</v>
      </c>
      <c r="AH86">
        <f t="shared" si="83"/>
        <v>103417.5</v>
      </c>
      <c r="AI86">
        <f t="shared" si="84"/>
        <v>15050.5</v>
      </c>
      <c r="AJ86">
        <f t="shared" si="85"/>
        <v>95728</v>
      </c>
      <c r="AK86">
        <f t="shared" si="86"/>
        <v>0</v>
      </c>
      <c r="AL86">
        <f t="shared" si="87"/>
        <v>107946</v>
      </c>
      <c r="AM86">
        <f t="shared" si="88"/>
        <v>12218</v>
      </c>
      <c r="AO86">
        <f t="shared" si="89"/>
        <v>7689.5</v>
      </c>
      <c r="AP86">
        <f t="shared" si="90"/>
        <v>0.13942619457877087</v>
      </c>
      <c r="AQ86">
        <f t="shared" si="91"/>
        <v>0.14553146227669397</v>
      </c>
      <c r="AS86">
        <f t="shared" si="92"/>
        <v>142904</v>
      </c>
    </row>
    <row r="87" spans="2:64" hidden="1">
      <c r="D87" t="s">
        <v>6453</v>
      </c>
      <c r="E87" t="s">
        <v>6454</v>
      </c>
      <c r="F87" t="s">
        <v>6455</v>
      </c>
      <c r="G87" t="s">
        <v>6456</v>
      </c>
      <c r="H87" t="s">
        <v>6457</v>
      </c>
      <c r="I87" t="s">
        <v>6458</v>
      </c>
      <c r="J87" t="s">
        <v>6055</v>
      </c>
      <c r="K87">
        <f t="shared" si="93"/>
        <v>28416</v>
      </c>
      <c r="O87">
        <f t="shared" si="99"/>
        <v>-0.28166496495582471</v>
      </c>
      <c r="P87">
        <f t="shared" si="100"/>
        <v>-4.8219233355749829</v>
      </c>
      <c r="Q87">
        <f t="shared" si="101"/>
        <v>1.0256454365609311</v>
      </c>
      <c r="R87">
        <f t="shared" si="102"/>
        <v>0.71840078894106452</v>
      </c>
      <c r="S87">
        <f t="shared" si="103"/>
        <v>0.7582162939945799</v>
      </c>
      <c r="T87">
        <f t="shared" si="104"/>
        <v>-0.83377835157419089</v>
      </c>
      <c r="U87">
        <f t="shared" si="105"/>
        <v>28416</v>
      </c>
      <c r="V87">
        <f t="shared" si="82"/>
        <v>-1</v>
      </c>
      <c r="AH87">
        <f t="shared" si="83"/>
        <v>129803.5</v>
      </c>
      <c r="AI87">
        <f t="shared" si="84"/>
        <v>14208</v>
      </c>
      <c r="AJ87">
        <f t="shared" si="85"/>
        <v>113281</v>
      </c>
      <c r="AK87">
        <f t="shared" si="86"/>
        <v>24557</v>
      </c>
      <c r="AL87">
        <f t="shared" si="87"/>
        <v>85891.5</v>
      </c>
      <c r="AM87">
        <f t="shared" si="88"/>
        <v>-2832.5</v>
      </c>
      <c r="AO87">
        <f t="shared" si="89"/>
        <v>-8034.5</v>
      </c>
      <c r="AP87">
        <f t="shared" si="90"/>
        <v>0.12863913950845871</v>
      </c>
      <c r="AQ87">
        <f t="shared" si="91"/>
        <v>0.10945775730238398</v>
      </c>
      <c r="AS87">
        <f t="shared" si="92"/>
        <v>138346.5</v>
      </c>
    </row>
    <row r="88" spans="2:64" hidden="1">
      <c r="D88" t="s">
        <v>6459</v>
      </c>
      <c r="E88" t="s">
        <v>6460</v>
      </c>
      <c r="F88" t="s">
        <v>6461</v>
      </c>
      <c r="G88" t="s">
        <v>6462</v>
      </c>
      <c r="H88" t="s">
        <v>6463</v>
      </c>
      <c r="I88" t="s">
        <v>6464</v>
      </c>
      <c r="J88" t="s">
        <v>6048</v>
      </c>
      <c r="K88">
        <f t="shared" si="93"/>
        <v>-3717.5</v>
      </c>
      <c r="O88">
        <f t="shared" si="99"/>
        <v>0.40712750548988463</v>
      </c>
      <c r="P88">
        <f t="shared" si="100"/>
        <v>-0.7232561602024864</v>
      </c>
      <c r="Q88">
        <f t="shared" si="101"/>
        <v>1.1264058998101478</v>
      </c>
      <c r="R88">
        <f t="shared" si="102"/>
        <v>-0.65720611151229513</v>
      </c>
      <c r="S88">
        <f t="shared" si="103"/>
        <v>0.3571580689520889</v>
      </c>
      <c r="T88">
        <f t="shared" si="104"/>
        <v>0.27902874727914129</v>
      </c>
      <c r="U88">
        <f t="shared" si="105"/>
        <v>-3717.5</v>
      </c>
      <c r="V88">
        <f t="shared" si="82"/>
        <v>-1</v>
      </c>
      <c r="AH88">
        <f t="shared" si="83"/>
        <v>120467</v>
      </c>
      <c r="AI88">
        <f t="shared" si="84"/>
        <v>-2478.3333333333335</v>
      </c>
      <c r="AJ88">
        <f t="shared" si="85"/>
        <v>109564</v>
      </c>
      <c r="AK88">
        <f t="shared" si="86"/>
        <v>58137</v>
      </c>
      <c r="AL88">
        <f t="shared" si="87"/>
        <v>39131.666666666664</v>
      </c>
      <c r="AM88">
        <f t="shared" si="88"/>
        <v>-11360.333333333334</v>
      </c>
      <c r="AO88">
        <f t="shared" si="89"/>
        <v>-47234</v>
      </c>
      <c r="AP88">
        <f t="shared" si="90"/>
        <v>-2.5479256766481845E-2</v>
      </c>
      <c r="AQ88">
        <f t="shared" si="91"/>
        <v>-2.0572715626132745E-2</v>
      </c>
      <c r="AS88">
        <f t="shared" si="92"/>
        <v>94333.000000000015</v>
      </c>
    </row>
    <row r="89" spans="2:64" hidden="1">
      <c r="D89" t="s">
        <v>6465</v>
      </c>
      <c r="E89" t="s">
        <v>6466</v>
      </c>
      <c r="F89" t="s">
        <v>6467</v>
      </c>
      <c r="G89" t="s">
        <v>6468</v>
      </c>
      <c r="H89" t="s">
        <v>6469</v>
      </c>
      <c r="I89" t="s">
        <v>6470</v>
      </c>
      <c r="J89" t="s">
        <v>6225</v>
      </c>
      <c r="K89">
        <f t="shared" si="93"/>
        <v>-8955.3333333333339</v>
      </c>
      <c r="O89" t="e">
        <f t="shared" si="99"/>
        <v>#VALUE!</v>
      </c>
      <c r="P89" t="e">
        <f t="shared" si="100"/>
        <v>#VALUE!</v>
      </c>
      <c r="Q89">
        <f t="shared" si="101"/>
        <v>1.174205822551436</v>
      </c>
      <c r="R89" t="e">
        <f t="shared" si="102"/>
        <v>#VALUE!</v>
      </c>
      <c r="S89">
        <f t="shared" si="103"/>
        <v>0.26565814602205978</v>
      </c>
      <c r="T89" t="e">
        <f t="shared" si="104"/>
        <v>#VALUE!</v>
      </c>
      <c r="U89">
        <f t="shared" si="105"/>
        <v>-8955.3333333333339</v>
      </c>
      <c r="V89" t="e">
        <f t="shared" si="82"/>
        <v>#VALUE!</v>
      </c>
      <c r="AH89">
        <f t="shared" si="83"/>
        <v>64209</v>
      </c>
      <c r="AI89">
        <f t="shared" si="84"/>
        <v>-6716.5</v>
      </c>
      <c r="AJ89">
        <f t="shared" si="85"/>
        <v>44900.75</v>
      </c>
      <c r="AK89">
        <f t="shared" si="86"/>
        <v>26311</v>
      </c>
      <c r="AL89">
        <f t="shared" si="87"/>
        <v>11928.25</v>
      </c>
      <c r="AM89">
        <f t="shared" si="88"/>
        <v>-6661.5</v>
      </c>
      <c r="AO89">
        <f t="shared" si="89"/>
        <v>-7002.75</v>
      </c>
      <c r="AP89">
        <f t="shared" si="90"/>
        <v>-0.1756441352798499</v>
      </c>
      <c r="AQ89">
        <f t="shared" si="91"/>
        <v>-0.10460371598997026</v>
      </c>
      <c r="AS89">
        <f t="shared" si="92"/>
        <v>44169.5</v>
      </c>
    </row>
    <row r="90" spans="2:64" hidden="1">
      <c r="D90" t="s">
        <v>6093</v>
      </c>
      <c r="E90" t="s">
        <v>6093</v>
      </c>
      <c r="F90" t="s">
        <v>6093</v>
      </c>
      <c r="G90" t="s">
        <v>6093</v>
      </c>
      <c r="H90" t="s">
        <v>6093</v>
      </c>
      <c r="I90" t="s">
        <v>6093</v>
      </c>
      <c r="J90" t="s">
        <v>6093</v>
      </c>
    </row>
    <row r="91" spans="2:64">
      <c r="B91" t="s">
        <v>30</v>
      </c>
      <c r="D91" t="s">
        <v>6471</v>
      </c>
      <c r="E91" t="s">
        <v>6472</v>
      </c>
      <c r="F91" t="s">
        <v>6473</v>
      </c>
      <c r="G91" t="s">
        <v>6474</v>
      </c>
      <c r="H91" t="s">
        <v>6475</v>
      </c>
      <c r="I91" t="s">
        <v>6476</v>
      </c>
      <c r="J91" t="s">
        <v>6477</v>
      </c>
      <c r="K91">
        <f t="shared" si="93"/>
        <v>-114643.83333333333</v>
      </c>
      <c r="L91">
        <v>2</v>
      </c>
      <c r="O91">
        <f t="shared" si="99"/>
        <v>-0.49926742107304523</v>
      </c>
      <c r="P91">
        <f t="shared" si="100"/>
        <v>-64.702815336173359</v>
      </c>
      <c r="Q91">
        <f t="shared" si="101"/>
        <v>1.8090235386332867</v>
      </c>
      <c r="R91">
        <f t="shared" si="102"/>
        <v>0.24161963859781777</v>
      </c>
      <c r="S91">
        <f t="shared" si="103"/>
        <v>0.1221677037145967</v>
      </c>
      <c r="T91">
        <f t="shared" si="104"/>
        <v>-16.949754155935381</v>
      </c>
      <c r="U91">
        <f t="shared" si="105"/>
        <v>-114643.83333333333</v>
      </c>
      <c r="V91">
        <f t="shared" si="82"/>
        <v>-4</v>
      </c>
      <c r="X91">
        <f t="shared" ref="X91:AE91" si="112">AVERAGE(O91:O93)</f>
        <v>0.1540911582920772</v>
      </c>
      <c r="Y91">
        <f t="shared" si="112"/>
        <v>-22.602006271717457</v>
      </c>
      <c r="Z91">
        <f t="shared" si="112"/>
        <v>1.2535363018942844</v>
      </c>
      <c r="AA91">
        <f t="shared" si="112"/>
        <v>-5.3663438905217818E-2</v>
      </c>
      <c r="AB91">
        <f t="shared" si="112"/>
        <v>0.33707050396552352</v>
      </c>
      <c r="AC91">
        <f t="shared" si="112"/>
        <v>-6.0449418126450105</v>
      </c>
      <c r="AD91">
        <f t="shared" si="112"/>
        <v>-34758.744444444441</v>
      </c>
      <c r="AE91">
        <f t="shared" si="112"/>
        <v>-1</v>
      </c>
      <c r="AH91">
        <f t="shared" si="83"/>
        <v>272773.42857142858</v>
      </c>
      <c r="AI91">
        <f t="shared" si="84"/>
        <v>-98266.142857142855</v>
      </c>
      <c r="AJ91">
        <f t="shared" si="85"/>
        <v>217604.85714285713</v>
      </c>
      <c r="AK91">
        <f t="shared" si="86"/>
        <v>93704.28571428571</v>
      </c>
      <c r="AL91">
        <f t="shared" si="87"/>
        <v>26584.285714285714</v>
      </c>
      <c r="AM91">
        <f t="shared" si="88"/>
        <v>-97316.28571428571</v>
      </c>
      <c r="AO91">
        <f t="shared" si="89"/>
        <v>-38535.714285714261</v>
      </c>
      <c r="AP91">
        <f t="shared" si="90"/>
        <v>-0.81692002565259736</v>
      </c>
      <c r="AQ91">
        <f t="shared" si="91"/>
        <v>-0.36024822275315882</v>
      </c>
      <c r="AS91">
        <f t="shared" si="92"/>
        <v>-20125.285714285696</v>
      </c>
      <c r="AU91">
        <f>MAX(0,AH91)</f>
        <v>272773.42857142858</v>
      </c>
      <c r="AV91">
        <f>MAX(0,AP91)</f>
        <v>0</v>
      </c>
      <c r="AW91">
        <f>MAX(0,AQ91)</f>
        <v>0</v>
      </c>
      <c r="AY91">
        <f>AU91/$AU$1261*3</f>
        <v>2.4400840057035698</v>
      </c>
      <c r="AZ91">
        <f>AV91/$AV$1261*3</f>
        <v>0</v>
      </c>
      <c r="BA91">
        <f>AW91/$AW$1261*3</f>
        <v>0</v>
      </c>
      <c r="BB91">
        <f>AS91/$AS$1261*3</f>
        <v>-5.4515271003296166E-2</v>
      </c>
      <c r="BD91">
        <f>MIN(4.9,AY91)</f>
        <v>2.4400840057035698</v>
      </c>
      <c r="BE91">
        <f t="shared" ref="BE91" si="113">MIN(4.9,AZ91)</f>
        <v>0</v>
      </c>
      <c r="BF91">
        <f t="shared" ref="BF91" si="114">MIN(4.9,BA91)</f>
        <v>0</v>
      </c>
      <c r="BG91">
        <f>MAX(MIN(4.9,BB91),0)</f>
        <v>0</v>
      </c>
      <c r="BI91">
        <f>ROUND(BD91+0.5,0)</f>
        <v>3</v>
      </c>
      <c r="BJ91">
        <f t="shared" ref="BJ91" si="115">ROUND(BE91+0.5,0)</f>
        <v>1</v>
      </c>
      <c r="BK91">
        <f t="shared" ref="BK91" si="116">ROUND(BF91+0.5,0)</f>
        <v>1</v>
      </c>
      <c r="BL91">
        <f t="shared" ref="BL91" si="117">ROUND(BG91+0.5,0)</f>
        <v>1</v>
      </c>
    </row>
    <row r="92" spans="2:64" hidden="1">
      <c r="D92" t="s">
        <v>6478</v>
      </c>
      <c r="E92" t="s">
        <v>6479</v>
      </c>
      <c r="F92" t="s">
        <v>6480</v>
      </c>
      <c r="G92" t="s">
        <v>6481</v>
      </c>
      <c r="H92" t="s">
        <v>6482</v>
      </c>
      <c r="I92" t="s">
        <v>6483</v>
      </c>
      <c r="J92" t="s">
        <v>6110</v>
      </c>
      <c r="K92">
        <f t="shared" si="93"/>
        <v>1079.8</v>
      </c>
      <c r="O92">
        <f t="shared" si="99"/>
        <v>0.60961036636688348</v>
      </c>
      <c r="P92">
        <f t="shared" si="100"/>
        <v>-0.88373995994745791</v>
      </c>
      <c r="Q92">
        <f t="shared" si="101"/>
        <v>0.97418820671191231</v>
      </c>
      <c r="R92">
        <f t="shared" si="102"/>
        <v>-4.4070819891441904E-3</v>
      </c>
      <c r="S92">
        <f t="shared" si="103"/>
        <v>0.48993833593885705</v>
      </c>
      <c r="T92">
        <f t="shared" si="104"/>
        <v>0.33836801203309097</v>
      </c>
      <c r="U92">
        <f t="shared" si="105"/>
        <v>1079.8</v>
      </c>
      <c r="V92">
        <f t="shared" si="82"/>
        <v>0</v>
      </c>
      <c r="AH92">
        <f t="shared" si="83"/>
        <v>346658.27272727271</v>
      </c>
      <c r="AI92">
        <f t="shared" si="84"/>
        <v>981.63636363636363</v>
      </c>
      <c r="AJ92">
        <f t="shared" si="85"/>
        <v>146541.81818181818</v>
      </c>
      <c r="AK92">
        <f t="shared" si="86"/>
        <v>78628.090909090912</v>
      </c>
      <c r="AL92">
        <f t="shared" si="87"/>
        <v>71796.454545454544</v>
      </c>
      <c r="AM92">
        <f t="shared" si="88"/>
        <v>3882.7272727272725</v>
      </c>
      <c r="AO92">
        <f t="shared" si="89"/>
        <v>121488.36363636362</v>
      </c>
      <c r="AP92">
        <f t="shared" si="90"/>
        <v>6.5257725105307999E-3</v>
      </c>
      <c r="AQ92">
        <f t="shared" si="91"/>
        <v>2.8317119216960062E-3</v>
      </c>
      <c r="AS92">
        <f t="shared" si="92"/>
        <v>355405.36363636359</v>
      </c>
    </row>
    <row r="93" spans="2:64" hidden="1">
      <c r="D93" t="s">
        <v>6484</v>
      </c>
      <c r="E93" t="s">
        <v>6485</v>
      </c>
      <c r="F93" t="s">
        <v>6486</v>
      </c>
      <c r="G93" t="s">
        <v>6487</v>
      </c>
      <c r="H93" t="s">
        <v>6488</v>
      </c>
      <c r="I93" t="s">
        <v>6489</v>
      </c>
      <c r="J93" t="s">
        <v>6110</v>
      </c>
      <c r="K93">
        <f t="shared" si="93"/>
        <v>9287.7999999999993</v>
      </c>
      <c r="O93">
        <f t="shared" si="99"/>
        <v>0.35193052958239335</v>
      </c>
      <c r="P93">
        <f t="shared" si="100"/>
        <v>-2.2194635190315508</v>
      </c>
      <c r="Q93">
        <f t="shared" si="101"/>
        <v>0.97739716033765434</v>
      </c>
      <c r="R93">
        <f t="shared" si="102"/>
        <v>-0.39820287332432702</v>
      </c>
      <c r="S93">
        <f t="shared" si="103"/>
        <v>0.39910547224311677</v>
      </c>
      <c r="T93">
        <f t="shared" si="104"/>
        <v>-1.5234392940327397</v>
      </c>
      <c r="U93">
        <f t="shared" si="105"/>
        <v>9287.7999999999993</v>
      </c>
      <c r="V93">
        <f t="shared" si="82"/>
        <v>1</v>
      </c>
      <c r="AH93">
        <f t="shared" si="83"/>
        <v>215367.81818181818</v>
      </c>
      <c r="AI93">
        <f t="shared" si="84"/>
        <v>8443.454545454546</v>
      </c>
      <c r="AJ93">
        <f t="shared" si="85"/>
        <v>125449.63636363637</v>
      </c>
      <c r="AK93">
        <f t="shared" si="86"/>
        <v>78283.090909090912</v>
      </c>
      <c r="AL93">
        <f t="shared" si="87"/>
        <v>50067.63636363636</v>
      </c>
      <c r="AM93">
        <f t="shared" si="88"/>
        <v>2901.090909090909</v>
      </c>
      <c r="AO93">
        <f t="shared" si="89"/>
        <v>11635.090909090883</v>
      </c>
      <c r="AP93">
        <f t="shared" si="90"/>
        <v>6.5784236091731618E-2</v>
      </c>
      <c r="AQ93">
        <f t="shared" si="91"/>
        <v>3.9204810712835464E-2</v>
      </c>
      <c r="AS93">
        <f t="shared" si="92"/>
        <v>229613.45454545456</v>
      </c>
    </row>
    <row r="94" spans="2:64" hidden="1">
      <c r="D94" t="s">
        <v>6490</v>
      </c>
      <c r="E94" t="s">
        <v>6491</v>
      </c>
      <c r="F94" t="s">
        <v>6492</v>
      </c>
      <c r="G94" t="s">
        <v>6493</v>
      </c>
      <c r="H94" t="s">
        <v>6494</v>
      </c>
      <c r="I94" t="s">
        <v>6495</v>
      </c>
      <c r="J94" t="s">
        <v>6117</v>
      </c>
      <c r="K94">
        <f t="shared" si="93"/>
        <v>-8462.5555555555547</v>
      </c>
      <c r="O94">
        <f t="shared" si="99"/>
        <v>-0.10759930088591119</v>
      </c>
      <c r="P94">
        <f t="shared" si="100"/>
        <v>-12.091160623270715</v>
      </c>
      <c r="Q94">
        <f t="shared" si="101"/>
        <v>1.0574094284952884</v>
      </c>
      <c r="R94">
        <f t="shared" si="102"/>
        <v>-1.6767267606613236</v>
      </c>
      <c r="S94">
        <f t="shared" si="103"/>
        <v>0.39725019747675028</v>
      </c>
      <c r="T94">
        <f t="shared" si="104"/>
        <v>-3.3700968005287097</v>
      </c>
      <c r="U94">
        <f t="shared" si="105"/>
        <v>-8462.5555555555547</v>
      </c>
      <c r="V94">
        <f t="shared" si="82"/>
        <v>-2</v>
      </c>
      <c r="AH94">
        <f t="shared" si="83"/>
        <v>175234.3</v>
      </c>
      <c r="AI94">
        <f t="shared" si="84"/>
        <v>-7616.3</v>
      </c>
      <c r="AJ94">
        <f t="shared" si="85"/>
        <v>112291.7</v>
      </c>
      <c r="AK94">
        <f t="shared" si="86"/>
        <v>61587.199999999997</v>
      </c>
      <c r="AL94">
        <f t="shared" si="87"/>
        <v>44607.9</v>
      </c>
      <c r="AM94">
        <f t="shared" si="88"/>
        <v>-6096.6</v>
      </c>
      <c r="AO94">
        <f t="shared" si="89"/>
        <v>1355.3999999999942</v>
      </c>
      <c r="AP94">
        <f t="shared" si="90"/>
        <v>-7.1719881614123432E-2</v>
      </c>
      <c r="AQ94">
        <f t="shared" si="91"/>
        <v>-4.3463522837709288E-2</v>
      </c>
      <c r="AS94">
        <f t="shared" si="92"/>
        <v>155424.79999999999</v>
      </c>
    </row>
    <row r="95" spans="2:64" hidden="1">
      <c r="D95" t="s">
        <v>6496</v>
      </c>
      <c r="E95" t="s">
        <v>6497</v>
      </c>
      <c r="F95" t="s">
        <v>6498</v>
      </c>
      <c r="G95" t="s">
        <v>6499</v>
      </c>
      <c r="H95" t="s">
        <v>6500</v>
      </c>
      <c r="I95" t="s">
        <v>6501</v>
      </c>
      <c r="J95" t="s">
        <v>6502</v>
      </c>
      <c r="K95">
        <f t="shared" si="93"/>
        <v>624.27272727272725</v>
      </c>
      <c r="O95">
        <f t="shared" si="99"/>
        <v>-5.931329316613021E-2</v>
      </c>
      <c r="P95">
        <f t="shared" si="100"/>
        <v>-1.0338957115779497</v>
      </c>
      <c r="Q95">
        <f t="shared" si="101"/>
        <v>0.96065062688539837</v>
      </c>
      <c r="R95">
        <f t="shared" si="102"/>
        <v>0.38698048911754757</v>
      </c>
      <c r="S95">
        <f t="shared" si="103"/>
        <v>0.67457662205307456</v>
      </c>
      <c r="T95">
        <f t="shared" si="104"/>
        <v>-0.20990877537856678</v>
      </c>
      <c r="U95">
        <f t="shared" si="105"/>
        <v>624.27272727272725</v>
      </c>
      <c r="V95">
        <f t="shared" si="82"/>
        <v>0</v>
      </c>
      <c r="AH95">
        <f t="shared" si="83"/>
        <v>163635.66666666666</v>
      </c>
      <c r="AI95">
        <f t="shared" si="84"/>
        <v>572.25</v>
      </c>
      <c r="AJ95">
        <f t="shared" si="85"/>
        <v>52332.083333333336</v>
      </c>
      <c r="AK95">
        <f t="shared" si="86"/>
        <v>19173.666666666668</v>
      </c>
      <c r="AL95">
        <f t="shared" si="87"/>
        <v>35302</v>
      </c>
      <c r="AM95">
        <f t="shared" si="88"/>
        <v>2143.5833333333335</v>
      </c>
      <c r="AO95">
        <f t="shared" si="89"/>
        <v>92129.916666666657</v>
      </c>
      <c r="AP95">
        <f t="shared" si="90"/>
        <v>1.0504690167475385E-2</v>
      </c>
      <c r="AQ95">
        <f t="shared" si="91"/>
        <v>3.4970982283813435E-3</v>
      </c>
      <c r="AS95">
        <f t="shared" si="92"/>
        <v>168495.08333333331</v>
      </c>
    </row>
    <row r="96" spans="2:64" hidden="1">
      <c r="D96" t="s">
        <v>6503</v>
      </c>
      <c r="E96" t="s">
        <v>6504</v>
      </c>
      <c r="F96" t="s">
        <v>6505</v>
      </c>
      <c r="G96" t="s">
        <v>6506</v>
      </c>
      <c r="H96" t="s">
        <v>6507</v>
      </c>
      <c r="I96" t="s">
        <v>6508</v>
      </c>
      <c r="J96" t="s">
        <v>6502</v>
      </c>
      <c r="K96">
        <f t="shared" si="93"/>
        <v>-18417.454545454544</v>
      </c>
      <c r="O96">
        <f t="shared" si="99"/>
        <v>0.4304007290967149</v>
      </c>
      <c r="P96">
        <f t="shared" si="100"/>
        <v>-2.2034763186189772</v>
      </c>
      <c r="Q96">
        <f t="shared" si="101"/>
        <v>0.95489170795508704</v>
      </c>
      <c r="R96">
        <f t="shared" si="102"/>
        <v>-7.2736366754315718E-2</v>
      </c>
      <c r="S96">
        <f t="shared" si="103"/>
        <v>0.50264874237334867</v>
      </c>
      <c r="T96">
        <f t="shared" si="104"/>
        <v>-0.86629458968862161</v>
      </c>
      <c r="U96">
        <f t="shared" si="105"/>
        <v>-18417.454545454544</v>
      </c>
      <c r="V96">
        <f t="shared" si="82"/>
        <v>5</v>
      </c>
      <c r="AH96">
        <f t="shared" si="83"/>
        <v>173953.41666666666</v>
      </c>
      <c r="AI96">
        <f t="shared" si="84"/>
        <v>-16882.666666666668</v>
      </c>
      <c r="AJ96">
        <f t="shared" si="85"/>
        <v>57432.916666666664</v>
      </c>
      <c r="AK96">
        <f t="shared" si="86"/>
        <v>31277.416666666668</v>
      </c>
      <c r="AL96">
        <f t="shared" si="87"/>
        <v>28868.583333333332</v>
      </c>
      <c r="AM96">
        <f t="shared" si="88"/>
        <v>2713.0833333333335</v>
      </c>
      <c r="AO96">
        <f t="shared" si="89"/>
        <v>85243.083333333328</v>
      </c>
      <c r="AP96">
        <f t="shared" si="90"/>
        <v>-0.28069475387667786</v>
      </c>
      <c r="AQ96">
        <f t="shared" si="91"/>
        <v>-9.7052802929519941E-2</v>
      </c>
      <c r="AS96">
        <f t="shared" si="92"/>
        <v>162496.91666666669</v>
      </c>
    </row>
    <row r="97" spans="2:64" hidden="1">
      <c r="D97" t="s">
        <v>6509</v>
      </c>
      <c r="E97" t="s">
        <v>6510</v>
      </c>
      <c r="F97" t="s">
        <v>6511</v>
      </c>
      <c r="G97" t="s">
        <v>6512</v>
      </c>
      <c r="H97" t="s">
        <v>6513</v>
      </c>
      <c r="I97" t="s">
        <v>6514</v>
      </c>
      <c r="J97" t="s">
        <v>6477</v>
      </c>
      <c r="K97">
        <f t="shared" si="93"/>
        <v>28056.5</v>
      </c>
      <c r="O97">
        <f t="shared" si="99"/>
        <v>0.5561562618297371</v>
      </c>
      <c r="P97">
        <f t="shared" si="100"/>
        <v>0.92270967299806972</v>
      </c>
      <c r="Q97">
        <f t="shared" si="101"/>
        <v>0.64995543543888901</v>
      </c>
      <c r="R97">
        <f t="shared" si="102"/>
        <v>-1.7300675728397761</v>
      </c>
      <c r="S97">
        <f t="shared" si="103"/>
        <v>0.76470510172033213</v>
      </c>
      <c r="T97">
        <f t="shared" si="104"/>
        <v>2.2398147901753638</v>
      </c>
      <c r="U97">
        <f t="shared" si="105"/>
        <v>28056.5</v>
      </c>
      <c r="V97">
        <f t="shared" si="82"/>
        <v>1</v>
      </c>
      <c r="AH97">
        <f t="shared" si="83"/>
        <v>208477.14285714287</v>
      </c>
      <c r="AI97">
        <f t="shared" si="84"/>
        <v>24048.428571428572</v>
      </c>
      <c r="AJ97">
        <f t="shared" si="85"/>
        <v>64588.857142857145</v>
      </c>
      <c r="AK97">
        <f t="shared" si="86"/>
        <v>49982.857142857145</v>
      </c>
      <c r="AL97">
        <f t="shared" si="87"/>
        <v>49391.428571428572</v>
      </c>
      <c r="AM97">
        <f t="shared" si="88"/>
        <v>34785.428571428572</v>
      </c>
      <c r="AO97">
        <f t="shared" si="89"/>
        <v>93905.42857142858</v>
      </c>
      <c r="AP97">
        <f t="shared" si="90"/>
        <v>0.24199850493085306</v>
      </c>
      <c r="AQ97">
        <f t="shared" si="91"/>
        <v>0.11535283073170063</v>
      </c>
      <c r="AS97">
        <f t="shared" si="92"/>
        <v>302096.42857142864</v>
      </c>
    </row>
    <row r="98" spans="2:64" hidden="1">
      <c r="D98" t="s">
        <v>6515</v>
      </c>
      <c r="E98" t="s">
        <v>6516</v>
      </c>
      <c r="F98" t="s">
        <v>6517</v>
      </c>
      <c r="G98" t="s">
        <v>6518</v>
      </c>
      <c r="H98" t="s">
        <v>6519</v>
      </c>
      <c r="I98" t="s">
        <v>6520</v>
      </c>
      <c r="J98" t="s">
        <v>6430</v>
      </c>
      <c r="K98">
        <f t="shared" si="93"/>
        <v>17510.599999999999</v>
      </c>
      <c r="O98">
        <f t="shared" si="99"/>
        <v>0.29261757177533076</v>
      </c>
      <c r="P98">
        <f t="shared" si="100"/>
        <v>-7.3421224194132559</v>
      </c>
      <c r="Q98">
        <f t="shared" si="101"/>
        <v>0.79188276895215892</v>
      </c>
      <c r="R98">
        <f t="shared" si="102"/>
        <v>-0.77356767229449219</v>
      </c>
      <c r="S98">
        <f t="shared" si="103"/>
        <v>0.81466911443307977</v>
      </c>
      <c r="T98">
        <f t="shared" si="104"/>
        <v>-7.0635740217829772</v>
      </c>
      <c r="U98">
        <f t="shared" si="105"/>
        <v>17510.599999999999</v>
      </c>
      <c r="V98">
        <f t="shared" si="82"/>
        <v>0</v>
      </c>
      <c r="AH98">
        <f t="shared" si="83"/>
        <v>156297.5</v>
      </c>
      <c r="AI98">
        <f t="shared" si="84"/>
        <v>14592.166666666666</v>
      </c>
      <c r="AJ98">
        <f t="shared" si="85"/>
        <v>47662.5</v>
      </c>
      <c r="AK98">
        <f t="shared" si="86"/>
        <v>21359.666666666668</v>
      </c>
      <c r="AL98">
        <f t="shared" si="87"/>
        <v>38829.166666666664</v>
      </c>
      <c r="AM98">
        <f t="shared" si="88"/>
        <v>12526.333333333334</v>
      </c>
      <c r="AO98">
        <f t="shared" si="89"/>
        <v>87275.333333333328</v>
      </c>
      <c r="AP98">
        <f t="shared" si="90"/>
        <v>0.2424397659588019</v>
      </c>
      <c r="AQ98">
        <f t="shared" si="91"/>
        <v>9.3361484775294976E-2</v>
      </c>
      <c r="AS98">
        <f t="shared" si="92"/>
        <v>195942.33333333331</v>
      </c>
    </row>
    <row r="99" spans="2:64" hidden="1">
      <c r="D99" t="s">
        <v>6521</v>
      </c>
      <c r="E99" t="s">
        <v>6522</v>
      </c>
      <c r="F99" t="s">
        <v>6523</v>
      </c>
      <c r="G99" t="s">
        <v>6524</v>
      </c>
      <c r="H99" t="s">
        <v>6525</v>
      </c>
      <c r="I99" t="s">
        <v>6526</v>
      </c>
      <c r="J99" t="s">
        <v>6430</v>
      </c>
      <c r="K99">
        <f t="shared" si="93"/>
        <v>-2761</v>
      </c>
      <c r="O99">
        <f t="shared" si="99"/>
        <v>4.735984060847084</v>
      </c>
      <c r="P99">
        <f t="shared" si="100"/>
        <v>-2.3881347410759175</v>
      </c>
      <c r="Q99">
        <f t="shared" si="101"/>
        <v>1.0523543623707508</v>
      </c>
      <c r="R99" t="e">
        <f t="shared" si="102"/>
        <v>#DIV/0!</v>
      </c>
      <c r="S99">
        <f t="shared" si="103"/>
        <v>0.6602206729360578</v>
      </c>
      <c r="T99">
        <f t="shared" si="104"/>
        <v>-9.7907801418439711</v>
      </c>
      <c r="U99">
        <f t="shared" si="105"/>
        <v>-2761</v>
      </c>
      <c r="V99">
        <f t="shared" si="82"/>
        <v>3</v>
      </c>
      <c r="AH99">
        <f t="shared" si="83"/>
        <v>120915.5</v>
      </c>
      <c r="AI99">
        <f t="shared" si="84"/>
        <v>-2300.8333333333335</v>
      </c>
      <c r="AJ99">
        <f t="shared" si="85"/>
        <v>41524.5</v>
      </c>
      <c r="AK99">
        <f t="shared" si="86"/>
        <v>12043.333333333334</v>
      </c>
      <c r="AL99">
        <f t="shared" si="87"/>
        <v>27415.333333333332</v>
      </c>
      <c r="AM99">
        <f t="shared" si="88"/>
        <v>-2065.8333333333335</v>
      </c>
      <c r="AO99">
        <f t="shared" si="89"/>
        <v>67347.666666666657</v>
      </c>
      <c r="AP99">
        <f t="shared" si="90"/>
        <v>-5.8309961478678118E-2</v>
      </c>
      <c r="AQ99">
        <f t="shared" si="91"/>
        <v>-1.9028439971164438E-2</v>
      </c>
      <c r="AS99">
        <f t="shared" si="92"/>
        <v>114483</v>
      </c>
    </row>
    <row r="100" spans="2:64" hidden="1">
      <c r="D100" t="s">
        <v>6527</v>
      </c>
      <c r="E100" t="s">
        <v>6528</v>
      </c>
      <c r="F100" t="s">
        <v>6529</v>
      </c>
      <c r="G100" t="s">
        <v>6065</v>
      </c>
      <c r="H100" t="s">
        <v>6530</v>
      </c>
      <c r="I100" t="s">
        <v>6531</v>
      </c>
      <c r="J100" t="s">
        <v>6048</v>
      </c>
      <c r="K100">
        <f t="shared" si="93"/>
        <v>4972.5</v>
      </c>
      <c r="O100">
        <f t="shared" si="99"/>
        <v>28.593121197941038</v>
      </c>
      <c r="P100">
        <f t="shared" si="100"/>
        <v>-2.1385231825987407</v>
      </c>
      <c r="Q100">
        <f t="shared" si="101"/>
        <v>0.98529411764705888</v>
      </c>
      <c r="R100">
        <f t="shared" si="102"/>
        <v>1</v>
      </c>
      <c r="S100">
        <f t="shared" si="103"/>
        <v>1.0149253731343284</v>
      </c>
      <c r="T100">
        <f t="shared" si="104"/>
        <v>-1.1652021089630931</v>
      </c>
      <c r="U100">
        <f t="shared" si="105"/>
        <v>4972.5</v>
      </c>
      <c r="V100">
        <f t="shared" si="82"/>
        <v>2</v>
      </c>
      <c r="AH100">
        <f t="shared" si="83"/>
        <v>42160.333333333336</v>
      </c>
      <c r="AI100">
        <f t="shared" si="84"/>
        <v>3315</v>
      </c>
      <c r="AJ100">
        <f t="shared" si="85"/>
        <v>31490</v>
      </c>
      <c r="AK100">
        <f t="shared" si="86"/>
        <v>0</v>
      </c>
      <c r="AL100">
        <f t="shared" si="87"/>
        <v>31960</v>
      </c>
      <c r="AM100">
        <f t="shared" si="88"/>
        <v>470</v>
      </c>
      <c r="AO100">
        <f t="shared" si="89"/>
        <v>10670.333333333336</v>
      </c>
      <c r="AP100">
        <f t="shared" si="90"/>
        <v>0.10372340425531915</v>
      </c>
      <c r="AQ100">
        <f t="shared" si="91"/>
        <v>7.8628410591314105E-2</v>
      </c>
      <c r="AS100">
        <f t="shared" si="92"/>
        <v>46415.333333333336</v>
      </c>
    </row>
    <row r="101" spans="2:64" hidden="1">
      <c r="D101" t="s">
        <v>6532</v>
      </c>
      <c r="E101" t="s">
        <v>6533</v>
      </c>
      <c r="F101" t="s">
        <v>6534</v>
      </c>
      <c r="G101" t="s">
        <v>6535</v>
      </c>
      <c r="H101" t="s">
        <v>6536</v>
      </c>
      <c r="I101" t="s">
        <v>6537</v>
      </c>
      <c r="J101" t="s">
        <v>6065</v>
      </c>
      <c r="O101" t="e">
        <f t="shared" si="99"/>
        <v>#VALUE!</v>
      </c>
      <c r="P101" t="e">
        <f t="shared" si="100"/>
        <v>#VALUE!</v>
      </c>
      <c r="Q101">
        <f t="shared" si="101"/>
        <v>1.3313919627256843</v>
      </c>
      <c r="R101" t="e">
        <f t="shared" si="102"/>
        <v>#VALUE!</v>
      </c>
      <c r="S101">
        <f t="shared" si="103"/>
        <v>0.13003791192767572</v>
      </c>
      <c r="T101" t="e">
        <f t="shared" si="104"/>
        <v>#VALUE!</v>
      </c>
      <c r="U101" t="e">
        <f t="shared" si="105"/>
        <v>#DIV/0!</v>
      </c>
      <c r="V101" t="e">
        <f t="shared" si="82"/>
        <v>#VALUE!</v>
      </c>
      <c r="AH101">
        <f t="shared" si="83"/>
        <v>4274</v>
      </c>
      <c r="AI101">
        <f t="shared" si="84"/>
        <v>-8735</v>
      </c>
      <c r="AJ101">
        <f t="shared" si="85"/>
        <v>34290</v>
      </c>
      <c r="AK101">
        <f t="shared" si="86"/>
        <v>21296</v>
      </c>
      <c r="AL101">
        <f t="shared" si="87"/>
        <v>4459</v>
      </c>
      <c r="AM101">
        <f t="shared" si="88"/>
        <v>-8535</v>
      </c>
      <c r="AO101">
        <f t="shared" si="89"/>
        <v>-51312</v>
      </c>
      <c r="AP101">
        <f t="shared" si="90"/>
        <v>-0.33915744515628032</v>
      </c>
      <c r="AQ101">
        <f t="shared" si="91"/>
        <v>-2.0437529246607395</v>
      </c>
      <c r="AS101">
        <f t="shared" si="92"/>
        <v>-21531</v>
      </c>
    </row>
    <row r="102" spans="2:64" hidden="1">
      <c r="D102" t="s">
        <v>6093</v>
      </c>
      <c r="E102" t="s">
        <v>6093</v>
      </c>
      <c r="F102" t="s">
        <v>6093</v>
      </c>
      <c r="G102" t="s">
        <v>6093</v>
      </c>
      <c r="H102" t="s">
        <v>6093</v>
      </c>
      <c r="I102" t="s">
        <v>6093</v>
      </c>
      <c r="J102" t="s">
        <v>6093</v>
      </c>
      <c r="V102" t="e">
        <f t="shared" si="82"/>
        <v>#VALUE!</v>
      </c>
      <c r="AO102">
        <f t="shared" si="89"/>
        <v>0</v>
      </c>
    </row>
    <row r="103" spans="2:64">
      <c r="B103" t="s">
        <v>31</v>
      </c>
      <c r="D103" t="s">
        <v>6538</v>
      </c>
      <c r="E103" t="s">
        <v>6539</v>
      </c>
      <c r="F103" t="s">
        <v>6540</v>
      </c>
      <c r="G103" t="s">
        <v>6541</v>
      </c>
      <c r="H103" t="s">
        <v>6542</v>
      </c>
      <c r="I103" t="s">
        <v>6543</v>
      </c>
      <c r="J103" t="s">
        <v>6544</v>
      </c>
      <c r="K103">
        <f t="shared" si="93"/>
        <v>62073.76666666667</v>
      </c>
      <c r="L103">
        <v>5</v>
      </c>
      <c r="O103">
        <f t="shared" si="99"/>
        <v>0.25777221670714368</v>
      </c>
      <c r="P103">
        <f t="shared" si="100"/>
        <v>2.1531667753160004</v>
      </c>
      <c r="Q103">
        <f t="shared" si="101"/>
        <v>0.69709816306189565</v>
      </c>
      <c r="R103">
        <f t="shared" si="102"/>
        <v>-0.35134888811237586</v>
      </c>
      <c r="S103">
        <f t="shared" si="103"/>
        <v>0.43358431026575733</v>
      </c>
      <c r="T103">
        <f t="shared" si="104"/>
        <v>1.2080995169394271</v>
      </c>
      <c r="U103">
        <f t="shared" si="105"/>
        <v>62073.76666666667</v>
      </c>
      <c r="V103">
        <f t="shared" si="82"/>
        <v>0</v>
      </c>
      <c r="X103">
        <f t="shared" ref="X103:AE103" si="118">AVERAGE(O103:O105)</f>
        <v>0.40143189493863346</v>
      </c>
      <c r="Y103">
        <f t="shared" si="118"/>
        <v>0.62640694136242148</v>
      </c>
      <c r="Z103">
        <f t="shared" si="118"/>
        <v>0.72770210927393408</v>
      </c>
      <c r="AA103">
        <f t="shared" si="118"/>
        <v>-1.018474488963472</v>
      </c>
      <c r="AB103">
        <f t="shared" si="118"/>
        <v>0.49815587374502596</v>
      </c>
      <c r="AC103">
        <f t="shared" si="118"/>
        <v>0.3103278348955103</v>
      </c>
      <c r="AD103">
        <f t="shared" si="118"/>
        <v>34550.659595959594</v>
      </c>
      <c r="AE103">
        <f t="shared" si="118"/>
        <v>5.666666666666667</v>
      </c>
      <c r="AH103">
        <f t="shared" si="83"/>
        <v>454813.3548387097</v>
      </c>
      <c r="AI103">
        <f t="shared" si="84"/>
        <v>60071.387096774197</v>
      </c>
      <c r="AJ103">
        <f t="shared" si="85"/>
        <v>236058.19354838709</v>
      </c>
      <c r="AK103">
        <f t="shared" si="86"/>
        <v>236278.64516129033</v>
      </c>
      <c r="AL103">
        <f t="shared" si="87"/>
        <v>102351.12903225806</v>
      </c>
      <c r="AM103">
        <f t="shared" si="88"/>
        <v>101418.58064516129</v>
      </c>
      <c r="AO103">
        <f t="shared" si="89"/>
        <v>-17523.483870967757</v>
      </c>
      <c r="AP103">
        <f t="shared" si="90"/>
        <v>0.17739546748313867</v>
      </c>
      <c r="AQ103">
        <f t="shared" si="91"/>
        <v>0.13207920668485493</v>
      </c>
      <c r="AS103">
        <f t="shared" si="92"/>
        <v>718874.90322580654</v>
      </c>
      <c r="AU103">
        <f>MAX(0,AH103)</f>
        <v>454813.3548387097</v>
      </c>
      <c r="AV103">
        <f>MAX(0,AP103)</f>
        <v>0.17739546748313867</v>
      </c>
      <c r="AW103">
        <f>MAX(0,AQ103)</f>
        <v>0.13207920668485493</v>
      </c>
      <c r="AY103">
        <f>AU103/$AU$1261*3</f>
        <v>4.0685150255817879</v>
      </c>
      <c r="AZ103">
        <f>AV103/$AV$1261*3</f>
        <v>3.2391173675070015</v>
      </c>
      <c r="BA103">
        <f>AW103/$AW$1261*3</f>
        <v>3.2070604857460889</v>
      </c>
      <c r="BB103">
        <f>AS103/$AS$1261*3</f>
        <v>1.9472846608584957</v>
      </c>
      <c r="BD103">
        <f>MIN(4.9,AY103)</f>
        <v>4.0685150255817879</v>
      </c>
      <c r="BE103">
        <f t="shared" ref="BE103" si="119">MIN(4.9,AZ103)</f>
        <v>3.2391173675070015</v>
      </c>
      <c r="BF103">
        <f t="shared" ref="BF103" si="120">MIN(4.9,BA103)</f>
        <v>3.2070604857460889</v>
      </c>
      <c r="BG103">
        <f>MAX(MIN(4.9,BB103),0)</f>
        <v>1.9472846608584957</v>
      </c>
      <c r="BI103">
        <f>ROUND(BD103+0.5,0)</f>
        <v>5</v>
      </c>
      <c r="BJ103">
        <f t="shared" ref="BJ103" si="121">ROUND(BE103+0.5,0)</f>
        <v>4</v>
      </c>
      <c r="BK103">
        <f t="shared" ref="BK103" si="122">ROUND(BF103+0.5,0)</f>
        <v>4</v>
      </c>
      <c r="BL103">
        <f t="shared" ref="BL103" si="123">ROUND(BG103+0.5,0)</f>
        <v>2</v>
      </c>
    </row>
    <row r="104" spans="2:64" hidden="1">
      <c r="D104" t="s">
        <v>6545</v>
      </c>
      <c r="E104" t="s">
        <v>6546</v>
      </c>
      <c r="F104" t="s">
        <v>6547</v>
      </c>
      <c r="G104" t="s">
        <v>6548</v>
      </c>
      <c r="H104" t="s">
        <v>6549</v>
      </c>
      <c r="I104" t="s">
        <v>6550</v>
      </c>
      <c r="J104" t="s">
        <v>6544</v>
      </c>
      <c r="K104">
        <f t="shared" si="93"/>
        <v>19686.166666666668</v>
      </c>
      <c r="O104">
        <f t="shared" si="99"/>
        <v>0.34872716015322269</v>
      </c>
      <c r="P104">
        <f t="shared" si="100"/>
        <v>0.2262341032961328</v>
      </c>
      <c r="Q104">
        <f t="shared" si="101"/>
        <v>0.8195124643651317</v>
      </c>
      <c r="R104">
        <f t="shared" si="102"/>
        <v>-0.8915532308869174</v>
      </c>
      <c r="S104">
        <f t="shared" si="103"/>
        <v>0.40537643105499077</v>
      </c>
      <c r="T104">
        <f t="shared" si="104"/>
        <v>-0.16102246700422074</v>
      </c>
      <c r="U104">
        <f t="shared" si="105"/>
        <v>19686.166666666668</v>
      </c>
      <c r="V104">
        <f t="shared" si="82"/>
        <v>8</v>
      </c>
      <c r="AH104">
        <f t="shared" si="83"/>
        <v>361602.32258064515</v>
      </c>
      <c r="AI104">
        <f t="shared" si="84"/>
        <v>19051.129032258064</v>
      </c>
      <c r="AJ104">
        <f t="shared" si="85"/>
        <v>214572.12903225806</v>
      </c>
      <c r="AK104">
        <f t="shared" si="86"/>
        <v>174846.51612903227</v>
      </c>
      <c r="AL104">
        <f t="shared" si="87"/>
        <v>86982.483870967742</v>
      </c>
      <c r="AM104">
        <f t="shared" si="88"/>
        <v>45930.258064516129</v>
      </c>
      <c r="AO104">
        <f t="shared" si="89"/>
        <v>-27816.322580645152</v>
      </c>
      <c r="AP104">
        <f t="shared" si="90"/>
        <v>7.2761722468703105E-2</v>
      </c>
      <c r="AQ104">
        <f t="shared" si="91"/>
        <v>5.268530604642134E-2</v>
      </c>
      <c r="AS104">
        <f t="shared" si="92"/>
        <v>473840.58064516133</v>
      </c>
    </row>
    <row r="105" spans="2:64" hidden="1">
      <c r="D105" t="s">
        <v>6551</v>
      </c>
      <c r="E105" t="s">
        <v>6552</v>
      </c>
      <c r="F105" t="s">
        <v>6553</v>
      </c>
      <c r="G105" t="s">
        <v>6554</v>
      </c>
      <c r="H105" t="s">
        <v>6555</v>
      </c>
      <c r="I105" t="s">
        <v>6556</v>
      </c>
      <c r="J105" t="s">
        <v>6557</v>
      </c>
      <c r="K105">
        <f t="shared" si="93"/>
        <v>21892.045454545456</v>
      </c>
      <c r="O105">
        <f t="shared" si="99"/>
        <v>0.59779630795553396</v>
      </c>
      <c r="P105">
        <f t="shared" si="100"/>
        <v>-0.5001800545248688</v>
      </c>
      <c r="Q105">
        <f t="shared" si="101"/>
        <v>0.6664957003947749</v>
      </c>
      <c r="R105">
        <f t="shared" si="102"/>
        <v>-1.8125213478911228</v>
      </c>
      <c r="S105">
        <f t="shared" si="103"/>
        <v>0.65550687991432988</v>
      </c>
      <c r="T105">
        <f t="shared" si="104"/>
        <v>-0.11609354524867554</v>
      </c>
      <c r="U105">
        <f t="shared" si="105"/>
        <v>21892.045454545456</v>
      </c>
      <c r="V105">
        <f t="shared" si="82"/>
        <v>9</v>
      </c>
      <c r="AH105">
        <f t="shared" si="83"/>
        <v>361360.73913043475</v>
      </c>
      <c r="AI105">
        <f t="shared" si="84"/>
        <v>20940.217391304348</v>
      </c>
      <c r="AJ105">
        <f t="shared" si="85"/>
        <v>147461.39130434784</v>
      </c>
      <c r="AK105">
        <f t="shared" si="86"/>
        <v>124586.86956521739</v>
      </c>
      <c r="AL105">
        <f t="shared" si="87"/>
        <v>96661.956521739135</v>
      </c>
      <c r="AM105">
        <f t="shared" si="88"/>
        <v>73787.434782608689</v>
      </c>
      <c r="AO105">
        <f t="shared" si="89"/>
        <v>89312.47826086951</v>
      </c>
      <c r="AP105">
        <f t="shared" si="90"/>
        <v>9.4645552528600976E-2</v>
      </c>
      <c r="AQ105">
        <f t="shared" si="91"/>
        <v>5.7948235997341939E-2</v>
      </c>
      <c r="AS105">
        <f t="shared" si="92"/>
        <v>529875.82608695654</v>
      </c>
    </row>
    <row r="106" spans="2:64" hidden="1">
      <c r="D106" t="s">
        <v>6558</v>
      </c>
      <c r="E106" t="s">
        <v>6559</v>
      </c>
      <c r="F106" t="s">
        <v>6560</v>
      </c>
      <c r="G106" t="s">
        <v>6561</v>
      </c>
      <c r="H106" t="s">
        <v>6562</v>
      </c>
      <c r="I106" t="s">
        <v>6563</v>
      </c>
      <c r="J106" t="s">
        <v>6564</v>
      </c>
      <c r="K106">
        <f t="shared" si="93"/>
        <v>74122.846153846156</v>
      </c>
      <c r="O106">
        <f t="shared" si="99"/>
        <v>0.30975111147145307</v>
      </c>
      <c r="P106">
        <f t="shared" si="100"/>
        <v>0.79796357041299548</v>
      </c>
      <c r="Q106">
        <f t="shared" si="101"/>
        <v>0.39200260423923533</v>
      </c>
      <c r="R106">
        <f t="shared" si="102"/>
        <v>-0.19066295191705396</v>
      </c>
      <c r="S106">
        <f t="shared" si="103"/>
        <v>1.727978311937159</v>
      </c>
      <c r="T106">
        <f t="shared" si="104"/>
        <v>0.73317409895820629</v>
      </c>
      <c r="U106">
        <f t="shared" si="105"/>
        <v>74122.846153846156</v>
      </c>
      <c r="V106">
        <f t="shared" si="82"/>
        <v>-2</v>
      </c>
      <c r="AH106">
        <f t="shared" si="83"/>
        <v>371551.78571428574</v>
      </c>
      <c r="AI106">
        <f t="shared" si="84"/>
        <v>68828.357142857145</v>
      </c>
      <c r="AJ106">
        <f t="shared" si="85"/>
        <v>88422.571428571435</v>
      </c>
      <c r="AK106">
        <f t="shared" si="86"/>
        <v>72774</v>
      </c>
      <c r="AL106">
        <f t="shared" si="87"/>
        <v>152792.28571428571</v>
      </c>
      <c r="AM106">
        <f t="shared" si="88"/>
        <v>137143.71428571429</v>
      </c>
      <c r="AO106">
        <f t="shared" si="89"/>
        <v>210355.21428571432</v>
      </c>
      <c r="AP106">
        <f t="shared" si="90"/>
        <v>0.30513583590252852</v>
      </c>
      <c r="AQ106">
        <f t="shared" si="91"/>
        <v>0.18524566369810014</v>
      </c>
      <c r="AS106">
        <f t="shared" si="92"/>
        <v>714667.57142857148</v>
      </c>
    </row>
    <row r="107" spans="2:64" hidden="1">
      <c r="D107" t="s">
        <v>6565</v>
      </c>
      <c r="E107" t="s">
        <v>6566</v>
      </c>
      <c r="F107" t="s">
        <v>6567</v>
      </c>
      <c r="G107" t="s">
        <v>6568</v>
      </c>
      <c r="H107" t="s">
        <v>6569</v>
      </c>
      <c r="I107" t="s">
        <v>6570</v>
      </c>
      <c r="J107" t="s">
        <v>6571</v>
      </c>
      <c r="K107">
        <f t="shared" si="93"/>
        <v>35729.199999999997</v>
      </c>
      <c r="O107">
        <f t="shared" si="99"/>
        <v>0.23498326887681475</v>
      </c>
      <c r="P107">
        <f t="shared" si="100"/>
        <v>-4.1728949570516205E-2</v>
      </c>
      <c r="Q107">
        <f t="shared" si="101"/>
        <v>0.34755906151773952</v>
      </c>
      <c r="R107">
        <f t="shared" si="102"/>
        <v>-3.1547530030977793</v>
      </c>
      <c r="S107">
        <f t="shared" si="103"/>
        <v>1.427214589278331</v>
      </c>
      <c r="T107">
        <f t="shared" si="104"/>
        <v>0.97992729430436309</v>
      </c>
      <c r="U107">
        <f t="shared" si="105"/>
        <v>35729.199999999997</v>
      </c>
      <c r="V107">
        <f t="shared" si="82"/>
        <v>4</v>
      </c>
      <c r="AH107">
        <f t="shared" si="83"/>
        <v>248221.0625</v>
      </c>
      <c r="AI107">
        <f t="shared" si="84"/>
        <v>33496.125</v>
      </c>
      <c r="AJ107">
        <f t="shared" si="85"/>
        <v>36883.25</v>
      </c>
      <c r="AK107">
        <f t="shared" si="86"/>
        <v>53480.5</v>
      </c>
      <c r="AL107">
        <f t="shared" si="87"/>
        <v>52640.3125</v>
      </c>
      <c r="AM107">
        <f t="shared" si="88"/>
        <v>69237.5625</v>
      </c>
      <c r="AO107">
        <f t="shared" si="89"/>
        <v>157857.3125</v>
      </c>
      <c r="AP107">
        <f t="shared" si="90"/>
        <v>0.31564142990330007</v>
      </c>
      <c r="AQ107">
        <f t="shared" si="91"/>
        <v>0.13494473298372897</v>
      </c>
      <c r="AS107">
        <f t="shared" si="92"/>
        <v>420192.3125</v>
      </c>
    </row>
    <row r="108" spans="2:64" hidden="1">
      <c r="D108" t="s">
        <v>6572</v>
      </c>
      <c r="E108" t="s">
        <v>6573</v>
      </c>
      <c r="F108" t="s">
        <v>6574</v>
      </c>
      <c r="G108" t="s">
        <v>6575</v>
      </c>
      <c r="H108" t="s">
        <v>6576</v>
      </c>
      <c r="I108" t="s">
        <v>6577</v>
      </c>
      <c r="J108" t="s">
        <v>6502</v>
      </c>
      <c r="K108">
        <f t="shared" si="93"/>
        <v>50843.272727272728</v>
      </c>
      <c r="O108">
        <f t="shared" si="99"/>
        <v>0.26799127982282056</v>
      </c>
      <c r="P108">
        <f t="shared" si="100"/>
        <v>5.1842072103078563E-2</v>
      </c>
      <c r="Q108">
        <f t="shared" si="101"/>
        <v>0.46779363729580314</v>
      </c>
      <c r="R108">
        <f t="shared" si="102"/>
        <v>-0.17184441713323317</v>
      </c>
      <c r="S108">
        <f t="shared" si="103"/>
        <v>1.7189171163770491</v>
      </c>
      <c r="T108">
        <f t="shared" si="104"/>
        <v>4.6767367983865826E-2</v>
      </c>
      <c r="U108">
        <f t="shared" si="105"/>
        <v>50843.272727272728</v>
      </c>
      <c r="V108">
        <f t="shared" si="82"/>
        <v>2</v>
      </c>
      <c r="AH108">
        <f t="shared" si="83"/>
        <v>267988.58333333331</v>
      </c>
      <c r="AI108">
        <f t="shared" si="84"/>
        <v>46606.333333333336</v>
      </c>
      <c r="AJ108">
        <f t="shared" si="85"/>
        <v>40983.166666666664</v>
      </c>
      <c r="AK108">
        <f t="shared" si="86"/>
        <v>17162.833333333332</v>
      </c>
      <c r="AL108">
        <f t="shared" si="87"/>
        <v>70446.666666666672</v>
      </c>
      <c r="AM108">
        <f t="shared" si="88"/>
        <v>46626.333333333336</v>
      </c>
      <c r="AO108">
        <f t="shared" si="89"/>
        <v>209842.58333333331</v>
      </c>
      <c r="AP108">
        <f t="shared" si="90"/>
        <v>0.53197807695892951</v>
      </c>
      <c r="AQ108">
        <f t="shared" si="91"/>
        <v>0.17391163740495166</v>
      </c>
      <c r="AS108">
        <f t="shared" si="92"/>
        <v>407847.58333333326</v>
      </c>
    </row>
    <row r="109" spans="2:64" hidden="1">
      <c r="D109" t="s">
        <v>6578</v>
      </c>
      <c r="E109" t="s">
        <v>6579</v>
      </c>
      <c r="F109" t="s">
        <v>6580</v>
      </c>
      <c r="G109" t="s">
        <v>6581</v>
      </c>
      <c r="H109" t="s">
        <v>6582</v>
      </c>
      <c r="I109" t="s">
        <v>6583</v>
      </c>
      <c r="J109" t="s">
        <v>6117</v>
      </c>
      <c r="K109">
        <f t="shared" si="93"/>
        <v>59079</v>
      </c>
      <c r="O109">
        <f t="shared" si="99"/>
        <v>0.4185117798828919</v>
      </c>
      <c r="P109">
        <f t="shared" si="100"/>
        <v>2.8263876395195706</v>
      </c>
      <c r="Q109">
        <f t="shared" si="101"/>
        <v>0.36787867463581814</v>
      </c>
      <c r="R109">
        <f t="shared" si="102"/>
        <v>-0.11025338125951523</v>
      </c>
      <c r="S109">
        <f t="shared" si="103"/>
        <v>2.1533065874577275</v>
      </c>
      <c r="T109">
        <f t="shared" si="104"/>
        <v>1.6566236916134036</v>
      </c>
      <c r="U109">
        <f t="shared" si="105"/>
        <v>59079</v>
      </c>
      <c r="V109">
        <f t="shared" si="82"/>
        <v>3</v>
      </c>
      <c r="AH109">
        <f t="shared" si="83"/>
        <v>253618.7</v>
      </c>
      <c r="AI109">
        <f t="shared" si="84"/>
        <v>53171.1</v>
      </c>
      <c r="AJ109">
        <f t="shared" si="85"/>
        <v>31107.599999999999</v>
      </c>
      <c r="AK109">
        <f t="shared" si="86"/>
        <v>17575.2</v>
      </c>
      <c r="AL109">
        <f t="shared" si="87"/>
        <v>66984.2</v>
      </c>
      <c r="AM109">
        <f t="shared" si="88"/>
        <v>53451.8</v>
      </c>
      <c r="AO109">
        <f t="shared" si="89"/>
        <v>204935.90000000002</v>
      </c>
      <c r="AP109">
        <f t="shared" si="90"/>
        <v>0.62880176538622556</v>
      </c>
      <c r="AQ109">
        <f t="shared" si="91"/>
        <v>0.20964976163035295</v>
      </c>
      <c r="AS109">
        <f t="shared" si="92"/>
        <v>413693.4</v>
      </c>
    </row>
    <row r="110" spans="2:64" hidden="1">
      <c r="D110" t="s">
        <v>6584</v>
      </c>
      <c r="E110" t="s">
        <v>6585</v>
      </c>
      <c r="F110" t="s">
        <v>6586</v>
      </c>
      <c r="G110" t="s">
        <v>6587</v>
      </c>
      <c r="H110" t="s">
        <v>6588</v>
      </c>
      <c r="I110" t="s">
        <v>6589</v>
      </c>
      <c r="J110" t="s">
        <v>6477</v>
      </c>
      <c r="K110">
        <f t="shared" si="93"/>
        <v>23159.833333333332</v>
      </c>
      <c r="O110">
        <f t="shared" si="99"/>
        <v>0.65830151999139286</v>
      </c>
      <c r="P110">
        <f t="shared" si="100"/>
        <v>0.15730692673501512</v>
      </c>
      <c r="Q110">
        <f t="shared" si="101"/>
        <v>0.73724227275339149</v>
      </c>
      <c r="R110">
        <f t="shared" si="102"/>
        <v>4.8719463897305415E-3</v>
      </c>
      <c r="S110">
        <f t="shared" si="103"/>
        <v>1.0759977326271413</v>
      </c>
      <c r="T110">
        <f t="shared" si="104"/>
        <v>-0.24255075650055902</v>
      </c>
      <c r="U110">
        <f t="shared" si="105"/>
        <v>23159.833333333332</v>
      </c>
      <c r="V110">
        <f t="shared" si="82"/>
        <v>3</v>
      </c>
      <c r="AH110">
        <f t="shared" si="83"/>
        <v>255417.28571428571</v>
      </c>
      <c r="AI110">
        <f t="shared" si="84"/>
        <v>19851.285714285714</v>
      </c>
      <c r="AJ110">
        <f t="shared" si="85"/>
        <v>80647.142857142855</v>
      </c>
      <c r="AK110">
        <f t="shared" si="86"/>
        <v>22614.142857142859</v>
      </c>
      <c r="AL110">
        <f t="shared" si="87"/>
        <v>86776.142857142855</v>
      </c>
      <c r="AM110">
        <f t="shared" si="88"/>
        <v>28743.142857142859</v>
      </c>
      <c r="AO110">
        <f t="shared" si="89"/>
        <v>152156</v>
      </c>
      <c r="AP110">
        <f t="shared" si="90"/>
        <v>0.18147210773482106</v>
      </c>
      <c r="AQ110">
        <f t="shared" si="91"/>
        <v>7.7720995502597714E-2</v>
      </c>
      <c r="AS110">
        <f t="shared" si="92"/>
        <v>332754.85714285722</v>
      </c>
    </row>
    <row r="111" spans="2:64" hidden="1">
      <c r="D111" t="s">
        <v>6590</v>
      </c>
      <c r="E111" t="s">
        <v>6591</v>
      </c>
      <c r="F111" t="s">
        <v>6592</v>
      </c>
      <c r="G111" t="s">
        <v>6593</v>
      </c>
      <c r="H111" t="s">
        <v>6594</v>
      </c>
      <c r="I111" t="s">
        <v>6595</v>
      </c>
      <c r="J111" t="s">
        <v>6225</v>
      </c>
      <c r="K111">
        <f t="shared" si="93"/>
        <v>40023.666666666664</v>
      </c>
      <c r="O111">
        <f t="shared" si="99"/>
        <v>1.0888093273042183</v>
      </c>
      <c r="P111">
        <f t="shared" si="100"/>
        <v>0.4030919884079649</v>
      </c>
      <c r="Q111">
        <f t="shared" si="101"/>
        <v>0.43410885742102201</v>
      </c>
      <c r="R111">
        <f t="shared" si="102"/>
        <v>-139.64898320070733</v>
      </c>
      <c r="S111">
        <f t="shared" si="103"/>
        <v>1.5229226782874978</v>
      </c>
      <c r="T111">
        <f t="shared" si="104"/>
        <v>0.82490261680830446</v>
      </c>
      <c r="U111">
        <f t="shared" si="105"/>
        <v>40023.666666666664</v>
      </c>
      <c r="V111">
        <f t="shared" si="82"/>
        <v>1</v>
      </c>
      <c r="AH111">
        <f t="shared" si="83"/>
        <v>269541</v>
      </c>
      <c r="AI111">
        <f t="shared" si="84"/>
        <v>30017.75</v>
      </c>
      <c r="AJ111">
        <f t="shared" si="85"/>
        <v>50943</v>
      </c>
      <c r="AK111">
        <f t="shared" si="86"/>
        <v>39768.5</v>
      </c>
      <c r="AL111">
        <f t="shared" si="87"/>
        <v>77582.25</v>
      </c>
      <c r="AM111">
        <f t="shared" si="88"/>
        <v>66407.75</v>
      </c>
      <c r="AO111">
        <f t="shared" si="89"/>
        <v>178829.5</v>
      </c>
      <c r="AP111">
        <f t="shared" si="90"/>
        <v>0.25579512700174478</v>
      </c>
      <c r="AQ111">
        <f t="shared" si="91"/>
        <v>0.11136617434824386</v>
      </c>
      <c r="AS111">
        <f t="shared" si="92"/>
        <v>432374.25</v>
      </c>
    </row>
    <row r="112" spans="2:64" hidden="1">
      <c r="D112" t="s">
        <v>6596</v>
      </c>
      <c r="E112" t="s">
        <v>6597</v>
      </c>
      <c r="F112" t="s">
        <v>6598</v>
      </c>
      <c r="G112" t="s">
        <v>6599</v>
      </c>
      <c r="H112" t="s">
        <v>6600</v>
      </c>
      <c r="I112" t="s">
        <v>6601</v>
      </c>
      <c r="J112" t="s">
        <v>6048</v>
      </c>
      <c r="K112">
        <f t="shared" si="93"/>
        <v>42788</v>
      </c>
      <c r="O112">
        <f t="shared" si="99"/>
        <v>0.97615574570723029</v>
      </c>
      <c r="P112">
        <f t="shared" si="100"/>
        <v>0.40856569114790786</v>
      </c>
      <c r="Q112">
        <f t="shared" si="101"/>
        <v>0.27399460330285846</v>
      </c>
      <c r="R112" t="e">
        <f t="shared" si="102"/>
        <v>#DIV/0!</v>
      </c>
      <c r="S112">
        <f t="shared" si="103"/>
        <v>3.629118578658026</v>
      </c>
      <c r="T112">
        <f t="shared" si="104"/>
        <v>1.4266708900855241</v>
      </c>
      <c r="U112">
        <f t="shared" si="105"/>
        <v>42788</v>
      </c>
      <c r="V112">
        <f t="shared" si="82"/>
        <v>1</v>
      </c>
      <c r="AH112">
        <f t="shared" si="83"/>
        <v>172054</v>
      </c>
      <c r="AI112">
        <f t="shared" si="84"/>
        <v>28525.333333333332</v>
      </c>
      <c r="AJ112">
        <f t="shared" si="85"/>
        <v>18311.333333333332</v>
      </c>
      <c r="AK112">
        <f t="shared" si="86"/>
        <v>377</v>
      </c>
      <c r="AL112">
        <f t="shared" si="87"/>
        <v>66454</v>
      </c>
      <c r="AM112">
        <f t="shared" si="88"/>
        <v>48519.666666666664</v>
      </c>
      <c r="AO112">
        <f t="shared" si="89"/>
        <v>153365.66666666666</v>
      </c>
      <c r="AP112">
        <f t="shared" si="90"/>
        <v>0.42682786930217015</v>
      </c>
      <c r="AQ112">
        <f t="shared" si="91"/>
        <v>0.16579290997787516</v>
      </c>
      <c r="AS112">
        <f t="shared" si="92"/>
        <v>297618.66666666663</v>
      </c>
    </row>
    <row r="113" spans="2:64" hidden="1">
      <c r="D113" t="s">
        <v>6602</v>
      </c>
      <c r="E113" t="s">
        <v>6603</v>
      </c>
      <c r="F113" t="s">
        <v>6604</v>
      </c>
      <c r="G113" t="s">
        <v>6065</v>
      </c>
      <c r="H113" t="s">
        <v>6605</v>
      </c>
      <c r="I113" t="s">
        <v>6606</v>
      </c>
      <c r="J113" t="s">
        <v>6055</v>
      </c>
      <c r="K113">
        <f t="shared" si="93"/>
        <v>60754</v>
      </c>
      <c r="O113">
        <f t="shared" si="99"/>
        <v>17.983574387673524</v>
      </c>
      <c r="P113">
        <f t="shared" si="100"/>
        <v>-63.568486096807412</v>
      </c>
      <c r="Q113">
        <f t="shared" si="101"/>
        <v>0.34637681159420292</v>
      </c>
      <c r="R113" t="e">
        <f t="shared" si="102"/>
        <v>#DIV/0!</v>
      </c>
      <c r="S113">
        <f t="shared" si="103"/>
        <v>2.8870292887029287</v>
      </c>
      <c r="T113">
        <f t="shared" si="104"/>
        <v>-78.798962386511022</v>
      </c>
      <c r="U113">
        <f t="shared" si="105"/>
        <v>60754</v>
      </c>
      <c r="V113">
        <f t="shared" si="82"/>
        <v>1</v>
      </c>
      <c r="AH113">
        <f t="shared" si="83"/>
        <v>130597.5</v>
      </c>
      <c r="AI113">
        <f t="shared" si="84"/>
        <v>30377</v>
      </c>
      <c r="AJ113">
        <f t="shared" si="85"/>
        <v>15893.5</v>
      </c>
      <c r="AK113">
        <f t="shared" si="86"/>
        <v>0</v>
      </c>
      <c r="AL113">
        <f t="shared" si="87"/>
        <v>45885</v>
      </c>
      <c r="AM113">
        <f t="shared" si="88"/>
        <v>29991.5</v>
      </c>
      <c r="AO113">
        <f t="shared" si="89"/>
        <v>114704</v>
      </c>
      <c r="AP113">
        <f t="shared" si="90"/>
        <v>0.66202462678435214</v>
      </c>
      <c r="AQ113">
        <f t="shared" si="91"/>
        <v>0.23260016462795996</v>
      </c>
      <c r="AS113">
        <f t="shared" si="92"/>
        <v>220957.5</v>
      </c>
    </row>
    <row r="114" spans="2:64" hidden="1">
      <c r="D114" t="s">
        <v>6607</v>
      </c>
      <c r="E114" t="s">
        <v>6608</v>
      </c>
      <c r="F114" t="s">
        <v>6609</v>
      </c>
      <c r="G114" t="s">
        <v>6065</v>
      </c>
      <c r="H114" t="s">
        <v>6610</v>
      </c>
      <c r="I114" t="s">
        <v>6611</v>
      </c>
      <c r="J114" t="s">
        <v>6065</v>
      </c>
      <c r="O114" t="e">
        <f t="shared" si="99"/>
        <v>#VALUE!</v>
      </c>
      <c r="P114" t="e">
        <f t="shared" si="100"/>
        <v>#VALUE!</v>
      </c>
      <c r="Q114">
        <f t="shared" si="101"/>
        <v>1.1263106159895151</v>
      </c>
      <c r="R114" t="e">
        <f t="shared" si="102"/>
        <v>#VALUE!</v>
      </c>
      <c r="S114">
        <f t="shared" si="103"/>
        <v>0.88785454545454545</v>
      </c>
      <c r="T114" t="e">
        <f t="shared" si="104"/>
        <v>#VALUE!</v>
      </c>
      <c r="U114" t="e">
        <f t="shared" si="105"/>
        <v>#DIV/0!</v>
      </c>
      <c r="V114" t="e">
        <f t="shared" si="82"/>
        <v>#VALUE!</v>
      </c>
      <c r="AH114">
        <f t="shared" si="83"/>
        <v>13759</v>
      </c>
      <c r="AI114">
        <f t="shared" si="84"/>
        <v>-971</v>
      </c>
      <c r="AJ114">
        <f t="shared" si="85"/>
        <v>6875</v>
      </c>
      <c r="AK114">
        <f t="shared" si="86"/>
        <v>0</v>
      </c>
      <c r="AL114">
        <f t="shared" si="87"/>
        <v>6104</v>
      </c>
      <c r="AM114">
        <f t="shared" si="88"/>
        <v>-771</v>
      </c>
      <c r="AO114">
        <f t="shared" si="89"/>
        <v>6884</v>
      </c>
      <c r="AP114">
        <f t="shared" si="90"/>
        <v>-0.15907601572739188</v>
      </c>
      <c r="AQ114">
        <f t="shared" si="91"/>
        <v>-7.0571989243404312E-2</v>
      </c>
      <c r="AS114">
        <f t="shared" si="92"/>
        <v>11246</v>
      </c>
    </row>
    <row r="115" spans="2:64" hidden="1">
      <c r="D115" t="s">
        <v>6093</v>
      </c>
      <c r="E115" t="s">
        <v>6093</v>
      </c>
      <c r="F115" t="s">
        <v>6093</v>
      </c>
      <c r="G115" t="s">
        <v>6093</v>
      </c>
      <c r="H115" t="s">
        <v>6093</v>
      </c>
      <c r="I115" t="s">
        <v>6093</v>
      </c>
      <c r="J115" t="s">
        <v>6093</v>
      </c>
      <c r="AO115">
        <f t="shared" si="89"/>
        <v>0</v>
      </c>
      <c r="AS115">
        <f t="shared" si="92"/>
        <v>0</v>
      </c>
    </row>
    <row r="116" spans="2:64">
      <c r="B116" t="s">
        <v>32</v>
      </c>
      <c r="D116" t="s">
        <v>6612</v>
      </c>
      <c r="E116" t="s">
        <v>6613</v>
      </c>
      <c r="F116" t="s">
        <v>6614</v>
      </c>
      <c r="G116" t="s">
        <v>6615</v>
      </c>
      <c r="H116" t="s">
        <v>6616</v>
      </c>
      <c r="I116" t="s">
        <v>6617</v>
      </c>
      <c r="J116" t="s">
        <v>6055</v>
      </c>
      <c r="K116">
        <f t="shared" si="93"/>
        <v>210883</v>
      </c>
      <c r="L116">
        <v>4</v>
      </c>
      <c r="O116">
        <f t="shared" si="99"/>
        <v>8.8108604158096266</v>
      </c>
      <c r="P116">
        <f t="shared" si="100"/>
        <v>5020.0238095238092</v>
      </c>
      <c r="Q116">
        <f t="shared" si="101"/>
        <v>0.87398443183257302</v>
      </c>
      <c r="R116">
        <f t="shared" si="102"/>
        <v>-7.395323346729997</v>
      </c>
      <c r="S116">
        <f t="shared" si="103"/>
        <v>1.1286987981201799</v>
      </c>
      <c r="T116">
        <f t="shared" si="104"/>
        <v>69.074025548640677</v>
      </c>
      <c r="U116">
        <f t="shared" si="105"/>
        <v>210883</v>
      </c>
      <c r="V116">
        <f t="shared" si="82"/>
        <v>0</v>
      </c>
      <c r="X116">
        <f t="shared" ref="X116:AE116" si="124">AVERAGE(O116:O118)</f>
        <v>2.6202758764007092</v>
      </c>
      <c r="Y116">
        <f t="shared" si="124"/>
        <v>1672.6920767210056</v>
      </c>
      <c r="Z116">
        <f t="shared" si="124"/>
        <v>0.70899704558938392</v>
      </c>
      <c r="AA116">
        <f t="shared" si="124"/>
        <v>-2.0136475421224191</v>
      </c>
      <c r="AB116">
        <f t="shared" si="124"/>
        <v>1.4597498175046411</v>
      </c>
      <c r="AC116">
        <f t="shared" si="124"/>
        <v>22.716875844627626</v>
      </c>
      <c r="AD116">
        <f t="shared" si="124"/>
        <v>70616.222222222219</v>
      </c>
      <c r="AE116">
        <f t="shared" si="124"/>
        <v>-0.66666666666666663</v>
      </c>
      <c r="AH116">
        <f t="shared" si="83"/>
        <v>310033</v>
      </c>
      <c r="AI116">
        <f t="shared" si="84"/>
        <v>105441.5</v>
      </c>
      <c r="AJ116">
        <f t="shared" si="85"/>
        <v>741879.5</v>
      </c>
      <c r="AK116">
        <f t="shared" si="86"/>
        <v>11489</v>
      </c>
      <c r="AL116">
        <f t="shared" si="87"/>
        <v>837358.5</v>
      </c>
      <c r="AM116">
        <f t="shared" si="88"/>
        <v>106968</v>
      </c>
      <c r="AO116">
        <f t="shared" si="89"/>
        <v>-443335.5</v>
      </c>
      <c r="AP116">
        <f t="shared" si="90"/>
        <v>0.12421724750323232</v>
      </c>
      <c r="AQ116">
        <f t="shared" si="91"/>
        <v>0.34009766702254274</v>
      </c>
      <c r="AS116">
        <f t="shared" si="92"/>
        <v>629410.5</v>
      </c>
      <c r="AU116">
        <f>MAX(0,AH116)</f>
        <v>310033</v>
      </c>
      <c r="AV116">
        <f>MAX(0,AP116)</f>
        <v>0.12421724750323232</v>
      </c>
      <c r="AW116">
        <f>MAX(0,AQ116)</f>
        <v>0.34009766702254274</v>
      </c>
      <c r="AY116">
        <f>AU116/$AU$1261*3</f>
        <v>2.7733880404050999</v>
      </c>
      <c r="AZ116">
        <f>AV116/$AV$1261*3</f>
        <v>2.2681202030704588</v>
      </c>
      <c r="BA116">
        <f>AW116/$AW$1261*3</f>
        <v>8.2580280165136379</v>
      </c>
      <c r="BB116">
        <f>AS116/$AS$1261*3</f>
        <v>1.7049439430051834</v>
      </c>
      <c r="BD116">
        <f>MIN(4.9,AY116)</f>
        <v>2.7733880404050999</v>
      </c>
      <c r="BE116">
        <f t="shared" ref="BE116" si="125">MIN(4.9,AZ116)</f>
        <v>2.2681202030704588</v>
      </c>
      <c r="BF116">
        <f t="shared" ref="BF116" si="126">MIN(4.9,BA116)</f>
        <v>4.9000000000000004</v>
      </c>
      <c r="BG116">
        <f>MAX(MIN(4.9,BB116),0)</f>
        <v>1.7049439430051834</v>
      </c>
      <c r="BI116">
        <f>ROUND(BD116+0.5,0)</f>
        <v>3</v>
      </c>
      <c r="BJ116">
        <f t="shared" ref="BJ116" si="127">ROUND(BE116+0.5,0)</f>
        <v>3</v>
      </c>
      <c r="BK116">
        <f t="shared" ref="BK116" si="128">ROUND(BF116+0.5,0)</f>
        <v>5</v>
      </c>
      <c r="BL116">
        <f t="shared" ref="BL116" si="129">ROUND(BG116+0.5,0)</f>
        <v>2</v>
      </c>
    </row>
    <row r="117" spans="2:64" hidden="1">
      <c r="D117" t="s">
        <v>6618</v>
      </c>
      <c r="E117" t="s">
        <v>6619</v>
      </c>
      <c r="F117" t="s">
        <v>6620</v>
      </c>
      <c r="G117" t="s">
        <v>6621</v>
      </c>
      <c r="H117" t="s">
        <v>6622</v>
      </c>
      <c r="I117" t="s">
        <v>6623</v>
      </c>
      <c r="J117" t="s">
        <v>6055</v>
      </c>
      <c r="K117">
        <f t="shared" si="93"/>
        <v>42</v>
      </c>
      <c r="O117">
        <f t="shared" si="99"/>
        <v>-0.76018516761843324</v>
      </c>
      <c r="P117">
        <f t="shared" si="100"/>
        <v>-0.98484301696138576</v>
      </c>
      <c r="Q117">
        <f t="shared" si="101"/>
        <v>0.83041715269677274</v>
      </c>
      <c r="R117">
        <f t="shared" si="102"/>
        <v>0.64706640876853649</v>
      </c>
      <c r="S117">
        <f t="shared" si="103"/>
        <v>1.0211371237458193</v>
      </c>
      <c r="T117">
        <f t="shared" si="104"/>
        <v>-0.96054179106406623</v>
      </c>
      <c r="U117">
        <f t="shared" si="105"/>
        <v>42</v>
      </c>
      <c r="V117">
        <f t="shared" si="82"/>
        <v>-2</v>
      </c>
      <c r="AH117">
        <f t="shared" si="83"/>
        <v>31601</v>
      </c>
      <c r="AI117">
        <f t="shared" si="84"/>
        <v>21</v>
      </c>
      <c r="AJ117">
        <f t="shared" si="85"/>
        <v>7475</v>
      </c>
      <c r="AK117">
        <f t="shared" si="86"/>
        <v>1368.5</v>
      </c>
      <c r="AL117">
        <f t="shared" si="87"/>
        <v>7633</v>
      </c>
      <c r="AM117">
        <f t="shared" si="88"/>
        <v>1526.5</v>
      </c>
      <c r="AO117">
        <f t="shared" si="89"/>
        <v>22757.5</v>
      </c>
      <c r="AP117">
        <f t="shared" si="90"/>
        <v>2.3329445092484585E-3</v>
      </c>
      <c r="AQ117">
        <f t="shared" si="91"/>
        <v>6.6453593240720229E-4</v>
      </c>
      <c r="AS117">
        <f t="shared" si="92"/>
        <v>34675</v>
      </c>
    </row>
    <row r="118" spans="2:64" hidden="1">
      <c r="D118" t="s">
        <v>6624</v>
      </c>
      <c r="E118" t="s">
        <v>6625</v>
      </c>
      <c r="F118" t="s">
        <v>6626</v>
      </c>
      <c r="G118" t="s">
        <v>6627</v>
      </c>
      <c r="H118" t="s">
        <v>6628</v>
      </c>
      <c r="I118" t="s">
        <v>6629</v>
      </c>
      <c r="J118" t="s">
        <v>6225</v>
      </c>
      <c r="K118">
        <f t="shared" si="93"/>
        <v>923.66666666666663</v>
      </c>
      <c r="O118">
        <f t="shared" si="99"/>
        <v>-0.18984761898906555</v>
      </c>
      <c r="P118">
        <f t="shared" si="100"/>
        <v>-0.96273634383152684</v>
      </c>
      <c r="Q118">
        <f t="shared" si="101"/>
        <v>0.42258955223880595</v>
      </c>
      <c r="R118">
        <f t="shared" si="102"/>
        <v>0.70731431159420288</v>
      </c>
      <c r="S118">
        <f t="shared" si="103"/>
        <v>2.2294135306479239</v>
      </c>
      <c r="T118">
        <f t="shared" si="104"/>
        <v>3.7143776306265197E-2</v>
      </c>
      <c r="U118">
        <f t="shared" si="105"/>
        <v>923.66666666666663</v>
      </c>
      <c r="V118">
        <f t="shared" si="82"/>
        <v>0</v>
      </c>
      <c r="AH118">
        <f t="shared" si="83"/>
        <v>65886.25</v>
      </c>
      <c r="AI118">
        <f t="shared" si="84"/>
        <v>692.75</v>
      </c>
      <c r="AJ118">
        <f t="shared" si="85"/>
        <v>14156.75</v>
      </c>
      <c r="AK118">
        <f t="shared" si="86"/>
        <v>1938.75</v>
      </c>
      <c r="AL118">
        <f t="shared" si="87"/>
        <v>31561.25</v>
      </c>
      <c r="AM118">
        <f t="shared" si="88"/>
        <v>19343.25</v>
      </c>
      <c r="AO118">
        <f t="shared" si="89"/>
        <v>49790.75</v>
      </c>
      <c r="AP118">
        <f t="shared" si="90"/>
        <v>2.067910447761194E-2</v>
      </c>
      <c r="AQ118">
        <f t="shared" si="91"/>
        <v>1.0514333415545732E-2</v>
      </c>
      <c r="AS118">
        <f t="shared" si="92"/>
        <v>105265.5</v>
      </c>
    </row>
    <row r="119" spans="2:64" hidden="1">
      <c r="D119" t="s">
        <v>6630</v>
      </c>
      <c r="E119" t="s">
        <v>6631</v>
      </c>
      <c r="F119" t="s">
        <v>6632</v>
      </c>
      <c r="G119" t="s">
        <v>6633</v>
      </c>
      <c r="H119" t="s">
        <v>6634</v>
      </c>
      <c r="I119" t="s">
        <v>6635</v>
      </c>
      <c r="J119" t="s">
        <v>6225</v>
      </c>
      <c r="K119">
        <f t="shared" si="93"/>
        <v>24787.333333333332</v>
      </c>
      <c r="O119">
        <f t="shared" si="99"/>
        <v>4.192069641451468E-3</v>
      </c>
      <c r="P119">
        <f t="shared" si="100"/>
        <v>-9.4934397896837996E-2</v>
      </c>
      <c r="Q119">
        <f t="shared" si="101"/>
        <v>0.50747498210595976</v>
      </c>
      <c r="R119">
        <f t="shared" si="102"/>
        <v>0.57863935625457208</v>
      </c>
      <c r="S119">
        <f t="shared" si="103"/>
        <v>1.6179844053543391</v>
      </c>
      <c r="T119">
        <f t="shared" si="104"/>
        <v>-9.4657896652993845E-2</v>
      </c>
      <c r="U119">
        <f t="shared" si="105"/>
        <v>24787.333333333332</v>
      </c>
      <c r="V119">
        <f t="shared" si="82"/>
        <v>-1</v>
      </c>
      <c r="AH119">
        <f t="shared" si="83"/>
        <v>81325.75</v>
      </c>
      <c r="AI119">
        <f t="shared" si="84"/>
        <v>18590.5</v>
      </c>
      <c r="AJ119">
        <f t="shared" si="85"/>
        <v>18788.5</v>
      </c>
      <c r="AK119">
        <f t="shared" si="86"/>
        <v>6624</v>
      </c>
      <c r="AL119">
        <f t="shared" si="87"/>
        <v>30399.5</v>
      </c>
      <c r="AM119">
        <f t="shared" si="88"/>
        <v>18650.5</v>
      </c>
      <c r="AO119">
        <f t="shared" si="89"/>
        <v>55913.25</v>
      </c>
      <c r="AP119">
        <f t="shared" si="90"/>
        <v>0.50212702742852511</v>
      </c>
      <c r="AQ119">
        <f t="shared" si="91"/>
        <v>0.22859303480140053</v>
      </c>
      <c r="AS119">
        <f t="shared" si="92"/>
        <v>136801.75</v>
      </c>
    </row>
    <row r="120" spans="2:64" hidden="1">
      <c r="D120" t="s">
        <v>6636</v>
      </c>
      <c r="E120" t="s">
        <v>6637</v>
      </c>
      <c r="F120" t="s">
        <v>6638</v>
      </c>
      <c r="G120" t="s">
        <v>6639</v>
      </c>
      <c r="H120" t="s">
        <v>6640</v>
      </c>
      <c r="I120" t="s">
        <v>6641</v>
      </c>
      <c r="J120" t="s">
        <v>6156</v>
      </c>
      <c r="K120">
        <f t="shared" si="93"/>
        <v>20540.5</v>
      </c>
      <c r="O120">
        <f t="shared" si="99"/>
        <v>-0.14956539088567855</v>
      </c>
      <c r="P120">
        <f t="shared" si="100"/>
        <v>-0.25509750768365991</v>
      </c>
      <c r="Q120">
        <f t="shared" si="101"/>
        <v>0.61561928574094116</v>
      </c>
      <c r="R120">
        <f t="shared" si="102"/>
        <v>0.34273350614599885</v>
      </c>
      <c r="S120">
        <f t="shared" si="103"/>
        <v>1.1479079212572174</v>
      </c>
      <c r="T120">
        <f t="shared" si="104"/>
        <v>-0.25454364522928563</v>
      </c>
      <c r="U120">
        <f t="shared" si="105"/>
        <v>20540.5</v>
      </c>
      <c r="V120">
        <f t="shared" si="82"/>
        <v>-1</v>
      </c>
      <c r="AH120">
        <f t="shared" si="83"/>
        <v>64789</v>
      </c>
      <c r="AI120">
        <f t="shared" si="84"/>
        <v>16432.400000000001</v>
      </c>
      <c r="AJ120">
        <f t="shared" si="85"/>
        <v>26394.799999999999</v>
      </c>
      <c r="AK120">
        <f t="shared" si="86"/>
        <v>12576.4</v>
      </c>
      <c r="AL120">
        <f t="shared" si="87"/>
        <v>30298.799999999999</v>
      </c>
      <c r="AM120">
        <f t="shared" si="88"/>
        <v>16480.400000000001</v>
      </c>
      <c r="AO120">
        <f t="shared" si="89"/>
        <v>25817.800000000003</v>
      </c>
      <c r="AP120">
        <f t="shared" si="90"/>
        <v>0.38326118595365161</v>
      </c>
      <c r="AQ120">
        <f t="shared" si="91"/>
        <v>0.25362947413912856</v>
      </c>
      <c r="AS120">
        <f t="shared" si="92"/>
        <v>114182.19999999998</v>
      </c>
    </row>
    <row r="121" spans="2:64" hidden="1">
      <c r="D121" t="s">
        <v>6642</v>
      </c>
      <c r="E121" t="s">
        <v>6643</v>
      </c>
      <c r="F121" t="s">
        <v>6644</v>
      </c>
      <c r="G121" t="s">
        <v>6645</v>
      </c>
      <c r="H121" t="s">
        <v>6646</v>
      </c>
      <c r="I121" t="s">
        <v>6647</v>
      </c>
      <c r="J121" t="s">
        <v>6430</v>
      </c>
      <c r="K121">
        <f t="shared" si="93"/>
        <v>22059.8</v>
      </c>
      <c r="O121">
        <f t="shared" si="99"/>
        <v>-6.4272221007612762E-2</v>
      </c>
      <c r="P121">
        <f t="shared" si="100"/>
        <v>-0.23492730703068643</v>
      </c>
      <c r="Q121">
        <f t="shared" si="101"/>
        <v>0.47938773107264804</v>
      </c>
      <c r="R121">
        <f t="shared" si="102"/>
        <v>-5.2430836476731191E-3</v>
      </c>
      <c r="S121">
        <f t="shared" si="103"/>
        <v>1.1460613443892087</v>
      </c>
      <c r="T121">
        <f t="shared" si="104"/>
        <v>-0.23453686776355875</v>
      </c>
      <c r="U121">
        <f t="shared" si="105"/>
        <v>22059.8</v>
      </c>
      <c r="V121">
        <f t="shared" si="82"/>
        <v>1</v>
      </c>
      <c r="AH121">
        <f t="shared" si="83"/>
        <v>63486.166666666664</v>
      </c>
      <c r="AI121">
        <f t="shared" si="84"/>
        <v>18383.166666666668</v>
      </c>
      <c r="AJ121">
        <f t="shared" si="85"/>
        <v>16964.333333333332</v>
      </c>
      <c r="AK121">
        <f t="shared" si="86"/>
        <v>15945.333333333334</v>
      </c>
      <c r="AL121">
        <f t="shared" si="87"/>
        <v>19442.166666666668</v>
      </c>
      <c r="AM121">
        <f t="shared" si="88"/>
        <v>18423.166666666668</v>
      </c>
      <c r="AO121">
        <f t="shared" si="89"/>
        <v>30576.5</v>
      </c>
      <c r="AP121">
        <f t="shared" si="90"/>
        <v>0.51948192629224066</v>
      </c>
      <c r="AQ121">
        <f t="shared" si="91"/>
        <v>0.28956176804920758</v>
      </c>
      <c r="AS121">
        <f t="shared" si="92"/>
        <v>118715.66666666667</v>
      </c>
    </row>
    <row r="122" spans="2:64" hidden="1">
      <c r="D122" t="s">
        <v>6648</v>
      </c>
      <c r="E122" t="s">
        <v>6649</v>
      </c>
      <c r="F122" t="s">
        <v>6650</v>
      </c>
      <c r="G122" t="s">
        <v>6651</v>
      </c>
      <c r="H122" t="s">
        <v>6652</v>
      </c>
      <c r="I122" t="s">
        <v>6653</v>
      </c>
      <c r="J122" t="s">
        <v>6156</v>
      </c>
      <c r="O122">
        <f t="shared" si="99"/>
        <v>8.1939607471147546</v>
      </c>
      <c r="P122">
        <f t="shared" si="100"/>
        <v>6.8194934099907796</v>
      </c>
      <c r="Q122">
        <f t="shared" si="101"/>
        <v>0.36917700506727241</v>
      </c>
      <c r="R122">
        <f t="shared" si="102"/>
        <v>-2.0031554700072576</v>
      </c>
      <c r="S122">
        <f t="shared" si="103"/>
        <v>1.5825799886406664</v>
      </c>
      <c r="T122">
        <f t="shared" si="104"/>
        <v>6.7484573697483503</v>
      </c>
      <c r="U122">
        <f t="shared" si="105"/>
        <v>36042</v>
      </c>
      <c r="V122">
        <f t="shared" si="82"/>
        <v>1</v>
      </c>
      <c r="AH122">
        <f t="shared" si="83"/>
        <v>81416.2</v>
      </c>
      <c r="AI122">
        <f t="shared" si="84"/>
        <v>28833.599999999999</v>
      </c>
      <c r="AJ122">
        <f t="shared" si="85"/>
        <v>16902.400000000001</v>
      </c>
      <c r="AK122">
        <f t="shared" si="86"/>
        <v>19034.599999999999</v>
      </c>
      <c r="AL122">
        <f t="shared" si="87"/>
        <v>26749.4</v>
      </c>
      <c r="AM122">
        <f t="shared" si="88"/>
        <v>28881.599999999999</v>
      </c>
      <c r="AO122">
        <f t="shared" si="89"/>
        <v>45479.199999999997</v>
      </c>
      <c r="AP122">
        <f t="shared" si="90"/>
        <v>0.62977459374453959</v>
      </c>
      <c r="AQ122">
        <f t="shared" si="91"/>
        <v>0.35415064815110503</v>
      </c>
      <c r="AS122">
        <f t="shared" si="92"/>
        <v>168013</v>
      </c>
    </row>
    <row r="123" spans="2:64" hidden="1">
      <c r="D123" t="s">
        <v>6654</v>
      </c>
      <c r="E123" t="s">
        <v>6655</v>
      </c>
      <c r="F123" t="s">
        <v>6656</v>
      </c>
      <c r="G123" t="s">
        <v>6657</v>
      </c>
      <c r="H123" t="s">
        <v>6658</v>
      </c>
      <c r="I123" t="s">
        <v>6659</v>
      </c>
      <c r="J123" t="s">
        <v>6225</v>
      </c>
      <c r="O123" t="e">
        <f t="shared" si="99"/>
        <v>#VALUE!</v>
      </c>
      <c r="P123" t="e">
        <f t="shared" si="100"/>
        <v>#VALUE!</v>
      </c>
      <c r="Q123">
        <f t="shared" si="101"/>
        <v>0.76042831617240625</v>
      </c>
      <c r="R123" t="e">
        <f t="shared" si="102"/>
        <v>#VALUE!</v>
      </c>
      <c r="S123">
        <f t="shared" si="103"/>
        <v>0.77932923118534048</v>
      </c>
      <c r="T123" t="e">
        <f t="shared" si="104"/>
        <v>#VALUE!</v>
      </c>
      <c r="U123">
        <f t="shared" si="105"/>
        <v>6145.666666666667</v>
      </c>
      <c r="V123" t="e">
        <f t="shared" si="82"/>
        <v>#VALUE!</v>
      </c>
      <c r="AH123">
        <f t="shared" si="83"/>
        <v>11069.25</v>
      </c>
      <c r="AI123">
        <f t="shared" si="84"/>
        <v>4609.25</v>
      </c>
      <c r="AJ123">
        <f t="shared" si="85"/>
        <v>14789</v>
      </c>
      <c r="AK123">
        <f t="shared" si="86"/>
        <v>7922.75</v>
      </c>
      <c r="AL123">
        <f t="shared" si="87"/>
        <v>11525.5</v>
      </c>
      <c r="AM123">
        <f t="shared" si="88"/>
        <v>4659.25</v>
      </c>
      <c r="AO123">
        <f t="shared" si="89"/>
        <v>-11642.5</v>
      </c>
      <c r="AP123">
        <f t="shared" si="90"/>
        <v>0.23700075842299437</v>
      </c>
      <c r="AQ123">
        <f t="shared" si="91"/>
        <v>0.41640129186710934</v>
      </c>
      <c r="AS123">
        <f t="shared" si="92"/>
        <v>24997</v>
      </c>
    </row>
    <row r="124" spans="2:64" hidden="1">
      <c r="D124" t="s">
        <v>6093</v>
      </c>
      <c r="E124" t="s">
        <v>6093</v>
      </c>
      <c r="F124" t="s">
        <v>6093</v>
      </c>
      <c r="G124" t="s">
        <v>6093</v>
      </c>
      <c r="H124" t="s">
        <v>6093</v>
      </c>
      <c r="I124" t="s">
        <v>6093</v>
      </c>
      <c r="J124" t="s">
        <v>6093</v>
      </c>
      <c r="AO124">
        <f t="shared" si="89"/>
        <v>0</v>
      </c>
      <c r="AS124">
        <f t="shared" si="92"/>
        <v>0</v>
      </c>
    </row>
    <row r="125" spans="2:64">
      <c r="B125" s="22">
        <v>28549093</v>
      </c>
      <c r="D125" t="s">
        <v>6660</v>
      </c>
      <c r="E125" t="s">
        <v>6661</v>
      </c>
      <c r="F125" t="s">
        <v>6662</v>
      </c>
      <c r="G125" t="s">
        <v>6663</v>
      </c>
      <c r="H125" t="s">
        <v>6664</v>
      </c>
      <c r="I125" t="s">
        <v>6665</v>
      </c>
      <c r="J125" t="s">
        <v>6048</v>
      </c>
      <c r="K125">
        <f t="shared" si="93"/>
        <v>219168.5</v>
      </c>
      <c r="O125">
        <f t="shared" si="99"/>
        <v>0.133974494069943</v>
      </c>
      <c r="P125">
        <f t="shared" si="100"/>
        <v>0.1369577340578676</v>
      </c>
      <c r="Q125">
        <f t="shared" si="101"/>
        <v>0.32419978990718029</v>
      </c>
      <c r="R125">
        <f t="shared" si="102"/>
        <v>-6.5266002280727848</v>
      </c>
      <c r="S125">
        <f t="shared" si="103"/>
        <v>2.7005430644822677</v>
      </c>
      <c r="T125">
        <f t="shared" si="104"/>
        <v>1.136250405028838</v>
      </c>
      <c r="U125">
        <f t="shared" si="105"/>
        <v>219168.5</v>
      </c>
      <c r="V125">
        <f t="shared" si="82"/>
        <v>0</v>
      </c>
      <c r="X125">
        <f t="shared" ref="X125:AE125" si="130">AVERAGE(O125:O127)</f>
        <v>0.25207970703778587</v>
      </c>
      <c r="Y125">
        <f t="shared" si="130"/>
        <v>0.509154410909604</v>
      </c>
      <c r="Z125">
        <f t="shared" si="130"/>
        <v>0.36423525547906976</v>
      </c>
      <c r="AA125">
        <f t="shared" si="130"/>
        <v>-2.3094195751308377</v>
      </c>
      <c r="AB125">
        <f t="shared" si="130"/>
        <v>4.6518396545511331</v>
      </c>
      <c r="AC125">
        <f t="shared" si="130"/>
        <v>0.58782402158604807</v>
      </c>
      <c r="AD125">
        <f t="shared" si="130"/>
        <v>240766</v>
      </c>
      <c r="AE125">
        <f t="shared" si="130"/>
        <v>0.33333333333333331</v>
      </c>
      <c r="AH125">
        <f t="shared" si="83"/>
        <v>500403.66666666669</v>
      </c>
      <c r="AI125">
        <f t="shared" si="84"/>
        <v>146112.33333333334</v>
      </c>
      <c r="AJ125">
        <f t="shared" si="85"/>
        <v>131783</v>
      </c>
      <c r="AK125">
        <f t="shared" si="86"/>
        <v>50601.333333333336</v>
      </c>
      <c r="AL125">
        <f t="shared" si="87"/>
        <v>355885.66666666669</v>
      </c>
      <c r="AM125">
        <f t="shared" si="88"/>
        <v>274704</v>
      </c>
      <c r="AO125">
        <f t="shared" si="89"/>
        <v>318019.33333333337</v>
      </c>
      <c r="AP125">
        <f t="shared" si="90"/>
        <v>0.35945142977102179</v>
      </c>
      <c r="AQ125">
        <f t="shared" si="91"/>
        <v>0.2919889342670684</v>
      </c>
      <c r="AS125">
        <f t="shared" si="92"/>
        <v>1195924</v>
      </c>
      <c r="AU125">
        <f>MAX(0,AH125)</f>
        <v>500403.66666666669</v>
      </c>
      <c r="AV125">
        <f>MAX(0,AP125)</f>
        <v>0.35945142977102179</v>
      </c>
      <c r="AW125">
        <f>MAX(0,AQ125)</f>
        <v>0.2919889342670684</v>
      </c>
      <c r="AY125">
        <f>AU125/$AU$1261*3</f>
        <v>4.4763413717513734</v>
      </c>
      <c r="AZ125">
        <f>AV125/$AV$1261*3</f>
        <v>6.5633321158964026</v>
      </c>
      <c r="BA125">
        <f>AW125/$AW$1261*3</f>
        <v>7.0898833879080527</v>
      </c>
      <c r="BB125">
        <f>AS125/$AS$1261*3</f>
        <v>3.2395128141245353</v>
      </c>
      <c r="BD125">
        <f>MIN(4.9,AY125)</f>
        <v>4.4763413717513734</v>
      </c>
      <c r="BE125">
        <f t="shared" ref="BE125" si="131">MIN(4.9,AZ125)</f>
        <v>4.9000000000000004</v>
      </c>
      <c r="BF125">
        <f t="shared" ref="BF125" si="132">MIN(4.9,BA125)</f>
        <v>4.9000000000000004</v>
      </c>
      <c r="BG125">
        <f>MAX(MIN(4.9,BB125),0)</f>
        <v>3.2395128141245353</v>
      </c>
      <c r="BI125">
        <f>ROUND(BD125+0.5,0)</f>
        <v>5</v>
      </c>
      <c r="BJ125">
        <f t="shared" ref="BJ125" si="133">ROUND(BE125+0.5,0)</f>
        <v>5</v>
      </c>
      <c r="BK125">
        <f t="shared" ref="BK125" si="134">ROUND(BF125+0.5,0)</f>
        <v>5</v>
      </c>
      <c r="BL125">
        <f t="shared" ref="BL125" si="135">ROUND(BG125+0.5,0)</f>
        <v>4</v>
      </c>
    </row>
    <row r="126" spans="2:64" hidden="1">
      <c r="D126" t="s">
        <v>6666</v>
      </c>
      <c r="E126" t="s">
        <v>6667</v>
      </c>
      <c r="F126" t="s">
        <v>6668</v>
      </c>
      <c r="G126" t="s">
        <v>6669</v>
      </c>
      <c r="H126" t="s">
        <v>6670</v>
      </c>
      <c r="I126" t="s">
        <v>6671</v>
      </c>
      <c r="J126" t="s">
        <v>6048</v>
      </c>
      <c r="K126">
        <f t="shared" si="93"/>
        <v>192767.5</v>
      </c>
      <c r="O126">
        <f t="shared" si="99"/>
        <v>0.19878568356235715</v>
      </c>
      <c r="P126">
        <f t="shared" si="100"/>
        <v>0.24221070878522499</v>
      </c>
      <c r="Q126">
        <f t="shared" si="101"/>
        <v>0.66914069635902529</v>
      </c>
      <c r="R126">
        <f t="shared" si="102"/>
        <v>-6.3597532036070215E-2</v>
      </c>
      <c r="S126">
        <f t="shared" si="103"/>
        <v>1.4686030832961636</v>
      </c>
      <c r="T126">
        <f t="shared" si="104"/>
        <v>-0.37715036706594274</v>
      </c>
      <c r="U126">
        <f t="shared" si="105"/>
        <v>192767.5</v>
      </c>
      <c r="V126">
        <f t="shared" si="82"/>
        <v>1</v>
      </c>
      <c r="AH126">
        <f t="shared" si="83"/>
        <v>441283</v>
      </c>
      <c r="AI126">
        <f t="shared" si="84"/>
        <v>128511.66666666667</v>
      </c>
      <c r="AJ126">
        <f t="shared" si="85"/>
        <v>260068</v>
      </c>
      <c r="AK126">
        <f t="shared" si="86"/>
        <v>6723</v>
      </c>
      <c r="AL126">
        <f t="shared" si="87"/>
        <v>381936.66666666669</v>
      </c>
      <c r="AM126">
        <f t="shared" si="88"/>
        <v>128591.66666666667</v>
      </c>
      <c r="AO126">
        <f t="shared" si="89"/>
        <v>174492</v>
      </c>
      <c r="AP126">
        <f t="shared" si="90"/>
        <v>0.33065346802987017</v>
      </c>
      <c r="AQ126">
        <f t="shared" si="91"/>
        <v>0.29122279051462818</v>
      </c>
      <c r="AS126">
        <f t="shared" si="92"/>
        <v>826977.99999999988</v>
      </c>
    </row>
    <row r="127" spans="2:64" hidden="1">
      <c r="D127" t="s">
        <v>6672</v>
      </c>
      <c r="E127" t="s">
        <v>6673</v>
      </c>
      <c r="F127" t="s">
        <v>6674</v>
      </c>
      <c r="G127" t="s">
        <v>6675</v>
      </c>
      <c r="H127" t="s">
        <v>6676</v>
      </c>
      <c r="I127" t="s">
        <v>6677</v>
      </c>
      <c r="J127" t="s">
        <v>6055</v>
      </c>
      <c r="K127">
        <f t="shared" si="93"/>
        <v>310362</v>
      </c>
      <c r="O127">
        <f t="shared" si="99"/>
        <v>0.42347894348105752</v>
      </c>
      <c r="P127">
        <f t="shared" si="100"/>
        <v>1.1482947898857194</v>
      </c>
      <c r="Q127">
        <f t="shared" si="101"/>
        <v>9.9365280171003559E-2</v>
      </c>
      <c r="R127">
        <f t="shared" si="102"/>
        <v>-0.33806096528365792</v>
      </c>
      <c r="S127">
        <f t="shared" si="103"/>
        <v>9.7863728158749677</v>
      </c>
      <c r="T127">
        <f t="shared" si="104"/>
        <v>1.0043720267952492</v>
      </c>
      <c r="U127">
        <f t="shared" si="105"/>
        <v>310362</v>
      </c>
      <c r="V127">
        <f t="shared" si="82"/>
        <v>0</v>
      </c>
      <c r="AH127">
        <f t="shared" si="83"/>
        <v>552162.5</v>
      </c>
      <c r="AI127">
        <f t="shared" si="84"/>
        <v>155181</v>
      </c>
      <c r="AJ127">
        <f t="shared" si="85"/>
        <v>34167</v>
      </c>
      <c r="AK127">
        <f t="shared" si="86"/>
        <v>9481.5</v>
      </c>
      <c r="AL127">
        <f t="shared" si="87"/>
        <v>334371</v>
      </c>
      <c r="AM127">
        <f t="shared" si="88"/>
        <v>309685.5</v>
      </c>
      <c r="AO127">
        <f t="shared" si="89"/>
        <v>508514</v>
      </c>
      <c r="AP127">
        <f t="shared" si="90"/>
        <v>0.45130106659105285</v>
      </c>
      <c r="AQ127">
        <f t="shared" si="91"/>
        <v>0.28104226563738027</v>
      </c>
      <c r="AS127">
        <f t="shared" si="92"/>
        <v>1326714.5</v>
      </c>
    </row>
    <row r="128" spans="2:64" hidden="1">
      <c r="D128" t="s">
        <v>6678</v>
      </c>
      <c r="E128" t="s">
        <v>6679</v>
      </c>
      <c r="F128" t="s">
        <v>6680</v>
      </c>
      <c r="G128" t="s">
        <v>6681</v>
      </c>
      <c r="H128" t="s">
        <v>6682</v>
      </c>
      <c r="I128" t="s">
        <v>6683</v>
      </c>
      <c r="J128" t="s">
        <v>6055</v>
      </c>
      <c r="O128">
        <f t="shared" si="99"/>
        <v>1.9028628517760455</v>
      </c>
      <c r="P128">
        <f t="shared" si="100"/>
        <v>0.70061564902120055</v>
      </c>
      <c r="Q128">
        <f t="shared" si="101"/>
        <v>0.15642258311971588</v>
      </c>
      <c r="R128">
        <f t="shared" si="102"/>
        <v>0.13868968032089457</v>
      </c>
      <c r="S128">
        <f t="shared" si="103"/>
        <v>6.1456046353339504</v>
      </c>
      <c r="T128">
        <f t="shared" si="104"/>
        <v>0.63896255436512139</v>
      </c>
      <c r="U128">
        <f t="shared" si="105"/>
        <v>144469</v>
      </c>
      <c r="V128">
        <f t="shared" si="82"/>
        <v>0</v>
      </c>
      <c r="AH128">
        <f t="shared" si="83"/>
        <v>387896.5</v>
      </c>
      <c r="AI128">
        <f t="shared" si="84"/>
        <v>72234.5</v>
      </c>
      <c r="AJ128">
        <f t="shared" si="85"/>
        <v>28649.5</v>
      </c>
      <c r="AK128">
        <f t="shared" si="86"/>
        <v>7086</v>
      </c>
      <c r="AL128">
        <f t="shared" si="87"/>
        <v>176068.5</v>
      </c>
      <c r="AM128">
        <f t="shared" si="88"/>
        <v>154505</v>
      </c>
      <c r="AO128">
        <f t="shared" si="89"/>
        <v>352161</v>
      </c>
      <c r="AP128">
        <f t="shared" si="90"/>
        <v>0.39439107420238106</v>
      </c>
      <c r="AQ128">
        <f t="shared" si="91"/>
        <v>0.18622106670207131</v>
      </c>
      <c r="AS128">
        <f t="shared" si="92"/>
        <v>769141</v>
      </c>
    </row>
    <row r="129" spans="2:64" hidden="1">
      <c r="D129" t="s">
        <v>6684</v>
      </c>
      <c r="E129" t="s">
        <v>6685</v>
      </c>
      <c r="F129" t="s">
        <v>6686</v>
      </c>
      <c r="G129" t="s">
        <v>6687</v>
      </c>
      <c r="H129" t="s">
        <v>6688</v>
      </c>
      <c r="I129" t="s">
        <v>6689</v>
      </c>
      <c r="J129" t="s">
        <v>6055</v>
      </c>
      <c r="O129">
        <f t="shared" si="99"/>
        <v>1.6487769584522676</v>
      </c>
      <c r="P129">
        <f t="shared" si="100"/>
        <v>1.1519657513425878</v>
      </c>
      <c r="Q129">
        <f t="shared" si="101"/>
        <v>0.11553328829843128</v>
      </c>
      <c r="R129">
        <f t="shared" si="102"/>
        <v>0.14217194098326469</v>
      </c>
      <c r="S129">
        <f t="shared" si="103"/>
        <v>7.9874127009907419</v>
      </c>
      <c r="T129">
        <f t="shared" si="104"/>
        <v>0.82007742134782657</v>
      </c>
      <c r="U129">
        <f t="shared" si="105"/>
        <v>84951</v>
      </c>
      <c r="V129">
        <f t="shared" si="82"/>
        <v>0</v>
      </c>
      <c r="AH129">
        <f t="shared" si="83"/>
        <v>133625.5</v>
      </c>
      <c r="AI129">
        <f t="shared" si="84"/>
        <v>42475.5</v>
      </c>
      <c r="AJ129">
        <f t="shared" si="85"/>
        <v>12314</v>
      </c>
      <c r="AK129">
        <f t="shared" si="86"/>
        <v>8227</v>
      </c>
      <c r="AL129">
        <f t="shared" si="87"/>
        <v>98357</v>
      </c>
      <c r="AM129">
        <f t="shared" si="88"/>
        <v>94270</v>
      </c>
      <c r="AO129">
        <f t="shared" si="89"/>
        <v>113084.5</v>
      </c>
      <c r="AP129">
        <f t="shared" si="90"/>
        <v>0.39851666291375815</v>
      </c>
      <c r="AQ129">
        <f t="shared" si="91"/>
        <v>0.31786971798047531</v>
      </c>
      <c r="AS129">
        <f t="shared" si="92"/>
        <v>364641</v>
      </c>
    </row>
    <row r="130" spans="2:64" hidden="1">
      <c r="D130" t="s">
        <v>6690</v>
      </c>
      <c r="E130" t="s">
        <v>6691</v>
      </c>
      <c r="F130" t="s">
        <v>6692</v>
      </c>
      <c r="G130" t="s">
        <v>6693</v>
      </c>
      <c r="H130" t="s">
        <v>6694</v>
      </c>
      <c r="I130" t="s">
        <v>6695</v>
      </c>
      <c r="J130" t="s">
        <v>6055</v>
      </c>
      <c r="O130">
        <f t="shared" si="99"/>
        <v>-6.8778380773064529E-2</v>
      </c>
      <c r="P130">
        <f t="shared" si="100"/>
        <v>1.1225938272932572</v>
      </c>
      <c r="Q130">
        <f t="shared" si="101"/>
        <v>0.1769963532935559</v>
      </c>
      <c r="R130">
        <f t="shared" si="102"/>
        <v>0.28287284555277226</v>
      </c>
      <c r="S130">
        <f t="shared" si="103"/>
        <v>4.7888499865338003</v>
      </c>
      <c r="T130">
        <f t="shared" si="104"/>
        <v>0.61572535991140653</v>
      </c>
      <c r="U130">
        <f t="shared" si="105"/>
        <v>39476</v>
      </c>
      <c r="V130">
        <f t="shared" si="82"/>
        <v>0</v>
      </c>
      <c r="AH130">
        <f t="shared" si="83"/>
        <v>50448</v>
      </c>
      <c r="AI130">
        <f t="shared" si="84"/>
        <v>19738</v>
      </c>
      <c r="AJ130">
        <f t="shared" si="85"/>
        <v>11139</v>
      </c>
      <c r="AK130">
        <f t="shared" si="86"/>
        <v>9590.5</v>
      </c>
      <c r="AL130">
        <f t="shared" si="87"/>
        <v>53343</v>
      </c>
      <c r="AM130">
        <f t="shared" si="88"/>
        <v>51794.5</v>
      </c>
      <c r="AO130">
        <f t="shared" si="89"/>
        <v>29718.5</v>
      </c>
      <c r="AP130">
        <f t="shared" si="90"/>
        <v>0.31363264398134538</v>
      </c>
      <c r="AQ130">
        <f t="shared" si="91"/>
        <v>0.39125436092610211</v>
      </c>
      <c r="AS130">
        <f t="shared" si="92"/>
        <v>173775</v>
      </c>
    </row>
    <row r="131" spans="2:64" hidden="1">
      <c r="D131" t="s">
        <v>6696</v>
      </c>
      <c r="E131" t="s">
        <v>6697</v>
      </c>
      <c r="F131" t="s">
        <v>6698</v>
      </c>
      <c r="G131" t="s">
        <v>6699</v>
      </c>
      <c r="H131" t="s">
        <v>6700</v>
      </c>
      <c r="I131" t="s">
        <v>6701</v>
      </c>
      <c r="J131" t="s">
        <v>6055</v>
      </c>
      <c r="O131">
        <f t="shared" si="99"/>
        <v>4.8410663312206781E-2</v>
      </c>
      <c r="P131">
        <f t="shared" si="100"/>
        <v>-0.58922142462727778</v>
      </c>
      <c r="Q131">
        <f t="shared" si="101"/>
        <v>0.24679276315789472</v>
      </c>
      <c r="R131">
        <f t="shared" si="102"/>
        <v>0.31231038206407158</v>
      </c>
      <c r="S131">
        <f t="shared" si="103"/>
        <v>2.7787404198600467</v>
      </c>
      <c r="T131">
        <f t="shared" si="104"/>
        <v>0.40861254531473135</v>
      </c>
      <c r="U131">
        <f t="shared" si="105"/>
        <v>18598</v>
      </c>
      <c r="V131">
        <f t="shared" si="82"/>
        <v>1</v>
      </c>
      <c r="AH131">
        <f t="shared" si="83"/>
        <v>54174</v>
      </c>
      <c r="AI131">
        <f t="shared" si="84"/>
        <v>9299</v>
      </c>
      <c r="AJ131">
        <f t="shared" si="85"/>
        <v>10503.5</v>
      </c>
      <c r="AK131">
        <f t="shared" si="86"/>
        <v>13373.5</v>
      </c>
      <c r="AL131">
        <f t="shared" si="87"/>
        <v>29186.5</v>
      </c>
      <c r="AM131">
        <f t="shared" si="88"/>
        <v>32056.5</v>
      </c>
      <c r="AO131">
        <f t="shared" si="89"/>
        <v>30297</v>
      </c>
      <c r="AP131">
        <f t="shared" si="90"/>
        <v>0.21849154135338344</v>
      </c>
      <c r="AQ131">
        <f t="shared" si="91"/>
        <v>0.17165060730239598</v>
      </c>
      <c r="AS131">
        <f t="shared" si="92"/>
        <v>127586</v>
      </c>
    </row>
    <row r="132" spans="2:64" hidden="1">
      <c r="D132" t="s">
        <v>6702</v>
      </c>
      <c r="E132" t="s">
        <v>6703</v>
      </c>
      <c r="F132" t="s">
        <v>6704</v>
      </c>
      <c r="G132" t="s">
        <v>6705</v>
      </c>
      <c r="H132" t="s">
        <v>6706</v>
      </c>
      <c r="I132" t="s">
        <v>6707</v>
      </c>
      <c r="J132" t="s">
        <v>6065</v>
      </c>
      <c r="O132">
        <f t="shared" si="99"/>
        <v>0.17497583991814003</v>
      </c>
      <c r="P132">
        <f t="shared" si="100"/>
        <v>0.86639459147497733</v>
      </c>
      <c r="Q132">
        <f t="shared" si="101"/>
        <v>0.39096516933617009</v>
      </c>
      <c r="R132">
        <f t="shared" si="102"/>
        <v>0.23800007836683512</v>
      </c>
      <c r="S132">
        <f t="shared" si="103"/>
        <v>1.2266068861660619</v>
      </c>
      <c r="T132">
        <f t="shared" si="104"/>
        <v>-0.58108220048044623</v>
      </c>
      <c r="U132" t="e">
        <f t="shared" si="105"/>
        <v>#DIV/0!</v>
      </c>
      <c r="V132">
        <f t="shared" ref="V132:V194" si="136">J132-J133</f>
        <v>0</v>
      </c>
      <c r="AH132">
        <f t="shared" ref="AH132:AH194" si="137">D132/($J132+1)</f>
        <v>103345</v>
      </c>
      <c r="AI132">
        <f t="shared" ref="AI132:AI194" si="138">E132/($J132+1)</f>
        <v>45275</v>
      </c>
      <c r="AJ132">
        <f t="shared" ref="AJ132:AJ194" si="139">F132/($J132+1)</f>
        <v>29218</v>
      </c>
      <c r="AK132">
        <f t="shared" ref="AK132:AK194" si="140">G132/($J132+1)</f>
        <v>38894</v>
      </c>
      <c r="AL132">
        <f t="shared" ref="AL132:AL194" si="141">H132/($J132+1)</f>
        <v>35839</v>
      </c>
      <c r="AM132">
        <f t="shared" ref="AM132:AM194" si="142">I132/($J132+1)</f>
        <v>45515</v>
      </c>
      <c r="AO132">
        <f t="shared" ref="AO132:AO195" si="143">AH132-(AJ132+AK132)</f>
        <v>35233</v>
      </c>
      <c r="AP132">
        <f t="shared" ref="AP132:AP194" si="144">AI132/(AK132+AL132)</f>
        <v>0.60582339796341644</v>
      </c>
      <c r="AQ132">
        <f t="shared" ref="AQ132:AQ194" si="145">AI132/AH132</f>
        <v>0.43809569887270794</v>
      </c>
      <c r="AS132">
        <f t="shared" ref="AS132:AS194" si="146">AH132+AM132-AJ132+AK132+AL132+AI132</f>
        <v>239650</v>
      </c>
    </row>
    <row r="133" spans="2:64" hidden="1">
      <c r="D133" t="s">
        <v>6708</v>
      </c>
      <c r="E133" t="s">
        <v>6709</v>
      </c>
      <c r="F133" t="s">
        <v>6710</v>
      </c>
      <c r="G133" t="s">
        <v>6711</v>
      </c>
      <c r="H133" t="s">
        <v>6712</v>
      </c>
      <c r="I133" t="s">
        <v>6713</v>
      </c>
      <c r="J133" t="s">
        <v>6065</v>
      </c>
      <c r="O133">
        <f t="shared" si="99"/>
        <v>-9.9273930096570373E-2</v>
      </c>
      <c r="P133">
        <f t="shared" si="100"/>
        <v>0.27929543297120563</v>
      </c>
      <c r="Q133">
        <f t="shared" si="101"/>
        <v>5.7381813765041687E-2</v>
      </c>
      <c r="R133">
        <f t="shared" si="102"/>
        <v>0.2020697848924462</v>
      </c>
      <c r="S133">
        <f t="shared" si="103"/>
        <v>9.7098578772301174</v>
      </c>
      <c r="T133">
        <f t="shared" si="104"/>
        <v>0.28744771361875077</v>
      </c>
      <c r="U133" t="e">
        <f t="shared" si="105"/>
        <v>#DIV/0!</v>
      </c>
      <c r="V133">
        <f t="shared" si="136"/>
        <v>-1</v>
      </c>
      <c r="AH133">
        <f t="shared" si="137"/>
        <v>87955</v>
      </c>
      <c r="AI133">
        <f t="shared" si="138"/>
        <v>24258</v>
      </c>
      <c r="AJ133">
        <f t="shared" si="139"/>
        <v>6614</v>
      </c>
      <c r="AK133">
        <f t="shared" si="140"/>
        <v>51042</v>
      </c>
      <c r="AL133">
        <f t="shared" si="141"/>
        <v>64221</v>
      </c>
      <c r="AM133">
        <f t="shared" si="142"/>
        <v>108649</v>
      </c>
      <c r="AO133">
        <f t="shared" si="143"/>
        <v>30299</v>
      </c>
      <c r="AP133">
        <f t="shared" si="144"/>
        <v>0.2104578225449624</v>
      </c>
      <c r="AQ133">
        <f t="shared" si="145"/>
        <v>0.27580012506395318</v>
      </c>
      <c r="AS133">
        <f t="shared" si="146"/>
        <v>329511</v>
      </c>
    </row>
    <row r="134" spans="2:64" hidden="1">
      <c r="D134" t="s">
        <v>6714</v>
      </c>
      <c r="E134" t="s">
        <v>6715</v>
      </c>
      <c r="F134" t="s">
        <v>6716</v>
      </c>
      <c r="G134" t="s">
        <v>6717</v>
      </c>
      <c r="H134" t="s">
        <v>6718</v>
      </c>
      <c r="I134" t="s">
        <v>6719</v>
      </c>
      <c r="J134" t="s">
        <v>6055</v>
      </c>
      <c r="O134">
        <f t="shared" si="99"/>
        <v>0.30952955691449424</v>
      </c>
      <c r="P134">
        <f t="shared" si="100"/>
        <v>-0.27376484105706622</v>
      </c>
      <c r="Q134">
        <f t="shared" si="101"/>
        <v>7.0849756677603334E-2</v>
      </c>
      <c r="R134">
        <f t="shared" si="102"/>
        <v>-0.83394495412844027</v>
      </c>
      <c r="S134">
        <f t="shared" si="103"/>
        <v>4.1737373737373735</v>
      </c>
      <c r="T134">
        <f t="shared" si="104"/>
        <v>0.28981032875330515</v>
      </c>
      <c r="U134">
        <f t="shared" si="105"/>
        <v>18962</v>
      </c>
      <c r="V134">
        <f t="shared" si="136"/>
        <v>0</v>
      </c>
      <c r="AH134">
        <f t="shared" si="137"/>
        <v>48824.5</v>
      </c>
      <c r="AI134">
        <f t="shared" si="138"/>
        <v>9481</v>
      </c>
      <c r="AJ134">
        <f t="shared" si="139"/>
        <v>3217.5</v>
      </c>
      <c r="AK134">
        <f t="shared" si="140"/>
        <v>31984</v>
      </c>
      <c r="AL134">
        <f t="shared" si="141"/>
        <v>13429</v>
      </c>
      <c r="AM134">
        <f t="shared" si="142"/>
        <v>42195.5</v>
      </c>
      <c r="AO134">
        <f t="shared" si="143"/>
        <v>13623</v>
      </c>
      <c r="AP134">
        <f t="shared" si="144"/>
        <v>0.20877281835597736</v>
      </c>
      <c r="AQ134">
        <f t="shared" si="145"/>
        <v>0.19418529631639853</v>
      </c>
      <c r="AS134">
        <f t="shared" si="146"/>
        <v>142696.5</v>
      </c>
    </row>
    <row r="135" spans="2:64" hidden="1">
      <c r="D135" t="s">
        <v>6720</v>
      </c>
      <c r="E135" t="s">
        <v>6721</v>
      </c>
      <c r="F135" t="s">
        <v>6722</v>
      </c>
      <c r="G135" t="s">
        <v>6723</v>
      </c>
      <c r="H135" t="s">
        <v>6724</v>
      </c>
      <c r="I135" t="s">
        <v>6725</v>
      </c>
      <c r="J135" t="s">
        <v>6055</v>
      </c>
      <c r="O135" t="e">
        <f t="shared" si="99"/>
        <v>#VALUE!</v>
      </c>
      <c r="P135" t="e">
        <f t="shared" si="100"/>
        <v>#VALUE!</v>
      </c>
      <c r="Q135">
        <f t="shared" si="101"/>
        <v>6.2823175535343403E-2</v>
      </c>
      <c r="R135" t="e">
        <f t="shared" si="102"/>
        <v>#VALUE!</v>
      </c>
      <c r="S135">
        <f t="shared" si="103"/>
        <v>7.9651162790697674</v>
      </c>
      <c r="T135" t="e">
        <f t="shared" si="104"/>
        <v>#VALUE!</v>
      </c>
      <c r="U135">
        <f t="shared" si="105"/>
        <v>26110</v>
      </c>
      <c r="V135">
        <f t="shared" si="136"/>
        <v>1</v>
      </c>
      <c r="AH135">
        <f t="shared" si="137"/>
        <v>37284</v>
      </c>
      <c r="AI135">
        <f t="shared" si="138"/>
        <v>13055</v>
      </c>
      <c r="AJ135">
        <f t="shared" si="139"/>
        <v>2193</v>
      </c>
      <c r="AK135">
        <f t="shared" si="140"/>
        <v>17440</v>
      </c>
      <c r="AL135">
        <f t="shared" si="141"/>
        <v>17467.5</v>
      </c>
      <c r="AM135">
        <f t="shared" si="142"/>
        <v>32714.5</v>
      </c>
      <c r="AO135">
        <f t="shared" si="143"/>
        <v>17651</v>
      </c>
      <c r="AP135">
        <f t="shared" si="144"/>
        <v>0.37398839790875887</v>
      </c>
      <c r="AQ135">
        <f t="shared" si="145"/>
        <v>0.35015019847655832</v>
      </c>
      <c r="AS135">
        <f t="shared" si="146"/>
        <v>115768</v>
      </c>
    </row>
    <row r="136" spans="2:64" hidden="1">
      <c r="D136" t="s">
        <v>6093</v>
      </c>
      <c r="E136" t="s">
        <v>6093</v>
      </c>
      <c r="F136" t="s">
        <v>6093</v>
      </c>
      <c r="G136" t="s">
        <v>6093</v>
      </c>
      <c r="H136" t="s">
        <v>6093</v>
      </c>
      <c r="I136" t="s">
        <v>6093</v>
      </c>
      <c r="AO136">
        <f t="shared" si="143"/>
        <v>0</v>
      </c>
      <c r="AS136">
        <f t="shared" si="146"/>
        <v>0</v>
      </c>
    </row>
    <row r="137" spans="2:64">
      <c r="B137" s="22">
        <v>47887147</v>
      </c>
      <c r="D137" t="s">
        <v>6726</v>
      </c>
      <c r="E137" t="s">
        <v>6727</v>
      </c>
      <c r="F137" t="s">
        <v>6728</v>
      </c>
      <c r="G137" t="s">
        <v>6065</v>
      </c>
      <c r="H137" t="s">
        <v>6729</v>
      </c>
      <c r="I137" t="s">
        <v>6730</v>
      </c>
      <c r="J137" t="s">
        <v>6055</v>
      </c>
      <c r="K137">
        <f t="shared" ref="K137:K193" si="147">E137/J137</f>
        <v>17045</v>
      </c>
      <c r="O137">
        <f>D137/1</f>
        <v>196577</v>
      </c>
      <c r="P137">
        <f>E137/1</f>
        <v>17045</v>
      </c>
      <c r="Q137">
        <f t="shared" si="101"/>
        <v>0.83936771705617708</v>
      </c>
      <c r="R137">
        <f>1</f>
        <v>1</v>
      </c>
      <c r="S137">
        <f t="shared" si="103"/>
        <v>1.1913729580965908</v>
      </c>
      <c r="T137">
        <f>I137/1</f>
        <v>17245</v>
      </c>
      <c r="U137">
        <f t="shared" si="105"/>
        <v>17045</v>
      </c>
      <c r="V137">
        <f>0</f>
        <v>0</v>
      </c>
      <c r="X137">
        <v>1</v>
      </c>
      <c r="Y137">
        <f t="shared" ref="Y137:AE137" si="148">AVERAGE(P137)</f>
        <v>17045</v>
      </c>
      <c r="Z137">
        <f t="shared" si="148"/>
        <v>0.83936771705617708</v>
      </c>
      <c r="AA137">
        <f t="shared" si="148"/>
        <v>1</v>
      </c>
      <c r="AB137">
        <f t="shared" si="148"/>
        <v>1.1913729580965908</v>
      </c>
      <c r="AC137">
        <f t="shared" si="148"/>
        <v>17245</v>
      </c>
      <c r="AD137">
        <f t="shared" si="148"/>
        <v>17045</v>
      </c>
      <c r="AE137">
        <f t="shared" si="148"/>
        <v>0</v>
      </c>
      <c r="AH137">
        <f t="shared" si="137"/>
        <v>98288.5</v>
      </c>
      <c r="AI137">
        <f t="shared" si="138"/>
        <v>8522.5</v>
      </c>
      <c r="AJ137">
        <f t="shared" si="139"/>
        <v>45056</v>
      </c>
      <c r="AK137">
        <f t="shared" si="140"/>
        <v>0</v>
      </c>
      <c r="AL137">
        <f t="shared" si="141"/>
        <v>53678.5</v>
      </c>
      <c r="AM137">
        <f t="shared" si="142"/>
        <v>8622.5</v>
      </c>
      <c r="AO137">
        <f t="shared" si="143"/>
        <v>53232.5</v>
      </c>
      <c r="AP137">
        <f t="shared" si="144"/>
        <v>0.15876933967976006</v>
      </c>
      <c r="AQ137">
        <f t="shared" si="145"/>
        <v>8.6709024962228542E-2</v>
      </c>
      <c r="AS137">
        <f t="shared" si="146"/>
        <v>124056</v>
      </c>
      <c r="AU137">
        <f>MAX(0,AH137)</f>
        <v>98288.5</v>
      </c>
      <c r="AV137">
        <f>MAX(0,AP137)</f>
        <v>0.15876933967976006</v>
      </c>
      <c r="AW137">
        <f>MAX(0,AQ137)</f>
        <v>8.6709024962228542E-2</v>
      </c>
      <c r="AY137">
        <f>AU137/$AU$1261*3</f>
        <v>0.87923592136758555</v>
      </c>
      <c r="AZ137">
        <f>AV137/$AV$1261*3</f>
        <v>2.8990172797577851</v>
      </c>
      <c r="BA137">
        <f>AW137/$AW$1261*3</f>
        <v>2.1054115533677038</v>
      </c>
      <c r="BB137">
        <f>AS137/$AS$1261*3</f>
        <v>0.33604225826142242</v>
      </c>
      <c r="BD137">
        <f>MIN(4.9,AY137)</f>
        <v>0.87923592136758555</v>
      </c>
      <c r="BE137">
        <f t="shared" ref="BE137" si="149">MIN(4.9,AZ137)</f>
        <v>2.8990172797577851</v>
      </c>
      <c r="BF137">
        <f t="shared" ref="BF137" si="150">MIN(4.9,BA137)</f>
        <v>2.1054115533677038</v>
      </c>
      <c r="BG137">
        <f>MAX(MIN(4.9,BB137),0)</f>
        <v>0.33604225826142242</v>
      </c>
      <c r="BI137">
        <f>ROUND(BD137+0.5,0)</f>
        <v>1</v>
      </c>
      <c r="BJ137">
        <f t="shared" ref="BJ137" si="151">ROUND(BE137+0.5,0)</f>
        <v>3</v>
      </c>
      <c r="BK137">
        <f t="shared" ref="BK137" si="152">ROUND(BF137+0.5,0)</f>
        <v>3</v>
      </c>
      <c r="BL137">
        <f t="shared" ref="BL137" si="153">ROUND(BG137+0.5,0)</f>
        <v>1</v>
      </c>
    </row>
    <row r="138" spans="2:64" hidden="1">
      <c r="D138" t="s">
        <v>6093</v>
      </c>
      <c r="E138" t="s">
        <v>6093</v>
      </c>
      <c r="F138" t="s">
        <v>6093</v>
      </c>
      <c r="G138" t="s">
        <v>6093</v>
      </c>
      <c r="H138" t="s">
        <v>6093</v>
      </c>
      <c r="I138" t="s">
        <v>6093</v>
      </c>
      <c r="J138" t="s">
        <v>6093</v>
      </c>
      <c r="AO138">
        <f t="shared" si="143"/>
        <v>0</v>
      </c>
      <c r="AS138">
        <f t="shared" si="146"/>
        <v>0</v>
      </c>
    </row>
    <row r="139" spans="2:64">
      <c r="B139" t="s">
        <v>35</v>
      </c>
      <c r="D139" t="s">
        <v>6731</v>
      </c>
      <c r="E139" t="s">
        <v>6732</v>
      </c>
      <c r="F139" t="s">
        <v>6733</v>
      </c>
      <c r="G139" t="s">
        <v>6734</v>
      </c>
      <c r="H139" t="s">
        <v>6735</v>
      </c>
      <c r="I139" t="s">
        <v>6736</v>
      </c>
      <c r="J139" t="s">
        <v>6737</v>
      </c>
      <c r="K139">
        <f t="shared" si="147"/>
        <v>7353.9559939301971</v>
      </c>
      <c r="O139">
        <f t="shared" si="99"/>
        <v>0.30810847018448184</v>
      </c>
      <c r="P139">
        <f t="shared" si="100"/>
        <v>10.416334905371471</v>
      </c>
      <c r="Q139">
        <f t="shared" si="101"/>
        <v>0.86542295265599112</v>
      </c>
      <c r="R139">
        <f t="shared" si="102"/>
        <v>-0.81751850411993732</v>
      </c>
      <c r="S139">
        <f t="shared" si="103"/>
        <v>0.90442192067707272</v>
      </c>
      <c r="T139">
        <f t="shared" si="104"/>
        <v>13.972742656444387</v>
      </c>
      <c r="U139">
        <f t="shared" si="105"/>
        <v>7353.9559939301971</v>
      </c>
      <c r="V139">
        <f t="shared" si="136"/>
        <v>9</v>
      </c>
      <c r="X139">
        <f t="shared" ref="X139:AE139" si="154">AVERAGE(O139:O141)</f>
        <v>0.25541282712551477</v>
      </c>
      <c r="Y139">
        <f t="shared" si="154"/>
        <v>2.9102740644662237</v>
      </c>
      <c r="Z139">
        <f t="shared" si="154"/>
        <v>0.94069588991661879</v>
      </c>
      <c r="AA139">
        <f t="shared" si="154"/>
        <v>-0.49146263876890961</v>
      </c>
      <c r="AB139">
        <f t="shared" si="154"/>
        <v>0.87805392524058246</v>
      </c>
      <c r="AC139">
        <f t="shared" si="154"/>
        <v>4.4724229057553808</v>
      </c>
      <c r="AD139">
        <f t="shared" si="154"/>
        <v>3012.9464030026506</v>
      </c>
      <c r="AE139">
        <f t="shared" si="154"/>
        <v>83.333333333333329</v>
      </c>
      <c r="AH139">
        <f t="shared" si="137"/>
        <v>328566.6580742987</v>
      </c>
      <c r="AI139">
        <f t="shared" si="138"/>
        <v>7348.3805913570886</v>
      </c>
      <c r="AJ139">
        <f t="shared" si="139"/>
        <v>185155.08339651252</v>
      </c>
      <c r="AK139">
        <f t="shared" si="140"/>
        <v>46489.191053828661</v>
      </c>
      <c r="AL139">
        <f t="shared" si="141"/>
        <v>167458.31614859743</v>
      </c>
      <c r="AM139">
        <f t="shared" si="142"/>
        <v>28066.888551933283</v>
      </c>
      <c r="AO139">
        <f t="shared" si="143"/>
        <v>96922.383623957518</v>
      </c>
      <c r="AP139">
        <f t="shared" si="144"/>
        <v>3.4346652071082229E-2</v>
      </c>
      <c r="AQ139">
        <f t="shared" si="145"/>
        <v>2.2364961297124071E-2</v>
      </c>
      <c r="AS139">
        <f t="shared" si="146"/>
        <v>392774.35102350259</v>
      </c>
      <c r="AU139">
        <f>MAX(0,AH139)</f>
        <v>328566.6580742987</v>
      </c>
      <c r="AV139">
        <f>MAX(0,AP139)</f>
        <v>3.4346652071082229E-2</v>
      </c>
      <c r="AW139">
        <f>MAX(0,AQ139)</f>
        <v>2.2364961297124071E-2</v>
      </c>
      <c r="AY139">
        <f>AU139/$AU$1261*3</f>
        <v>2.9391801517229839</v>
      </c>
      <c r="AZ139">
        <f>AV139/$AV$1261*3</f>
        <v>0.62714588381316605</v>
      </c>
      <c r="BA139">
        <f>AW139/$AW$1261*3</f>
        <v>0.5430512905213547</v>
      </c>
      <c r="BB139">
        <f>AS139/$AS$1261*3</f>
        <v>1.0639451530365516</v>
      </c>
      <c r="BD139">
        <f>MIN(4.9,AY139)</f>
        <v>2.9391801517229839</v>
      </c>
      <c r="BE139">
        <f t="shared" ref="BE139" si="155">MIN(4.9,AZ139)</f>
        <v>0.62714588381316605</v>
      </c>
      <c r="BF139">
        <f t="shared" ref="BF139" si="156">MIN(4.9,BA139)</f>
        <v>0.5430512905213547</v>
      </c>
      <c r="BG139">
        <f>MAX(MIN(4.9,BB139),0)</f>
        <v>1.0639451530365516</v>
      </c>
      <c r="BI139">
        <f>ROUND(BD139+0.5,0)</f>
        <v>3</v>
      </c>
      <c r="BJ139">
        <f t="shared" ref="BJ139" si="157">ROUND(BE139+0.5,0)</f>
        <v>1</v>
      </c>
      <c r="BK139">
        <f t="shared" ref="BK139" si="158">ROUND(BF139+0.5,0)</f>
        <v>1</v>
      </c>
      <c r="BL139">
        <f t="shared" ref="BL139" si="159">ROUND(BG139+0.5,0)</f>
        <v>2</v>
      </c>
    </row>
    <row r="140" spans="2:64" hidden="1">
      <c r="D140" t="s">
        <v>6738</v>
      </c>
      <c r="E140" t="s">
        <v>6739</v>
      </c>
      <c r="F140" t="s">
        <v>6740</v>
      </c>
      <c r="G140" t="s">
        <v>6741</v>
      </c>
      <c r="H140" t="s">
        <v>6742</v>
      </c>
      <c r="I140" t="s">
        <v>6743</v>
      </c>
      <c r="J140" t="s">
        <v>6744</v>
      </c>
      <c r="K140">
        <f t="shared" si="147"/>
        <v>648.58976317799852</v>
      </c>
      <c r="O140">
        <f t="shared" ref="O140:O202" si="160">D140/D141-1</f>
        <v>0.26848829196706192</v>
      </c>
      <c r="P140">
        <f t="shared" ref="P140:P202" si="161">E140/E141-1</f>
        <v>-0.33769614516009505</v>
      </c>
      <c r="Q140">
        <f t="shared" ref="Q140:Q202" si="162">F140/(G140+H140)</f>
        <v>0.97642344169612605</v>
      </c>
      <c r="R140">
        <f t="shared" ref="R140:R202" si="163">1 -G140/G141</f>
        <v>-0.17192249780563418</v>
      </c>
      <c r="S140">
        <f t="shared" ref="S140:S202" si="164">H140/F140</f>
        <v>0.87984385687391375</v>
      </c>
      <c r="T140">
        <f t="shared" ref="T140:T202" si="165">I140/I141-1</f>
        <v>0.52294543160965423</v>
      </c>
      <c r="U140">
        <f t="shared" ref="U140:U202" si="166">E140/J140</f>
        <v>648.58976317799852</v>
      </c>
      <c r="V140">
        <f t="shared" si="136"/>
        <v>72</v>
      </c>
      <c r="AH140">
        <f t="shared" si="137"/>
        <v>252902.56412213741</v>
      </c>
      <c r="AI140">
        <f t="shared" si="138"/>
        <v>648.09465648854962</v>
      </c>
      <c r="AJ140">
        <f t="shared" si="139"/>
        <v>178473.75725190839</v>
      </c>
      <c r="AK140">
        <f t="shared" si="140"/>
        <v>25754.116030534351</v>
      </c>
      <c r="AL140">
        <f t="shared" si="141"/>
        <v>157029.03893129772</v>
      </c>
      <c r="AM140">
        <f t="shared" si="142"/>
        <v>1887.4106870229007</v>
      </c>
      <c r="AO140">
        <f t="shared" si="143"/>
        <v>48674.690839694667</v>
      </c>
      <c r="AP140">
        <f t="shared" si="144"/>
        <v>3.5457023193624254E-3</v>
      </c>
      <c r="AQ140">
        <f t="shared" si="145"/>
        <v>2.5626258821779169E-3</v>
      </c>
      <c r="AS140">
        <f t="shared" si="146"/>
        <v>259747.46717557253</v>
      </c>
    </row>
    <row r="141" spans="2:64" hidden="1">
      <c r="D141" t="s">
        <v>6745</v>
      </c>
      <c r="E141" t="s">
        <v>6746</v>
      </c>
      <c r="F141" t="s">
        <v>6747</v>
      </c>
      <c r="G141" t="s">
        <v>6748</v>
      </c>
      <c r="H141" t="s">
        <v>6749</v>
      </c>
      <c r="I141" t="s">
        <v>6750</v>
      </c>
      <c r="J141" t="s">
        <v>6751</v>
      </c>
      <c r="K141">
        <f t="shared" si="147"/>
        <v>1036.2934518997574</v>
      </c>
      <c r="O141">
        <f t="shared" si="160"/>
        <v>0.18964171922500062</v>
      </c>
      <c r="P141">
        <f t="shared" si="161"/>
        <v>-1.3478165668127056</v>
      </c>
      <c r="Q141">
        <f t="shared" si="162"/>
        <v>0.98024127539773942</v>
      </c>
      <c r="R141">
        <f t="shared" si="163"/>
        <v>-0.48494691438115733</v>
      </c>
      <c r="S141">
        <f t="shared" si="164"/>
        <v>0.849895998170761</v>
      </c>
      <c r="T141">
        <f t="shared" si="165"/>
        <v>-1.0784193707878975</v>
      </c>
      <c r="U141">
        <f t="shared" si="166"/>
        <v>1036.2934518997574</v>
      </c>
      <c r="V141">
        <f t="shared" si="136"/>
        <v>169</v>
      </c>
      <c r="AH141">
        <f t="shared" si="137"/>
        <v>210968.40549273021</v>
      </c>
      <c r="AI141">
        <f t="shared" si="138"/>
        <v>1035.456381260097</v>
      </c>
      <c r="AJ141">
        <f t="shared" si="139"/>
        <v>136578.77705977383</v>
      </c>
      <c r="AK141">
        <f t="shared" si="140"/>
        <v>23254.039579967688</v>
      </c>
      <c r="AL141">
        <f t="shared" si="141"/>
        <v>116077.75605815832</v>
      </c>
      <c r="AM141">
        <f t="shared" si="142"/>
        <v>1311.3925686591276</v>
      </c>
      <c r="AO141">
        <f t="shared" si="143"/>
        <v>51135.588852988702</v>
      </c>
      <c r="AP141">
        <f t="shared" si="144"/>
        <v>7.431587144325587E-3</v>
      </c>
      <c r="AQ141">
        <f t="shared" si="145"/>
        <v>4.9081111403469274E-3</v>
      </c>
      <c r="AS141">
        <f t="shared" si="146"/>
        <v>216068.27302100163</v>
      </c>
    </row>
    <row r="142" spans="2:64" hidden="1">
      <c r="D142" t="s">
        <v>6752</v>
      </c>
      <c r="E142" t="s">
        <v>6753</v>
      </c>
      <c r="F142" t="s">
        <v>6754</v>
      </c>
      <c r="G142" t="s">
        <v>6755</v>
      </c>
      <c r="H142" t="s">
        <v>6756</v>
      </c>
      <c r="I142" t="s">
        <v>6757</v>
      </c>
      <c r="J142" t="s">
        <v>6758</v>
      </c>
      <c r="K142">
        <f t="shared" si="147"/>
        <v>-3450.8885767790262</v>
      </c>
      <c r="O142">
        <f t="shared" si="160"/>
        <v>-0.13132915128107947</v>
      </c>
      <c r="P142">
        <f t="shared" si="161"/>
        <v>32.55349095510784</v>
      </c>
      <c r="Q142">
        <f t="shared" si="162"/>
        <v>1.1360465616704498</v>
      </c>
      <c r="R142">
        <f t="shared" si="163"/>
        <v>8.9407351892927589E-2</v>
      </c>
      <c r="S142">
        <f t="shared" si="164"/>
        <v>0.76995442735592923</v>
      </c>
      <c r="T142">
        <f t="shared" si="165"/>
        <v>0.21657659360217973</v>
      </c>
      <c r="U142">
        <f t="shared" si="166"/>
        <v>-3450.8885767790262</v>
      </c>
      <c r="V142">
        <f t="shared" si="136"/>
        <v>-127</v>
      </c>
      <c r="AH142">
        <f t="shared" si="137"/>
        <v>205373.39101964454</v>
      </c>
      <c r="AI142">
        <f t="shared" si="138"/>
        <v>-3447.6604303086997</v>
      </c>
      <c r="AJ142">
        <f t="shared" si="139"/>
        <v>164433.24228250701</v>
      </c>
      <c r="AK142">
        <f t="shared" si="140"/>
        <v>18135.536950420956</v>
      </c>
      <c r="AL142">
        <f t="shared" si="141"/>
        <v>126606.10289990646</v>
      </c>
      <c r="AM142">
        <f t="shared" si="142"/>
        <v>-19366.551917680074</v>
      </c>
      <c r="AO142">
        <f t="shared" si="143"/>
        <v>22804.611786716559</v>
      </c>
      <c r="AP142">
        <f t="shared" si="144"/>
        <v>-2.3819409769530123E-2</v>
      </c>
      <c r="AQ142">
        <f t="shared" si="145"/>
        <v>-1.6787279078324814E-2</v>
      </c>
      <c r="AS142">
        <f t="shared" si="146"/>
        <v>162867.57623947618</v>
      </c>
    </row>
    <row r="143" spans="2:64" hidden="1">
      <c r="D143" t="s">
        <v>6759</v>
      </c>
      <c r="E143" t="s">
        <v>6760</v>
      </c>
      <c r="F143" t="s">
        <v>6761</v>
      </c>
      <c r="G143" t="s">
        <v>6762</v>
      </c>
      <c r="H143" t="s">
        <v>6763</v>
      </c>
      <c r="I143" t="s">
        <v>6764</v>
      </c>
      <c r="J143" t="s">
        <v>6765</v>
      </c>
      <c r="K143">
        <f t="shared" si="147"/>
        <v>-91.917154811715477</v>
      </c>
      <c r="O143">
        <f t="shared" si="160"/>
        <v>-9.3915689721655315E-3</v>
      </c>
      <c r="P143">
        <f t="shared" si="161"/>
        <v>-1.0145527077077376</v>
      </c>
      <c r="Q143">
        <f t="shared" si="162"/>
        <v>1.085669106807521</v>
      </c>
      <c r="R143">
        <f t="shared" si="163"/>
        <v>-0.17741820418462662</v>
      </c>
      <c r="S143">
        <f t="shared" si="164"/>
        <v>0.8233041389460809</v>
      </c>
      <c r="T143">
        <f t="shared" si="165"/>
        <v>6.4966016470249244E-3</v>
      </c>
      <c r="U143">
        <f t="shared" si="166"/>
        <v>-91.917154811715477</v>
      </c>
      <c r="V143">
        <f t="shared" si="136"/>
        <v>-35</v>
      </c>
      <c r="AH143">
        <f t="shared" si="137"/>
        <v>211317.49414715718</v>
      </c>
      <c r="AI143">
        <f t="shared" si="138"/>
        <v>-91.840301003344479</v>
      </c>
      <c r="AJ143">
        <f t="shared" si="139"/>
        <v>182042.36789297659</v>
      </c>
      <c r="AK143">
        <f t="shared" si="140"/>
        <v>17801.344481605352</v>
      </c>
      <c r="AL143">
        <f t="shared" si="141"/>
        <v>149876.23494983278</v>
      </c>
      <c r="AM143">
        <f t="shared" si="142"/>
        <v>-14228.508361204013</v>
      </c>
      <c r="AO143">
        <f t="shared" si="143"/>
        <v>11473.781772575225</v>
      </c>
      <c r="AP143">
        <f t="shared" si="144"/>
        <v>-5.4771962545473868E-4</v>
      </c>
      <c r="AQ143">
        <f t="shared" si="145"/>
        <v>-4.3460813016923613E-4</v>
      </c>
      <c r="AS143">
        <f t="shared" si="146"/>
        <v>182632.3570234114</v>
      </c>
    </row>
    <row r="144" spans="2:64" hidden="1">
      <c r="D144" t="s">
        <v>6766</v>
      </c>
      <c r="E144" t="s">
        <v>6767</v>
      </c>
      <c r="F144" t="s">
        <v>6768</v>
      </c>
      <c r="G144" t="s">
        <v>6769</v>
      </c>
      <c r="H144" t="s">
        <v>6770</v>
      </c>
      <c r="I144" t="s">
        <v>6771</v>
      </c>
      <c r="J144" t="s">
        <v>6772</v>
      </c>
      <c r="K144">
        <f t="shared" si="147"/>
        <v>6136.4268292682927</v>
      </c>
      <c r="O144">
        <f t="shared" si="160"/>
        <v>0.31961337056106576</v>
      </c>
      <c r="P144">
        <f t="shared" si="161"/>
        <v>-1.9660258069173229</v>
      </c>
      <c r="Q144">
        <f t="shared" si="162"/>
        <v>1.1124383113003902</v>
      </c>
      <c r="R144">
        <f t="shared" si="163"/>
        <v>-0.79734295188052595</v>
      </c>
      <c r="S144">
        <f t="shared" si="164"/>
        <v>0.79163375710734929</v>
      </c>
      <c r="T144">
        <f t="shared" si="165"/>
        <v>-0.30863728294035719</v>
      </c>
      <c r="U144">
        <f t="shared" si="166"/>
        <v>6136.4268292682927</v>
      </c>
      <c r="V144">
        <f t="shared" si="136"/>
        <v>83</v>
      </c>
      <c r="AH144">
        <f t="shared" si="137"/>
        <v>207255.73598700244</v>
      </c>
      <c r="AI144">
        <f t="shared" si="138"/>
        <v>6131.4419171405361</v>
      </c>
      <c r="AJ144">
        <f t="shared" si="139"/>
        <v>136907.06092607637</v>
      </c>
      <c r="AK144">
        <f t="shared" si="140"/>
        <v>14689.099918765232</v>
      </c>
      <c r="AL144">
        <f t="shared" si="141"/>
        <v>108380.25101543461</v>
      </c>
      <c r="AM144">
        <f t="shared" si="142"/>
        <v>-13734.731925264014</v>
      </c>
      <c r="AO144">
        <f t="shared" si="143"/>
        <v>55659.575142160844</v>
      </c>
      <c r="AP144">
        <f t="shared" si="144"/>
        <v>4.9821030748904885E-2</v>
      </c>
      <c r="AQ144">
        <f t="shared" si="145"/>
        <v>2.9583943179864781E-2</v>
      </c>
      <c r="AS144">
        <f t="shared" si="146"/>
        <v>185814.73598700244</v>
      </c>
    </row>
    <row r="145" spans="2:64" hidden="1">
      <c r="D145" t="s">
        <v>6773</v>
      </c>
      <c r="E145" t="s">
        <v>6774</v>
      </c>
      <c r="F145" t="s">
        <v>6775</v>
      </c>
      <c r="G145" t="s">
        <v>6776</v>
      </c>
      <c r="H145" t="s">
        <v>6777</v>
      </c>
      <c r="I145" t="s">
        <v>6778</v>
      </c>
      <c r="J145" t="s">
        <v>6779</v>
      </c>
      <c r="K145">
        <f t="shared" si="147"/>
        <v>-6811.9040976460328</v>
      </c>
      <c r="O145">
        <f t="shared" si="160"/>
        <v>0.41422043969357913</v>
      </c>
      <c r="P145">
        <f t="shared" si="161"/>
        <v>1.2419480583949229</v>
      </c>
      <c r="Q145">
        <f t="shared" si="162"/>
        <v>1.2222291657463209</v>
      </c>
      <c r="R145">
        <f t="shared" si="163"/>
        <v>-4.3835417740100358E-2</v>
      </c>
      <c r="S145">
        <f t="shared" si="164"/>
        <v>0.74324789048270123</v>
      </c>
      <c r="T145">
        <f t="shared" si="165"/>
        <v>0.46948991605939816</v>
      </c>
      <c r="U145">
        <f t="shared" si="166"/>
        <v>-6811.9040976460328</v>
      </c>
      <c r="V145">
        <f t="shared" si="136"/>
        <v>219</v>
      </c>
      <c r="AH145">
        <f t="shared" si="137"/>
        <v>168413.1567944251</v>
      </c>
      <c r="AI145">
        <f t="shared" si="138"/>
        <v>-6805.9703832752612</v>
      </c>
      <c r="AJ145">
        <f t="shared" si="139"/>
        <v>116957.70557491289</v>
      </c>
      <c r="AK145">
        <f t="shared" si="140"/>
        <v>8763.5566202090595</v>
      </c>
      <c r="AL145">
        <f t="shared" si="141"/>
        <v>86928.56794425087</v>
      </c>
      <c r="AM145">
        <f t="shared" si="142"/>
        <v>-21302.491289198606</v>
      </c>
      <c r="AO145">
        <f t="shared" si="143"/>
        <v>42691.894599303152</v>
      </c>
      <c r="AP145">
        <f t="shared" si="144"/>
        <v>-7.1123620823055692E-2</v>
      </c>
      <c r="AQ145">
        <f t="shared" si="145"/>
        <v>-4.0412343743327757E-2</v>
      </c>
      <c r="AS145">
        <f t="shared" si="146"/>
        <v>119039.11411149827</v>
      </c>
    </row>
    <row r="146" spans="2:64" hidden="1">
      <c r="D146" t="s">
        <v>6780</v>
      </c>
      <c r="E146" t="s">
        <v>6781</v>
      </c>
      <c r="F146" t="s">
        <v>6782</v>
      </c>
      <c r="G146" t="s">
        <v>6783</v>
      </c>
      <c r="H146" t="s">
        <v>6784</v>
      </c>
      <c r="I146" t="s">
        <v>6785</v>
      </c>
      <c r="J146" t="s">
        <v>6786</v>
      </c>
      <c r="K146">
        <f t="shared" si="147"/>
        <v>-3755.4191810344828</v>
      </c>
      <c r="O146">
        <f t="shared" si="160"/>
        <v>4.8209707695516357E-2</v>
      </c>
      <c r="P146">
        <f t="shared" si="161"/>
        <v>0.22177247034728542</v>
      </c>
      <c r="Q146">
        <f t="shared" si="162"/>
        <v>1.2150818903662797</v>
      </c>
      <c r="R146">
        <f t="shared" si="163"/>
        <v>0.181021704542635</v>
      </c>
      <c r="S146">
        <f t="shared" si="164"/>
        <v>0.7162657275197708</v>
      </c>
      <c r="T146">
        <f t="shared" si="165"/>
        <v>0.26488077503523599</v>
      </c>
      <c r="U146">
        <f t="shared" si="166"/>
        <v>-3755.4191810344828</v>
      </c>
      <c r="V146">
        <f t="shared" si="136"/>
        <v>41</v>
      </c>
      <c r="AH146">
        <f t="shared" si="137"/>
        <v>147158.40796555436</v>
      </c>
      <c r="AI146">
        <f t="shared" si="138"/>
        <v>-3751.3767491926801</v>
      </c>
      <c r="AJ146">
        <f t="shared" si="139"/>
        <v>97210.272335844988</v>
      </c>
      <c r="AK146">
        <f t="shared" si="140"/>
        <v>10374.675995694295</v>
      </c>
      <c r="AL146">
        <f t="shared" si="141"/>
        <v>69628.386437029068</v>
      </c>
      <c r="AM146">
        <f t="shared" si="142"/>
        <v>-17913.892357373519</v>
      </c>
      <c r="AO146">
        <f t="shared" si="143"/>
        <v>39573.459634015075</v>
      </c>
      <c r="AP146">
        <f t="shared" si="144"/>
        <v>-4.6890414380665858E-2</v>
      </c>
      <c r="AQ146">
        <f t="shared" si="145"/>
        <v>-2.5492099303430708E-2</v>
      </c>
      <c r="AS146">
        <f t="shared" si="146"/>
        <v>108285.92895586653</v>
      </c>
    </row>
    <row r="147" spans="2:64" hidden="1">
      <c r="D147" t="s">
        <v>6787</v>
      </c>
      <c r="E147" t="s">
        <v>6788</v>
      </c>
      <c r="F147" t="s">
        <v>6789</v>
      </c>
      <c r="G147" t="s">
        <v>6790</v>
      </c>
      <c r="H147" t="s">
        <v>6791</v>
      </c>
      <c r="I147" t="s">
        <v>6792</v>
      </c>
      <c r="J147" t="s">
        <v>6793</v>
      </c>
      <c r="K147">
        <f t="shared" si="147"/>
        <v>-3215.8252536640362</v>
      </c>
      <c r="O147">
        <f t="shared" si="160"/>
        <v>-3.9903634459635851E-2</v>
      </c>
      <c r="P147">
        <f t="shared" si="161"/>
        <v>3.7939145343419689E-3</v>
      </c>
      <c r="Q147">
        <f t="shared" si="162"/>
        <v>1.2121171203351089</v>
      </c>
      <c r="R147">
        <f t="shared" si="163"/>
        <v>0.15175677433793688</v>
      </c>
      <c r="S147">
        <f t="shared" si="164"/>
        <v>0.65059912628426464</v>
      </c>
      <c r="T147">
        <f t="shared" si="165"/>
        <v>0.27681364493841021</v>
      </c>
      <c r="U147">
        <f t="shared" si="166"/>
        <v>-3215.8252536640362</v>
      </c>
      <c r="V147">
        <f t="shared" si="136"/>
        <v>9</v>
      </c>
      <c r="AH147">
        <f t="shared" si="137"/>
        <v>146872.21734234234</v>
      </c>
      <c r="AI147">
        <f t="shared" si="138"/>
        <v>-3212.203828828829</v>
      </c>
      <c r="AJ147">
        <f t="shared" si="139"/>
        <v>75988.751126126124</v>
      </c>
      <c r="AK147">
        <f t="shared" si="140"/>
        <v>13252.716216216217</v>
      </c>
      <c r="AL147">
        <f t="shared" si="141"/>
        <v>49438.215090090089</v>
      </c>
      <c r="AM147">
        <f t="shared" si="142"/>
        <v>-14816.414414414414</v>
      </c>
      <c r="AO147">
        <f t="shared" si="143"/>
        <v>57630.75</v>
      </c>
      <c r="AP147">
        <f t="shared" si="144"/>
        <v>-5.1238732012674731E-2</v>
      </c>
      <c r="AQ147">
        <f t="shared" si="145"/>
        <v>-2.1870738298595638E-2</v>
      </c>
      <c r="AS147">
        <f t="shared" si="146"/>
        <v>115545.77927927928</v>
      </c>
    </row>
    <row r="148" spans="2:64" hidden="1">
      <c r="D148" t="s">
        <v>6794</v>
      </c>
      <c r="E148" t="s">
        <v>6795</v>
      </c>
      <c r="F148" t="s">
        <v>6796</v>
      </c>
      <c r="G148" t="s">
        <v>6797</v>
      </c>
      <c r="H148" t="s">
        <v>6798</v>
      </c>
      <c r="I148" t="s">
        <v>6799</v>
      </c>
      <c r="J148" t="s">
        <v>6800</v>
      </c>
      <c r="K148">
        <f t="shared" si="147"/>
        <v>-3236.5102505694763</v>
      </c>
      <c r="O148">
        <f t="shared" si="160"/>
        <v>0.10409764540813726</v>
      </c>
      <c r="P148">
        <f t="shared" si="161"/>
        <v>0.90856837357125486</v>
      </c>
      <c r="Q148">
        <f t="shared" si="162"/>
        <v>1.1277697372877986</v>
      </c>
      <c r="R148">
        <f t="shared" si="163"/>
        <v>0.13508017169143594</v>
      </c>
      <c r="S148">
        <f t="shared" si="164"/>
        <v>0.68991563414165236</v>
      </c>
      <c r="T148">
        <f t="shared" si="165"/>
        <v>0.38077188132253981</v>
      </c>
      <c r="U148">
        <f t="shared" si="166"/>
        <v>-3236.5102505694763</v>
      </c>
      <c r="V148">
        <f t="shared" si="136"/>
        <v>41</v>
      </c>
      <c r="AH148">
        <f t="shared" si="137"/>
        <v>154542.84982935153</v>
      </c>
      <c r="AI148">
        <f t="shared" si="138"/>
        <v>-3232.8282138794084</v>
      </c>
      <c r="AJ148">
        <f t="shared" si="139"/>
        <v>80205.681456200226</v>
      </c>
      <c r="AK148">
        <f t="shared" si="140"/>
        <v>15783.691695108077</v>
      </c>
      <c r="AL148">
        <f t="shared" si="141"/>
        <v>55335.15358361775</v>
      </c>
      <c r="AM148">
        <f t="shared" si="142"/>
        <v>-11723.025028441411</v>
      </c>
      <c r="AO148">
        <f t="shared" si="143"/>
        <v>58553.476678043226</v>
      </c>
      <c r="AP148">
        <f t="shared" si="144"/>
        <v>-4.5456702807947051E-2</v>
      </c>
      <c r="AQ148">
        <f t="shared" si="145"/>
        <v>-2.0918652771377937E-2</v>
      </c>
      <c r="AS148">
        <f t="shared" si="146"/>
        <v>130500.16040955632</v>
      </c>
    </row>
    <row r="149" spans="2:64" hidden="1">
      <c r="D149" t="s">
        <v>6801</v>
      </c>
      <c r="E149" t="s">
        <v>6802</v>
      </c>
      <c r="F149" t="s">
        <v>6803</v>
      </c>
      <c r="G149" t="s">
        <v>6804</v>
      </c>
      <c r="H149" t="s">
        <v>6805</v>
      </c>
      <c r="I149" t="s">
        <v>6806</v>
      </c>
      <c r="J149" t="s">
        <v>6807</v>
      </c>
      <c r="K149">
        <f t="shared" si="147"/>
        <v>-1778.8458781362008</v>
      </c>
      <c r="O149" t="e">
        <f t="shared" si="160"/>
        <v>#VALUE!</v>
      </c>
      <c r="P149" t="e">
        <f t="shared" si="161"/>
        <v>#VALUE!</v>
      </c>
      <c r="Q149">
        <f t="shared" si="162"/>
        <v>1.0735803272552498</v>
      </c>
      <c r="R149" t="e">
        <f t="shared" si="163"/>
        <v>#VALUE!</v>
      </c>
      <c r="S149">
        <f t="shared" si="164"/>
        <v>0.6621793206489236</v>
      </c>
      <c r="T149" t="e">
        <f t="shared" si="165"/>
        <v>#VALUE!</v>
      </c>
      <c r="U149">
        <f t="shared" si="166"/>
        <v>-1778.8458781362008</v>
      </c>
      <c r="V149" t="e">
        <f t="shared" si="136"/>
        <v>#VALUE!</v>
      </c>
      <c r="AH149">
        <f t="shared" si="137"/>
        <v>146820.36157517901</v>
      </c>
      <c r="AI149">
        <f t="shared" si="138"/>
        <v>-1776.7231503579953</v>
      </c>
      <c r="AJ149">
        <f t="shared" si="139"/>
        <v>71083.383054892605</v>
      </c>
      <c r="AK149">
        <f t="shared" si="140"/>
        <v>19141.571599045346</v>
      </c>
      <c r="AL149">
        <f t="shared" si="141"/>
        <v>47069.946300715994</v>
      </c>
      <c r="AM149">
        <f t="shared" si="142"/>
        <v>-8905.5883054892602</v>
      </c>
      <c r="AO149">
        <f t="shared" si="143"/>
        <v>56595.406921241054</v>
      </c>
      <c r="AP149">
        <f t="shared" si="144"/>
        <v>-2.6834049523646392E-2</v>
      </c>
      <c r="AQ149">
        <f t="shared" si="145"/>
        <v>-1.2101340245291718E-2</v>
      </c>
      <c r="AS149">
        <f t="shared" si="146"/>
        <v>131266.18496420051</v>
      </c>
    </row>
    <row r="150" spans="2:64" hidden="1">
      <c r="D150" t="s">
        <v>6093</v>
      </c>
      <c r="E150" t="s">
        <v>6093</v>
      </c>
      <c r="F150" t="s">
        <v>6093</v>
      </c>
      <c r="G150" t="s">
        <v>6093</v>
      </c>
      <c r="H150" t="s">
        <v>6093</v>
      </c>
      <c r="I150" t="s">
        <v>6093</v>
      </c>
      <c r="J150" t="s">
        <v>6093</v>
      </c>
      <c r="AO150">
        <f t="shared" si="143"/>
        <v>0</v>
      </c>
    </row>
    <row r="151" spans="2:64">
      <c r="B151" s="22">
        <v>16069474</v>
      </c>
      <c r="D151" t="s">
        <v>6808</v>
      </c>
      <c r="E151" t="s">
        <v>6809</v>
      </c>
      <c r="F151" t="s">
        <v>6810</v>
      </c>
      <c r="G151" t="s">
        <v>6811</v>
      </c>
      <c r="H151" t="s">
        <v>6812</v>
      </c>
      <c r="I151" t="s">
        <v>6813</v>
      </c>
      <c r="J151" t="s">
        <v>6814</v>
      </c>
      <c r="K151">
        <f t="shared" si="147"/>
        <v>-5208.8051948051952</v>
      </c>
      <c r="O151">
        <f t="shared" si="160"/>
        <v>-9.2384760897169516E-2</v>
      </c>
      <c r="P151">
        <f t="shared" si="161"/>
        <v>-0.78298030753447567</v>
      </c>
      <c r="Q151">
        <f t="shared" si="162"/>
        <v>1.4478928541365783</v>
      </c>
      <c r="R151">
        <f t="shared" si="163"/>
        <v>0.19616044823453538</v>
      </c>
      <c r="S151">
        <f t="shared" si="164"/>
        <v>0.22976509897797293</v>
      </c>
      <c r="T151">
        <f t="shared" si="165"/>
        <v>7.060318779172059E-2</v>
      </c>
      <c r="U151">
        <f t="shared" si="166"/>
        <v>-5208.8051948051952</v>
      </c>
      <c r="V151">
        <f t="shared" si="136"/>
        <v>-2</v>
      </c>
      <c r="X151">
        <f t="shared" ref="X151:AE151" si="167">AVERAGE(O151:O153)</f>
        <v>-4.7057451981195229E-2</v>
      </c>
      <c r="Y151">
        <f t="shared" si="167"/>
        <v>-0.40697405090285849</v>
      </c>
      <c r="Z151">
        <f t="shared" si="167"/>
        <v>1.3198216130848557</v>
      </c>
      <c r="AA151">
        <f t="shared" si="167"/>
        <v>0.21999982884112601</v>
      </c>
      <c r="AB151">
        <f t="shared" si="167"/>
        <v>0.23497114578833436</v>
      </c>
      <c r="AC151">
        <f t="shared" si="167"/>
        <v>1.1657534807343921</v>
      </c>
      <c r="AD151">
        <f t="shared" si="167"/>
        <v>-20371.234642994135</v>
      </c>
      <c r="AE151">
        <f t="shared" si="167"/>
        <v>-7</v>
      </c>
      <c r="AH151">
        <f t="shared" si="137"/>
        <v>343768.74358974356</v>
      </c>
      <c r="AI151">
        <f t="shared" si="138"/>
        <v>-5142.0256410256407</v>
      </c>
      <c r="AJ151">
        <f t="shared" si="139"/>
        <v>252058.15384615384</v>
      </c>
      <c r="AK151">
        <f t="shared" si="140"/>
        <v>116172.02564102564</v>
      </c>
      <c r="AL151">
        <f t="shared" si="141"/>
        <v>57914.166666666664</v>
      </c>
      <c r="AM151">
        <f t="shared" si="142"/>
        <v>-77971.961538461532</v>
      </c>
      <c r="AO151">
        <f t="shared" si="143"/>
        <v>-24461.435897435935</v>
      </c>
      <c r="AP151">
        <f t="shared" si="144"/>
        <v>-2.9537239989356874E-2</v>
      </c>
      <c r="AQ151">
        <f t="shared" si="145"/>
        <v>-1.4957804445310991E-2</v>
      </c>
      <c r="AS151">
        <f t="shared" si="146"/>
        <v>182682.79487179482</v>
      </c>
      <c r="AU151">
        <f>MAX(0,AH151)</f>
        <v>343768.74358974356</v>
      </c>
      <c r="AV151">
        <f>MAX(0,AP151)</f>
        <v>0</v>
      </c>
      <c r="AW151">
        <f>MAX(0,AQ151)</f>
        <v>0</v>
      </c>
      <c r="AY151">
        <f>AU151/$AU$1261*3</f>
        <v>3.0751698113971164</v>
      </c>
      <c r="AZ151">
        <f>AV151/$AV$1261*3</f>
        <v>0</v>
      </c>
      <c r="BA151">
        <f>AW151/$AW$1261*3</f>
        <v>0</v>
      </c>
      <c r="BB151">
        <f>AS151/$AS$1261*3</f>
        <v>0.49485022033780013</v>
      </c>
      <c r="BD151">
        <f>MIN(4.9,AY151)</f>
        <v>3.0751698113971164</v>
      </c>
      <c r="BE151">
        <f t="shared" ref="BE151" si="168">MIN(4.9,AZ151)</f>
        <v>0</v>
      </c>
      <c r="BF151">
        <f t="shared" ref="BF151" si="169">MIN(4.9,BA151)</f>
        <v>0</v>
      </c>
      <c r="BG151">
        <f>MAX(MIN(4.9,BB151),0)</f>
        <v>0.49485022033780013</v>
      </c>
      <c r="BI151">
        <f>ROUND(BD151+0.5,0)</f>
        <v>4</v>
      </c>
      <c r="BJ151">
        <f t="shared" ref="BJ151" si="170">ROUND(BE151+0.5,0)</f>
        <v>1</v>
      </c>
      <c r="BK151">
        <f t="shared" ref="BK151" si="171">ROUND(BF151+0.5,0)</f>
        <v>1</v>
      </c>
      <c r="BL151">
        <f t="shared" ref="BL151" si="172">ROUND(BG151+0.5,0)</f>
        <v>1</v>
      </c>
    </row>
    <row r="152" spans="2:64" hidden="1">
      <c r="D152" t="s">
        <v>6815</v>
      </c>
      <c r="E152" t="s">
        <v>6816</v>
      </c>
      <c r="F152" t="s">
        <v>6817</v>
      </c>
      <c r="G152" t="s">
        <v>6818</v>
      </c>
      <c r="H152" t="s">
        <v>6819</v>
      </c>
      <c r="I152" t="s">
        <v>6820</v>
      </c>
      <c r="J152" t="s">
        <v>6821</v>
      </c>
      <c r="K152">
        <f t="shared" si="147"/>
        <v>-23393.898734177215</v>
      </c>
      <c r="O152">
        <f t="shared" si="160"/>
        <v>-0.11291760559540276</v>
      </c>
      <c r="P152">
        <f t="shared" si="161"/>
        <v>-0.35402353329362646</v>
      </c>
      <c r="Q152">
        <f t="shared" si="162"/>
        <v>1.3292191480145843</v>
      </c>
      <c r="R152">
        <f t="shared" si="163"/>
        <v>0.28190969073181549</v>
      </c>
      <c r="S152">
        <f t="shared" si="164"/>
        <v>0.26083583417847811</v>
      </c>
      <c r="T152">
        <f t="shared" si="165"/>
        <v>0.48220823583682781</v>
      </c>
      <c r="U152">
        <f t="shared" si="166"/>
        <v>-23393.898734177215</v>
      </c>
      <c r="V152">
        <f t="shared" si="136"/>
        <v>-9</v>
      </c>
      <c r="AH152">
        <f t="shared" si="137"/>
        <v>369291.42499999999</v>
      </c>
      <c r="AI152">
        <f t="shared" si="138"/>
        <v>-23101.474999999999</v>
      </c>
      <c r="AJ152">
        <f t="shared" si="139"/>
        <v>286698.91249999998</v>
      </c>
      <c r="AK152">
        <f t="shared" si="140"/>
        <v>140908.375</v>
      </c>
      <c r="AL152">
        <f t="shared" si="141"/>
        <v>74781.350000000006</v>
      </c>
      <c r="AM152">
        <f t="shared" si="142"/>
        <v>-71009.1875</v>
      </c>
      <c r="AO152">
        <f t="shared" si="143"/>
        <v>-58315.862499999988</v>
      </c>
      <c r="AP152">
        <f t="shared" si="144"/>
        <v>-0.1071051251977812</v>
      </c>
      <c r="AQ152">
        <f t="shared" si="145"/>
        <v>-6.2556218303742084E-2</v>
      </c>
      <c r="AS152">
        <f t="shared" si="146"/>
        <v>204171.57500000001</v>
      </c>
    </row>
    <row r="153" spans="2:64" hidden="1">
      <c r="D153" t="s">
        <v>6822</v>
      </c>
      <c r="E153" t="s">
        <v>6823</v>
      </c>
      <c r="F153" t="s">
        <v>6824</v>
      </c>
      <c r="G153" t="s">
        <v>6825</v>
      </c>
      <c r="H153" t="s">
        <v>6826</v>
      </c>
      <c r="I153" t="s">
        <v>6827</v>
      </c>
      <c r="J153" t="s">
        <v>6828</v>
      </c>
      <c r="K153">
        <f t="shared" si="147"/>
        <v>-32511</v>
      </c>
      <c r="O153">
        <f t="shared" si="160"/>
        <v>6.4130010548986593E-2</v>
      </c>
      <c r="P153">
        <f t="shared" si="161"/>
        <v>-8.3918311880473162E-2</v>
      </c>
      <c r="Q153">
        <f t="shared" si="162"/>
        <v>1.1823528371034044</v>
      </c>
      <c r="R153">
        <f t="shared" si="163"/>
        <v>0.18192934755702717</v>
      </c>
      <c r="S153">
        <f t="shared" si="164"/>
        <v>0.21431250420855208</v>
      </c>
      <c r="T153">
        <f t="shared" si="165"/>
        <v>2.9444490185746277</v>
      </c>
      <c r="U153">
        <f t="shared" si="166"/>
        <v>-32511</v>
      </c>
      <c r="V153">
        <f t="shared" si="136"/>
        <v>-10</v>
      </c>
      <c r="AH153">
        <f t="shared" si="137"/>
        <v>374201.25842696632</v>
      </c>
      <c r="AI153">
        <f t="shared" si="138"/>
        <v>-32145.707865168541</v>
      </c>
      <c r="AJ153">
        <f t="shared" si="139"/>
        <v>279326.89887640451</v>
      </c>
      <c r="AK153">
        <f t="shared" si="140"/>
        <v>176383.40449438203</v>
      </c>
      <c r="AL153">
        <f t="shared" si="141"/>
        <v>59863.247191011236</v>
      </c>
      <c r="AM153">
        <f t="shared" si="142"/>
        <v>-43063.101123595508</v>
      </c>
      <c r="AO153">
        <f t="shared" si="143"/>
        <v>-81509.044943820219</v>
      </c>
      <c r="AP153">
        <f t="shared" si="144"/>
        <v>-0.13606841678322104</v>
      </c>
      <c r="AQ153">
        <f t="shared" si="145"/>
        <v>-8.5904863068338638E-2</v>
      </c>
      <c r="AS153">
        <f t="shared" si="146"/>
        <v>255912.20224719102</v>
      </c>
    </row>
    <row r="154" spans="2:64" hidden="1">
      <c r="D154" t="s">
        <v>6829</v>
      </c>
      <c r="E154" t="s">
        <v>6830</v>
      </c>
      <c r="F154" t="s">
        <v>6831</v>
      </c>
      <c r="G154" t="s">
        <v>6832</v>
      </c>
      <c r="H154" t="s">
        <v>6833</v>
      </c>
      <c r="I154" t="s">
        <v>6834</v>
      </c>
      <c r="J154" t="s">
        <v>6835</v>
      </c>
      <c r="K154">
        <f t="shared" si="147"/>
        <v>-31867.84693877551</v>
      </c>
      <c r="O154">
        <f t="shared" si="160"/>
        <v>6.7089242509497327E-2</v>
      </c>
      <c r="P154">
        <f t="shared" si="161"/>
        <v>-7.7348312329097979</v>
      </c>
      <c r="Q154">
        <f t="shared" si="162"/>
        <v>1.0406418002348223</v>
      </c>
      <c r="R154">
        <f t="shared" si="163"/>
        <v>0.13698431881619721</v>
      </c>
      <c r="S154">
        <f t="shared" si="164"/>
        <v>0.19290237854698861</v>
      </c>
      <c r="T154">
        <f t="shared" si="165"/>
        <v>-1.4516350043529775</v>
      </c>
      <c r="U154">
        <f t="shared" si="166"/>
        <v>-31867.84693877551</v>
      </c>
      <c r="V154">
        <f t="shared" si="136"/>
        <v>7</v>
      </c>
      <c r="AH154">
        <f t="shared" si="137"/>
        <v>316129.74747474748</v>
      </c>
      <c r="AI154">
        <f t="shared" si="138"/>
        <v>-31545.949494949495</v>
      </c>
      <c r="AJ154">
        <f t="shared" si="139"/>
        <v>252369.08080808082</v>
      </c>
      <c r="AK154">
        <f t="shared" si="140"/>
        <v>193830.32323232322</v>
      </c>
      <c r="AL154">
        <f t="shared" si="141"/>
        <v>48682.595959595958</v>
      </c>
      <c r="AM154">
        <f t="shared" si="142"/>
        <v>-9814.6262626262633</v>
      </c>
      <c r="AO154">
        <f t="shared" si="143"/>
        <v>-130069.65656565654</v>
      </c>
      <c r="AP154">
        <f t="shared" si="144"/>
        <v>-0.13007945968430965</v>
      </c>
      <c r="AQ154">
        <f t="shared" si="145"/>
        <v>-9.9787981823726959E-2</v>
      </c>
      <c r="AS154">
        <f t="shared" si="146"/>
        <v>264913.01010101009</v>
      </c>
    </row>
    <row r="155" spans="2:64" hidden="1">
      <c r="D155" t="s">
        <v>6836</v>
      </c>
      <c r="E155" t="s">
        <v>6837</v>
      </c>
      <c r="F155" t="s">
        <v>6838</v>
      </c>
      <c r="G155" t="s">
        <v>6839</v>
      </c>
      <c r="H155" t="s">
        <v>6840</v>
      </c>
      <c r="I155" t="s">
        <v>6841</v>
      </c>
      <c r="J155" t="s">
        <v>6842</v>
      </c>
      <c r="K155">
        <f t="shared" si="147"/>
        <v>5095.7802197802193</v>
      </c>
      <c r="O155">
        <f t="shared" si="160"/>
        <v>6.4656255902286892</v>
      </c>
      <c r="P155">
        <f t="shared" si="161"/>
        <v>-0.71029519257801521</v>
      </c>
      <c r="Q155">
        <f t="shared" si="162"/>
        <v>0.91939334332419043</v>
      </c>
      <c r="R155">
        <f t="shared" si="163"/>
        <v>-0.91889701024775583</v>
      </c>
      <c r="S155">
        <f t="shared" si="164"/>
        <v>0.17515139994159215</v>
      </c>
      <c r="T155">
        <f t="shared" si="165"/>
        <v>0.26353435896833521</v>
      </c>
      <c r="U155">
        <f t="shared" si="166"/>
        <v>5095.7802197802193</v>
      </c>
      <c r="V155">
        <f t="shared" si="136"/>
        <v>88</v>
      </c>
      <c r="AH155">
        <f t="shared" si="137"/>
        <v>318795.35869565216</v>
      </c>
      <c r="AI155">
        <f t="shared" si="138"/>
        <v>5040.391304347826</v>
      </c>
      <c r="AJ155">
        <f t="shared" si="139"/>
        <v>264854.21739130432</v>
      </c>
      <c r="AK155">
        <f t="shared" si="140"/>
        <v>241685.39130434784</v>
      </c>
      <c r="AL155">
        <f t="shared" si="141"/>
        <v>46389.586956521736</v>
      </c>
      <c r="AM155">
        <f t="shared" si="142"/>
        <v>23384.793478260868</v>
      </c>
      <c r="AO155">
        <f t="shared" si="143"/>
        <v>-187744.25</v>
      </c>
      <c r="AP155">
        <f t="shared" si="144"/>
        <v>1.7496803557105339E-2</v>
      </c>
      <c r="AQ155">
        <f t="shared" si="145"/>
        <v>1.5810742430412205E-2</v>
      </c>
      <c r="AS155">
        <f t="shared" si="146"/>
        <v>370441.30434782611</v>
      </c>
    </row>
    <row r="156" spans="2:64" hidden="1">
      <c r="D156" t="s">
        <v>6843</v>
      </c>
      <c r="E156" t="s">
        <v>6844</v>
      </c>
      <c r="F156" t="s">
        <v>6845</v>
      </c>
      <c r="G156" t="s">
        <v>6846</v>
      </c>
      <c r="H156" t="s">
        <v>6847</v>
      </c>
      <c r="I156" t="s">
        <v>6848</v>
      </c>
      <c r="J156" t="s">
        <v>6225</v>
      </c>
      <c r="K156">
        <f t="shared" si="147"/>
        <v>533550</v>
      </c>
      <c r="O156">
        <f t="shared" si="160"/>
        <v>4.2155445601075883</v>
      </c>
      <c r="P156">
        <f t="shared" si="161"/>
        <v>3.1925758679036731</v>
      </c>
      <c r="Q156">
        <f t="shared" si="162"/>
        <v>0.91887229447057905</v>
      </c>
      <c r="R156">
        <f t="shared" si="163"/>
        <v>-2.1792882018801771</v>
      </c>
      <c r="S156">
        <f t="shared" si="164"/>
        <v>0.48744020490921763</v>
      </c>
      <c r="T156">
        <f t="shared" si="165"/>
        <v>3.5160105348868669</v>
      </c>
      <c r="U156">
        <f t="shared" si="166"/>
        <v>533550</v>
      </c>
      <c r="V156">
        <f t="shared" si="136"/>
        <v>2</v>
      </c>
      <c r="AH156">
        <f t="shared" si="137"/>
        <v>982140.5</v>
      </c>
      <c r="AI156">
        <f t="shared" si="138"/>
        <v>400162.5</v>
      </c>
      <c r="AJ156">
        <f t="shared" si="139"/>
        <v>4821257</v>
      </c>
      <c r="AK156">
        <f t="shared" si="140"/>
        <v>2896853.75</v>
      </c>
      <c r="AL156">
        <f t="shared" si="141"/>
        <v>2350074.5</v>
      </c>
      <c r="AM156">
        <f t="shared" si="142"/>
        <v>425671.25</v>
      </c>
      <c r="AO156">
        <f t="shared" si="143"/>
        <v>-6735970.25</v>
      </c>
      <c r="AP156">
        <f t="shared" si="144"/>
        <v>7.6266051474974908E-2</v>
      </c>
      <c r="AQ156">
        <f t="shared" si="145"/>
        <v>0.40743915967216504</v>
      </c>
      <c r="AS156">
        <f t="shared" si="146"/>
        <v>2233645.5</v>
      </c>
    </row>
    <row r="157" spans="2:64" hidden="1">
      <c r="D157" t="s">
        <v>6849</v>
      </c>
      <c r="E157" t="s">
        <v>6850</v>
      </c>
      <c r="F157" t="s">
        <v>6851</v>
      </c>
      <c r="G157" t="s">
        <v>6852</v>
      </c>
      <c r="H157" t="s">
        <v>6853</v>
      </c>
      <c r="I157" t="s">
        <v>6854</v>
      </c>
      <c r="J157" t="s">
        <v>6055</v>
      </c>
      <c r="K157">
        <f t="shared" si="147"/>
        <v>381782</v>
      </c>
      <c r="O157">
        <f t="shared" si="160"/>
        <v>857.88369441277086</v>
      </c>
      <c r="P157">
        <f t="shared" si="161"/>
        <v>-78.143261264901994</v>
      </c>
      <c r="Q157">
        <f t="shared" si="162"/>
        <v>0.90561801521795071</v>
      </c>
      <c r="R157" t="e">
        <f t="shared" si="163"/>
        <v>#DIV/0!</v>
      </c>
      <c r="S157">
        <f t="shared" si="164"/>
        <v>9.6773301880768645E-2</v>
      </c>
      <c r="T157">
        <f t="shared" si="165"/>
        <v>-80.392082543693405</v>
      </c>
      <c r="U157">
        <f t="shared" si="166"/>
        <v>381782</v>
      </c>
      <c r="V157">
        <f t="shared" si="136"/>
        <v>0</v>
      </c>
      <c r="AH157">
        <f t="shared" si="137"/>
        <v>376620.5</v>
      </c>
      <c r="AI157">
        <f t="shared" si="138"/>
        <v>190891</v>
      </c>
      <c r="AJ157">
        <f t="shared" si="139"/>
        <v>1808861.5</v>
      </c>
      <c r="AK157">
        <f t="shared" si="140"/>
        <v>1822328.5</v>
      </c>
      <c r="AL157">
        <f t="shared" si="141"/>
        <v>175049.5</v>
      </c>
      <c r="AM157">
        <f t="shared" si="142"/>
        <v>188516.5</v>
      </c>
      <c r="AO157">
        <f t="shared" si="143"/>
        <v>-3254569.5</v>
      </c>
      <c r="AP157">
        <f t="shared" si="144"/>
        <v>9.5570793310029448E-2</v>
      </c>
      <c r="AQ157">
        <f t="shared" si="145"/>
        <v>0.50685238854496772</v>
      </c>
      <c r="AS157">
        <f t="shared" si="146"/>
        <v>944544.5</v>
      </c>
    </row>
    <row r="158" spans="2:64" hidden="1">
      <c r="D158" t="s">
        <v>6855</v>
      </c>
      <c r="E158" t="s">
        <v>6856</v>
      </c>
      <c r="F158" t="s">
        <v>6857</v>
      </c>
      <c r="G158" t="s">
        <v>6065</v>
      </c>
      <c r="H158" t="s">
        <v>6858</v>
      </c>
      <c r="I158" t="s">
        <v>6859</v>
      </c>
      <c r="J158" t="s">
        <v>6055</v>
      </c>
      <c r="O158" t="e">
        <f t="shared" si="160"/>
        <v>#VALUE!</v>
      </c>
      <c r="P158" t="e">
        <f t="shared" si="161"/>
        <v>#VALUE!</v>
      </c>
      <c r="Q158">
        <f t="shared" si="162"/>
        <v>5.811550151975684</v>
      </c>
      <c r="R158" t="e">
        <f t="shared" si="163"/>
        <v>#VALUE!</v>
      </c>
      <c r="S158">
        <f t="shared" si="164"/>
        <v>0.17207112970711297</v>
      </c>
      <c r="T158" t="e">
        <f t="shared" si="165"/>
        <v>#VALUE!</v>
      </c>
      <c r="U158">
        <f t="shared" si="166"/>
        <v>-4949</v>
      </c>
      <c r="V158" t="e">
        <f t="shared" si="136"/>
        <v>#VALUE!</v>
      </c>
      <c r="AH158">
        <f t="shared" si="137"/>
        <v>438.5</v>
      </c>
      <c r="AI158">
        <f t="shared" si="138"/>
        <v>-2474.5</v>
      </c>
      <c r="AJ158">
        <f t="shared" si="139"/>
        <v>2868</v>
      </c>
      <c r="AK158">
        <f t="shared" si="140"/>
        <v>0</v>
      </c>
      <c r="AL158">
        <f t="shared" si="141"/>
        <v>493.5</v>
      </c>
      <c r="AM158">
        <f t="shared" si="142"/>
        <v>-2374.5</v>
      </c>
      <c r="AO158">
        <f t="shared" si="143"/>
        <v>-2429.5</v>
      </c>
      <c r="AP158">
        <f t="shared" si="144"/>
        <v>-5.0141843971631204</v>
      </c>
      <c r="AQ158">
        <f t="shared" si="145"/>
        <v>-5.6431014823261121</v>
      </c>
      <c r="AS158">
        <f t="shared" si="146"/>
        <v>-6785</v>
      </c>
    </row>
    <row r="159" spans="2:64" hidden="1">
      <c r="D159" t="s">
        <v>6093</v>
      </c>
      <c r="E159" t="s">
        <v>6093</v>
      </c>
      <c r="F159" t="s">
        <v>6093</v>
      </c>
      <c r="G159" t="s">
        <v>6093</v>
      </c>
      <c r="H159" t="s">
        <v>6093</v>
      </c>
      <c r="I159" t="s">
        <v>6093</v>
      </c>
      <c r="J159" t="s">
        <v>6093</v>
      </c>
      <c r="AO159">
        <f t="shared" si="143"/>
        <v>0</v>
      </c>
    </row>
    <row r="160" spans="2:64">
      <c r="B160" s="23">
        <v>29710766</v>
      </c>
      <c r="D160" t="s">
        <v>6860</v>
      </c>
      <c r="E160" t="s">
        <v>6861</v>
      </c>
      <c r="F160" t="s">
        <v>6862</v>
      </c>
      <c r="G160" t="s">
        <v>6863</v>
      </c>
      <c r="H160" t="s">
        <v>6864</v>
      </c>
      <c r="I160" t="s">
        <v>6865</v>
      </c>
      <c r="J160" t="s">
        <v>6866</v>
      </c>
      <c r="K160">
        <f t="shared" si="147"/>
        <v>12167.575757575758</v>
      </c>
      <c r="O160">
        <f t="shared" si="160"/>
        <v>-3.6037175789778941E-2</v>
      </c>
      <c r="P160">
        <f t="shared" si="161"/>
        <v>-0.50457019894678135</v>
      </c>
      <c r="Q160">
        <f t="shared" si="162"/>
        <v>0.55368853184745337</v>
      </c>
      <c r="R160">
        <f t="shared" si="163"/>
        <v>-0.28027129816882601</v>
      </c>
      <c r="S160">
        <f t="shared" si="164"/>
        <v>1.1321378695528188</v>
      </c>
      <c r="T160">
        <f t="shared" si="165"/>
        <v>-9.2999911079515107E-2</v>
      </c>
      <c r="U160">
        <f t="shared" si="166"/>
        <v>12167.575757575758</v>
      </c>
      <c r="V160">
        <f t="shared" si="136"/>
        <v>-2</v>
      </c>
      <c r="X160">
        <f t="shared" ref="X160:AE160" si="173">AVERAGE(O160:O162)</f>
        <v>7.5593445219350255E-2</v>
      </c>
      <c r="Y160">
        <f t="shared" si="173"/>
        <v>6.9610427715354168</v>
      </c>
      <c r="Z160">
        <f t="shared" si="173"/>
        <v>0.58820378902880099</v>
      </c>
      <c r="AA160">
        <f t="shared" si="173"/>
        <v>-0.24071186488672389</v>
      </c>
      <c r="AB160">
        <f t="shared" si="173"/>
        <v>1.1342475436393735</v>
      </c>
      <c r="AC160">
        <f t="shared" si="173"/>
        <v>7.1037459744278178E-2</v>
      </c>
      <c r="AD160">
        <f t="shared" si="173"/>
        <v>14462.884271284272</v>
      </c>
      <c r="AE160">
        <f t="shared" si="173"/>
        <v>1</v>
      </c>
      <c r="AH160">
        <f t="shared" si="137"/>
        <v>362374.29411764705</v>
      </c>
      <c r="AI160">
        <f t="shared" si="138"/>
        <v>11809.705882352941</v>
      </c>
      <c r="AJ160">
        <f t="shared" si="139"/>
        <v>176572.70588235295</v>
      </c>
      <c r="AK160">
        <f t="shared" si="140"/>
        <v>118997.94117647059</v>
      </c>
      <c r="AL160">
        <f t="shared" si="141"/>
        <v>199904.64705882352</v>
      </c>
      <c r="AM160">
        <f t="shared" si="142"/>
        <v>117301.44117647059</v>
      </c>
      <c r="AO160">
        <f t="shared" si="143"/>
        <v>66803.647058823495</v>
      </c>
      <c r="AP160">
        <f t="shared" si="144"/>
        <v>3.7032329990496819E-2</v>
      </c>
      <c r="AQ160">
        <f t="shared" si="145"/>
        <v>3.2589800308845437E-2</v>
      </c>
      <c r="AS160">
        <f t="shared" si="146"/>
        <v>633815.32352941169</v>
      </c>
      <c r="AU160">
        <f>MAX(0,AH160)</f>
        <v>362374.29411764705</v>
      </c>
      <c r="AV160">
        <f>MAX(0,AP160)</f>
        <v>3.7032329990496819E-2</v>
      </c>
      <c r="AW160">
        <f>MAX(0,AQ160)</f>
        <v>3.2589800308845437E-2</v>
      </c>
      <c r="AY160">
        <f>AU160/$AU$1261*3</f>
        <v>3.2416050338387286</v>
      </c>
      <c r="AZ160">
        <f>AV160/$AV$1261*3</f>
        <v>0.67618448731149228</v>
      </c>
      <c r="BA160">
        <f>AW160/$AW$1261*3</f>
        <v>0.79132411098013167</v>
      </c>
      <c r="BB160">
        <f>AS160/$AS$1261*3</f>
        <v>1.7168757064512605</v>
      </c>
      <c r="BD160">
        <f>MIN(4.9,AY160)</f>
        <v>3.2416050338387286</v>
      </c>
      <c r="BE160">
        <f t="shared" ref="BE160" si="174">MIN(4.9,AZ160)</f>
        <v>0.67618448731149228</v>
      </c>
      <c r="BF160">
        <f t="shared" ref="BF160" si="175">MIN(4.9,BA160)</f>
        <v>0.79132411098013167</v>
      </c>
      <c r="BG160">
        <f>MAX(MIN(4.9,BB160),0)</f>
        <v>1.7168757064512605</v>
      </c>
      <c r="BI160">
        <f>ROUND(BD160+0.5,0)</f>
        <v>4</v>
      </c>
      <c r="BJ160">
        <f t="shared" ref="BJ160" si="176">ROUND(BE160+0.5,0)</f>
        <v>1</v>
      </c>
      <c r="BK160">
        <f t="shared" ref="BK160" si="177">ROUND(BF160+0.5,0)</f>
        <v>1</v>
      </c>
      <c r="BL160">
        <f t="shared" ref="BL160" si="178">ROUND(BG160+0.5,0)</f>
        <v>2</v>
      </c>
    </row>
    <row r="161" spans="2:64" hidden="1">
      <c r="D161" t="s">
        <v>6867</v>
      </c>
      <c r="E161" t="s">
        <v>6868</v>
      </c>
      <c r="F161" t="s">
        <v>6869</v>
      </c>
      <c r="G161" t="s">
        <v>6870</v>
      </c>
      <c r="H161" t="s">
        <v>6871</v>
      </c>
      <c r="I161" t="s">
        <v>6872</v>
      </c>
      <c r="J161" t="s">
        <v>6873</v>
      </c>
      <c r="K161">
        <f t="shared" si="147"/>
        <v>23156.228571428572</v>
      </c>
      <c r="O161">
        <f t="shared" si="160"/>
        <v>0.29020274669533497</v>
      </c>
      <c r="P161">
        <f t="shared" si="161"/>
        <v>2.045269407078981</v>
      </c>
      <c r="Q161">
        <f t="shared" si="162"/>
        <v>0.61709948438122453</v>
      </c>
      <c r="R161">
        <f t="shared" si="163"/>
        <v>5.9462096198637737E-2</v>
      </c>
      <c r="S161">
        <f t="shared" si="164"/>
        <v>1.1880795423277213</v>
      </c>
      <c r="T161">
        <f t="shared" si="165"/>
        <v>0.22596361744535876</v>
      </c>
      <c r="U161">
        <f t="shared" si="166"/>
        <v>23156.228571428572</v>
      </c>
      <c r="V161">
        <f t="shared" si="136"/>
        <v>2</v>
      </c>
      <c r="AH161">
        <f t="shared" si="137"/>
        <v>355036.91666666669</v>
      </c>
      <c r="AI161">
        <f t="shared" si="138"/>
        <v>22513</v>
      </c>
      <c r="AJ161">
        <f t="shared" si="139"/>
        <v>203012.80555555556</v>
      </c>
      <c r="AK161">
        <f t="shared" si="140"/>
        <v>87783.694444444438</v>
      </c>
      <c r="AL161">
        <f t="shared" si="141"/>
        <v>241195.36111111112</v>
      </c>
      <c r="AM161">
        <f t="shared" si="142"/>
        <v>122144.08333333333</v>
      </c>
      <c r="AO161">
        <f t="shared" si="143"/>
        <v>64240.416666666686</v>
      </c>
      <c r="AP161">
        <f t="shared" si="144"/>
        <v>6.8432927932088883E-2</v>
      </c>
      <c r="AQ161">
        <f t="shared" si="145"/>
        <v>6.3410307331890126E-2</v>
      </c>
      <c r="AS161">
        <f t="shared" si="146"/>
        <v>625660.25</v>
      </c>
    </row>
    <row r="162" spans="2:64" hidden="1">
      <c r="D162" t="s">
        <v>6874</v>
      </c>
      <c r="E162" t="s">
        <v>6875</v>
      </c>
      <c r="F162" t="s">
        <v>6876</v>
      </c>
      <c r="G162" t="s">
        <v>6877</v>
      </c>
      <c r="H162" t="s">
        <v>6878</v>
      </c>
      <c r="I162" t="s">
        <v>6879</v>
      </c>
      <c r="J162" t="s">
        <v>6866</v>
      </c>
      <c r="K162">
        <f t="shared" si="147"/>
        <v>8064.848484848485</v>
      </c>
      <c r="O162">
        <f t="shared" si="160"/>
        <v>-2.7385235247505246E-2</v>
      </c>
      <c r="P162">
        <f t="shared" si="161"/>
        <v>19.34242910647405</v>
      </c>
      <c r="Q162">
        <f t="shared" si="162"/>
        <v>0.59382335085772497</v>
      </c>
      <c r="R162">
        <f t="shared" si="163"/>
        <v>-0.50132639268998336</v>
      </c>
      <c r="S162">
        <f t="shared" si="164"/>
        <v>1.0825252190375807</v>
      </c>
      <c r="T162">
        <f t="shared" si="165"/>
        <v>8.01486728669909E-2</v>
      </c>
      <c r="U162">
        <f t="shared" si="166"/>
        <v>8064.848484848485</v>
      </c>
      <c r="V162">
        <f t="shared" si="136"/>
        <v>3</v>
      </c>
      <c r="AH162">
        <f t="shared" si="137"/>
        <v>291366.17647058825</v>
      </c>
      <c r="AI162">
        <f t="shared" si="138"/>
        <v>7827.6470588235297</v>
      </c>
      <c r="AJ162">
        <f t="shared" si="139"/>
        <v>164301.64705882352</v>
      </c>
      <c r="AK162">
        <f t="shared" si="140"/>
        <v>98823.705882352937</v>
      </c>
      <c r="AL162">
        <f t="shared" si="141"/>
        <v>177860.67647058822</v>
      </c>
      <c r="AM162">
        <f t="shared" si="142"/>
        <v>105491.73529411765</v>
      </c>
      <c r="AO162">
        <f t="shared" si="143"/>
        <v>28240.823529411806</v>
      </c>
      <c r="AP162">
        <f t="shared" si="144"/>
        <v>2.8290888673429031E-2</v>
      </c>
      <c r="AQ162">
        <f t="shared" si="145"/>
        <v>2.6865325116464524E-2</v>
      </c>
      <c r="AS162">
        <f t="shared" si="146"/>
        <v>517068.29411764705</v>
      </c>
    </row>
    <row r="163" spans="2:64" hidden="1">
      <c r="D163" t="s">
        <v>6880</v>
      </c>
      <c r="E163" t="s">
        <v>6881</v>
      </c>
      <c r="F163" t="s">
        <v>6882</v>
      </c>
      <c r="G163" t="s">
        <v>6883</v>
      </c>
      <c r="H163" t="s">
        <v>6884</v>
      </c>
      <c r="I163" t="s">
        <v>6885</v>
      </c>
      <c r="J163" t="s">
        <v>6544</v>
      </c>
      <c r="K163">
        <f t="shared" si="147"/>
        <v>436.1</v>
      </c>
      <c r="O163">
        <f t="shared" si="160"/>
        <v>0.10639519335070902</v>
      </c>
      <c r="P163">
        <f t="shared" si="161"/>
        <v>-0.94421823236220837</v>
      </c>
      <c r="Q163">
        <f t="shared" si="162"/>
        <v>0.58880390437301156</v>
      </c>
      <c r="R163">
        <f t="shared" si="163"/>
        <v>0.5119460660631846</v>
      </c>
      <c r="S163">
        <f t="shared" si="164"/>
        <v>1.269464893416004</v>
      </c>
      <c r="T163">
        <f t="shared" si="165"/>
        <v>3.955560339302E-3</v>
      </c>
      <c r="U163">
        <f t="shared" si="166"/>
        <v>436.1</v>
      </c>
      <c r="V163">
        <f t="shared" si="136"/>
        <v>-1</v>
      </c>
      <c r="AH163">
        <f t="shared" si="137"/>
        <v>328560.61290322582</v>
      </c>
      <c r="AI163">
        <f t="shared" si="138"/>
        <v>422.03225806451616</v>
      </c>
      <c r="AJ163">
        <f t="shared" si="139"/>
        <v>168327.03225806452</v>
      </c>
      <c r="AK163">
        <f t="shared" si="140"/>
        <v>72194.354838709682</v>
      </c>
      <c r="AL163">
        <f t="shared" si="141"/>
        <v>213685.25806451612</v>
      </c>
      <c r="AM163">
        <f t="shared" si="142"/>
        <v>107115.45161290323</v>
      </c>
      <c r="AO163">
        <f t="shared" si="143"/>
        <v>88039.225806451635</v>
      </c>
      <c r="AP163">
        <f t="shared" si="144"/>
        <v>1.4762586732876956E-3</v>
      </c>
      <c r="AQ163">
        <f t="shared" si="145"/>
        <v>1.2844882846283876E-3</v>
      </c>
      <c r="AS163">
        <f t="shared" si="146"/>
        <v>553650.67741935479</v>
      </c>
    </row>
    <row r="164" spans="2:64" hidden="1">
      <c r="D164" t="s">
        <v>6886</v>
      </c>
      <c r="E164" t="s">
        <v>6887</v>
      </c>
      <c r="F164" t="s">
        <v>6888</v>
      </c>
      <c r="G164" t="s">
        <v>6889</v>
      </c>
      <c r="H164" t="s">
        <v>6890</v>
      </c>
      <c r="I164" t="s">
        <v>6891</v>
      </c>
      <c r="J164" t="s">
        <v>6892</v>
      </c>
      <c r="K164">
        <f t="shared" si="147"/>
        <v>7565.7741935483873</v>
      </c>
      <c r="O164">
        <f t="shared" si="160"/>
        <v>-0.11976146326346659</v>
      </c>
      <c r="P164">
        <f t="shared" si="161"/>
        <v>-0.37388980691249529</v>
      </c>
      <c r="Q164">
        <f t="shared" si="162"/>
        <v>0.60991958186807405</v>
      </c>
      <c r="R164">
        <f t="shared" si="163"/>
        <v>-0.20679695532866171</v>
      </c>
      <c r="S164">
        <f t="shared" si="164"/>
        <v>0.85124477133463938</v>
      </c>
      <c r="T164">
        <f t="shared" si="165"/>
        <v>7.6323554153214568E-2</v>
      </c>
      <c r="U164">
        <f t="shared" si="166"/>
        <v>7565.7741935483873</v>
      </c>
      <c r="V164">
        <f t="shared" si="136"/>
        <v>1</v>
      </c>
      <c r="AH164">
        <f t="shared" si="137"/>
        <v>287684.8125</v>
      </c>
      <c r="AI164">
        <f t="shared" si="138"/>
        <v>7329.34375</v>
      </c>
      <c r="AJ164">
        <f t="shared" si="139"/>
        <v>181780.375</v>
      </c>
      <c r="AK164">
        <f t="shared" si="140"/>
        <v>143300.3125</v>
      </c>
      <c r="AL164">
        <f t="shared" si="141"/>
        <v>154739.59375</v>
      </c>
      <c r="AM164">
        <f t="shared" si="142"/>
        <v>103359.25</v>
      </c>
      <c r="AO164">
        <f t="shared" si="143"/>
        <v>-37395.875</v>
      </c>
      <c r="AP164">
        <f t="shared" si="144"/>
        <v>2.4591820076107676E-2</v>
      </c>
      <c r="AQ164">
        <f t="shared" si="145"/>
        <v>2.5476992289956216E-2</v>
      </c>
      <c r="AS164">
        <f t="shared" si="146"/>
        <v>514632.9375</v>
      </c>
    </row>
    <row r="165" spans="2:64" hidden="1">
      <c r="D165" t="s">
        <v>6893</v>
      </c>
      <c r="E165" t="s">
        <v>6894</v>
      </c>
      <c r="F165" t="s">
        <v>6895</v>
      </c>
      <c r="G165" t="s">
        <v>6896</v>
      </c>
      <c r="H165" t="s">
        <v>6897</v>
      </c>
      <c r="I165" t="s">
        <v>6898</v>
      </c>
      <c r="J165" t="s">
        <v>6544</v>
      </c>
      <c r="K165">
        <f t="shared" si="147"/>
        <v>12486.566666666668</v>
      </c>
      <c r="O165">
        <f t="shared" si="160"/>
        <v>0.25252020680462417</v>
      </c>
      <c r="P165">
        <f t="shared" si="161"/>
        <v>2.3367805955657697</v>
      </c>
      <c r="Q165">
        <f t="shared" si="162"/>
        <v>0.60349571226159893</v>
      </c>
      <c r="R165">
        <f t="shared" si="163"/>
        <v>-0.10479477604888543</v>
      </c>
      <c r="S165">
        <f t="shared" si="164"/>
        <v>0.84459349956790075</v>
      </c>
      <c r="T165">
        <f t="shared" si="165"/>
        <v>0.13882395232659839</v>
      </c>
      <c r="U165">
        <f t="shared" si="166"/>
        <v>12486.566666666668</v>
      </c>
      <c r="V165">
        <f t="shared" si="136"/>
        <v>-1</v>
      </c>
      <c r="AH165">
        <f t="shared" si="137"/>
        <v>337368.74193548388</v>
      </c>
      <c r="AI165">
        <f t="shared" si="138"/>
        <v>12083.774193548386</v>
      </c>
      <c r="AJ165">
        <f t="shared" si="139"/>
        <v>150876.32258064515</v>
      </c>
      <c r="AK165">
        <f t="shared" si="140"/>
        <v>122574.80645161291</v>
      </c>
      <c r="AL165">
        <f t="shared" si="141"/>
        <v>127429.16129032258</v>
      </c>
      <c r="AM165">
        <f t="shared" si="142"/>
        <v>99127.645161290318</v>
      </c>
      <c r="AO165">
        <f t="shared" si="143"/>
        <v>63917.612903225818</v>
      </c>
      <c r="AP165">
        <f t="shared" si="144"/>
        <v>4.8334329661606661E-2</v>
      </c>
      <c r="AQ165">
        <f t="shared" si="145"/>
        <v>3.5817705351787466E-2</v>
      </c>
      <c r="AS165">
        <f t="shared" si="146"/>
        <v>547707.80645161285</v>
      </c>
    </row>
    <row r="166" spans="2:64" hidden="1">
      <c r="D166" t="s">
        <v>6899</v>
      </c>
      <c r="E166" t="s">
        <v>6900</v>
      </c>
      <c r="F166" t="s">
        <v>6901</v>
      </c>
      <c r="G166" t="s">
        <v>6902</v>
      </c>
      <c r="H166" t="s">
        <v>6903</v>
      </c>
      <c r="I166" t="s">
        <v>6904</v>
      </c>
      <c r="J166" t="s">
        <v>6892</v>
      </c>
      <c r="K166">
        <f t="shared" si="147"/>
        <v>3621.3870967741937</v>
      </c>
      <c r="O166">
        <f t="shared" si="160"/>
        <v>0.13963956156023927</v>
      </c>
      <c r="P166">
        <f t="shared" si="161"/>
        <v>-0.54607098668089959</v>
      </c>
      <c r="Q166">
        <f t="shared" si="162"/>
        <v>0.61792175180885944</v>
      </c>
      <c r="R166">
        <f t="shared" si="163"/>
        <v>-4.755910394637497E-2</v>
      </c>
      <c r="S166">
        <f t="shared" si="164"/>
        <v>0.83019356488586182</v>
      </c>
      <c r="T166">
        <f t="shared" si="165"/>
        <v>-4.7663752275966975E-2</v>
      </c>
      <c r="U166">
        <f t="shared" si="166"/>
        <v>3621.3870967741937</v>
      </c>
      <c r="V166">
        <f t="shared" si="136"/>
        <v>2</v>
      </c>
      <c r="AH166">
        <f t="shared" si="137"/>
        <v>260934.6875</v>
      </c>
      <c r="AI166">
        <f t="shared" si="138"/>
        <v>3508.21875</v>
      </c>
      <c r="AJ166">
        <f t="shared" si="139"/>
        <v>136373.84375</v>
      </c>
      <c r="AK166">
        <f t="shared" si="140"/>
        <v>107480.90625</v>
      </c>
      <c r="AL166">
        <f t="shared" si="141"/>
        <v>113216.6875</v>
      </c>
      <c r="AM166">
        <f t="shared" si="142"/>
        <v>84323.75</v>
      </c>
      <c r="AO166">
        <f t="shared" si="143"/>
        <v>17079.9375</v>
      </c>
      <c r="AP166">
        <f t="shared" si="144"/>
        <v>1.5896044403519917E-2</v>
      </c>
      <c r="AQ166">
        <f t="shared" si="145"/>
        <v>1.3444815572862461E-2</v>
      </c>
      <c r="AS166">
        <f t="shared" si="146"/>
        <v>433090.40625</v>
      </c>
    </row>
    <row r="167" spans="2:64" hidden="1">
      <c r="D167" t="s">
        <v>6905</v>
      </c>
      <c r="E167" t="s">
        <v>6906</v>
      </c>
      <c r="F167" t="s">
        <v>6907</v>
      </c>
      <c r="G167" t="s">
        <v>6908</v>
      </c>
      <c r="H167" t="s">
        <v>6909</v>
      </c>
      <c r="I167" t="s">
        <v>6910</v>
      </c>
      <c r="J167" t="s">
        <v>6911</v>
      </c>
      <c r="K167">
        <f t="shared" si="147"/>
        <v>8528.0689655172409</v>
      </c>
      <c r="O167">
        <f t="shared" si="160"/>
        <v>-8.9359557481482499E-2</v>
      </c>
      <c r="P167">
        <f t="shared" si="161"/>
        <v>-0.71235534258365418</v>
      </c>
      <c r="Q167">
        <f t="shared" si="162"/>
        <v>0.57668477525501338</v>
      </c>
      <c r="R167">
        <f t="shared" si="163"/>
        <v>-0.36427385693835879</v>
      </c>
      <c r="S167">
        <f t="shared" si="164"/>
        <v>0.88564871029533709</v>
      </c>
      <c r="T167">
        <f t="shared" si="165"/>
        <v>9.563214372856077E-2</v>
      </c>
      <c r="U167">
        <f t="shared" si="166"/>
        <v>8528.0689655172409</v>
      </c>
      <c r="V167">
        <f t="shared" si="136"/>
        <v>2</v>
      </c>
      <c r="AH167">
        <f t="shared" si="137"/>
        <v>244226.63333333333</v>
      </c>
      <c r="AI167">
        <f t="shared" si="138"/>
        <v>8243.7999999999993</v>
      </c>
      <c r="AJ167">
        <f t="shared" si="139"/>
        <v>128997.23333333334</v>
      </c>
      <c r="AK167">
        <f t="shared" si="140"/>
        <v>109441.36666666667</v>
      </c>
      <c r="AL167">
        <f t="shared" si="141"/>
        <v>114246.23333333334</v>
      </c>
      <c r="AM167">
        <f t="shared" si="142"/>
        <v>94447.03333333334</v>
      </c>
      <c r="AO167">
        <f t="shared" si="143"/>
        <v>5788.0333333333256</v>
      </c>
      <c r="AP167">
        <f t="shared" si="144"/>
        <v>3.6854076846459076E-2</v>
      </c>
      <c r="AQ167">
        <f t="shared" si="145"/>
        <v>3.3754713347534167E-2</v>
      </c>
      <c r="AS167">
        <f t="shared" si="146"/>
        <v>441607.83333333337</v>
      </c>
    </row>
    <row r="168" spans="2:64" hidden="1">
      <c r="D168" t="s">
        <v>6912</v>
      </c>
      <c r="E168" t="s">
        <v>6913</v>
      </c>
      <c r="F168" t="s">
        <v>6914</v>
      </c>
      <c r="G168" t="s">
        <v>6915</v>
      </c>
      <c r="H168" t="s">
        <v>6916</v>
      </c>
      <c r="I168" t="s">
        <v>6917</v>
      </c>
      <c r="J168" t="s">
        <v>6918</v>
      </c>
      <c r="K168">
        <f t="shared" si="147"/>
        <v>31844.074074074073</v>
      </c>
      <c r="O168">
        <f t="shared" si="160"/>
        <v>1.460177654109589</v>
      </c>
      <c r="P168">
        <f t="shared" si="161"/>
        <v>4.2178688902644774</v>
      </c>
      <c r="Q168">
        <f t="shared" si="162"/>
        <v>0.55348179563902122</v>
      </c>
      <c r="R168">
        <f t="shared" si="163"/>
        <v>5.4285587412716607E-2</v>
      </c>
      <c r="S168">
        <f t="shared" si="164"/>
        <v>1.060999538283717</v>
      </c>
      <c r="T168">
        <f t="shared" si="165"/>
        <v>0.49805075339974092</v>
      </c>
      <c r="U168">
        <f t="shared" si="166"/>
        <v>31844.074074074073</v>
      </c>
      <c r="V168">
        <f t="shared" si="136"/>
        <v>3</v>
      </c>
      <c r="AH168">
        <f t="shared" si="137"/>
        <v>287348.75</v>
      </c>
      <c r="AI168">
        <f t="shared" si="138"/>
        <v>30706.785714285714</v>
      </c>
      <c r="AJ168">
        <f t="shared" si="139"/>
        <v>115253.21428571429</v>
      </c>
      <c r="AK168">
        <f t="shared" si="140"/>
        <v>85949.46428571429</v>
      </c>
      <c r="AL168">
        <f t="shared" si="141"/>
        <v>122283.60714285714</v>
      </c>
      <c r="AM168">
        <f t="shared" si="142"/>
        <v>92360.607142857145</v>
      </c>
      <c r="AO168">
        <f t="shared" si="143"/>
        <v>86146.07142857142</v>
      </c>
      <c r="AP168">
        <f t="shared" si="144"/>
        <v>0.14746353931017545</v>
      </c>
      <c r="AQ168">
        <f t="shared" si="145"/>
        <v>0.1068624301107477</v>
      </c>
      <c r="AS168">
        <f t="shared" si="146"/>
        <v>503396.00000000006</v>
      </c>
    </row>
    <row r="169" spans="2:64" hidden="1">
      <c r="D169" t="s">
        <v>6919</v>
      </c>
      <c r="E169" t="s">
        <v>6920</v>
      </c>
      <c r="F169" t="s">
        <v>6921</v>
      </c>
      <c r="G169" t="s">
        <v>6922</v>
      </c>
      <c r="H169" t="s">
        <v>6923</v>
      </c>
      <c r="I169" t="s">
        <v>6924</v>
      </c>
      <c r="J169" t="s">
        <v>6925</v>
      </c>
      <c r="K169">
        <f t="shared" si="147"/>
        <v>6865.75</v>
      </c>
      <c r="O169">
        <f t="shared" si="160"/>
        <v>-0.14426972877714883</v>
      </c>
      <c r="P169">
        <f t="shared" si="161"/>
        <v>2.265581957628966</v>
      </c>
      <c r="Q169">
        <f t="shared" si="162"/>
        <v>0.59700083126756909</v>
      </c>
      <c r="R169">
        <f t="shared" si="163"/>
        <v>-6.5960948551498921E-2</v>
      </c>
      <c r="S169">
        <f t="shared" si="164"/>
        <v>0.68363124225683536</v>
      </c>
      <c r="T169">
        <f t="shared" si="165"/>
        <v>0.10545829912744575</v>
      </c>
      <c r="U169">
        <f t="shared" si="166"/>
        <v>6865.75</v>
      </c>
      <c r="V169">
        <f t="shared" si="136"/>
        <v>6</v>
      </c>
      <c r="AH169">
        <f t="shared" si="137"/>
        <v>130816</v>
      </c>
      <c r="AI169">
        <f t="shared" si="138"/>
        <v>6591.12</v>
      </c>
      <c r="AJ169">
        <f t="shared" si="139"/>
        <v>102671.2</v>
      </c>
      <c r="AK169">
        <f t="shared" si="140"/>
        <v>101789.08</v>
      </c>
      <c r="AL169">
        <f t="shared" si="141"/>
        <v>70189.240000000005</v>
      </c>
      <c r="AM169">
        <f t="shared" si="142"/>
        <v>69052.320000000007</v>
      </c>
      <c r="AO169">
        <f t="shared" si="143"/>
        <v>-73644.28</v>
      </c>
      <c r="AP169">
        <f t="shared" si="144"/>
        <v>3.8325295886132621E-2</v>
      </c>
      <c r="AQ169">
        <f t="shared" si="145"/>
        <v>5.0384662426614484E-2</v>
      </c>
      <c r="AS169">
        <f t="shared" si="146"/>
        <v>275766.56</v>
      </c>
    </row>
    <row r="170" spans="2:64" hidden="1">
      <c r="D170" t="s">
        <v>6926</v>
      </c>
      <c r="E170" t="s">
        <v>6927</v>
      </c>
      <c r="F170" t="s">
        <v>6928</v>
      </c>
      <c r="G170" t="s">
        <v>6929</v>
      </c>
      <c r="H170" t="s">
        <v>6930</v>
      </c>
      <c r="I170" t="s">
        <v>6931</v>
      </c>
      <c r="J170" t="s">
        <v>6932</v>
      </c>
      <c r="O170" t="e">
        <f t="shared" si="160"/>
        <v>#VALUE!</v>
      </c>
      <c r="P170" t="e">
        <f t="shared" si="161"/>
        <v>#VALUE!</v>
      </c>
      <c r="Q170">
        <f t="shared" si="162"/>
        <v>0.61458364369864071</v>
      </c>
      <c r="R170" t="e">
        <f t="shared" si="163"/>
        <v>#VALUE!</v>
      </c>
      <c r="S170">
        <f t="shared" si="164"/>
        <v>0.6626626153472609</v>
      </c>
      <c r="T170" t="e">
        <f t="shared" si="165"/>
        <v>#VALUE!</v>
      </c>
      <c r="U170">
        <f t="shared" si="166"/>
        <v>2803.2777777777778</v>
      </c>
      <c r="V170" t="e">
        <f t="shared" si="136"/>
        <v>#VALUE!</v>
      </c>
      <c r="AH170">
        <f t="shared" si="137"/>
        <v>201145.52631578947</v>
      </c>
      <c r="AI170">
        <f t="shared" si="138"/>
        <v>2655.7368421052633</v>
      </c>
      <c r="AJ170">
        <f t="shared" si="139"/>
        <v>130275.94736842105</v>
      </c>
      <c r="AK170">
        <f t="shared" si="140"/>
        <v>125645.31578947368</v>
      </c>
      <c r="AL170">
        <f t="shared" si="141"/>
        <v>86329</v>
      </c>
      <c r="AM170">
        <f t="shared" si="142"/>
        <v>82190.631578947374</v>
      </c>
      <c r="AO170">
        <f t="shared" si="143"/>
        <v>-54775.736842105252</v>
      </c>
      <c r="AP170">
        <f t="shared" si="144"/>
        <v>1.252857843750683E-2</v>
      </c>
      <c r="AQ170">
        <f t="shared" si="145"/>
        <v>1.3203061936042641E-2</v>
      </c>
      <c r="AS170">
        <f t="shared" si="146"/>
        <v>367690.26315789472</v>
      </c>
    </row>
    <row r="171" spans="2:64" hidden="1">
      <c r="D171" t="s">
        <v>6093</v>
      </c>
      <c r="E171" t="s">
        <v>6093</v>
      </c>
      <c r="F171" t="s">
        <v>6093</v>
      </c>
      <c r="G171" t="s">
        <v>6093</v>
      </c>
      <c r="H171" t="s">
        <v>6093</v>
      </c>
      <c r="I171" t="s">
        <v>6093</v>
      </c>
      <c r="J171" t="s">
        <v>6093</v>
      </c>
      <c r="AO171">
        <f t="shared" si="143"/>
        <v>0</v>
      </c>
    </row>
    <row r="172" spans="2:64">
      <c r="B172" s="22">
        <v>38605697</v>
      </c>
      <c r="D172" t="s">
        <v>6933</v>
      </c>
      <c r="E172" t="s">
        <v>6934</v>
      </c>
      <c r="F172" t="s">
        <v>6935</v>
      </c>
      <c r="G172" t="s">
        <v>6936</v>
      </c>
      <c r="H172" t="s">
        <v>6937</v>
      </c>
      <c r="I172" t="s">
        <v>6938</v>
      </c>
      <c r="J172" t="s">
        <v>6156</v>
      </c>
      <c r="K172">
        <f t="shared" si="147"/>
        <v>48799.25</v>
      </c>
      <c r="O172">
        <f t="shared" si="160"/>
        <v>0.32501520974379572</v>
      </c>
      <c r="P172">
        <f t="shared" si="161"/>
        <v>1.2061891791086947</v>
      </c>
      <c r="Q172">
        <f t="shared" si="162"/>
        <v>0.73127755609797807</v>
      </c>
      <c r="R172">
        <f t="shared" si="163"/>
        <v>-7.5184179181608801E-3</v>
      </c>
      <c r="S172">
        <f t="shared" si="164"/>
        <v>0.98603777816482197</v>
      </c>
      <c r="T172">
        <f t="shared" si="165"/>
        <v>-4.7402073872604973</v>
      </c>
      <c r="U172">
        <f t="shared" si="166"/>
        <v>48799.25</v>
      </c>
      <c r="V172">
        <f t="shared" si="136"/>
        <v>1</v>
      </c>
      <c r="X172">
        <f t="shared" ref="X172:AE172" si="179">AVERAGE(O172:O174)</f>
        <v>0.23333207693059207</v>
      </c>
      <c r="Y172">
        <f t="shared" si="179"/>
        <v>17.11216774650573</v>
      </c>
      <c r="Z172">
        <f t="shared" si="179"/>
        <v>1.1014399698474127</v>
      </c>
      <c r="AA172">
        <f t="shared" si="179"/>
        <v>-2.9657729162322937E-2</v>
      </c>
      <c r="AB172">
        <f t="shared" si="179"/>
        <v>0.67568127744766293</v>
      </c>
      <c r="AC172">
        <f t="shared" si="179"/>
        <v>-1.8118441083244357</v>
      </c>
      <c r="AD172">
        <f t="shared" si="179"/>
        <v>26285.861111111109</v>
      </c>
      <c r="AE172">
        <f t="shared" si="179"/>
        <v>0.66666666666666663</v>
      </c>
      <c r="AH172">
        <f t="shared" si="137"/>
        <v>510065.4</v>
      </c>
      <c r="AI172">
        <f t="shared" si="138"/>
        <v>39039.4</v>
      </c>
      <c r="AJ172">
        <f t="shared" si="139"/>
        <v>83826.2</v>
      </c>
      <c r="AK172">
        <f t="shared" si="140"/>
        <v>31974</v>
      </c>
      <c r="AL172">
        <f t="shared" si="141"/>
        <v>82655.8</v>
      </c>
      <c r="AM172">
        <f t="shared" si="142"/>
        <v>30803.599999999999</v>
      </c>
      <c r="AO172">
        <f t="shared" si="143"/>
        <v>394265.2</v>
      </c>
      <c r="AP172">
        <f t="shared" si="144"/>
        <v>0.34056938073694626</v>
      </c>
      <c r="AQ172">
        <f t="shared" si="145"/>
        <v>7.6538028260689714E-2</v>
      </c>
      <c r="AS172">
        <f t="shared" si="146"/>
        <v>610712</v>
      </c>
      <c r="AU172">
        <f>MAX(0,AH172)</f>
        <v>510065.4</v>
      </c>
      <c r="AV172">
        <f>MAX(0,AP172)</f>
        <v>0.34056938073694626</v>
      </c>
      <c r="AW172">
        <f>MAX(0,AQ172)</f>
        <v>7.6538028260689714E-2</v>
      </c>
      <c r="AY172">
        <f>AU172/$AU$1261*3</f>
        <v>4.5627700283016441</v>
      </c>
      <c r="AZ172">
        <f>AV172/$AV$1261*3</f>
        <v>6.2185590851750492</v>
      </c>
      <c r="BA172">
        <f>AW172/$AW$1261*3</f>
        <v>1.8584460964961393</v>
      </c>
      <c r="BB172">
        <f>AS172/$AS$1261*3</f>
        <v>1.6542935418468256</v>
      </c>
      <c r="BD172">
        <f>MIN(4.9,AY172)</f>
        <v>4.5627700283016441</v>
      </c>
      <c r="BE172">
        <f t="shared" ref="BE172" si="180">MIN(4.9,AZ172)</f>
        <v>4.9000000000000004</v>
      </c>
      <c r="BF172">
        <f t="shared" ref="BF172" si="181">MIN(4.9,BA172)</f>
        <v>1.8584460964961393</v>
      </c>
      <c r="BG172">
        <f>MAX(MIN(4.9,BB172),0)</f>
        <v>1.6542935418468256</v>
      </c>
      <c r="BI172">
        <f>ROUND(BD172+0.5,0)</f>
        <v>5</v>
      </c>
      <c r="BJ172">
        <f t="shared" ref="BJ172" si="182">ROUND(BE172+0.5,0)</f>
        <v>5</v>
      </c>
      <c r="BK172">
        <f t="shared" ref="BK172" si="183">ROUND(BF172+0.5,0)</f>
        <v>2</v>
      </c>
      <c r="BL172">
        <f t="shared" ref="BL172" si="184">ROUND(BG172+0.5,0)</f>
        <v>2</v>
      </c>
    </row>
    <row r="173" spans="2:64" hidden="1">
      <c r="D173" t="s">
        <v>6939</v>
      </c>
      <c r="E173" t="s">
        <v>6940</v>
      </c>
      <c r="F173" t="s">
        <v>6941</v>
      </c>
      <c r="G173" t="s">
        <v>6942</v>
      </c>
      <c r="H173" t="s">
        <v>6943</v>
      </c>
      <c r="I173" t="s">
        <v>6944</v>
      </c>
      <c r="J173" t="s">
        <v>6225</v>
      </c>
      <c r="K173">
        <f t="shared" si="147"/>
        <v>29492.333333333332</v>
      </c>
      <c r="O173">
        <f t="shared" si="160"/>
        <v>0.11424793664007371</v>
      </c>
      <c r="P173">
        <f t="shared" si="161"/>
        <v>51.106595995288572</v>
      </c>
      <c r="Q173">
        <f t="shared" si="162"/>
        <v>1.1404152273779424</v>
      </c>
      <c r="R173">
        <f t="shared" si="163"/>
        <v>-8.1679675517229544E-2</v>
      </c>
      <c r="S173">
        <f t="shared" si="164"/>
        <v>0.56718984199350486</v>
      </c>
      <c r="T173">
        <f t="shared" si="165"/>
        <v>-0.68239803788486464</v>
      </c>
      <c r="U173">
        <f t="shared" si="166"/>
        <v>29492.333333333332</v>
      </c>
      <c r="V173">
        <f t="shared" si="136"/>
        <v>0</v>
      </c>
      <c r="AH173">
        <f t="shared" si="137"/>
        <v>481188.25</v>
      </c>
      <c r="AI173">
        <f t="shared" si="138"/>
        <v>22119.25</v>
      </c>
      <c r="AJ173">
        <f t="shared" si="139"/>
        <v>128096</v>
      </c>
      <c r="AK173">
        <f t="shared" si="140"/>
        <v>39669.25</v>
      </c>
      <c r="AL173">
        <f t="shared" si="141"/>
        <v>72654.75</v>
      </c>
      <c r="AM173">
        <f t="shared" si="142"/>
        <v>-10294.75</v>
      </c>
      <c r="AO173">
        <f t="shared" si="143"/>
        <v>313423</v>
      </c>
      <c r="AP173">
        <f t="shared" si="144"/>
        <v>0.19692363163704996</v>
      </c>
      <c r="AQ173">
        <f t="shared" si="145"/>
        <v>4.5967976150706087E-2</v>
      </c>
      <c r="AS173">
        <f t="shared" si="146"/>
        <v>477240.75</v>
      </c>
    </row>
    <row r="174" spans="2:64" hidden="1">
      <c r="D174" t="s">
        <v>6945</v>
      </c>
      <c r="E174" t="s">
        <v>6946</v>
      </c>
      <c r="F174" t="s">
        <v>6947</v>
      </c>
      <c r="G174" t="s">
        <v>6948</v>
      </c>
      <c r="H174" t="s">
        <v>6949</v>
      </c>
      <c r="I174" t="s">
        <v>6950</v>
      </c>
      <c r="J174" t="s">
        <v>6225</v>
      </c>
      <c r="K174">
        <f t="shared" si="147"/>
        <v>566</v>
      </c>
      <c r="O174">
        <f t="shared" si="160"/>
        <v>0.26073308440790677</v>
      </c>
      <c r="P174">
        <f t="shared" si="161"/>
        <v>-0.97628193488008264</v>
      </c>
      <c r="Q174">
        <f t="shared" si="162"/>
        <v>1.4326271260663175</v>
      </c>
      <c r="R174">
        <f t="shared" si="163"/>
        <v>2.2490594842161649E-4</v>
      </c>
      <c r="S174">
        <f t="shared" si="164"/>
        <v>0.47381621218466202</v>
      </c>
      <c r="T174">
        <f t="shared" si="165"/>
        <v>-1.2926899827945815E-2</v>
      </c>
      <c r="U174">
        <f t="shared" si="166"/>
        <v>566</v>
      </c>
      <c r="V174">
        <f t="shared" si="136"/>
        <v>1</v>
      </c>
      <c r="AH174">
        <f t="shared" si="137"/>
        <v>431850.25</v>
      </c>
      <c r="AI174">
        <f t="shared" si="138"/>
        <v>424.5</v>
      </c>
      <c r="AJ174">
        <f t="shared" si="139"/>
        <v>163574.5</v>
      </c>
      <c r="AK174">
        <f t="shared" si="140"/>
        <v>36673.75</v>
      </c>
      <c r="AL174">
        <f t="shared" si="141"/>
        <v>77504.25</v>
      </c>
      <c r="AM174">
        <f t="shared" si="142"/>
        <v>-32414</v>
      </c>
      <c r="AO174">
        <f t="shared" si="143"/>
        <v>231602</v>
      </c>
      <c r="AP174">
        <f t="shared" si="144"/>
        <v>3.717879101052742E-3</v>
      </c>
      <c r="AQ174">
        <f t="shared" si="145"/>
        <v>9.8297963240729855E-4</v>
      </c>
      <c r="AS174">
        <f t="shared" si="146"/>
        <v>350464.25</v>
      </c>
    </row>
    <row r="175" spans="2:64" hidden="1">
      <c r="D175" t="s">
        <v>6951</v>
      </c>
      <c r="E175" t="s">
        <v>6952</v>
      </c>
      <c r="F175" t="s">
        <v>6953</v>
      </c>
      <c r="G175" t="s">
        <v>6954</v>
      </c>
      <c r="H175" t="s">
        <v>6955</v>
      </c>
      <c r="I175" t="s">
        <v>6956</v>
      </c>
      <c r="J175" t="s">
        <v>6048</v>
      </c>
      <c r="K175">
        <f t="shared" si="147"/>
        <v>35795.5</v>
      </c>
      <c r="O175">
        <f t="shared" si="160"/>
        <v>0.34147394556977262</v>
      </c>
      <c r="P175">
        <f t="shared" si="161"/>
        <v>-1.5891293614219881</v>
      </c>
      <c r="Q175">
        <f t="shared" si="162"/>
        <v>1.3498740790790611</v>
      </c>
      <c r="R175">
        <f t="shared" si="163"/>
        <v>-7.0265144607753793E-2</v>
      </c>
      <c r="S175">
        <f t="shared" si="164"/>
        <v>0.5444354477137523</v>
      </c>
      <c r="T175">
        <f t="shared" si="165"/>
        <v>-0.35276060016260569</v>
      </c>
      <c r="U175">
        <f t="shared" si="166"/>
        <v>35795.5</v>
      </c>
      <c r="V175">
        <f t="shared" si="136"/>
        <v>-1</v>
      </c>
      <c r="AH175">
        <f t="shared" si="137"/>
        <v>456718.66666666669</v>
      </c>
      <c r="AI175">
        <f t="shared" si="138"/>
        <v>23863.666666666668</v>
      </c>
      <c r="AJ175">
        <f t="shared" si="139"/>
        <v>249061.66666666666</v>
      </c>
      <c r="AK175">
        <f t="shared" si="140"/>
        <v>48909.333333333336</v>
      </c>
      <c r="AL175">
        <f t="shared" si="141"/>
        <v>135598</v>
      </c>
      <c r="AM175">
        <f t="shared" si="142"/>
        <v>-43784.666666666664</v>
      </c>
      <c r="AO175">
        <f t="shared" si="143"/>
        <v>158747.66666666669</v>
      </c>
      <c r="AP175">
        <f t="shared" si="144"/>
        <v>0.12933722598198447</v>
      </c>
      <c r="AQ175">
        <f t="shared" si="145"/>
        <v>5.2250254715521444E-2</v>
      </c>
      <c r="AS175">
        <f t="shared" si="146"/>
        <v>372243.33333333337</v>
      </c>
    </row>
    <row r="176" spans="2:64" hidden="1">
      <c r="D176" t="s">
        <v>6957</v>
      </c>
      <c r="E176" t="s">
        <v>6958</v>
      </c>
      <c r="F176" t="s">
        <v>6959</v>
      </c>
      <c r="G176" t="s">
        <v>6960</v>
      </c>
      <c r="H176" t="s">
        <v>6961</v>
      </c>
      <c r="I176" t="s">
        <v>6962</v>
      </c>
      <c r="J176" t="s">
        <v>6225</v>
      </c>
      <c r="K176">
        <f t="shared" si="147"/>
        <v>-40506.666666666664</v>
      </c>
      <c r="O176">
        <f t="shared" si="160"/>
        <v>0.67366799668996258</v>
      </c>
      <c r="P176">
        <f t="shared" si="161"/>
        <v>0.45489374438790775</v>
      </c>
      <c r="Q176">
        <f t="shared" si="162"/>
        <v>1.5713500564539735</v>
      </c>
      <c r="R176">
        <f t="shared" si="163"/>
        <v>0.14661778162329053</v>
      </c>
      <c r="S176">
        <f t="shared" si="164"/>
        <v>0.46265931144254396</v>
      </c>
      <c r="T176">
        <f t="shared" si="165"/>
        <v>1.4924163340497389</v>
      </c>
      <c r="U176">
        <f t="shared" si="166"/>
        <v>-40506.666666666664</v>
      </c>
      <c r="V176">
        <f t="shared" si="136"/>
        <v>3</v>
      </c>
      <c r="AH176">
        <f t="shared" si="137"/>
        <v>255345.25</v>
      </c>
      <c r="AI176">
        <f t="shared" si="138"/>
        <v>-30380</v>
      </c>
      <c r="AJ176">
        <f t="shared" si="139"/>
        <v>197274.75</v>
      </c>
      <c r="AK176">
        <f t="shared" si="140"/>
        <v>34273.75</v>
      </c>
      <c r="AL176">
        <f t="shared" si="141"/>
        <v>91271</v>
      </c>
      <c r="AM176">
        <f t="shared" si="142"/>
        <v>-50736.25</v>
      </c>
      <c r="AO176">
        <f t="shared" si="143"/>
        <v>23796.75</v>
      </c>
      <c r="AP176">
        <f t="shared" si="144"/>
        <v>-0.24198542750692481</v>
      </c>
      <c r="AQ176">
        <f t="shared" si="145"/>
        <v>-0.11897617049857007</v>
      </c>
      <c r="AS176">
        <f t="shared" si="146"/>
        <v>102499</v>
      </c>
    </row>
    <row r="177" spans="2:64" hidden="1">
      <c r="D177" t="s">
        <v>6963</v>
      </c>
      <c r="E177" t="s">
        <v>6964</v>
      </c>
      <c r="F177" t="s">
        <v>6965</v>
      </c>
      <c r="G177" t="s">
        <v>6966</v>
      </c>
      <c r="H177" t="s">
        <v>6967</v>
      </c>
      <c r="I177" t="s">
        <v>6968</v>
      </c>
      <c r="J177" t="s">
        <v>6065</v>
      </c>
      <c r="O177" t="e">
        <f t="shared" si="160"/>
        <v>#DIV/0!</v>
      </c>
      <c r="P177" t="e">
        <f t="shared" si="161"/>
        <v>#DIV/0!</v>
      </c>
      <c r="Q177">
        <f t="shared" si="162"/>
        <v>1.3810606734690922</v>
      </c>
      <c r="R177">
        <f t="shared" si="163"/>
        <v>-217.27309782608697</v>
      </c>
      <c r="S177">
        <f t="shared" si="164"/>
        <v>0.48337603572017201</v>
      </c>
      <c r="T177">
        <f t="shared" si="165"/>
        <v>-39.773809523809526</v>
      </c>
      <c r="U177" t="e">
        <f t="shared" si="166"/>
        <v>#DIV/0!</v>
      </c>
      <c r="V177">
        <f t="shared" si="136"/>
        <v>0</v>
      </c>
      <c r="AH177">
        <f t="shared" si="137"/>
        <v>610265</v>
      </c>
      <c r="AI177">
        <f t="shared" si="138"/>
        <v>-83525</v>
      </c>
      <c r="AJ177">
        <f t="shared" si="139"/>
        <v>667410</v>
      </c>
      <c r="AK177">
        <f t="shared" si="140"/>
        <v>160649</v>
      </c>
      <c r="AL177">
        <f t="shared" si="141"/>
        <v>322610</v>
      </c>
      <c r="AM177">
        <f t="shared" si="142"/>
        <v>-81425</v>
      </c>
      <c r="AO177">
        <f t="shared" si="143"/>
        <v>-217794</v>
      </c>
      <c r="AP177">
        <f t="shared" si="144"/>
        <v>-0.17283692595481925</v>
      </c>
      <c r="AQ177">
        <f t="shared" si="145"/>
        <v>-0.13686677099292929</v>
      </c>
      <c r="AS177">
        <f t="shared" si="146"/>
        <v>261164</v>
      </c>
    </row>
    <row r="178" spans="2:64" hidden="1">
      <c r="D178" t="s">
        <v>6065</v>
      </c>
      <c r="E178" t="s">
        <v>6065</v>
      </c>
      <c r="F178" t="s">
        <v>6969</v>
      </c>
      <c r="G178" t="s">
        <v>6970</v>
      </c>
      <c r="H178" t="s">
        <v>6971</v>
      </c>
      <c r="I178" t="s">
        <v>6972</v>
      </c>
      <c r="J178" t="s">
        <v>6065</v>
      </c>
      <c r="O178" t="e">
        <f t="shared" si="160"/>
        <v>#VALUE!</v>
      </c>
      <c r="P178" t="e">
        <f t="shared" si="161"/>
        <v>#VALUE!</v>
      </c>
      <c r="Q178">
        <f t="shared" si="162"/>
        <v>0.29411764705882354</v>
      </c>
      <c r="R178" t="e">
        <f t="shared" si="163"/>
        <v>#VALUE!</v>
      </c>
      <c r="S178">
        <f t="shared" si="164"/>
        <v>2.5588571428571427</v>
      </c>
      <c r="T178" t="e">
        <f t="shared" si="165"/>
        <v>#VALUE!</v>
      </c>
      <c r="U178" t="e">
        <f t="shared" si="166"/>
        <v>#DIV/0!</v>
      </c>
      <c r="V178" t="e">
        <f t="shared" si="136"/>
        <v>#VALUE!</v>
      </c>
      <c r="AH178">
        <f t="shared" si="137"/>
        <v>0</v>
      </c>
      <c r="AI178">
        <f t="shared" si="138"/>
        <v>0</v>
      </c>
      <c r="AJ178">
        <f t="shared" si="139"/>
        <v>875</v>
      </c>
      <c r="AK178">
        <f t="shared" si="140"/>
        <v>736</v>
      </c>
      <c r="AL178">
        <f t="shared" si="141"/>
        <v>2239</v>
      </c>
      <c r="AM178">
        <f t="shared" si="142"/>
        <v>2100</v>
      </c>
      <c r="AO178">
        <f t="shared" si="143"/>
        <v>-1611</v>
      </c>
      <c r="AP178">
        <f t="shared" si="144"/>
        <v>0</v>
      </c>
      <c r="AQ178" t="e">
        <f t="shared" si="145"/>
        <v>#DIV/0!</v>
      </c>
      <c r="AS178">
        <f t="shared" si="146"/>
        <v>4200</v>
      </c>
    </row>
    <row r="179" spans="2:64" hidden="1">
      <c r="D179" t="s">
        <v>6093</v>
      </c>
      <c r="E179" t="s">
        <v>6093</v>
      </c>
      <c r="F179" t="s">
        <v>6093</v>
      </c>
      <c r="G179" t="s">
        <v>6093</v>
      </c>
      <c r="H179" t="s">
        <v>6093</v>
      </c>
      <c r="I179" t="s">
        <v>6093</v>
      </c>
      <c r="J179" t="s">
        <v>6093</v>
      </c>
      <c r="AO179">
        <f t="shared" si="143"/>
        <v>0</v>
      </c>
    </row>
    <row r="180" spans="2:64">
      <c r="B180" s="22">
        <v>37941800</v>
      </c>
      <c r="D180" t="s">
        <v>6973</v>
      </c>
      <c r="E180" t="s">
        <v>6974</v>
      </c>
      <c r="F180" t="s">
        <v>6975</v>
      </c>
      <c r="G180" t="s">
        <v>6976</v>
      </c>
      <c r="H180" t="s">
        <v>6977</v>
      </c>
      <c r="I180" t="s">
        <v>6978</v>
      </c>
      <c r="J180" t="s">
        <v>6048</v>
      </c>
      <c r="K180">
        <f t="shared" si="147"/>
        <v>441980</v>
      </c>
      <c r="O180">
        <f t="shared" si="160"/>
        <v>8.9647467613462872E-3</v>
      </c>
      <c r="P180">
        <f t="shared" si="161"/>
        <v>1.6547099207755469</v>
      </c>
      <c r="Q180">
        <f t="shared" si="162"/>
        <v>0.59690617658939249</v>
      </c>
      <c r="R180">
        <f t="shared" si="163"/>
        <v>-2.5509578796022003E-2</v>
      </c>
      <c r="S180">
        <f t="shared" si="164"/>
        <v>1.1565038621832677</v>
      </c>
      <c r="T180">
        <f t="shared" si="165"/>
        <v>0.44591974153615066</v>
      </c>
      <c r="U180">
        <f t="shared" si="166"/>
        <v>441980</v>
      </c>
      <c r="V180">
        <f t="shared" si="136"/>
        <v>0</v>
      </c>
      <c r="X180">
        <f t="shared" ref="X180:AE180" si="185">AVERAGE(O180:O182)</f>
        <v>0.17129553790843288</v>
      </c>
      <c r="Y180">
        <f t="shared" si="185"/>
        <v>0.33971370372695137</v>
      </c>
      <c r="Z180">
        <f t="shared" si="185"/>
        <v>0.586446449062345</v>
      </c>
      <c r="AA180">
        <f t="shared" si="185"/>
        <v>6.8526510891293246E-2</v>
      </c>
      <c r="AB180">
        <f t="shared" si="185"/>
        <v>1.1162075151228683</v>
      </c>
      <c r="AC180">
        <f t="shared" si="185"/>
        <v>0.32150333765341194</v>
      </c>
      <c r="AD180">
        <f t="shared" si="185"/>
        <v>311898.16666666669</v>
      </c>
      <c r="AE180">
        <f t="shared" si="185"/>
        <v>0</v>
      </c>
      <c r="AH180">
        <f t="shared" si="137"/>
        <v>1633447.3333333333</v>
      </c>
      <c r="AI180">
        <f t="shared" si="138"/>
        <v>294653.33333333331</v>
      </c>
      <c r="AJ180">
        <f t="shared" si="139"/>
        <v>881712</v>
      </c>
      <c r="AK180">
        <f t="shared" si="140"/>
        <v>457433.33333333331</v>
      </c>
      <c r="AL180">
        <f t="shared" si="141"/>
        <v>1019703.3333333334</v>
      </c>
      <c r="AM180">
        <f t="shared" si="142"/>
        <v>595530</v>
      </c>
      <c r="AO180">
        <f t="shared" si="143"/>
        <v>294302</v>
      </c>
      <c r="AP180">
        <f t="shared" si="144"/>
        <v>0.19947601327794084</v>
      </c>
      <c r="AQ180">
        <f t="shared" si="145"/>
        <v>0.18038740969507841</v>
      </c>
      <c r="AS180">
        <f t="shared" si="146"/>
        <v>3119055.333333333</v>
      </c>
      <c r="AU180">
        <f>MAX(0,AH180)</f>
        <v>1633447.3333333333</v>
      </c>
      <c r="AV180">
        <f>MAX(0,AP180)</f>
        <v>0.19947601327794084</v>
      </c>
      <c r="AW180">
        <f>MAX(0,AQ180)</f>
        <v>0.18038740969507841</v>
      </c>
      <c r="AY180">
        <f>AU180/$AU$1261*3</f>
        <v>14.611939048095749</v>
      </c>
      <c r="AZ180">
        <f>AV180/$AV$1261*3</f>
        <v>3.642292715686489</v>
      </c>
      <c r="BA180">
        <f>AW180/$AW$1261*3</f>
        <v>4.3800485199727746</v>
      </c>
      <c r="BB180">
        <f>AS180/$AS$1261*3</f>
        <v>8.4488811331629812</v>
      </c>
      <c r="BD180">
        <f>MIN(4.9,AY180)</f>
        <v>4.9000000000000004</v>
      </c>
      <c r="BE180">
        <f t="shared" ref="BE180" si="186">MIN(4.9,AZ180)</f>
        <v>3.642292715686489</v>
      </c>
      <c r="BF180">
        <f t="shared" ref="BF180" si="187">MIN(4.9,BA180)</f>
        <v>4.3800485199727746</v>
      </c>
      <c r="BG180">
        <f>MAX(MIN(4.9,BB180),0)</f>
        <v>4.9000000000000004</v>
      </c>
      <c r="BI180">
        <f>ROUND(BD180+0.5,0)</f>
        <v>5</v>
      </c>
      <c r="BJ180">
        <f t="shared" ref="BJ180" si="188">ROUND(BE180+0.5,0)</f>
        <v>4</v>
      </c>
      <c r="BK180">
        <f t="shared" ref="BK180" si="189">ROUND(BF180+0.5,0)</f>
        <v>5</v>
      </c>
      <c r="BL180">
        <f t="shared" ref="BL180" si="190">ROUND(BG180+0.5,0)</f>
        <v>5</v>
      </c>
    </row>
    <row r="181" spans="2:64" hidden="1">
      <c r="D181" t="s">
        <v>6979</v>
      </c>
      <c r="E181" t="s">
        <v>6980</v>
      </c>
      <c r="F181" t="s">
        <v>6981</v>
      </c>
      <c r="G181" t="s">
        <v>6982</v>
      </c>
      <c r="H181" t="s">
        <v>6983</v>
      </c>
      <c r="I181" t="s">
        <v>6984</v>
      </c>
      <c r="J181" t="s">
        <v>6048</v>
      </c>
      <c r="K181">
        <f t="shared" si="147"/>
        <v>166489</v>
      </c>
      <c r="O181">
        <f t="shared" si="160"/>
        <v>0.2984317128608529</v>
      </c>
      <c r="P181">
        <f t="shared" si="161"/>
        <v>-0.49121018991490573</v>
      </c>
      <c r="Q181">
        <f t="shared" si="162"/>
        <v>0.69721646063022102</v>
      </c>
      <c r="R181">
        <f t="shared" si="163"/>
        <v>-1.8089026984421608E-2</v>
      </c>
      <c r="S181">
        <f t="shared" si="164"/>
        <v>0.97468695703242925</v>
      </c>
      <c r="T181">
        <f t="shared" si="165"/>
        <v>-0.20645875198528529</v>
      </c>
      <c r="U181">
        <f t="shared" si="166"/>
        <v>166489</v>
      </c>
      <c r="V181">
        <f t="shared" si="136"/>
        <v>0</v>
      </c>
      <c r="AH181">
        <f t="shared" si="137"/>
        <v>1618934</v>
      </c>
      <c r="AI181">
        <f t="shared" si="138"/>
        <v>110992.66666666667</v>
      </c>
      <c r="AJ181">
        <f t="shared" si="139"/>
        <v>970553.66666666663</v>
      </c>
      <c r="AK181">
        <f t="shared" si="140"/>
        <v>446054.66666666669</v>
      </c>
      <c r="AL181">
        <f t="shared" si="141"/>
        <v>945986</v>
      </c>
      <c r="AM181">
        <f t="shared" si="142"/>
        <v>411869.33333333331</v>
      </c>
      <c r="AO181">
        <f t="shared" si="143"/>
        <v>202325.66666666674</v>
      </c>
      <c r="AP181">
        <f t="shared" si="144"/>
        <v>7.9733781723809793E-2</v>
      </c>
      <c r="AQ181">
        <f t="shared" si="145"/>
        <v>6.8559105353687477E-2</v>
      </c>
      <c r="AS181">
        <f t="shared" si="146"/>
        <v>2563282.9999999995</v>
      </c>
    </row>
    <row r="182" spans="2:64" hidden="1">
      <c r="D182" t="s">
        <v>6985</v>
      </c>
      <c r="E182" t="s">
        <v>6986</v>
      </c>
      <c r="F182" t="s">
        <v>6987</v>
      </c>
      <c r="G182" t="s">
        <v>6988</v>
      </c>
      <c r="H182" t="s">
        <v>6989</v>
      </c>
      <c r="I182" t="s">
        <v>6990</v>
      </c>
      <c r="J182" t="s">
        <v>6048</v>
      </c>
      <c r="K182">
        <f t="shared" si="147"/>
        <v>327225.5</v>
      </c>
      <c r="O182">
        <f t="shared" si="160"/>
        <v>0.20649015410309945</v>
      </c>
      <c r="P182">
        <f t="shared" si="161"/>
        <v>-0.14435861967978703</v>
      </c>
      <c r="Q182">
        <f t="shared" si="162"/>
        <v>0.46521670996742132</v>
      </c>
      <c r="R182">
        <f t="shared" si="163"/>
        <v>0.24917813845432335</v>
      </c>
      <c r="S182">
        <f t="shared" si="164"/>
        <v>1.217431726152908</v>
      </c>
      <c r="T182">
        <f t="shared" si="165"/>
        <v>0.7250490234093705</v>
      </c>
      <c r="U182">
        <f t="shared" si="166"/>
        <v>327225.5</v>
      </c>
      <c r="V182">
        <f t="shared" si="136"/>
        <v>0</v>
      </c>
      <c r="AH182">
        <f t="shared" si="137"/>
        <v>1246838</v>
      </c>
      <c r="AI182">
        <f t="shared" si="138"/>
        <v>218150.33333333334</v>
      </c>
      <c r="AJ182">
        <f t="shared" si="139"/>
        <v>470043.33333333331</v>
      </c>
      <c r="AK182">
        <f t="shared" si="140"/>
        <v>438129.33333333331</v>
      </c>
      <c r="AL182">
        <f t="shared" si="141"/>
        <v>572245.66666666663</v>
      </c>
      <c r="AM182">
        <f t="shared" si="142"/>
        <v>519027</v>
      </c>
      <c r="AO182">
        <f t="shared" si="143"/>
        <v>338665.33333333337</v>
      </c>
      <c r="AP182">
        <f t="shared" si="144"/>
        <v>0.21591026434079758</v>
      </c>
      <c r="AQ182">
        <f t="shared" si="145"/>
        <v>0.1749628526988537</v>
      </c>
      <c r="AS182">
        <f t="shared" si="146"/>
        <v>2524347</v>
      </c>
    </row>
    <row r="183" spans="2:64" hidden="1">
      <c r="D183" t="s">
        <v>6991</v>
      </c>
      <c r="E183" t="s">
        <v>6992</v>
      </c>
      <c r="F183" t="s">
        <v>6993</v>
      </c>
      <c r="G183" t="s">
        <v>6994</v>
      </c>
      <c r="H183" t="s">
        <v>6995</v>
      </c>
      <c r="I183" t="s">
        <v>6996</v>
      </c>
      <c r="J183" t="s">
        <v>6048</v>
      </c>
      <c r="K183">
        <f t="shared" si="147"/>
        <v>382433</v>
      </c>
      <c r="O183">
        <f t="shared" si="160"/>
        <v>27.184790909090911</v>
      </c>
      <c r="P183">
        <f t="shared" si="161"/>
        <v>41.658449525934188</v>
      </c>
      <c r="Q183">
        <f t="shared" si="162"/>
        <v>0.73209323879846644</v>
      </c>
      <c r="R183">
        <f t="shared" si="163"/>
        <v>-7.3145283475898495</v>
      </c>
      <c r="S183">
        <f t="shared" si="164"/>
        <v>0.72614646693714235</v>
      </c>
      <c r="T183">
        <f t="shared" si="165"/>
        <v>5.5520019743909872</v>
      </c>
      <c r="U183">
        <f t="shared" si="166"/>
        <v>382433</v>
      </c>
      <c r="V183">
        <f t="shared" si="136"/>
        <v>0</v>
      </c>
      <c r="AH183">
        <f t="shared" si="137"/>
        <v>1033442.3333333334</v>
      </c>
      <c r="AI183">
        <f t="shared" si="138"/>
        <v>254955.33333333334</v>
      </c>
      <c r="AJ183">
        <f t="shared" si="139"/>
        <v>912055.66666666663</v>
      </c>
      <c r="AK183">
        <f t="shared" si="140"/>
        <v>583533</v>
      </c>
      <c r="AL183">
        <f t="shared" si="141"/>
        <v>662286</v>
      </c>
      <c r="AM183">
        <f t="shared" si="142"/>
        <v>300876.66666666669</v>
      </c>
      <c r="AO183">
        <f t="shared" si="143"/>
        <v>-462146.33333333314</v>
      </c>
      <c r="AP183">
        <f t="shared" si="144"/>
        <v>0.20464877589227115</v>
      </c>
      <c r="AQ183">
        <f t="shared" si="145"/>
        <v>0.24670494434941861</v>
      </c>
      <c r="AS183">
        <f t="shared" si="146"/>
        <v>1923037.6666666667</v>
      </c>
    </row>
    <row r="184" spans="2:64" hidden="1">
      <c r="D184" t="s">
        <v>6997</v>
      </c>
      <c r="E184" t="s">
        <v>6998</v>
      </c>
      <c r="F184" t="s">
        <v>6999</v>
      </c>
      <c r="G184" t="s">
        <v>7000</v>
      </c>
      <c r="H184" t="s">
        <v>7001</v>
      </c>
      <c r="I184" t="s">
        <v>7002</v>
      </c>
      <c r="J184" t="s">
        <v>6048</v>
      </c>
      <c r="K184">
        <f t="shared" si="147"/>
        <v>8965</v>
      </c>
      <c r="O184">
        <f t="shared" si="160"/>
        <v>-0.65132496513249649</v>
      </c>
      <c r="P184">
        <f t="shared" si="161"/>
        <v>-0.85934165934479734</v>
      </c>
      <c r="Q184">
        <f t="shared" si="162"/>
        <v>0.37183157972766989</v>
      </c>
      <c r="R184">
        <f t="shared" si="163"/>
        <v>0.14387775432946637</v>
      </c>
      <c r="S184">
        <f t="shared" si="164"/>
        <v>1.3776765744830637</v>
      </c>
      <c r="T184">
        <f t="shared" si="165"/>
        <v>0.14962364604369371</v>
      </c>
      <c r="U184">
        <f t="shared" si="166"/>
        <v>8965</v>
      </c>
      <c r="V184">
        <f t="shared" si="136"/>
        <v>0</v>
      </c>
      <c r="AH184">
        <f t="shared" si="137"/>
        <v>36666.666666666664</v>
      </c>
      <c r="AI184">
        <f t="shared" si="138"/>
        <v>5976.666666666667</v>
      </c>
      <c r="AJ184">
        <f t="shared" si="139"/>
        <v>53504.333333333336</v>
      </c>
      <c r="AK184">
        <f t="shared" si="140"/>
        <v>70182.333333333328</v>
      </c>
      <c r="AL184">
        <f t="shared" si="141"/>
        <v>73711.666666666672</v>
      </c>
      <c r="AM184">
        <f t="shared" si="142"/>
        <v>45921.333333333336</v>
      </c>
      <c r="AO184">
        <f t="shared" si="143"/>
        <v>-87020</v>
      </c>
      <c r="AP184">
        <f t="shared" si="144"/>
        <v>4.1535204154910327E-2</v>
      </c>
      <c r="AQ184">
        <f t="shared" si="145"/>
        <v>0.16300000000000001</v>
      </c>
      <c r="AS184">
        <f t="shared" si="146"/>
        <v>178954.33333333334</v>
      </c>
    </row>
    <row r="185" spans="2:64" hidden="1">
      <c r="D185" t="s">
        <v>7003</v>
      </c>
      <c r="E185" t="s">
        <v>7004</v>
      </c>
      <c r="F185" t="s">
        <v>7005</v>
      </c>
      <c r="G185" t="s">
        <v>7006</v>
      </c>
      <c r="H185" t="s">
        <v>7007</v>
      </c>
      <c r="I185" t="s">
        <v>7008</v>
      </c>
      <c r="J185" t="s">
        <v>6048</v>
      </c>
      <c r="K185">
        <f t="shared" si="147"/>
        <v>63736</v>
      </c>
      <c r="O185" t="e">
        <f t="shared" si="160"/>
        <v>#DIV/0!</v>
      </c>
      <c r="P185">
        <f t="shared" si="161"/>
        <v>-17.263332482776217</v>
      </c>
      <c r="Q185">
        <f t="shared" si="162"/>
        <v>0.36705143871926293</v>
      </c>
      <c r="R185">
        <f t="shared" si="163"/>
        <v>0.1152351760312561</v>
      </c>
      <c r="S185">
        <f t="shared" si="164"/>
        <v>1.251808339920002</v>
      </c>
      <c r="T185">
        <f t="shared" si="165"/>
        <v>-16.689185650693901</v>
      </c>
      <c r="U185">
        <f t="shared" si="166"/>
        <v>63736</v>
      </c>
      <c r="V185">
        <f t="shared" si="136"/>
        <v>1</v>
      </c>
      <c r="AH185">
        <f t="shared" si="137"/>
        <v>105160</v>
      </c>
      <c r="AI185">
        <f t="shared" si="138"/>
        <v>42490.666666666664</v>
      </c>
      <c r="AJ185">
        <f t="shared" si="139"/>
        <v>55668</v>
      </c>
      <c r="AK185">
        <f t="shared" si="140"/>
        <v>81977</v>
      </c>
      <c r="AL185">
        <f t="shared" si="141"/>
        <v>69685.666666666672</v>
      </c>
      <c r="AM185">
        <f t="shared" si="142"/>
        <v>39944.666666666664</v>
      </c>
      <c r="AO185">
        <f t="shared" si="143"/>
        <v>-32485</v>
      </c>
      <c r="AP185">
        <f t="shared" si="144"/>
        <v>0.28016563074190964</v>
      </c>
      <c r="AQ185">
        <f t="shared" si="145"/>
        <v>0.40405730949664004</v>
      </c>
      <c r="AS185">
        <f t="shared" si="146"/>
        <v>283590</v>
      </c>
    </row>
    <row r="186" spans="2:64" hidden="1">
      <c r="D186" t="s">
        <v>6065</v>
      </c>
      <c r="E186" t="s">
        <v>7009</v>
      </c>
      <c r="F186" t="s">
        <v>7010</v>
      </c>
      <c r="G186" t="s">
        <v>7011</v>
      </c>
      <c r="H186" t="s">
        <v>7012</v>
      </c>
      <c r="I186" t="s">
        <v>7013</v>
      </c>
      <c r="J186" t="s">
        <v>6055</v>
      </c>
      <c r="O186" t="e">
        <f t="shared" si="160"/>
        <v>#VALUE!</v>
      </c>
      <c r="P186" t="e">
        <f t="shared" si="161"/>
        <v>#VALUE!</v>
      </c>
      <c r="Q186">
        <f t="shared" si="162"/>
        <v>1.0272820791244588</v>
      </c>
      <c r="R186" t="e">
        <f t="shared" si="163"/>
        <v>#VALUE!</v>
      </c>
      <c r="S186">
        <f t="shared" si="164"/>
        <v>6.9610086160736013E-3</v>
      </c>
      <c r="T186" t="e">
        <f t="shared" si="165"/>
        <v>#DIV/0!</v>
      </c>
      <c r="U186">
        <f t="shared" si="166"/>
        <v>-7838</v>
      </c>
      <c r="V186">
        <f t="shared" si="136"/>
        <v>1</v>
      </c>
      <c r="AH186">
        <f t="shared" si="137"/>
        <v>0</v>
      </c>
      <c r="AI186">
        <f t="shared" si="138"/>
        <v>-3919</v>
      </c>
      <c r="AJ186">
        <f t="shared" si="139"/>
        <v>143801</v>
      </c>
      <c r="AK186">
        <f t="shared" si="140"/>
        <v>138981</v>
      </c>
      <c r="AL186">
        <f t="shared" si="141"/>
        <v>1001</v>
      </c>
      <c r="AM186">
        <f t="shared" si="142"/>
        <v>-3819</v>
      </c>
      <c r="AO186">
        <f t="shared" si="143"/>
        <v>-282782</v>
      </c>
      <c r="AP186">
        <f t="shared" si="144"/>
        <v>-2.7996456687288365E-2</v>
      </c>
      <c r="AQ186" t="e">
        <f t="shared" si="145"/>
        <v>#DIV/0!</v>
      </c>
      <c r="AS186">
        <f t="shared" si="146"/>
        <v>-11557</v>
      </c>
    </row>
    <row r="187" spans="2:64" hidden="1">
      <c r="D187" t="s">
        <v>6093</v>
      </c>
      <c r="E187" t="s">
        <v>6093</v>
      </c>
      <c r="F187" t="s">
        <v>6093</v>
      </c>
      <c r="G187" t="s">
        <v>6093</v>
      </c>
      <c r="H187" t="s">
        <v>6093</v>
      </c>
      <c r="AO187">
        <f t="shared" si="143"/>
        <v>0</v>
      </c>
    </row>
    <row r="188" spans="2:64">
      <c r="B188" t="s">
        <v>40</v>
      </c>
      <c r="D188" t="s">
        <v>7014</v>
      </c>
      <c r="E188" t="s">
        <v>7015</v>
      </c>
      <c r="F188" t="s">
        <v>7016</v>
      </c>
      <c r="G188" t="s">
        <v>7017</v>
      </c>
      <c r="H188" t="s">
        <v>7018</v>
      </c>
      <c r="I188" t="s">
        <v>7019</v>
      </c>
      <c r="J188" t="s">
        <v>6055</v>
      </c>
      <c r="K188">
        <f t="shared" si="147"/>
        <v>23352</v>
      </c>
      <c r="O188">
        <f t="shared" si="160"/>
        <v>-3.2662379596700153E-2</v>
      </c>
      <c r="P188">
        <f t="shared" si="161"/>
        <v>-0.70276840832431742</v>
      </c>
      <c r="Q188">
        <f t="shared" si="162"/>
        <v>0.15047093554509033</v>
      </c>
      <c r="R188">
        <f>1</f>
        <v>1</v>
      </c>
      <c r="S188">
        <f t="shared" si="164"/>
        <v>5.8163026976526915</v>
      </c>
      <c r="T188">
        <f t="shared" si="165"/>
        <v>-0.38931345923072069</v>
      </c>
      <c r="U188">
        <f t="shared" si="166"/>
        <v>23352</v>
      </c>
      <c r="V188">
        <f t="shared" si="136"/>
        <v>1</v>
      </c>
      <c r="X188">
        <f t="shared" ref="X188:AE188" si="191">AVERAGE(O188:O190)</f>
        <v>0.24129014369644664</v>
      </c>
      <c r="Y188">
        <f t="shared" si="191"/>
        <v>5.2737413078719078</v>
      </c>
      <c r="Z188">
        <f t="shared" si="191"/>
        <v>6.2866114269498355E-2</v>
      </c>
      <c r="AA188">
        <f t="shared" si="191"/>
        <v>1</v>
      </c>
      <c r="AB188">
        <f>AVERAGE(S188:S189)</f>
        <v>16.022077416385301</v>
      </c>
      <c r="AC188">
        <f t="shared" si="191"/>
        <v>0.4548432935548315</v>
      </c>
      <c r="AD188">
        <f>AVERAGE(U188)</f>
        <v>23352</v>
      </c>
      <c r="AE188">
        <f t="shared" si="191"/>
        <v>0.33333333333333331</v>
      </c>
      <c r="AH188">
        <f t="shared" si="137"/>
        <v>53176</v>
      </c>
      <c r="AI188">
        <f t="shared" si="138"/>
        <v>11676</v>
      </c>
      <c r="AJ188">
        <f t="shared" si="139"/>
        <v>4281.5</v>
      </c>
      <c r="AK188">
        <f t="shared" si="140"/>
        <v>3551.5</v>
      </c>
      <c r="AL188">
        <f t="shared" si="141"/>
        <v>24902.5</v>
      </c>
      <c r="AM188">
        <f t="shared" si="142"/>
        <v>24172.5</v>
      </c>
      <c r="AO188">
        <f t="shared" si="143"/>
        <v>45343</v>
      </c>
      <c r="AP188">
        <f t="shared" si="144"/>
        <v>0.41034652421452167</v>
      </c>
      <c r="AQ188">
        <f t="shared" si="145"/>
        <v>0.21957273958176621</v>
      </c>
      <c r="AS188">
        <f t="shared" si="146"/>
        <v>113197</v>
      </c>
      <c r="AU188">
        <f>MAX(0,AH188)</f>
        <v>53176</v>
      </c>
      <c r="AV188">
        <f>MAX(0,AP188)</f>
        <v>0.41034652421452167</v>
      </c>
      <c r="AW188">
        <f>MAX(0,AQ188)</f>
        <v>0.21957273958176621</v>
      </c>
      <c r="AY188">
        <f>AU188/$AU$1261*3</f>
        <v>0.47568382216274263</v>
      </c>
      <c r="AZ188">
        <f>AV188/$AV$1261*3</f>
        <v>7.492641002260811</v>
      </c>
      <c r="BA188">
        <f>AW188/$AW$1261*3</f>
        <v>5.3315209451545336</v>
      </c>
      <c r="BB188">
        <f>AS188/$AS$1261*3</f>
        <v>0.30662745460451923</v>
      </c>
      <c r="BD188">
        <f>MIN(4.9,AY188)</f>
        <v>0.47568382216274263</v>
      </c>
      <c r="BE188">
        <f t="shared" ref="BE188" si="192">MIN(4.9,AZ188)</f>
        <v>4.9000000000000004</v>
      </c>
      <c r="BF188">
        <f t="shared" ref="BF188" si="193">MIN(4.9,BA188)</f>
        <v>4.9000000000000004</v>
      </c>
      <c r="BG188">
        <f>MAX(MIN(4.9,BB188),0)</f>
        <v>0.30662745460451923</v>
      </c>
      <c r="BI188">
        <f>ROUND(BD188+0.5,0)</f>
        <v>1</v>
      </c>
      <c r="BJ188">
        <f t="shared" ref="BJ188" si="194">ROUND(BE188+0.5,0)</f>
        <v>5</v>
      </c>
      <c r="BK188">
        <f t="shared" ref="BK188" si="195">ROUND(BF188+0.5,0)</f>
        <v>5</v>
      </c>
      <c r="BL188">
        <f t="shared" ref="BL188" si="196">ROUND(BG188+0.5,0)</f>
        <v>1</v>
      </c>
    </row>
    <row r="189" spans="2:64" hidden="1">
      <c r="D189" t="s">
        <v>7020</v>
      </c>
      <c r="E189" t="s">
        <v>7021</v>
      </c>
      <c r="F189" t="s">
        <v>7022</v>
      </c>
      <c r="G189" t="s">
        <v>6065</v>
      </c>
      <c r="H189" t="s">
        <v>7023</v>
      </c>
      <c r="I189" t="s">
        <v>7024</v>
      </c>
      <c r="J189" t="s">
        <v>6065</v>
      </c>
      <c r="O189">
        <f t="shared" si="160"/>
        <v>1.0752576541205783</v>
      </c>
      <c r="P189">
        <f t="shared" si="161"/>
        <v>13.207052441229656</v>
      </c>
      <c r="Q189">
        <f t="shared" si="162"/>
        <v>3.8127407263404738E-2</v>
      </c>
      <c r="R189">
        <v>1</v>
      </c>
      <c r="S189">
        <f t="shared" si="164"/>
        <v>26.22785213511791</v>
      </c>
      <c r="T189">
        <f t="shared" si="165"/>
        <v>1.5383160189816598</v>
      </c>
      <c r="U189" t="e">
        <f t="shared" si="166"/>
        <v>#DIV/0!</v>
      </c>
      <c r="V189">
        <f t="shared" si="136"/>
        <v>0</v>
      </c>
      <c r="AH189">
        <f t="shared" si="137"/>
        <v>109943</v>
      </c>
      <c r="AI189">
        <f t="shared" si="138"/>
        <v>78565</v>
      </c>
      <c r="AJ189">
        <f t="shared" si="139"/>
        <v>3138</v>
      </c>
      <c r="AK189">
        <f t="shared" si="140"/>
        <v>0</v>
      </c>
      <c r="AL189">
        <f t="shared" si="141"/>
        <v>82303</v>
      </c>
      <c r="AM189">
        <f t="shared" si="142"/>
        <v>79165</v>
      </c>
      <c r="AO189">
        <f t="shared" si="143"/>
        <v>106805</v>
      </c>
      <c r="AP189">
        <f t="shared" si="144"/>
        <v>0.9545824575045867</v>
      </c>
      <c r="AQ189">
        <f t="shared" si="145"/>
        <v>0.71459756419235421</v>
      </c>
      <c r="AS189">
        <f t="shared" si="146"/>
        <v>346838</v>
      </c>
    </row>
    <row r="190" spans="2:64" hidden="1">
      <c r="D190" t="s">
        <v>7025</v>
      </c>
      <c r="E190" t="s">
        <v>7026</v>
      </c>
      <c r="F190" t="s">
        <v>6065</v>
      </c>
      <c r="G190" t="s">
        <v>6065</v>
      </c>
      <c r="H190" t="s">
        <v>7027</v>
      </c>
      <c r="I190" t="s">
        <v>7027</v>
      </c>
      <c r="J190" t="s">
        <v>6065</v>
      </c>
      <c r="O190">
        <f t="shared" si="160"/>
        <v>-0.31872484343453833</v>
      </c>
      <c r="P190">
        <f t="shared" si="161"/>
        <v>3.3169398907103824</v>
      </c>
      <c r="Q190">
        <f t="shared" si="162"/>
        <v>0</v>
      </c>
      <c r="R190">
        <v>1</v>
      </c>
      <c r="S190" t="e">
        <f t="shared" si="164"/>
        <v>#DIV/0!</v>
      </c>
      <c r="T190">
        <f t="shared" si="165"/>
        <v>0.21552732091355531</v>
      </c>
      <c r="U190" t="e">
        <f t="shared" si="166"/>
        <v>#DIV/0!</v>
      </c>
      <c r="V190">
        <f t="shared" si="136"/>
        <v>0</v>
      </c>
      <c r="AH190">
        <f t="shared" si="137"/>
        <v>52978</v>
      </c>
      <c r="AI190">
        <f t="shared" si="138"/>
        <v>5530</v>
      </c>
      <c r="AJ190">
        <f t="shared" si="139"/>
        <v>0</v>
      </c>
      <c r="AK190">
        <f t="shared" si="140"/>
        <v>0</v>
      </c>
      <c r="AL190">
        <f t="shared" si="141"/>
        <v>31188</v>
      </c>
      <c r="AM190">
        <f t="shared" si="142"/>
        <v>31188</v>
      </c>
      <c r="AO190">
        <f t="shared" si="143"/>
        <v>52978</v>
      </c>
      <c r="AP190">
        <f t="shared" si="144"/>
        <v>0.17731178658458382</v>
      </c>
      <c r="AQ190">
        <f t="shared" si="145"/>
        <v>0.1043829514137944</v>
      </c>
      <c r="AS190">
        <f t="shared" si="146"/>
        <v>120884</v>
      </c>
    </row>
    <row r="191" spans="2:64" hidden="1">
      <c r="D191" t="s">
        <v>7028</v>
      </c>
      <c r="E191" t="s">
        <v>7029</v>
      </c>
      <c r="F191" t="s">
        <v>7030</v>
      </c>
      <c r="G191" t="s">
        <v>6065</v>
      </c>
      <c r="H191" t="s">
        <v>7031</v>
      </c>
      <c r="I191" t="s">
        <v>7032</v>
      </c>
      <c r="J191" t="s">
        <v>6065</v>
      </c>
      <c r="O191">
        <f t="shared" si="160"/>
        <v>5.1327287066246061</v>
      </c>
      <c r="P191">
        <f t="shared" si="161"/>
        <v>0.16986301369863011</v>
      </c>
      <c r="Q191">
        <f t="shared" si="162"/>
        <v>0.11398874270520391</v>
      </c>
      <c r="R191" t="e">
        <f t="shared" si="163"/>
        <v>#DIV/0!</v>
      </c>
      <c r="S191">
        <f t="shared" si="164"/>
        <v>8.772796122387156</v>
      </c>
      <c r="T191">
        <f t="shared" si="165"/>
        <v>5.2549534397177577E-2</v>
      </c>
      <c r="U191" t="e">
        <f t="shared" si="166"/>
        <v>#DIV/0!</v>
      </c>
      <c r="V191">
        <f t="shared" si="136"/>
        <v>0</v>
      </c>
      <c r="AH191">
        <f t="shared" si="137"/>
        <v>77763</v>
      </c>
      <c r="AI191">
        <f t="shared" si="138"/>
        <v>1281</v>
      </c>
      <c r="AJ191">
        <f t="shared" si="139"/>
        <v>3301</v>
      </c>
      <c r="AK191">
        <f t="shared" si="140"/>
        <v>0</v>
      </c>
      <c r="AL191">
        <f t="shared" si="141"/>
        <v>28959</v>
      </c>
      <c r="AM191">
        <f t="shared" si="142"/>
        <v>25658</v>
      </c>
      <c r="AO191">
        <f t="shared" si="143"/>
        <v>74462</v>
      </c>
      <c r="AP191">
        <f t="shared" si="144"/>
        <v>4.4234952864394488E-2</v>
      </c>
      <c r="AQ191">
        <f t="shared" si="145"/>
        <v>1.6473129894679989E-2</v>
      </c>
      <c r="AS191">
        <f t="shared" si="146"/>
        <v>130360</v>
      </c>
    </row>
    <row r="192" spans="2:64" hidden="1">
      <c r="D192" t="s">
        <v>7033</v>
      </c>
      <c r="E192" t="s">
        <v>7034</v>
      </c>
      <c r="F192" t="s">
        <v>7035</v>
      </c>
      <c r="G192" t="s">
        <v>6065</v>
      </c>
      <c r="H192" t="s">
        <v>7036</v>
      </c>
      <c r="I192" t="s">
        <v>7037</v>
      </c>
      <c r="J192" t="s">
        <v>6065</v>
      </c>
      <c r="K192" t="e">
        <f t="shared" si="147"/>
        <v>#DIV/0!</v>
      </c>
      <c r="O192">
        <f t="shared" si="160"/>
        <v>-0.52955144139798915</v>
      </c>
      <c r="P192">
        <f t="shared" si="161"/>
        <v>-0.94806488332384742</v>
      </c>
      <c r="Q192">
        <f t="shared" si="162"/>
        <v>4.5050338856896618E-2</v>
      </c>
      <c r="R192" t="e">
        <f t="shared" si="163"/>
        <v>#DIV/0!</v>
      </c>
      <c r="S192">
        <f t="shared" si="164"/>
        <v>22.197391304347825</v>
      </c>
      <c r="T192">
        <f t="shared" si="165"/>
        <v>4.7032041920797241E-2</v>
      </c>
      <c r="U192" t="e">
        <f t="shared" si="166"/>
        <v>#DIV/0!</v>
      </c>
      <c r="V192">
        <f t="shared" si="136"/>
        <v>0</v>
      </c>
      <c r="AH192">
        <f t="shared" si="137"/>
        <v>12680</v>
      </c>
      <c r="AI192">
        <f t="shared" si="138"/>
        <v>1095</v>
      </c>
      <c r="AJ192">
        <f t="shared" si="139"/>
        <v>1150</v>
      </c>
      <c r="AK192">
        <f t="shared" si="140"/>
        <v>0</v>
      </c>
      <c r="AL192">
        <f t="shared" si="141"/>
        <v>25527</v>
      </c>
      <c r="AM192">
        <f t="shared" si="142"/>
        <v>24377</v>
      </c>
      <c r="AO192">
        <f t="shared" si="143"/>
        <v>11530</v>
      </c>
      <c r="AP192">
        <f t="shared" si="144"/>
        <v>4.2895757433305912E-2</v>
      </c>
      <c r="AQ192">
        <f t="shared" si="145"/>
        <v>8.6356466876971613E-2</v>
      </c>
      <c r="AS192">
        <f t="shared" si="146"/>
        <v>62529</v>
      </c>
    </row>
    <row r="193" spans="2:64" hidden="1">
      <c r="D193" t="s">
        <v>7038</v>
      </c>
      <c r="E193" t="s">
        <v>7039</v>
      </c>
      <c r="F193" t="s">
        <v>7040</v>
      </c>
      <c r="G193" t="s">
        <v>6065</v>
      </c>
      <c r="H193" t="s">
        <v>7041</v>
      </c>
      <c r="I193" t="s">
        <v>7042</v>
      </c>
      <c r="J193" t="s">
        <v>6065</v>
      </c>
      <c r="K193" t="e">
        <f t="shared" si="147"/>
        <v>#DIV/0!</v>
      </c>
      <c r="O193">
        <f t="shared" si="160"/>
        <v>11.536279069767442</v>
      </c>
      <c r="P193">
        <f t="shared" si="161"/>
        <v>12.235404896421846</v>
      </c>
      <c r="Q193">
        <f t="shared" si="162"/>
        <v>3.2013969732246801E-2</v>
      </c>
      <c r="R193" t="e">
        <f t="shared" si="163"/>
        <v>#DIV/0!</v>
      </c>
      <c r="S193">
        <f t="shared" si="164"/>
        <v>31.236363636363638</v>
      </c>
      <c r="T193">
        <f t="shared" si="165"/>
        <v>11.98494143892917</v>
      </c>
      <c r="U193" t="e">
        <f t="shared" si="166"/>
        <v>#DIV/0!</v>
      </c>
      <c r="V193">
        <f t="shared" si="136"/>
        <v>0</v>
      </c>
      <c r="AH193">
        <f t="shared" si="137"/>
        <v>26953</v>
      </c>
      <c r="AI193">
        <f t="shared" si="138"/>
        <v>21084</v>
      </c>
      <c r="AJ193">
        <f t="shared" si="139"/>
        <v>770</v>
      </c>
      <c r="AK193">
        <f t="shared" si="140"/>
        <v>0</v>
      </c>
      <c r="AL193">
        <f t="shared" si="141"/>
        <v>24052</v>
      </c>
      <c r="AM193">
        <f t="shared" si="142"/>
        <v>23282</v>
      </c>
      <c r="AO193">
        <f t="shared" si="143"/>
        <v>26183</v>
      </c>
      <c r="AP193">
        <f t="shared" si="144"/>
        <v>0.87660069848661237</v>
      </c>
      <c r="AQ193">
        <f t="shared" si="145"/>
        <v>0.78225058435053607</v>
      </c>
      <c r="AS193">
        <f t="shared" si="146"/>
        <v>94601</v>
      </c>
    </row>
    <row r="194" spans="2:64" hidden="1">
      <c r="D194" t="s">
        <v>7043</v>
      </c>
      <c r="E194" t="s">
        <v>7044</v>
      </c>
      <c r="F194" t="s">
        <v>7045</v>
      </c>
      <c r="G194" t="s">
        <v>6065</v>
      </c>
      <c r="H194" t="s">
        <v>7046</v>
      </c>
      <c r="I194" t="s">
        <v>6439</v>
      </c>
      <c r="J194" t="s">
        <v>6065</v>
      </c>
      <c r="O194" t="e">
        <f t="shared" si="160"/>
        <v>#VALUE!</v>
      </c>
      <c r="P194" t="e">
        <f t="shared" si="161"/>
        <v>#VALUE!</v>
      </c>
      <c r="Q194">
        <f t="shared" si="162"/>
        <v>3.4983853606027987E-2</v>
      </c>
      <c r="R194" t="e">
        <f t="shared" si="163"/>
        <v>#VALUE!</v>
      </c>
      <c r="S194">
        <f t="shared" si="164"/>
        <v>28.584615384615386</v>
      </c>
      <c r="T194" t="e">
        <f t="shared" si="165"/>
        <v>#DIV/0!</v>
      </c>
      <c r="U194" t="e">
        <f t="shared" si="166"/>
        <v>#DIV/0!</v>
      </c>
      <c r="V194">
        <f t="shared" si="136"/>
        <v>0</v>
      </c>
      <c r="AH194">
        <f t="shared" si="137"/>
        <v>2150</v>
      </c>
      <c r="AI194">
        <f t="shared" si="138"/>
        <v>1593</v>
      </c>
      <c r="AJ194">
        <f t="shared" si="139"/>
        <v>65</v>
      </c>
      <c r="AK194">
        <f t="shared" si="140"/>
        <v>0</v>
      </c>
      <c r="AL194">
        <f t="shared" si="141"/>
        <v>1858</v>
      </c>
      <c r="AM194">
        <f t="shared" si="142"/>
        <v>1793</v>
      </c>
      <c r="AO194">
        <f t="shared" si="143"/>
        <v>2085</v>
      </c>
      <c r="AP194">
        <f t="shared" si="144"/>
        <v>0.85737351991388588</v>
      </c>
      <c r="AQ194">
        <f t="shared" si="145"/>
        <v>0.7409302325581395</v>
      </c>
      <c r="AS194">
        <f t="shared" si="146"/>
        <v>7329</v>
      </c>
    </row>
    <row r="195" spans="2:64" hidden="1">
      <c r="D195" t="s">
        <v>6093</v>
      </c>
      <c r="E195" t="s">
        <v>6093</v>
      </c>
      <c r="F195" t="s">
        <v>6093</v>
      </c>
      <c r="G195" t="s">
        <v>6093</v>
      </c>
      <c r="AO195">
        <f t="shared" si="143"/>
        <v>0</v>
      </c>
    </row>
    <row r="196" spans="2:64">
      <c r="B196" t="s">
        <v>41</v>
      </c>
      <c r="D196" t="s">
        <v>7047</v>
      </c>
      <c r="E196" t="s">
        <v>7048</v>
      </c>
      <c r="F196" t="s">
        <v>7049</v>
      </c>
      <c r="G196" t="s">
        <v>7050</v>
      </c>
      <c r="H196" t="s">
        <v>7051</v>
      </c>
      <c r="I196" t="s">
        <v>7052</v>
      </c>
      <c r="J196" t="s">
        <v>6055</v>
      </c>
      <c r="K196">
        <f t="shared" ref="K196:K259" si="197">E196/J196</f>
        <v>-39915</v>
      </c>
      <c r="O196">
        <f t="shared" si="160"/>
        <v>-0.71190637156175995</v>
      </c>
      <c r="P196">
        <f t="shared" si="161"/>
        <v>-0.42031195538515165</v>
      </c>
      <c r="Q196">
        <f t="shared" si="162"/>
        <v>0.17609335216006272</v>
      </c>
      <c r="R196">
        <f t="shared" si="163"/>
        <v>0.3308058916490727</v>
      </c>
      <c r="S196">
        <f t="shared" si="164"/>
        <v>2.191860465116279</v>
      </c>
      <c r="T196">
        <f t="shared" si="165"/>
        <v>-0.24480445099001802</v>
      </c>
      <c r="U196">
        <f t="shared" si="166"/>
        <v>-39915</v>
      </c>
      <c r="V196">
        <f t="shared" ref="V196:V259" si="198">J196-J197</f>
        <v>-3</v>
      </c>
      <c r="X196">
        <f t="shared" ref="X196:AE196" si="199">AVERAGE(O196:O198)</f>
        <v>-0.36444562146391934</v>
      </c>
      <c r="Y196">
        <f t="shared" si="199"/>
        <v>-3.6604130686381953</v>
      </c>
      <c r="Z196">
        <f t="shared" si="199"/>
        <v>0.22812081534358661</v>
      </c>
      <c r="AA196">
        <f t="shared" si="199"/>
        <v>-9.4874414427576451E-2</v>
      </c>
      <c r="AB196">
        <f t="shared" si="199"/>
        <v>1.6653820119298561</v>
      </c>
      <c r="AC196">
        <f t="shared" si="199"/>
        <v>-0.26463941997683349</v>
      </c>
      <c r="AD196">
        <f t="shared" si="199"/>
        <v>-18597.555555555555</v>
      </c>
      <c r="AE196">
        <f t="shared" si="199"/>
        <v>-1.6666666666666667</v>
      </c>
      <c r="AH196">
        <f t="shared" ref="AH196:AH259" si="200">D196/($J196+1)</f>
        <v>81392.5</v>
      </c>
      <c r="AI196">
        <f t="shared" ref="AI196:AI259" si="201">E196/($J196+1)</f>
        <v>-19957.5</v>
      </c>
      <c r="AJ196">
        <f t="shared" ref="AJ196:AJ259" si="202">F196/($J196+1)</f>
        <v>23134</v>
      </c>
      <c r="AK196">
        <f t="shared" ref="AK196:AK259" si="203">G196/($J196+1)</f>
        <v>80667</v>
      </c>
      <c r="AL196">
        <f t="shared" ref="AL196:AL259" si="204">H196/($J196+1)</f>
        <v>50706.5</v>
      </c>
      <c r="AM196">
        <f t="shared" ref="AM196:AM259" si="205">I196/($J196+1)</f>
        <v>108452.5</v>
      </c>
      <c r="AO196">
        <f t="shared" ref="AO196:AO259" si="206">AH196-(AJ196+AK196)</f>
        <v>-22408.5</v>
      </c>
      <c r="AP196">
        <f t="shared" ref="AP196:AP259" si="207">AI196/(AK196+AL196)</f>
        <v>-0.15191419883005325</v>
      </c>
      <c r="AQ196">
        <f t="shared" ref="AQ196:AQ259" si="208">AI196/AH196</f>
        <v>-0.24520072488251374</v>
      </c>
      <c r="AS196">
        <f t="shared" ref="AS196:AS259" si="209">AH196+AM196-AJ196+AK196+AL196+AI196</f>
        <v>278127</v>
      </c>
      <c r="AU196">
        <f>MAX(0,AH196)</f>
        <v>81392.5</v>
      </c>
      <c r="AV196">
        <f>MAX(0,AP196)</f>
        <v>0</v>
      </c>
      <c r="AW196">
        <f>MAX(0,AQ196)</f>
        <v>0</v>
      </c>
      <c r="AY196">
        <f>AU196/$AU$1261*3</f>
        <v>0.72809341611593636</v>
      </c>
      <c r="AZ196">
        <f>AV196/$AV$1261*3</f>
        <v>0</v>
      </c>
      <c r="BA196">
        <f>AW196/$AW$1261*3</f>
        <v>0</v>
      </c>
      <c r="BB196">
        <f>AS196/$AS$1261*3</f>
        <v>0.75338899499802214</v>
      </c>
      <c r="BD196">
        <f>MIN(4.9,AY196)</f>
        <v>0.72809341611593636</v>
      </c>
      <c r="BE196">
        <f t="shared" ref="BE196" si="210">MIN(4.9,AZ196)</f>
        <v>0</v>
      </c>
      <c r="BF196">
        <f t="shared" ref="BF196" si="211">MIN(4.9,BA196)</f>
        <v>0</v>
      </c>
      <c r="BG196">
        <f>MAX(MIN(4.9,BB196),0)</f>
        <v>0.75338899499802214</v>
      </c>
      <c r="BI196">
        <f>ROUND(BD196+0.5,0)</f>
        <v>1</v>
      </c>
      <c r="BJ196">
        <f t="shared" ref="BJ196" si="212">ROUND(BE196+0.5,0)</f>
        <v>1</v>
      </c>
      <c r="BK196">
        <f t="shared" ref="BK196" si="213">ROUND(BF196+0.5,0)</f>
        <v>1</v>
      </c>
      <c r="BL196">
        <f t="shared" ref="BL196" si="214">ROUND(BG196+0.5,0)</f>
        <v>1</v>
      </c>
    </row>
    <row r="197" spans="2:64" hidden="1">
      <c r="D197" t="s">
        <v>7053</v>
      </c>
      <c r="E197" t="s">
        <v>7054</v>
      </c>
      <c r="F197" t="s">
        <v>7055</v>
      </c>
      <c r="G197" t="s">
        <v>7056</v>
      </c>
      <c r="H197" t="s">
        <v>7057</v>
      </c>
      <c r="I197" t="s">
        <v>7058</v>
      </c>
      <c r="J197" t="s">
        <v>6156</v>
      </c>
      <c r="K197">
        <f t="shared" si="197"/>
        <v>-17214</v>
      </c>
      <c r="O197">
        <f t="shared" si="160"/>
        <v>-0.16101146284967627</v>
      </c>
      <c r="P197">
        <f t="shared" si="161"/>
        <v>-9.5876777251184837</v>
      </c>
      <c r="Q197">
        <f t="shared" si="162"/>
        <v>0.17297861846876905</v>
      </c>
      <c r="R197">
        <f t="shared" si="163"/>
        <v>0.32444595136084831</v>
      </c>
      <c r="S197">
        <f t="shared" si="164"/>
        <v>1.73760566214947</v>
      </c>
      <c r="T197">
        <f t="shared" si="165"/>
        <v>-0.22762476402536425</v>
      </c>
      <c r="U197">
        <f t="shared" si="166"/>
        <v>-17214</v>
      </c>
      <c r="V197">
        <f t="shared" si="198"/>
        <v>-2</v>
      </c>
      <c r="AH197">
        <f t="shared" si="200"/>
        <v>113008.4</v>
      </c>
      <c r="AI197">
        <f t="shared" si="201"/>
        <v>-13771.2</v>
      </c>
      <c r="AJ197">
        <f t="shared" si="202"/>
        <v>11924.8</v>
      </c>
      <c r="AK197">
        <f t="shared" si="203"/>
        <v>48217.4</v>
      </c>
      <c r="AL197">
        <f t="shared" si="204"/>
        <v>20720.599999999999</v>
      </c>
      <c r="AM197">
        <f t="shared" si="205"/>
        <v>57443.4</v>
      </c>
      <c r="AO197">
        <f t="shared" si="206"/>
        <v>52866.2</v>
      </c>
      <c r="AP197">
        <f t="shared" si="207"/>
        <v>-0.19976210507992689</v>
      </c>
      <c r="AQ197">
        <f t="shared" si="208"/>
        <v>-0.1218599679315874</v>
      </c>
      <c r="AS197">
        <f t="shared" si="209"/>
        <v>213693.8</v>
      </c>
    </row>
    <row r="198" spans="2:64" hidden="1">
      <c r="D198" t="s">
        <v>7059</v>
      </c>
      <c r="E198" t="s">
        <v>7060</v>
      </c>
      <c r="F198" t="s">
        <v>7061</v>
      </c>
      <c r="G198" t="s">
        <v>7062</v>
      </c>
      <c r="H198" t="s">
        <v>7063</v>
      </c>
      <c r="I198" t="s">
        <v>7064</v>
      </c>
      <c r="J198" t="s">
        <v>6477</v>
      </c>
      <c r="K198">
        <f t="shared" si="197"/>
        <v>1336.3333333333333</v>
      </c>
      <c r="O198">
        <f t="shared" si="160"/>
        <v>-0.22041902998032181</v>
      </c>
      <c r="P198">
        <f t="shared" si="161"/>
        <v>-0.97324952541094911</v>
      </c>
      <c r="Q198">
        <f t="shared" si="162"/>
        <v>0.33529047540192808</v>
      </c>
      <c r="R198">
        <f t="shared" si="163"/>
        <v>-0.93987508629265037</v>
      </c>
      <c r="S198">
        <f t="shared" si="164"/>
        <v>1.0666799085238192</v>
      </c>
      <c r="T198">
        <f t="shared" si="165"/>
        <v>-0.32148904491511821</v>
      </c>
      <c r="U198">
        <f t="shared" si="166"/>
        <v>1336.3333333333333</v>
      </c>
      <c r="V198">
        <f t="shared" si="198"/>
        <v>0</v>
      </c>
      <c r="AH198">
        <f t="shared" si="200"/>
        <v>96211.428571428565</v>
      </c>
      <c r="AI198">
        <f t="shared" si="201"/>
        <v>1145.4285714285713</v>
      </c>
      <c r="AJ198">
        <f t="shared" si="202"/>
        <v>26611.142857142859</v>
      </c>
      <c r="AK198">
        <f t="shared" si="203"/>
        <v>50981.857142857145</v>
      </c>
      <c r="AL198">
        <f t="shared" si="204"/>
        <v>28385.571428571428</v>
      </c>
      <c r="AM198">
        <f t="shared" si="205"/>
        <v>53123.142857142855</v>
      </c>
      <c r="AO198">
        <f t="shared" si="206"/>
        <v>18618.428571428565</v>
      </c>
      <c r="AP198">
        <f t="shared" si="207"/>
        <v>1.4431972813604714E-2</v>
      </c>
      <c r="AQ198">
        <f t="shared" si="208"/>
        <v>1.1905327552414325E-2</v>
      </c>
      <c r="AS198">
        <f t="shared" si="209"/>
        <v>203236.28571428571</v>
      </c>
    </row>
    <row r="199" spans="2:64" hidden="1">
      <c r="D199" t="s">
        <v>7065</v>
      </c>
      <c r="E199" t="s">
        <v>7066</v>
      </c>
      <c r="F199" t="s">
        <v>7067</v>
      </c>
      <c r="G199" t="s">
        <v>7068</v>
      </c>
      <c r="H199" t="s">
        <v>7069</v>
      </c>
      <c r="I199" t="s">
        <v>7070</v>
      </c>
      <c r="J199" t="s">
        <v>6477</v>
      </c>
      <c r="K199">
        <f t="shared" si="197"/>
        <v>49955.5</v>
      </c>
      <c r="O199">
        <f t="shared" si="160"/>
        <v>0.13041145720884284</v>
      </c>
      <c r="P199">
        <f t="shared" si="161"/>
        <v>0.74141877759702535</v>
      </c>
      <c r="Q199">
        <f t="shared" si="162"/>
        <v>0.28726403306921</v>
      </c>
      <c r="R199">
        <f t="shared" si="163"/>
        <v>-0.94117398782327921</v>
      </c>
      <c r="S199">
        <f t="shared" si="164"/>
        <v>2.6476057142080438</v>
      </c>
      <c r="T199">
        <f t="shared" si="165"/>
        <v>0.73605202555663607</v>
      </c>
      <c r="U199">
        <f t="shared" si="166"/>
        <v>49955.5</v>
      </c>
      <c r="V199">
        <f t="shared" si="198"/>
        <v>1</v>
      </c>
      <c r="AH199">
        <f t="shared" si="200"/>
        <v>123414.28571428571</v>
      </c>
      <c r="AI199">
        <f t="shared" si="201"/>
        <v>42819</v>
      </c>
      <c r="AJ199">
        <f t="shared" si="202"/>
        <v>31530.428571428572</v>
      </c>
      <c r="AK199">
        <f t="shared" si="203"/>
        <v>26281</v>
      </c>
      <c r="AL199">
        <f t="shared" si="204"/>
        <v>83480.142857142855</v>
      </c>
      <c r="AM199">
        <f t="shared" si="205"/>
        <v>78293.71428571429</v>
      </c>
      <c r="AO199">
        <f t="shared" si="206"/>
        <v>65602.85714285713</v>
      </c>
      <c r="AP199">
        <f t="shared" si="207"/>
        <v>0.39011073395737239</v>
      </c>
      <c r="AQ199">
        <f t="shared" si="208"/>
        <v>0.34695335108230119</v>
      </c>
      <c r="AS199">
        <f t="shared" si="209"/>
        <v>322757.71428571426</v>
      </c>
    </row>
    <row r="200" spans="2:64" hidden="1">
      <c r="D200" t="s">
        <v>7071</v>
      </c>
      <c r="E200" t="s">
        <v>7072</v>
      </c>
      <c r="F200" t="s">
        <v>7073</v>
      </c>
      <c r="G200" t="s">
        <v>7074</v>
      </c>
      <c r="H200" t="s">
        <v>7075</v>
      </c>
      <c r="I200" t="s">
        <v>7076</v>
      </c>
      <c r="J200" t="s">
        <v>6430</v>
      </c>
      <c r="K200">
        <f t="shared" si="197"/>
        <v>34424</v>
      </c>
      <c r="O200">
        <f t="shared" si="160"/>
        <v>0.56273451702018451</v>
      </c>
      <c r="P200">
        <f t="shared" si="161"/>
        <v>0.17934030394803568</v>
      </c>
      <c r="Q200">
        <f t="shared" si="162"/>
        <v>0.21700958447404639</v>
      </c>
      <c r="R200">
        <f t="shared" si="163"/>
        <v>-4.5636374310203127</v>
      </c>
      <c r="S200">
        <f t="shared" si="164"/>
        <v>3.5231591720853559</v>
      </c>
      <c r="T200">
        <f t="shared" si="165"/>
        <v>1.1988493497990542</v>
      </c>
      <c r="U200">
        <f t="shared" si="166"/>
        <v>34424</v>
      </c>
      <c r="V200">
        <f t="shared" si="198"/>
        <v>1</v>
      </c>
      <c r="AH200">
        <f t="shared" si="200"/>
        <v>127372.5</v>
      </c>
      <c r="AI200">
        <f t="shared" si="201"/>
        <v>28686.666666666668</v>
      </c>
      <c r="AJ200">
        <f t="shared" si="202"/>
        <v>14558.666666666666</v>
      </c>
      <c r="AK200">
        <f t="shared" si="203"/>
        <v>15795.166666666666</v>
      </c>
      <c r="AL200">
        <f t="shared" si="204"/>
        <v>51292.5</v>
      </c>
      <c r="AM200">
        <f t="shared" si="205"/>
        <v>52615.166666666664</v>
      </c>
      <c r="AO200">
        <f t="shared" si="206"/>
        <v>97018.666666666672</v>
      </c>
      <c r="AP200">
        <f t="shared" si="207"/>
        <v>0.4275997078449591</v>
      </c>
      <c r="AQ200">
        <f t="shared" si="208"/>
        <v>0.2252186827350226</v>
      </c>
      <c r="AS200">
        <f t="shared" si="209"/>
        <v>261203.33333333331</v>
      </c>
    </row>
    <row r="201" spans="2:64" hidden="1">
      <c r="D201" t="s">
        <v>7077</v>
      </c>
      <c r="E201" t="s">
        <v>7078</v>
      </c>
      <c r="F201" t="s">
        <v>7079</v>
      </c>
      <c r="G201" t="s">
        <v>7080</v>
      </c>
      <c r="H201" t="s">
        <v>7081</v>
      </c>
      <c r="I201" t="s">
        <v>7082</v>
      </c>
      <c r="J201" t="s">
        <v>6156</v>
      </c>
      <c r="K201">
        <f t="shared" si="197"/>
        <v>36486.5</v>
      </c>
      <c r="O201">
        <f t="shared" si="160"/>
        <v>270.6872222222222</v>
      </c>
      <c r="P201">
        <f t="shared" si="161"/>
        <v>-57.678058252427185</v>
      </c>
      <c r="Q201">
        <f t="shared" si="162"/>
        <v>0.50010289465331481</v>
      </c>
      <c r="R201">
        <f t="shared" si="163"/>
        <v>-69.098765432098759</v>
      </c>
      <c r="S201">
        <f t="shared" si="164"/>
        <v>1.880785325707909</v>
      </c>
      <c r="T201">
        <f t="shared" si="165"/>
        <v>-61.450947368421055</v>
      </c>
      <c r="U201">
        <f t="shared" si="166"/>
        <v>36486.5</v>
      </c>
      <c r="V201">
        <f t="shared" si="198"/>
        <v>3</v>
      </c>
      <c r="AH201">
        <f t="shared" si="200"/>
        <v>97807.4</v>
      </c>
      <c r="AI201">
        <f t="shared" si="201"/>
        <v>29189.200000000001</v>
      </c>
      <c r="AJ201">
        <f t="shared" si="202"/>
        <v>28676</v>
      </c>
      <c r="AK201">
        <f t="shared" si="203"/>
        <v>3406.8</v>
      </c>
      <c r="AL201">
        <f t="shared" si="204"/>
        <v>53933.4</v>
      </c>
      <c r="AM201">
        <f t="shared" si="205"/>
        <v>28714.2</v>
      </c>
      <c r="AO201">
        <f t="shared" si="206"/>
        <v>65724.599999999991</v>
      </c>
      <c r="AP201">
        <f t="shared" si="207"/>
        <v>0.5090529855145256</v>
      </c>
      <c r="AQ201">
        <f t="shared" si="208"/>
        <v>0.29843549670065866</v>
      </c>
      <c r="AS201">
        <f t="shared" si="209"/>
        <v>184375</v>
      </c>
    </row>
    <row r="202" spans="2:64" hidden="1">
      <c r="D202" t="s">
        <v>7083</v>
      </c>
      <c r="E202" t="s">
        <v>7084</v>
      </c>
      <c r="F202" t="s">
        <v>7085</v>
      </c>
      <c r="G202" t="s">
        <v>7086</v>
      </c>
      <c r="H202" t="s">
        <v>7087</v>
      </c>
      <c r="I202" t="s">
        <v>7088</v>
      </c>
      <c r="J202" t="s">
        <v>6055</v>
      </c>
      <c r="K202">
        <f t="shared" si="197"/>
        <v>-2575</v>
      </c>
      <c r="O202" t="e">
        <f t="shared" si="160"/>
        <v>#VALUE!</v>
      </c>
      <c r="P202" t="e">
        <f t="shared" si="161"/>
        <v>#VALUE!</v>
      </c>
      <c r="Q202">
        <f t="shared" si="162"/>
        <v>2.5263496143958868</v>
      </c>
      <c r="R202" t="e">
        <f t="shared" si="163"/>
        <v>#VALUE!</v>
      </c>
      <c r="S202">
        <f t="shared" si="164"/>
        <v>0.33401170185703383</v>
      </c>
      <c r="T202" t="e">
        <f t="shared" si="165"/>
        <v>#VALUE!</v>
      </c>
      <c r="U202">
        <f t="shared" si="166"/>
        <v>-2575</v>
      </c>
      <c r="V202" t="e">
        <f t="shared" si="198"/>
        <v>#VALUE!</v>
      </c>
      <c r="AH202">
        <f t="shared" si="200"/>
        <v>900</v>
      </c>
      <c r="AI202">
        <f t="shared" si="201"/>
        <v>-1287.5</v>
      </c>
      <c r="AJ202">
        <f t="shared" si="202"/>
        <v>1965.5</v>
      </c>
      <c r="AK202">
        <f t="shared" si="203"/>
        <v>121.5</v>
      </c>
      <c r="AL202">
        <f t="shared" si="204"/>
        <v>656.5</v>
      </c>
      <c r="AM202">
        <f t="shared" si="205"/>
        <v>-1187.5</v>
      </c>
      <c r="AO202">
        <f t="shared" si="206"/>
        <v>-1187</v>
      </c>
      <c r="AP202">
        <f t="shared" si="207"/>
        <v>-1.6548843187660669</v>
      </c>
      <c r="AQ202">
        <f t="shared" si="208"/>
        <v>-1.4305555555555556</v>
      </c>
      <c r="AS202">
        <f t="shared" si="209"/>
        <v>-2762.5</v>
      </c>
    </row>
    <row r="203" spans="2:64" hidden="1">
      <c r="D203" t="s">
        <v>6093</v>
      </c>
      <c r="E203" t="s">
        <v>6093</v>
      </c>
      <c r="F203" t="s">
        <v>6093</v>
      </c>
      <c r="G203" t="s">
        <v>6093</v>
      </c>
      <c r="H203" t="s">
        <v>6093</v>
      </c>
      <c r="I203" t="s">
        <v>6093</v>
      </c>
      <c r="J203" t="s">
        <v>6093</v>
      </c>
      <c r="AO203">
        <f t="shared" si="206"/>
        <v>0</v>
      </c>
    </row>
    <row r="204" spans="2:64">
      <c r="B204" t="s">
        <v>44</v>
      </c>
      <c r="D204" t="s">
        <v>7089</v>
      </c>
      <c r="E204" t="s">
        <v>7090</v>
      </c>
      <c r="F204" t="s">
        <v>7091</v>
      </c>
      <c r="G204" t="s">
        <v>7092</v>
      </c>
      <c r="H204" t="s">
        <v>7093</v>
      </c>
      <c r="I204" t="s">
        <v>7094</v>
      </c>
      <c r="J204" t="s">
        <v>6048</v>
      </c>
      <c r="K204">
        <f t="shared" si="197"/>
        <v>-4532</v>
      </c>
      <c r="O204">
        <f t="shared" ref="O204:O267" si="215">D204/D205-1</f>
        <v>-0.21216261088183674</v>
      </c>
      <c r="P204">
        <f t="shared" ref="P204:P267" si="216">E204/E205-1</f>
        <v>-1.1920257616202703</v>
      </c>
      <c r="Q204">
        <f t="shared" ref="Q204:Q267" si="217">F204/(G204+H204)</f>
        <v>0.20873715503316492</v>
      </c>
      <c r="R204">
        <f t="shared" ref="R204:R265" si="218">1 -G204/G205</f>
        <v>-7.4776601998824219</v>
      </c>
      <c r="S204">
        <f t="shared" ref="S204:S267" si="219">H204/F204</f>
        <v>4.1971433863631686</v>
      </c>
      <c r="T204">
        <f t="shared" ref="T204:T267" si="220">I204/I205-1</f>
        <v>-0.19304709748083237</v>
      </c>
      <c r="U204">
        <f t="shared" ref="U204:U267" si="221">E204/J204</f>
        <v>-4532</v>
      </c>
      <c r="V204">
        <f t="shared" si="198"/>
        <v>0</v>
      </c>
      <c r="X204">
        <f t="shared" ref="X204:AE204" si="222">AVERAGE(O204:O206)</f>
        <v>0.40829260398575157</v>
      </c>
      <c r="Y204">
        <f t="shared" si="222"/>
        <v>-8.883090552510625</v>
      </c>
      <c r="Z204">
        <f t="shared" si="222"/>
        <v>0.29735914287621562</v>
      </c>
      <c r="AA204">
        <f t="shared" si="222"/>
        <v>-2.0156362876260436</v>
      </c>
      <c r="AB204">
        <f t="shared" si="222"/>
        <v>3.2758730940942749</v>
      </c>
      <c r="AC204">
        <f t="shared" si="222"/>
        <v>-5.8135315791268037E-2</v>
      </c>
      <c r="AD204">
        <f t="shared" si="222"/>
        <v>-12918.666666666666</v>
      </c>
      <c r="AE204">
        <f t="shared" si="222"/>
        <v>0</v>
      </c>
      <c r="AH204">
        <f t="shared" si="200"/>
        <v>110722.66666666667</v>
      </c>
      <c r="AI204">
        <f t="shared" si="201"/>
        <v>-3021.3333333333335</v>
      </c>
      <c r="AJ204">
        <f t="shared" si="202"/>
        <v>16196.333333333334</v>
      </c>
      <c r="AK204">
        <f t="shared" si="203"/>
        <v>9613.6666666666661</v>
      </c>
      <c r="AL204">
        <f t="shared" si="204"/>
        <v>67978.333333333328</v>
      </c>
      <c r="AM204">
        <f t="shared" si="205"/>
        <v>61395.666666666664</v>
      </c>
      <c r="AO204">
        <f t="shared" si="206"/>
        <v>84912.666666666672</v>
      </c>
      <c r="AP204">
        <f t="shared" si="207"/>
        <v>-3.8938722205038322E-2</v>
      </c>
      <c r="AQ204">
        <f t="shared" si="208"/>
        <v>-2.7287396738999544E-2</v>
      </c>
      <c r="AS204">
        <f t="shared" si="209"/>
        <v>230492.66666666666</v>
      </c>
      <c r="AU204">
        <f>MAX(0,AH204)</f>
        <v>110722.66666666667</v>
      </c>
      <c r="AV204">
        <f>MAX(0,AP204)</f>
        <v>0</v>
      </c>
      <c r="AW204">
        <f>MAX(0,AQ204)</f>
        <v>0</v>
      </c>
      <c r="AY204">
        <f>AU204/$AU$1261*3</f>
        <v>0.99046527155204045</v>
      </c>
      <c r="AZ204">
        <f>AV204/$AV$1261*3</f>
        <v>0</v>
      </c>
      <c r="BA204">
        <f>AW204/$AW$1261*3</f>
        <v>0</v>
      </c>
      <c r="BB204">
        <f>AS204/$AS$1261*3</f>
        <v>0.62435735651128477</v>
      </c>
      <c r="BD204">
        <f>MIN(4.9,AY204)</f>
        <v>0.99046527155204045</v>
      </c>
      <c r="BE204">
        <f t="shared" ref="BE204" si="223">MIN(4.9,AZ204)</f>
        <v>0</v>
      </c>
      <c r="BF204">
        <f t="shared" ref="BF204" si="224">MIN(4.9,BA204)</f>
        <v>0</v>
      </c>
      <c r="BG204">
        <f>MAX(MIN(4.9,BB204),0)</f>
        <v>0.62435735651128477</v>
      </c>
      <c r="BI204">
        <f>ROUND(BD204+0.5,0)</f>
        <v>1</v>
      </c>
      <c r="BJ204">
        <f t="shared" ref="BJ204" si="225">ROUND(BE204+0.5,0)</f>
        <v>1</v>
      </c>
      <c r="BK204">
        <f t="shared" ref="BK204" si="226">ROUND(BF204+0.5,0)</f>
        <v>1</v>
      </c>
      <c r="BL204">
        <f t="shared" ref="BL204" si="227">ROUND(BG204+0.5,0)</f>
        <v>1</v>
      </c>
    </row>
    <row r="205" spans="2:64" hidden="1">
      <c r="D205" t="s">
        <v>7095</v>
      </c>
      <c r="E205" t="s">
        <v>7096</v>
      </c>
      <c r="F205" t="s">
        <v>7097</v>
      </c>
      <c r="G205" t="s">
        <v>7098</v>
      </c>
      <c r="H205" t="s">
        <v>7099</v>
      </c>
      <c r="I205" t="s">
        <v>7100</v>
      </c>
      <c r="J205" t="s">
        <v>6048</v>
      </c>
      <c r="K205">
        <f t="shared" si="197"/>
        <v>23601</v>
      </c>
      <c r="O205">
        <f t="shared" si="215"/>
        <v>1.79486924530178</v>
      </c>
      <c r="P205">
        <f t="shared" si="216"/>
        <v>-1.8162905317769131</v>
      </c>
      <c r="Q205">
        <f t="shared" si="217"/>
        <v>0.31419591912769929</v>
      </c>
      <c r="R205">
        <f t="shared" si="218"/>
        <v>0.8595781566021381</v>
      </c>
      <c r="S205">
        <f t="shared" si="219"/>
        <v>3.1501946046226967</v>
      </c>
      <c r="T205">
        <f t="shared" si="220"/>
        <v>0.26071539039370784</v>
      </c>
      <c r="U205">
        <f t="shared" si="221"/>
        <v>23601</v>
      </c>
      <c r="V205">
        <f t="shared" si="198"/>
        <v>1</v>
      </c>
      <c r="AH205">
        <f t="shared" si="200"/>
        <v>140540</v>
      </c>
      <c r="AI205">
        <f t="shared" si="201"/>
        <v>15734</v>
      </c>
      <c r="AJ205">
        <f t="shared" si="202"/>
        <v>34857</v>
      </c>
      <c r="AK205">
        <f t="shared" si="203"/>
        <v>1134</v>
      </c>
      <c r="AL205">
        <f t="shared" si="204"/>
        <v>109806.33333333333</v>
      </c>
      <c r="AM205">
        <f t="shared" si="205"/>
        <v>76083.333333333328</v>
      </c>
      <c r="AO205">
        <f t="shared" si="206"/>
        <v>104549</v>
      </c>
      <c r="AP205">
        <f t="shared" si="207"/>
        <v>0.14182398346258199</v>
      </c>
      <c r="AQ205">
        <f t="shared" si="208"/>
        <v>0.11195389213035435</v>
      </c>
      <c r="AS205">
        <f t="shared" si="209"/>
        <v>308440.66666666663</v>
      </c>
    </row>
    <row r="206" spans="2:64" hidden="1">
      <c r="D206" t="s">
        <v>7101</v>
      </c>
      <c r="E206" t="s">
        <v>7102</v>
      </c>
      <c r="F206" t="s">
        <v>7103</v>
      </c>
      <c r="G206" t="s">
        <v>7104</v>
      </c>
      <c r="H206" t="s">
        <v>7105</v>
      </c>
      <c r="I206" t="s">
        <v>7106</v>
      </c>
      <c r="J206" t="s">
        <v>6055</v>
      </c>
      <c r="K206">
        <f t="shared" si="197"/>
        <v>-57825</v>
      </c>
      <c r="O206">
        <f t="shared" si="215"/>
        <v>-0.35782882246268843</v>
      </c>
      <c r="P206">
        <f t="shared" si="216"/>
        <v>-23.64095536413469</v>
      </c>
      <c r="Q206">
        <f t="shared" si="217"/>
        <v>0.3691443544677826</v>
      </c>
      <c r="R206">
        <f t="shared" si="218"/>
        <v>0.57117318040215237</v>
      </c>
      <c r="S206">
        <f t="shared" si="219"/>
        <v>2.4802812912969605</v>
      </c>
      <c r="T206">
        <f t="shared" si="220"/>
        <v>-0.24207424028667957</v>
      </c>
      <c r="U206">
        <f t="shared" si="221"/>
        <v>-57825</v>
      </c>
      <c r="V206">
        <f t="shared" si="198"/>
        <v>-1</v>
      </c>
      <c r="AH206">
        <f t="shared" si="200"/>
        <v>75427.5</v>
      </c>
      <c r="AI206">
        <f t="shared" si="201"/>
        <v>-28912.5</v>
      </c>
      <c r="AJ206">
        <f t="shared" si="202"/>
        <v>52970</v>
      </c>
      <c r="AK206">
        <f t="shared" si="203"/>
        <v>12113.5</v>
      </c>
      <c r="AL206">
        <f t="shared" si="204"/>
        <v>131380.5</v>
      </c>
      <c r="AM206">
        <f t="shared" si="205"/>
        <v>90524</v>
      </c>
      <c r="AO206">
        <f t="shared" si="206"/>
        <v>10344</v>
      </c>
      <c r="AP206">
        <f t="shared" si="207"/>
        <v>-0.20148926087501917</v>
      </c>
      <c r="AQ206">
        <f t="shared" si="208"/>
        <v>-0.38331510390772594</v>
      </c>
      <c r="AS206">
        <f t="shared" si="209"/>
        <v>227563</v>
      </c>
    </row>
    <row r="207" spans="2:64" hidden="1">
      <c r="D207" t="s">
        <v>7107</v>
      </c>
      <c r="E207" t="s">
        <v>7108</v>
      </c>
      <c r="F207" t="s">
        <v>7109</v>
      </c>
      <c r="G207" t="s">
        <v>7110</v>
      </c>
      <c r="H207" t="s">
        <v>7111</v>
      </c>
      <c r="I207" t="s">
        <v>7112</v>
      </c>
      <c r="J207" t="s">
        <v>6048</v>
      </c>
      <c r="K207">
        <f t="shared" si="197"/>
        <v>1277</v>
      </c>
      <c r="O207">
        <f t="shared" si="215"/>
        <v>-0.6339768869166611</v>
      </c>
      <c r="P207">
        <f t="shared" si="216"/>
        <v>-0.93172583404619336</v>
      </c>
      <c r="Q207">
        <f t="shared" si="217"/>
        <v>0.3348175623557193</v>
      </c>
      <c r="R207">
        <f t="shared" si="218"/>
        <v>0.46922708354863263</v>
      </c>
      <c r="S207">
        <f t="shared" si="219"/>
        <v>2.5168252436874146</v>
      </c>
      <c r="T207">
        <f t="shared" si="220"/>
        <v>1.0807425556133898E-2</v>
      </c>
      <c r="U207">
        <f t="shared" si="221"/>
        <v>1277</v>
      </c>
      <c r="V207">
        <f t="shared" si="198"/>
        <v>0</v>
      </c>
      <c r="AH207">
        <f t="shared" si="200"/>
        <v>78304.666666666672</v>
      </c>
      <c r="AI207">
        <f t="shared" si="201"/>
        <v>851.33333333333337</v>
      </c>
      <c r="AJ207">
        <f t="shared" si="202"/>
        <v>40078.666666666664</v>
      </c>
      <c r="AK207">
        <f t="shared" si="203"/>
        <v>18832</v>
      </c>
      <c r="AL207">
        <f t="shared" si="204"/>
        <v>100871</v>
      </c>
      <c r="AM207">
        <f t="shared" si="205"/>
        <v>79624.333333333328</v>
      </c>
      <c r="AO207">
        <f t="shared" si="206"/>
        <v>19394.000000000007</v>
      </c>
      <c r="AP207">
        <f t="shared" si="207"/>
        <v>7.11204676017588E-3</v>
      </c>
      <c r="AQ207">
        <f t="shared" si="208"/>
        <v>1.0872063819099756E-2</v>
      </c>
      <c r="AS207">
        <f t="shared" si="209"/>
        <v>238404.66666666669</v>
      </c>
    </row>
    <row r="208" spans="2:64" hidden="1">
      <c r="D208" t="s">
        <v>7113</v>
      </c>
      <c r="E208" t="s">
        <v>7114</v>
      </c>
      <c r="F208" t="s">
        <v>7115</v>
      </c>
      <c r="G208" t="s">
        <v>7116</v>
      </c>
      <c r="H208" t="s">
        <v>7117</v>
      </c>
      <c r="I208" t="s">
        <v>7118</v>
      </c>
      <c r="J208" t="s">
        <v>6048</v>
      </c>
      <c r="K208">
        <f t="shared" si="197"/>
        <v>18704</v>
      </c>
      <c r="O208">
        <f t="shared" si="215"/>
        <v>9.3553361333799101E-2</v>
      </c>
      <c r="P208">
        <f t="shared" si="216"/>
        <v>-0.41621149224382781</v>
      </c>
      <c r="Q208">
        <f t="shared" si="217"/>
        <v>0.37755752454802138</v>
      </c>
      <c r="R208">
        <f t="shared" si="218"/>
        <v>-0.19890293077425603</v>
      </c>
      <c r="S208">
        <f t="shared" si="219"/>
        <v>1.906051832990338</v>
      </c>
      <c r="T208">
        <f t="shared" si="220"/>
        <v>0.18806998139862241</v>
      </c>
      <c r="U208">
        <f t="shared" si="221"/>
        <v>18704</v>
      </c>
      <c r="V208">
        <f t="shared" si="198"/>
        <v>0</v>
      </c>
      <c r="AH208">
        <f t="shared" si="200"/>
        <v>213933.66666666666</v>
      </c>
      <c r="AI208">
        <f t="shared" si="201"/>
        <v>12469.333333333334</v>
      </c>
      <c r="AJ208">
        <f t="shared" si="202"/>
        <v>47781.666666666664</v>
      </c>
      <c r="AK208">
        <f t="shared" si="203"/>
        <v>35480.333333333336</v>
      </c>
      <c r="AL208">
        <f t="shared" si="204"/>
        <v>91074.333333333328</v>
      </c>
      <c r="AM208">
        <f t="shared" si="205"/>
        <v>78773</v>
      </c>
      <c r="AO208">
        <f t="shared" si="206"/>
        <v>130671.66666666666</v>
      </c>
      <c r="AP208">
        <f t="shared" si="207"/>
        <v>9.8529225841796964E-2</v>
      </c>
      <c r="AQ208">
        <f t="shared" si="208"/>
        <v>5.8285979610502324E-2</v>
      </c>
      <c r="AS208">
        <f t="shared" si="209"/>
        <v>383948.99999999994</v>
      </c>
    </row>
    <row r="209" spans="2:64" hidden="1">
      <c r="D209" t="s">
        <v>7119</v>
      </c>
      <c r="E209" t="s">
        <v>7120</v>
      </c>
      <c r="F209" t="s">
        <v>7121</v>
      </c>
      <c r="G209" t="s">
        <v>7122</v>
      </c>
      <c r="H209" t="s">
        <v>7123</v>
      </c>
      <c r="I209" t="s">
        <v>7124</v>
      </c>
      <c r="J209" t="s">
        <v>6048</v>
      </c>
      <c r="K209">
        <f t="shared" si="197"/>
        <v>32039</v>
      </c>
      <c r="O209">
        <f t="shared" si="215"/>
        <v>0.13718184213789675</v>
      </c>
      <c r="P209">
        <f t="shared" si="216"/>
        <v>3.0308877204830109E-2</v>
      </c>
      <c r="Q209">
        <f t="shared" si="217"/>
        <v>0.48285902962296623</v>
      </c>
      <c r="R209">
        <f t="shared" si="218"/>
        <v>6.8345663466079065E-2</v>
      </c>
      <c r="S209">
        <f t="shared" si="219"/>
        <v>1.5929659063987422</v>
      </c>
      <c r="T209">
        <f t="shared" si="220"/>
        <v>0.47524326569360387</v>
      </c>
      <c r="U209">
        <f t="shared" si="221"/>
        <v>32039</v>
      </c>
      <c r="V209">
        <f t="shared" si="198"/>
        <v>0</v>
      </c>
      <c r="AH209">
        <f t="shared" si="200"/>
        <v>195631.66666666666</v>
      </c>
      <c r="AI209">
        <f t="shared" si="201"/>
        <v>21359.333333333332</v>
      </c>
      <c r="AJ209">
        <f t="shared" si="202"/>
        <v>61908</v>
      </c>
      <c r="AK209">
        <f t="shared" si="203"/>
        <v>29594</v>
      </c>
      <c r="AL209">
        <f t="shared" si="204"/>
        <v>98617.333333333328</v>
      </c>
      <c r="AM209">
        <f t="shared" si="205"/>
        <v>66303.333333333328</v>
      </c>
      <c r="AO209">
        <f t="shared" si="206"/>
        <v>104129.66666666666</v>
      </c>
      <c r="AP209">
        <f t="shared" si="207"/>
        <v>0.16659473681473816</v>
      </c>
      <c r="AQ209">
        <f t="shared" si="208"/>
        <v>0.1091813697509776</v>
      </c>
      <c r="AS209">
        <f t="shared" si="209"/>
        <v>349597.66666666663</v>
      </c>
    </row>
    <row r="210" spans="2:64" hidden="1">
      <c r="D210" t="s">
        <v>7125</v>
      </c>
      <c r="E210" t="s">
        <v>7126</v>
      </c>
      <c r="F210" t="s">
        <v>7127</v>
      </c>
      <c r="G210" t="s">
        <v>7128</v>
      </c>
      <c r="H210" t="s">
        <v>7129</v>
      </c>
      <c r="I210" t="s">
        <v>7130</v>
      </c>
      <c r="J210" t="s">
        <v>6048</v>
      </c>
      <c r="K210">
        <f t="shared" si="197"/>
        <v>31096.5</v>
      </c>
      <c r="O210">
        <f t="shared" si="215"/>
        <v>4.1812092865520123E-2</v>
      </c>
      <c r="P210">
        <f t="shared" si="216"/>
        <v>0.62847267680867214</v>
      </c>
      <c r="Q210">
        <f t="shared" si="217"/>
        <v>0.55888386153287462</v>
      </c>
      <c r="R210">
        <f t="shared" si="218"/>
        <v>-17.900238000793337</v>
      </c>
      <c r="S210">
        <f t="shared" si="219"/>
        <v>1.2314419682840736</v>
      </c>
      <c r="T210">
        <f t="shared" si="220"/>
        <v>0.85619295419815811</v>
      </c>
      <c r="U210">
        <f t="shared" si="221"/>
        <v>31096.5</v>
      </c>
      <c r="V210">
        <f t="shared" si="198"/>
        <v>-1</v>
      </c>
      <c r="AH210">
        <f t="shared" si="200"/>
        <v>172032</v>
      </c>
      <c r="AI210">
        <f t="shared" si="201"/>
        <v>20731</v>
      </c>
      <c r="AJ210">
        <f t="shared" si="202"/>
        <v>56943</v>
      </c>
      <c r="AK210">
        <f t="shared" si="203"/>
        <v>31765</v>
      </c>
      <c r="AL210">
        <f t="shared" si="204"/>
        <v>70122</v>
      </c>
      <c r="AM210">
        <f t="shared" si="205"/>
        <v>44944</v>
      </c>
      <c r="AO210">
        <f t="shared" si="206"/>
        <v>83324</v>
      </c>
      <c r="AP210">
        <f t="shared" si="207"/>
        <v>0.20347051144895817</v>
      </c>
      <c r="AQ210">
        <f t="shared" si="208"/>
        <v>0.12050664992559523</v>
      </c>
      <c r="AS210">
        <f t="shared" si="209"/>
        <v>282651</v>
      </c>
    </row>
    <row r="211" spans="2:64" hidden="1">
      <c r="D211" t="s">
        <v>7131</v>
      </c>
      <c r="E211" t="s">
        <v>7132</v>
      </c>
      <c r="F211" t="s">
        <v>7133</v>
      </c>
      <c r="G211" t="s">
        <v>7134</v>
      </c>
      <c r="H211" t="s">
        <v>7135</v>
      </c>
      <c r="I211" t="s">
        <v>7136</v>
      </c>
      <c r="J211" t="s">
        <v>6225</v>
      </c>
      <c r="K211">
        <f t="shared" si="197"/>
        <v>12730.333333333334</v>
      </c>
      <c r="O211">
        <f t="shared" si="215"/>
        <v>-0.1081668364940428</v>
      </c>
      <c r="P211">
        <f t="shared" si="216"/>
        <v>-0.37863430031075607</v>
      </c>
      <c r="Q211">
        <f t="shared" si="217"/>
        <v>0.71126419054281809</v>
      </c>
      <c r="R211">
        <f t="shared" si="218"/>
        <v>0.35292607802874743</v>
      </c>
      <c r="S211">
        <f t="shared" si="219"/>
        <v>1.3777698296048331</v>
      </c>
      <c r="T211">
        <f t="shared" si="220"/>
        <v>-2.4298839458413934E-2</v>
      </c>
      <c r="U211">
        <f t="shared" si="221"/>
        <v>12730.333333333334</v>
      </c>
      <c r="V211">
        <f t="shared" si="198"/>
        <v>0</v>
      </c>
      <c r="AH211">
        <f t="shared" si="200"/>
        <v>123845.75</v>
      </c>
      <c r="AI211">
        <f t="shared" si="201"/>
        <v>9547.75</v>
      </c>
      <c r="AJ211">
        <f t="shared" si="202"/>
        <v>44734.25</v>
      </c>
      <c r="AK211">
        <f t="shared" si="203"/>
        <v>1260.5</v>
      </c>
      <c r="AL211">
        <f t="shared" si="204"/>
        <v>61633.5</v>
      </c>
      <c r="AM211">
        <f t="shared" si="205"/>
        <v>18159.75</v>
      </c>
      <c r="AO211">
        <f t="shared" si="206"/>
        <v>77851</v>
      </c>
      <c r="AP211">
        <f t="shared" si="207"/>
        <v>0.15180700861767418</v>
      </c>
      <c r="AQ211">
        <f t="shared" si="208"/>
        <v>7.7093884933475715E-2</v>
      </c>
      <c r="AS211">
        <f t="shared" si="209"/>
        <v>169713</v>
      </c>
    </row>
    <row r="212" spans="2:64" hidden="1">
      <c r="D212" t="s">
        <v>7137</v>
      </c>
      <c r="E212" t="s">
        <v>7138</v>
      </c>
      <c r="F212" t="s">
        <v>7139</v>
      </c>
      <c r="G212" t="s">
        <v>7140</v>
      </c>
      <c r="H212" t="s">
        <v>7141</v>
      </c>
      <c r="I212" t="s">
        <v>7142</v>
      </c>
      <c r="J212" t="s">
        <v>6225</v>
      </c>
      <c r="K212">
        <f t="shared" si="197"/>
        <v>20487.666666666668</v>
      </c>
      <c r="O212">
        <f t="shared" si="215"/>
        <v>-6.6065414731008687E-2</v>
      </c>
      <c r="P212">
        <f t="shared" si="216"/>
        <v>1.8509207291618348</v>
      </c>
      <c r="Q212">
        <f t="shared" si="217"/>
        <v>0.68078893772108484</v>
      </c>
      <c r="R212">
        <f t="shared" si="218"/>
        <v>0.66798755805530696</v>
      </c>
      <c r="S212">
        <f t="shared" si="219"/>
        <v>1.4198089143893637</v>
      </c>
      <c r="T212">
        <f t="shared" si="220"/>
        <v>4.7333846746245669</v>
      </c>
      <c r="U212">
        <f t="shared" si="221"/>
        <v>20487.666666666668</v>
      </c>
      <c r="V212">
        <f t="shared" si="198"/>
        <v>0</v>
      </c>
      <c r="AH212">
        <f t="shared" si="200"/>
        <v>138866.5</v>
      </c>
      <c r="AI212">
        <f t="shared" si="201"/>
        <v>15365.75</v>
      </c>
      <c r="AJ212">
        <f t="shared" si="202"/>
        <v>39694.25</v>
      </c>
      <c r="AK212">
        <f t="shared" si="203"/>
        <v>1948</v>
      </c>
      <c r="AL212">
        <f t="shared" si="204"/>
        <v>56358.25</v>
      </c>
      <c r="AM212">
        <f t="shared" si="205"/>
        <v>18612</v>
      </c>
      <c r="AO212">
        <f t="shared" si="206"/>
        <v>97224.25</v>
      </c>
      <c r="AP212">
        <f t="shared" si="207"/>
        <v>0.26353521277736092</v>
      </c>
      <c r="AQ212">
        <f t="shared" si="208"/>
        <v>0.11065123697940107</v>
      </c>
      <c r="AS212">
        <f t="shared" si="209"/>
        <v>191456.25</v>
      </c>
    </row>
    <row r="213" spans="2:64" hidden="1">
      <c r="D213" t="s">
        <v>7143</v>
      </c>
      <c r="E213" t="s">
        <v>7144</v>
      </c>
      <c r="F213" t="s">
        <v>7145</v>
      </c>
      <c r="G213" t="s">
        <v>7146</v>
      </c>
      <c r="H213" t="s">
        <v>7147</v>
      </c>
      <c r="I213" t="s">
        <v>7148</v>
      </c>
      <c r="J213" t="s">
        <v>6225</v>
      </c>
      <c r="K213">
        <f t="shared" si="197"/>
        <v>7186.333333333333</v>
      </c>
      <c r="O213">
        <f t="shared" si="215"/>
        <v>-8.1555410054789279E-2</v>
      </c>
      <c r="P213">
        <f t="shared" si="216"/>
        <v>-0.52123029091716633</v>
      </c>
      <c r="Q213">
        <f t="shared" si="217"/>
        <v>0.94074591244906247</v>
      </c>
      <c r="R213">
        <f t="shared" si="218"/>
        <v>0.50452846918740901</v>
      </c>
      <c r="S213">
        <f t="shared" si="219"/>
        <v>0.94914530743708647</v>
      </c>
      <c r="T213">
        <f t="shared" si="220"/>
        <v>-2.5144623279682765</v>
      </c>
      <c r="U213">
        <f t="shared" si="221"/>
        <v>7186.333333333333</v>
      </c>
      <c r="V213">
        <f t="shared" si="198"/>
        <v>0</v>
      </c>
      <c r="AH213">
        <f t="shared" si="200"/>
        <v>148689.75</v>
      </c>
      <c r="AI213">
        <f t="shared" si="201"/>
        <v>5389.75</v>
      </c>
      <c r="AJ213">
        <f t="shared" si="202"/>
        <v>51539</v>
      </c>
      <c r="AK213">
        <f t="shared" si="203"/>
        <v>5867.25</v>
      </c>
      <c r="AL213">
        <f t="shared" si="204"/>
        <v>48918</v>
      </c>
      <c r="AM213">
        <f t="shared" si="205"/>
        <v>3246.25</v>
      </c>
      <c r="AO213">
        <f t="shared" si="206"/>
        <v>91283.5</v>
      </c>
      <c r="AP213">
        <f t="shared" si="207"/>
        <v>9.8379582095545787E-2</v>
      </c>
      <c r="AQ213">
        <f t="shared" si="208"/>
        <v>3.6248295528104664E-2</v>
      </c>
      <c r="AS213">
        <f t="shared" si="209"/>
        <v>160572</v>
      </c>
    </row>
    <row r="214" spans="2:64" hidden="1">
      <c r="D214" t="s">
        <v>7149</v>
      </c>
      <c r="E214" t="s">
        <v>7150</v>
      </c>
      <c r="F214" t="s">
        <v>7151</v>
      </c>
      <c r="G214" t="s">
        <v>7152</v>
      </c>
      <c r="H214" t="s">
        <v>7153</v>
      </c>
      <c r="I214" t="s">
        <v>7154</v>
      </c>
      <c r="J214" t="s">
        <v>6225</v>
      </c>
      <c r="K214">
        <f t="shared" si="197"/>
        <v>15010</v>
      </c>
      <c r="O214" t="e">
        <f t="shared" si="215"/>
        <v>#VALUE!</v>
      </c>
      <c r="P214" t="e">
        <f t="shared" si="216"/>
        <v>#VALUE!</v>
      </c>
      <c r="Q214">
        <f t="shared" si="217"/>
        <v>1.0366172400833646</v>
      </c>
      <c r="R214" t="e">
        <f t="shared" si="218"/>
        <v>#VALUE!</v>
      </c>
      <c r="S214">
        <f t="shared" si="219"/>
        <v>0.76953025221855098</v>
      </c>
      <c r="T214" t="e">
        <f t="shared" si="220"/>
        <v>#DIV/0!</v>
      </c>
      <c r="U214">
        <f t="shared" si="221"/>
        <v>15010</v>
      </c>
      <c r="V214">
        <f t="shared" si="198"/>
        <v>3</v>
      </c>
      <c r="AH214">
        <f t="shared" si="200"/>
        <v>161893</v>
      </c>
      <c r="AI214">
        <f t="shared" si="201"/>
        <v>11257.5</v>
      </c>
      <c r="AJ214">
        <f t="shared" si="202"/>
        <v>60681.5</v>
      </c>
      <c r="AK214">
        <f t="shared" si="203"/>
        <v>11841.75</v>
      </c>
      <c r="AL214">
        <f t="shared" si="204"/>
        <v>46696.25</v>
      </c>
      <c r="AM214">
        <f t="shared" si="205"/>
        <v>-2143.5</v>
      </c>
      <c r="AO214">
        <f t="shared" si="206"/>
        <v>89369.75</v>
      </c>
      <c r="AP214">
        <f t="shared" si="207"/>
        <v>0.19231097748471079</v>
      </c>
      <c r="AQ214">
        <f t="shared" si="208"/>
        <v>6.9536669281562519E-2</v>
      </c>
      <c r="AS214">
        <f t="shared" si="209"/>
        <v>168863.5</v>
      </c>
    </row>
    <row r="215" spans="2:64" hidden="1">
      <c r="D215" t="s">
        <v>6093</v>
      </c>
      <c r="E215" t="s">
        <v>6093</v>
      </c>
      <c r="F215" t="s">
        <v>6093</v>
      </c>
      <c r="G215" t="s">
        <v>6093</v>
      </c>
      <c r="H215" t="s">
        <v>6093</v>
      </c>
      <c r="AO215">
        <f t="shared" si="206"/>
        <v>0</v>
      </c>
    </row>
    <row r="216" spans="2:64">
      <c r="B216" t="s">
        <v>46</v>
      </c>
      <c r="D216" t="s">
        <v>7155</v>
      </c>
      <c r="E216" t="s">
        <v>7156</v>
      </c>
      <c r="F216" t="s">
        <v>7157</v>
      </c>
      <c r="G216" t="s">
        <v>7158</v>
      </c>
      <c r="H216" t="s">
        <v>7159</v>
      </c>
      <c r="I216" t="s">
        <v>7160</v>
      </c>
      <c r="J216" t="s">
        <v>6477</v>
      </c>
      <c r="K216">
        <f t="shared" si="197"/>
        <v>127472.33333333333</v>
      </c>
      <c r="O216">
        <f t="shared" si="215"/>
        <v>0.11278442295667568</v>
      </c>
      <c r="P216">
        <f t="shared" si="216"/>
        <v>0.16480637934631792</v>
      </c>
      <c r="Q216">
        <f t="shared" si="217"/>
        <v>0.49265171816878872</v>
      </c>
      <c r="R216">
        <f t="shared" si="218"/>
        <v>-0.43531343154620461</v>
      </c>
      <c r="S216">
        <f t="shared" si="219"/>
        <v>1.3705253516719205</v>
      </c>
      <c r="T216">
        <f t="shared" si="220"/>
        <v>0.28515718945370749</v>
      </c>
      <c r="U216">
        <f t="shared" si="221"/>
        <v>127472.33333333333</v>
      </c>
      <c r="V216">
        <f t="shared" si="198"/>
        <v>0</v>
      </c>
      <c r="X216">
        <f t="shared" ref="X216:AE216" si="228">AVERAGE(O216:O218)</f>
        <v>0.12923736662858612</v>
      </c>
      <c r="Y216">
        <f t="shared" si="228"/>
        <v>0.10597081820928178</v>
      </c>
      <c r="Z216">
        <f t="shared" si="228"/>
        <v>0.5207266833623444</v>
      </c>
      <c r="AA216">
        <f t="shared" si="228"/>
        <v>-1.0169924471555494</v>
      </c>
      <c r="AB216">
        <f t="shared" si="228"/>
        <v>1.4646761739583607</v>
      </c>
      <c r="AC216">
        <f t="shared" si="228"/>
        <v>0.29711054837633788</v>
      </c>
      <c r="AD216">
        <f t="shared" si="228"/>
        <v>104369.7222222222</v>
      </c>
      <c r="AE216">
        <f t="shared" si="228"/>
        <v>0</v>
      </c>
      <c r="AH216">
        <f t="shared" si="200"/>
        <v>1603962.857142857</v>
      </c>
      <c r="AI216">
        <f t="shared" si="201"/>
        <v>109262</v>
      </c>
      <c r="AJ216">
        <f t="shared" si="202"/>
        <v>467917.85714285716</v>
      </c>
      <c r="AK216">
        <f t="shared" si="203"/>
        <v>308501.14285714284</v>
      </c>
      <c r="AL216">
        <f t="shared" si="204"/>
        <v>641293.28571428568</v>
      </c>
      <c r="AM216">
        <f t="shared" si="205"/>
        <v>483221.85714285716</v>
      </c>
      <c r="AO216">
        <f t="shared" si="206"/>
        <v>827543.85714285704</v>
      </c>
      <c r="AP216">
        <f t="shared" si="207"/>
        <v>0.11503752466135153</v>
      </c>
      <c r="AQ216">
        <f t="shared" si="208"/>
        <v>6.8120031279669827E-2</v>
      </c>
      <c r="AS216">
        <f t="shared" si="209"/>
        <v>2678323.2857142854</v>
      </c>
      <c r="AU216">
        <f>MAX(0,AH216)</f>
        <v>1603962.857142857</v>
      </c>
      <c r="AV216">
        <f>MAX(0,AP216)</f>
        <v>0.11503752466135153</v>
      </c>
      <c r="AW216">
        <f>MAX(0,AQ216)</f>
        <v>6.8120031279669827E-2</v>
      </c>
      <c r="AY216">
        <f>AU216/$AU$1261*3</f>
        <v>14.348186822867222</v>
      </c>
      <c r="AZ216">
        <f>AV216/$AV$1261*3</f>
        <v>2.100504873840793</v>
      </c>
      <c r="BA216">
        <f>AW216/$AW$1261*3</f>
        <v>1.6540458266537073</v>
      </c>
      <c r="BB216">
        <f>AS216/$AS$1261*3</f>
        <v>7.2550284168889974</v>
      </c>
      <c r="BD216">
        <f>MIN(4.9,AY216)</f>
        <v>4.9000000000000004</v>
      </c>
      <c r="BE216">
        <f t="shared" ref="BE216" si="229">MIN(4.9,AZ216)</f>
        <v>2.100504873840793</v>
      </c>
      <c r="BF216">
        <f t="shared" ref="BF216" si="230">MIN(4.9,BA216)</f>
        <v>1.6540458266537073</v>
      </c>
      <c r="BG216">
        <f>MAX(MIN(4.9,BB216),0)</f>
        <v>4.9000000000000004</v>
      </c>
      <c r="BI216">
        <f>ROUND(BD216+0.5,0)</f>
        <v>5</v>
      </c>
      <c r="BJ216">
        <f t="shared" ref="BJ216" si="231">ROUND(BE216+0.5,0)</f>
        <v>3</v>
      </c>
      <c r="BK216">
        <f t="shared" ref="BK216" si="232">ROUND(BF216+0.5,0)</f>
        <v>2</v>
      </c>
      <c r="BL216">
        <f t="shared" ref="BL216" si="233">ROUND(BG216+0.5,0)</f>
        <v>5</v>
      </c>
    </row>
    <row r="217" spans="2:64" hidden="1">
      <c r="D217" t="s">
        <v>7161</v>
      </c>
      <c r="E217" t="s">
        <v>7162</v>
      </c>
      <c r="F217" t="s">
        <v>7163</v>
      </c>
      <c r="G217" t="s">
        <v>7164</v>
      </c>
      <c r="H217" t="s">
        <v>7165</v>
      </c>
      <c r="I217" t="s">
        <v>7166</v>
      </c>
      <c r="J217" t="s">
        <v>6477</v>
      </c>
      <c r="K217">
        <f t="shared" si="197"/>
        <v>109436.5</v>
      </c>
      <c r="O217">
        <f t="shared" si="215"/>
        <v>9.3293892953588031E-2</v>
      </c>
      <c r="P217">
        <f t="shared" si="216"/>
        <v>0.43616825823159133</v>
      </c>
      <c r="Q217">
        <f t="shared" si="217"/>
        <v>0.53237193885712109</v>
      </c>
      <c r="R217">
        <f t="shared" si="218"/>
        <v>-2.0401130731196746</v>
      </c>
      <c r="S217">
        <f t="shared" si="219"/>
        <v>1.374977373370339</v>
      </c>
      <c r="T217">
        <f t="shared" si="220"/>
        <v>0.31122350105639573</v>
      </c>
      <c r="U217">
        <f t="shared" si="221"/>
        <v>109436.5</v>
      </c>
      <c r="V217">
        <f t="shared" si="198"/>
        <v>0</v>
      </c>
      <c r="AH217">
        <f t="shared" si="200"/>
        <v>1441395.857142857</v>
      </c>
      <c r="AI217">
        <f t="shared" si="201"/>
        <v>93802.71428571429</v>
      </c>
      <c r="AJ217">
        <f t="shared" si="202"/>
        <v>426962.14285714284</v>
      </c>
      <c r="AK217">
        <f t="shared" si="203"/>
        <v>214936.42857142858</v>
      </c>
      <c r="AL217">
        <f t="shared" si="204"/>
        <v>587063.28571428568</v>
      </c>
      <c r="AM217">
        <f t="shared" si="205"/>
        <v>376002.14285714284</v>
      </c>
      <c r="AO217">
        <f t="shared" si="206"/>
        <v>799497.28571428568</v>
      </c>
      <c r="AP217">
        <f t="shared" si="207"/>
        <v>0.11696103204881797</v>
      </c>
      <c r="AQ217">
        <f t="shared" si="208"/>
        <v>6.5077691059588966E-2</v>
      </c>
      <c r="AS217">
        <f t="shared" si="209"/>
        <v>2286238.2857142859</v>
      </c>
    </row>
    <row r="218" spans="2:64" hidden="1">
      <c r="D218" t="s">
        <v>7167</v>
      </c>
      <c r="E218" t="s">
        <v>7168</v>
      </c>
      <c r="F218" t="s">
        <v>7169</v>
      </c>
      <c r="G218" t="s">
        <v>7170</v>
      </c>
      <c r="H218" t="s">
        <v>7171</v>
      </c>
      <c r="I218" t="s">
        <v>7172</v>
      </c>
      <c r="J218" t="s">
        <v>6477</v>
      </c>
      <c r="K218">
        <f t="shared" si="197"/>
        <v>76200.333333333328</v>
      </c>
      <c r="O218">
        <f t="shared" si="215"/>
        <v>0.18163378397549468</v>
      </c>
      <c r="P218">
        <f t="shared" si="216"/>
        <v>-0.28306218295006391</v>
      </c>
      <c r="Q218">
        <f t="shared" si="217"/>
        <v>0.5371563930611235</v>
      </c>
      <c r="R218">
        <f t="shared" si="218"/>
        <v>-0.57555083680076913</v>
      </c>
      <c r="S218">
        <f t="shared" si="219"/>
        <v>1.6485257968328231</v>
      </c>
      <c r="T218">
        <f t="shared" si="220"/>
        <v>0.29495095461891041</v>
      </c>
      <c r="U218">
        <f t="shared" si="221"/>
        <v>76200.333333333328</v>
      </c>
      <c r="V218">
        <f t="shared" si="198"/>
        <v>0</v>
      </c>
      <c r="AH218">
        <f t="shared" si="200"/>
        <v>1318397.4285714286</v>
      </c>
      <c r="AI218">
        <f t="shared" si="201"/>
        <v>65314.571428571428</v>
      </c>
      <c r="AJ218">
        <f t="shared" si="202"/>
        <v>331724</v>
      </c>
      <c r="AK218">
        <f t="shared" si="203"/>
        <v>70700.142857142855</v>
      </c>
      <c r="AL218">
        <f t="shared" si="204"/>
        <v>546855.57142857148</v>
      </c>
      <c r="AM218">
        <f t="shared" si="205"/>
        <v>286756.71428571426</v>
      </c>
      <c r="AO218">
        <f t="shared" si="206"/>
        <v>915973.2857142858</v>
      </c>
      <c r="AP218">
        <f t="shared" si="207"/>
        <v>0.10576304277925183</v>
      </c>
      <c r="AQ218">
        <f t="shared" si="208"/>
        <v>4.9540881992878365E-2</v>
      </c>
      <c r="AS218">
        <f t="shared" si="209"/>
        <v>1956300.4285714286</v>
      </c>
    </row>
    <row r="219" spans="2:64" hidden="1">
      <c r="D219" t="s">
        <v>7173</v>
      </c>
      <c r="E219" t="s">
        <v>7174</v>
      </c>
      <c r="F219" t="s">
        <v>7175</v>
      </c>
      <c r="G219" t="s">
        <v>7176</v>
      </c>
      <c r="H219" t="s">
        <v>7177</v>
      </c>
      <c r="I219" t="s">
        <v>7178</v>
      </c>
      <c r="J219" t="s">
        <v>6477</v>
      </c>
      <c r="K219">
        <f t="shared" si="197"/>
        <v>106285.83333333333</v>
      </c>
      <c r="O219">
        <f t="shared" si="215"/>
        <v>0.26168961211813202</v>
      </c>
      <c r="P219">
        <f t="shared" si="216"/>
        <v>1.4654661156194062</v>
      </c>
      <c r="Q219">
        <f t="shared" si="217"/>
        <v>0.58031409053472061</v>
      </c>
      <c r="R219">
        <f t="shared" si="218"/>
        <v>-7.5696297031940807E-2</v>
      </c>
      <c r="S219">
        <f t="shared" si="219"/>
        <v>1.5764611734235527</v>
      </c>
      <c r="T219">
        <f t="shared" si="220"/>
        <v>0.69895767114579455</v>
      </c>
      <c r="U219">
        <f t="shared" si="221"/>
        <v>106285.83333333333</v>
      </c>
      <c r="V219">
        <f t="shared" si="198"/>
        <v>0</v>
      </c>
      <c r="AH219">
        <f t="shared" si="200"/>
        <v>1115741.142857143</v>
      </c>
      <c r="AI219">
        <f t="shared" si="201"/>
        <v>91102.142857142855</v>
      </c>
      <c r="AJ219">
        <f t="shared" si="202"/>
        <v>305793.85714285716</v>
      </c>
      <c r="AK219">
        <f t="shared" si="203"/>
        <v>44873.285714285717</v>
      </c>
      <c r="AL219">
        <f t="shared" si="204"/>
        <v>482072.14285714284</v>
      </c>
      <c r="AM219">
        <f t="shared" si="205"/>
        <v>221442.14285714287</v>
      </c>
      <c r="AO219">
        <f t="shared" si="206"/>
        <v>765074</v>
      </c>
      <c r="AP219">
        <f t="shared" si="207"/>
        <v>0.17288724394881769</v>
      </c>
      <c r="AQ219">
        <f t="shared" si="208"/>
        <v>8.1651683672659348E-2</v>
      </c>
      <c r="AS219">
        <f t="shared" si="209"/>
        <v>1649437.0000000002</v>
      </c>
    </row>
    <row r="220" spans="2:64" hidden="1">
      <c r="D220" t="s">
        <v>7179</v>
      </c>
      <c r="E220" t="s">
        <v>7180</v>
      </c>
      <c r="F220" t="s">
        <v>7181</v>
      </c>
      <c r="G220" t="s">
        <v>7182</v>
      </c>
      <c r="H220" t="s">
        <v>7183</v>
      </c>
      <c r="I220" t="s">
        <v>7184</v>
      </c>
      <c r="J220" t="s">
        <v>6477</v>
      </c>
      <c r="K220">
        <f t="shared" si="197"/>
        <v>43109.833333333336</v>
      </c>
      <c r="O220">
        <f t="shared" si="215"/>
        <v>-1.6561892824064173E-2</v>
      </c>
      <c r="P220">
        <f t="shared" si="216"/>
        <v>-0.1526156124280903</v>
      </c>
      <c r="Q220">
        <f t="shared" si="217"/>
        <v>0.62481023485146847</v>
      </c>
      <c r="R220">
        <f t="shared" si="218"/>
        <v>-1.2335775914820708</v>
      </c>
      <c r="S220">
        <f t="shared" si="219"/>
        <v>1.405299288125397</v>
      </c>
      <c r="T220">
        <f t="shared" si="220"/>
        <v>0.39567185389485737</v>
      </c>
      <c r="U220">
        <f t="shared" si="221"/>
        <v>43109.833333333336</v>
      </c>
      <c r="V220">
        <f t="shared" si="198"/>
        <v>0</v>
      </c>
      <c r="AH220">
        <f t="shared" si="200"/>
        <v>884323</v>
      </c>
      <c r="AI220">
        <f t="shared" si="201"/>
        <v>36951.285714285717</v>
      </c>
      <c r="AJ220">
        <f t="shared" si="202"/>
        <v>213721.42857142858</v>
      </c>
      <c r="AK220">
        <f t="shared" si="203"/>
        <v>41715.571428571428</v>
      </c>
      <c r="AL220">
        <f t="shared" si="204"/>
        <v>300342.57142857142</v>
      </c>
      <c r="AM220">
        <f t="shared" si="205"/>
        <v>130340</v>
      </c>
      <c r="AO220">
        <f t="shared" si="206"/>
        <v>628886</v>
      </c>
      <c r="AP220">
        <f t="shared" si="207"/>
        <v>0.10802632969248754</v>
      </c>
      <c r="AQ220">
        <f t="shared" si="208"/>
        <v>4.1784829428032196E-2</v>
      </c>
      <c r="AS220">
        <f t="shared" si="209"/>
        <v>1179951</v>
      </c>
    </row>
    <row r="221" spans="2:64" hidden="1">
      <c r="D221" t="s">
        <v>7185</v>
      </c>
      <c r="E221" t="s">
        <v>7186</v>
      </c>
      <c r="F221" t="s">
        <v>7187</v>
      </c>
      <c r="G221" t="s">
        <v>7188</v>
      </c>
      <c r="H221" t="s">
        <v>7189</v>
      </c>
      <c r="I221" t="s">
        <v>7190</v>
      </c>
      <c r="J221" t="s">
        <v>6477</v>
      </c>
      <c r="K221">
        <f t="shared" si="197"/>
        <v>50874</v>
      </c>
      <c r="O221">
        <f t="shared" si="215"/>
        <v>2.7503823444287923E-2</v>
      </c>
      <c r="P221">
        <f t="shared" si="216"/>
        <v>0.47073646679033465</v>
      </c>
      <c r="Q221">
        <f t="shared" si="217"/>
        <v>0.74770761316503387</v>
      </c>
      <c r="R221">
        <f t="shared" si="218"/>
        <v>0.23925237995484483</v>
      </c>
      <c r="S221">
        <f t="shared" si="219"/>
        <v>1.2692484184310919</v>
      </c>
      <c r="T221">
        <f t="shared" si="220"/>
        <v>0.87593729284859556</v>
      </c>
      <c r="U221">
        <f t="shared" si="221"/>
        <v>50874</v>
      </c>
      <c r="V221">
        <f t="shared" si="198"/>
        <v>0</v>
      </c>
      <c r="AH221">
        <f t="shared" si="200"/>
        <v>899215.71428571432</v>
      </c>
      <c r="AI221">
        <f t="shared" si="201"/>
        <v>43606.285714285717</v>
      </c>
      <c r="AJ221">
        <f t="shared" si="202"/>
        <v>273959.42857142858</v>
      </c>
      <c r="AK221">
        <f t="shared" si="203"/>
        <v>18676.571428571428</v>
      </c>
      <c r="AL221">
        <f t="shared" si="204"/>
        <v>347722.57142857142</v>
      </c>
      <c r="AM221">
        <f t="shared" si="205"/>
        <v>93388.71428571429</v>
      </c>
      <c r="AO221">
        <f t="shared" si="206"/>
        <v>606579.71428571432</v>
      </c>
      <c r="AP221">
        <f t="shared" si="207"/>
        <v>0.11901306693636995</v>
      </c>
      <c r="AQ221">
        <f t="shared" si="208"/>
        <v>4.8493687356124623E-2</v>
      </c>
      <c r="AS221">
        <f t="shared" si="209"/>
        <v>1128650.4285714286</v>
      </c>
    </row>
    <row r="222" spans="2:64" hidden="1">
      <c r="D222" t="s">
        <v>7191</v>
      </c>
      <c r="E222" t="s">
        <v>7192</v>
      </c>
      <c r="F222" t="s">
        <v>7193</v>
      </c>
      <c r="G222" t="s">
        <v>7194</v>
      </c>
      <c r="H222" t="s">
        <v>7195</v>
      </c>
      <c r="I222" t="s">
        <v>7196</v>
      </c>
      <c r="J222" t="s">
        <v>6477</v>
      </c>
      <c r="K222">
        <f t="shared" si="197"/>
        <v>34590.833333333336</v>
      </c>
      <c r="O222">
        <f t="shared" si="215"/>
        <v>0.14225543772137406</v>
      </c>
      <c r="P222">
        <f t="shared" si="216"/>
        <v>-0.35209812258455242</v>
      </c>
      <c r="Q222">
        <f t="shared" si="217"/>
        <v>0.85105720887269576</v>
      </c>
      <c r="R222">
        <f t="shared" si="218"/>
        <v>-15.121200750469043</v>
      </c>
      <c r="S222">
        <f t="shared" si="219"/>
        <v>1.0885766031829538</v>
      </c>
      <c r="T222">
        <f t="shared" si="220"/>
        <v>-0.24397308062794509</v>
      </c>
      <c r="U222">
        <f t="shared" si="221"/>
        <v>34590.833333333336</v>
      </c>
      <c r="V222">
        <f t="shared" si="198"/>
        <v>0</v>
      </c>
      <c r="AH222">
        <f t="shared" si="200"/>
        <v>875145.85714285716</v>
      </c>
      <c r="AI222">
        <f t="shared" si="201"/>
        <v>29649.285714285714</v>
      </c>
      <c r="AJ222">
        <f t="shared" si="202"/>
        <v>284039.85714285716</v>
      </c>
      <c r="AK222">
        <f t="shared" si="203"/>
        <v>24550.285714285714</v>
      </c>
      <c r="AL222">
        <f t="shared" si="204"/>
        <v>309199.14285714284</v>
      </c>
      <c r="AM222">
        <f t="shared" si="205"/>
        <v>49782.428571428572</v>
      </c>
      <c r="AO222">
        <f t="shared" si="206"/>
        <v>566555.71428571432</v>
      </c>
      <c r="AP222">
        <f t="shared" si="207"/>
        <v>8.8836963230755656E-2</v>
      </c>
      <c r="AQ222">
        <f t="shared" si="208"/>
        <v>3.3879250495550045E-2</v>
      </c>
      <c r="AS222">
        <f t="shared" si="209"/>
        <v>1004287.1428571427</v>
      </c>
    </row>
    <row r="223" spans="2:64" hidden="1">
      <c r="D223" t="s">
        <v>7197</v>
      </c>
      <c r="E223" t="s">
        <v>7198</v>
      </c>
      <c r="F223" t="s">
        <v>7199</v>
      </c>
      <c r="G223" t="s">
        <v>7200</v>
      </c>
      <c r="H223" t="s">
        <v>7201</v>
      </c>
      <c r="I223" t="s">
        <v>7202</v>
      </c>
      <c r="J223" t="s">
        <v>6477</v>
      </c>
      <c r="K223">
        <f t="shared" si="197"/>
        <v>53389</v>
      </c>
      <c r="O223">
        <f t="shared" si="215"/>
        <v>0.34366894248829793</v>
      </c>
      <c r="P223">
        <f t="shared" si="216"/>
        <v>-0.10143228217024691</v>
      </c>
      <c r="Q223">
        <f t="shared" si="217"/>
        <v>0.80039018433069964</v>
      </c>
      <c r="R223">
        <f t="shared" si="218"/>
        <v>-4.7497303128371087</v>
      </c>
      <c r="S223">
        <f t="shared" si="219"/>
        <v>1.2436229631220739</v>
      </c>
      <c r="T223">
        <f t="shared" si="220"/>
        <v>0.86161439106939475</v>
      </c>
      <c r="U223">
        <f t="shared" si="221"/>
        <v>53389</v>
      </c>
      <c r="V223">
        <f t="shared" si="198"/>
        <v>0</v>
      </c>
      <c r="AH223">
        <f t="shared" si="200"/>
        <v>766156</v>
      </c>
      <c r="AI223">
        <f t="shared" si="201"/>
        <v>45762</v>
      </c>
      <c r="AJ223">
        <f t="shared" si="202"/>
        <v>264033.28571428574</v>
      </c>
      <c r="AK223">
        <f t="shared" si="203"/>
        <v>1522.8571428571429</v>
      </c>
      <c r="AL223">
        <f t="shared" si="204"/>
        <v>328357.85714285716</v>
      </c>
      <c r="AM223">
        <f t="shared" si="205"/>
        <v>65847.428571428565</v>
      </c>
      <c r="AO223">
        <f t="shared" si="206"/>
        <v>500599.8571428571</v>
      </c>
      <c r="AP223">
        <f t="shared" si="207"/>
        <v>0.13872287168738481</v>
      </c>
      <c r="AQ223">
        <f t="shared" si="208"/>
        <v>5.9729350158453369E-2</v>
      </c>
      <c r="AS223">
        <f t="shared" si="209"/>
        <v>943612.85714285704</v>
      </c>
    </row>
    <row r="224" spans="2:64" hidden="1">
      <c r="D224" t="s">
        <v>7203</v>
      </c>
      <c r="E224" t="s">
        <v>7204</v>
      </c>
      <c r="F224" t="s">
        <v>7205</v>
      </c>
      <c r="G224" t="s">
        <v>7206</v>
      </c>
      <c r="H224" t="s">
        <v>7207</v>
      </c>
      <c r="I224" t="s">
        <v>7208</v>
      </c>
      <c r="J224" t="s">
        <v>6477</v>
      </c>
      <c r="K224">
        <f t="shared" si="197"/>
        <v>59415.666666666664</v>
      </c>
      <c r="O224">
        <f t="shared" si="215"/>
        <v>0.12387844568657225</v>
      </c>
      <c r="P224">
        <f t="shared" si="216"/>
        <v>3.04789426472425</v>
      </c>
      <c r="Q224">
        <f t="shared" si="217"/>
        <v>0.88184553421663581</v>
      </c>
      <c r="R224">
        <f t="shared" si="218"/>
        <v>0.82998624484181571</v>
      </c>
      <c r="S224">
        <f t="shared" si="219"/>
        <v>1.1329821688609034</v>
      </c>
      <c r="T224">
        <f t="shared" si="220"/>
        <v>-3.2736898169830209</v>
      </c>
      <c r="U224">
        <f t="shared" si="221"/>
        <v>59415.666666666664</v>
      </c>
      <c r="V224">
        <f t="shared" si="198"/>
        <v>0</v>
      </c>
      <c r="AH224">
        <f t="shared" si="200"/>
        <v>570197</v>
      </c>
      <c r="AI224">
        <f t="shared" si="201"/>
        <v>50927.714285714283</v>
      </c>
      <c r="AJ224">
        <f t="shared" si="202"/>
        <v>263992.42857142858</v>
      </c>
      <c r="AK224">
        <f t="shared" si="203"/>
        <v>264.85714285714283</v>
      </c>
      <c r="AL224">
        <f t="shared" si="204"/>
        <v>299098.71428571426</v>
      </c>
      <c r="AM224">
        <f t="shared" si="205"/>
        <v>35371.142857142855</v>
      </c>
      <c r="AO224">
        <f t="shared" si="206"/>
        <v>305939.71428571426</v>
      </c>
      <c r="AP224">
        <f t="shared" si="207"/>
        <v>0.17011994493079366</v>
      </c>
      <c r="AQ224">
        <f t="shared" si="208"/>
        <v>8.9315998305347588E-2</v>
      </c>
      <c r="AS224">
        <f t="shared" si="209"/>
        <v>691867</v>
      </c>
    </row>
    <row r="225" spans="2:64" hidden="1">
      <c r="D225" t="s">
        <v>7209</v>
      </c>
      <c r="E225" t="s">
        <v>7210</v>
      </c>
      <c r="F225" t="s">
        <v>7211</v>
      </c>
      <c r="G225" t="s">
        <v>7212</v>
      </c>
      <c r="H225" t="s">
        <v>7213</v>
      </c>
      <c r="I225" t="s">
        <v>7214</v>
      </c>
      <c r="J225" t="s">
        <v>6477</v>
      </c>
      <c r="K225">
        <f t="shared" si="197"/>
        <v>14678.166666666666</v>
      </c>
      <c r="O225">
        <f t="shared" si="215"/>
        <v>0.11639875001218103</v>
      </c>
      <c r="P225">
        <f t="shared" si="216"/>
        <v>-1.6469335135492496</v>
      </c>
      <c r="Q225">
        <f t="shared" si="217"/>
        <v>1.0639223331061651</v>
      </c>
      <c r="R225">
        <f t="shared" si="218"/>
        <v>0.98988116281724015</v>
      </c>
      <c r="S225">
        <f t="shared" si="219"/>
        <v>0.93390161546610173</v>
      </c>
      <c r="T225">
        <f t="shared" si="220"/>
        <v>-0.44712793070885326</v>
      </c>
      <c r="U225">
        <f t="shared" si="221"/>
        <v>14678.166666666666</v>
      </c>
      <c r="V225">
        <f t="shared" si="198"/>
        <v>-3</v>
      </c>
      <c r="AH225">
        <f t="shared" si="200"/>
        <v>507347.57142857142</v>
      </c>
      <c r="AI225">
        <f t="shared" si="201"/>
        <v>12581.285714285714</v>
      </c>
      <c r="AJ225">
        <f t="shared" si="202"/>
        <v>258925.71428571429</v>
      </c>
      <c r="AK225">
        <f t="shared" si="203"/>
        <v>1557.8571428571429</v>
      </c>
      <c r="AL225">
        <f t="shared" si="204"/>
        <v>241811.14285714287</v>
      </c>
      <c r="AM225">
        <f t="shared" si="205"/>
        <v>-15556.714285714286</v>
      </c>
      <c r="AO225">
        <f t="shared" si="206"/>
        <v>246864</v>
      </c>
      <c r="AP225">
        <f t="shared" si="207"/>
        <v>5.1696336486100176E-2</v>
      </c>
      <c r="AQ225">
        <f t="shared" si="208"/>
        <v>2.4798158940348865E-2</v>
      </c>
      <c r="AS225">
        <f t="shared" si="209"/>
        <v>488815.42857142858</v>
      </c>
    </row>
    <row r="226" spans="2:64" hidden="1">
      <c r="D226" t="s">
        <v>7215</v>
      </c>
      <c r="E226" t="s">
        <v>7216</v>
      </c>
      <c r="F226" t="s">
        <v>7217</v>
      </c>
      <c r="G226" t="s">
        <v>7218</v>
      </c>
      <c r="H226" t="s">
        <v>7219</v>
      </c>
      <c r="I226" t="s">
        <v>7220</v>
      </c>
      <c r="J226" t="s">
        <v>6117</v>
      </c>
      <c r="K226">
        <f t="shared" si="197"/>
        <v>-15125.888888888889</v>
      </c>
      <c r="O226" t="e">
        <f t="shared" si="215"/>
        <v>#VALUE!</v>
      </c>
      <c r="P226" t="e">
        <f t="shared" si="216"/>
        <v>#VALUE!</v>
      </c>
      <c r="Q226">
        <f t="shared" si="217"/>
        <v>1.0807419043293329</v>
      </c>
      <c r="R226" t="e">
        <f t="shared" si="218"/>
        <v>#VALUE!</v>
      </c>
      <c r="S226">
        <f t="shared" si="219"/>
        <v>0.516518624891804</v>
      </c>
      <c r="T226" t="e">
        <f t="shared" si="220"/>
        <v>#VALUE!</v>
      </c>
      <c r="U226">
        <f t="shared" si="221"/>
        <v>-15125.888888888889</v>
      </c>
      <c r="V226" t="e">
        <f t="shared" si="198"/>
        <v>#VALUE!</v>
      </c>
      <c r="AH226">
        <f t="shared" si="200"/>
        <v>318115.09999999998</v>
      </c>
      <c r="AI226">
        <f t="shared" si="201"/>
        <v>-13613.3</v>
      </c>
      <c r="AJ226">
        <f t="shared" si="202"/>
        <v>263641.8</v>
      </c>
      <c r="AK226">
        <f t="shared" si="203"/>
        <v>107769.3</v>
      </c>
      <c r="AL226">
        <f t="shared" si="204"/>
        <v>136175.9</v>
      </c>
      <c r="AM226">
        <f t="shared" si="205"/>
        <v>-19696.599999999999</v>
      </c>
      <c r="AO226">
        <f t="shared" si="206"/>
        <v>-53296</v>
      </c>
      <c r="AP226">
        <f t="shared" si="207"/>
        <v>-5.5804746311876596E-2</v>
      </c>
      <c r="AQ226">
        <f t="shared" si="208"/>
        <v>-4.2793630355805176E-2</v>
      </c>
      <c r="AS226">
        <f t="shared" si="209"/>
        <v>265108.60000000003</v>
      </c>
    </row>
    <row r="227" spans="2:64" hidden="1">
      <c r="D227" t="s">
        <v>6093</v>
      </c>
      <c r="E227" t="s">
        <v>6093</v>
      </c>
      <c r="F227" t="s">
        <v>6093</v>
      </c>
      <c r="G227" t="s">
        <v>6093</v>
      </c>
      <c r="H227" t="s">
        <v>6093</v>
      </c>
      <c r="I227" t="s">
        <v>6093</v>
      </c>
      <c r="J227" t="s">
        <v>6093</v>
      </c>
      <c r="AO227">
        <f t="shared" si="206"/>
        <v>0</v>
      </c>
    </row>
    <row r="228" spans="2:64">
      <c r="B228" t="s">
        <v>48</v>
      </c>
      <c r="D228" t="s">
        <v>7221</v>
      </c>
      <c r="E228" t="s">
        <v>7222</v>
      </c>
      <c r="F228" t="s">
        <v>7223</v>
      </c>
      <c r="G228" t="s">
        <v>6065</v>
      </c>
      <c r="H228" t="s">
        <v>7224</v>
      </c>
      <c r="I228" t="s">
        <v>7225</v>
      </c>
      <c r="J228" t="s">
        <v>6048</v>
      </c>
      <c r="K228">
        <f t="shared" si="197"/>
        <v>-3856.5</v>
      </c>
      <c r="O228">
        <f t="shared" si="215"/>
        <v>0.16208176814885999</v>
      </c>
      <c r="P228">
        <f t="shared" si="216"/>
        <v>-1.3055984785451087</v>
      </c>
      <c r="Q228">
        <f t="shared" si="217"/>
        <v>0.31584763153740603</v>
      </c>
      <c r="R228">
        <f>1</f>
        <v>1</v>
      </c>
      <c r="S228">
        <f t="shared" si="219"/>
        <v>3.1660835800238361</v>
      </c>
      <c r="T228">
        <f t="shared" si="220"/>
        <v>-0.30403310481131496</v>
      </c>
      <c r="U228">
        <f t="shared" si="221"/>
        <v>-3856.5</v>
      </c>
      <c r="V228">
        <f t="shared" si="198"/>
        <v>0</v>
      </c>
      <c r="X228">
        <f t="shared" ref="X228:AE228" si="234">AVERAGE(O228:O230)</f>
        <v>2.2483953288264451</v>
      </c>
      <c r="Y228">
        <f t="shared" si="234"/>
        <v>-17.824336852428321</v>
      </c>
      <c r="Z228">
        <f t="shared" si="234"/>
        <v>0.13521492831099391</v>
      </c>
      <c r="AA228">
        <f>AVERAGE(R228:R230)</f>
        <v>1</v>
      </c>
      <c r="AB228">
        <f t="shared" si="234"/>
        <v>16.277195290583553</v>
      </c>
      <c r="AC228">
        <f t="shared" si="234"/>
        <v>-20.492973931497456</v>
      </c>
      <c r="AD228">
        <f t="shared" si="234"/>
        <v>12360.333333333334</v>
      </c>
      <c r="AE228">
        <f t="shared" si="234"/>
        <v>0.66666666666666663</v>
      </c>
      <c r="AH228">
        <f t="shared" si="200"/>
        <v>88682.333333333328</v>
      </c>
      <c r="AI228">
        <f t="shared" si="201"/>
        <v>-2571</v>
      </c>
      <c r="AJ228">
        <f t="shared" si="202"/>
        <v>8670.3333333333339</v>
      </c>
      <c r="AK228">
        <f t="shared" si="203"/>
        <v>0</v>
      </c>
      <c r="AL228">
        <f t="shared" si="204"/>
        <v>27451</v>
      </c>
      <c r="AM228">
        <f t="shared" si="205"/>
        <v>18780.666666666668</v>
      </c>
      <c r="AO228">
        <f t="shared" si="206"/>
        <v>80012</v>
      </c>
      <c r="AP228">
        <f t="shared" si="207"/>
        <v>-9.3657790244435546E-2</v>
      </c>
      <c r="AQ228">
        <f t="shared" si="208"/>
        <v>-2.8991118110709764E-2</v>
      </c>
      <c r="AS228">
        <f t="shared" si="209"/>
        <v>123672.66666666667</v>
      </c>
      <c r="AU228">
        <f>MAX(0,AH228)</f>
        <v>88682.333333333328</v>
      </c>
      <c r="AV228">
        <f>MAX(0,AP228)</f>
        <v>0</v>
      </c>
      <c r="AW228">
        <f>MAX(0,AQ228)</f>
        <v>0</v>
      </c>
      <c r="AY228">
        <f>AU228/$AU$1261*3</f>
        <v>0.7933043342543703</v>
      </c>
      <c r="AZ228">
        <f>AV228/$AV$1261*3</f>
        <v>0</v>
      </c>
      <c r="BA228">
        <f>AW228/$AW$1261*3</f>
        <v>0</v>
      </c>
      <c r="BB228">
        <f>AS228/$AS$1261*3</f>
        <v>0.33500388688881477</v>
      </c>
      <c r="BD228">
        <f>MIN(4.9,AY228)</f>
        <v>0.7933043342543703</v>
      </c>
      <c r="BE228">
        <f t="shared" ref="BE228" si="235">MIN(4.9,AZ228)</f>
        <v>0</v>
      </c>
      <c r="BF228">
        <f t="shared" ref="BF228" si="236">MIN(4.9,BA228)</f>
        <v>0</v>
      </c>
      <c r="BG228">
        <f>MAX(MIN(4.9,BB228),0)</f>
        <v>0.33500388688881477</v>
      </c>
      <c r="BI228">
        <f>ROUND(BD228+0.5,0)</f>
        <v>1</v>
      </c>
      <c r="BJ228">
        <f t="shared" ref="BJ228" si="237">ROUND(BE228+0.5,0)</f>
        <v>1</v>
      </c>
      <c r="BK228">
        <f t="shared" ref="BK228" si="238">ROUND(BF228+0.5,0)</f>
        <v>1</v>
      </c>
      <c r="BL228">
        <f t="shared" ref="BL228" si="239">ROUND(BG228+0.5,0)</f>
        <v>1</v>
      </c>
    </row>
    <row r="229" spans="2:64" hidden="1">
      <c r="D229" t="s">
        <v>7226</v>
      </c>
      <c r="E229" t="s">
        <v>7227</v>
      </c>
      <c r="F229" t="s">
        <v>7228</v>
      </c>
      <c r="G229" t="s">
        <v>6065</v>
      </c>
      <c r="H229" t="s">
        <v>7229</v>
      </c>
      <c r="I229" t="s">
        <v>7230</v>
      </c>
      <c r="J229" t="s">
        <v>6048</v>
      </c>
      <c r="K229">
        <f t="shared" si="197"/>
        <v>12619.5</v>
      </c>
      <c r="O229">
        <f t="shared" si="215"/>
        <v>0.14407076108140515</v>
      </c>
      <c r="P229">
        <f t="shared" si="216"/>
        <v>-0.55436471502224727</v>
      </c>
      <c r="Q229">
        <f t="shared" si="217"/>
        <v>3.7865012300780834E-2</v>
      </c>
      <c r="R229">
        <v>1</v>
      </c>
      <c r="S229">
        <f t="shared" si="219"/>
        <v>26.40960451977401</v>
      </c>
      <c r="T229">
        <f t="shared" si="220"/>
        <v>0.45296767593373666</v>
      </c>
      <c r="U229">
        <f t="shared" si="221"/>
        <v>12619.5</v>
      </c>
      <c r="V229">
        <f t="shared" si="198"/>
        <v>0</v>
      </c>
      <c r="AH229">
        <f t="shared" si="200"/>
        <v>76313.333333333328</v>
      </c>
      <c r="AI229">
        <f t="shared" si="201"/>
        <v>8413</v>
      </c>
      <c r="AJ229">
        <f t="shared" si="202"/>
        <v>1062</v>
      </c>
      <c r="AK229">
        <f t="shared" si="203"/>
        <v>0</v>
      </c>
      <c r="AL229">
        <f t="shared" si="204"/>
        <v>28047</v>
      </c>
      <c r="AM229">
        <f t="shared" si="205"/>
        <v>26985</v>
      </c>
      <c r="AO229">
        <f t="shared" si="206"/>
        <v>75251.333333333328</v>
      </c>
      <c r="AP229">
        <f t="shared" si="207"/>
        <v>0.29996078011908583</v>
      </c>
      <c r="AQ229">
        <f t="shared" si="208"/>
        <v>0.11024285839084477</v>
      </c>
      <c r="AS229">
        <f t="shared" si="209"/>
        <v>138696.33333333331</v>
      </c>
    </row>
    <row r="230" spans="2:64" hidden="1">
      <c r="D230" t="s">
        <v>7231</v>
      </c>
      <c r="E230" t="s">
        <v>7232</v>
      </c>
      <c r="F230" t="s">
        <v>7233</v>
      </c>
      <c r="G230" t="s">
        <v>6065</v>
      </c>
      <c r="H230" t="s">
        <v>7234</v>
      </c>
      <c r="I230" t="s">
        <v>7235</v>
      </c>
      <c r="J230" t="s">
        <v>6048</v>
      </c>
      <c r="K230">
        <f t="shared" si="197"/>
        <v>28318</v>
      </c>
      <c r="O230">
        <f t="shared" si="215"/>
        <v>6.4390334572490708</v>
      </c>
      <c r="P230">
        <f t="shared" si="216"/>
        <v>-51.613047363717605</v>
      </c>
      <c r="Q230">
        <f t="shared" si="217"/>
        <v>5.1932141094794874E-2</v>
      </c>
      <c r="R230">
        <v>1</v>
      </c>
      <c r="S230">
        <f t="shared" si="219"/>
        <v>19.255897771952817</v>
      </c>
      <c r="T230">
        <f t="shared" si="220"/>
        <v>-61.627856365614797</v>
      </c>
      <c r="U230">
        <f t="shared" si="221"/>
        <v>28318</v>
      </c>
      <c r="V230">
        <f t="shared" si="198"/>
        <v>2</v>
      </c>
      <c r="AH230">
        <f t="shared" si="200"/>
        <v>66703.333333333328</v>
      </c>
      <c r="AI230">
        <f t="shared" si="201"/>
        <v>18878.666666666668</v>
      </c>
      <c r="AJ230">
        <f t="shared" si="202"/>
        <v>1017.3333333333334</v>
      </c>
      <c r="AK230">
        <f t="shared" si="203"/>
        <v>0</v>
      </c>
      <c r="AL230">
        <f t="shared" si="204"/>
        <v>19589.666666666668</v>
      </c>
      <c r="AM230">
        <f t="shared" si="205"/>
        <v>18572.333333333332</v>
      </c>
      <c r="AO230">
        <f t="shared" si="206"/>
        <v>65686</v>
      </c>
      <c r="AP230">
        <f t="shared" si="207"/>
        <v>0.96370535486395892</v>
      </c>
      <c r="AQ230">
        <f t="shared" si="208"/>
        <v>0.28302433661486187</v>
      </c>
      <c r="AS230">
        <f t="shared" si="209"/>
        <v>122726.66666666667</v>
      </c>
    </row>
    <row r="231" spans="2:64" hidden="1">
      <c r="D231" t="s">
        <v>7236</v>
      </c>
      <c r="E231" t="s">
        <v>7237</v>
      </c>
      <c r="F231" t="s">
        <v>7238</v>
      </c>
      <c r="G231" t="s">
        <v>6065</v>
      </c>
      <c r="H231" t="s">
        <v>7239</v>
      </c>
      <c r="I231" t="s">
        <v>7240</v>
      </c>
      <c r="J231" t="s">
        <v>6065</v>
      </c>
      <c r="O231" t="e">
        <f t="shared" si="215"/>
        <v>#VALUE!</v>
      </c>
      <c r="P231" t="e">
        <f t="shared" si="216"/>
        <v>#VALUE!</v>
      </c>
      <c r="Q231">
        <f t="shared" si="217"/>
        <v>1.0573371599700525</v>
      </c>
      <c r="R231" t="e">
        <f t="shared" si="218"/>
        <v>#VALUE!</v>
      </c>
      <c r="S231">
        <f t="shared" si="219"/>
        <v>0.9457721130583584</v>
      </c>
      <c r="T231" t="e">
        <f t="shared" si="220"/>
        <v>#VALUE!</v>
      </c>
      <c r="U231" t="e">
        <f t="shared" si="221"/>
        <v>#DIV/0!</v>
      </c>
      <c r="V231" t="e">
        <f t="shared" si="198"/>
        <v>#VALUE!</v>
      </c>
      <c r="AH231">
        <f t="shared" si="200"/>
        <v>26900</v>
      </c>
      <c r="AI231">
        <f t="shared" si="201"/>
        <v>-1119</v>
      </c>
      <c r="AJ231">
        <f t="shared" si="202"/>
        <v>16947</v>
      </c>
      <c r="AK231">
        <f t="shared" si="203"/>
        <v>0</v>
      </c>
      <c r="AL231">
        <f t="shared" si="204"/>
        <v>16028</v>
      </c>
      <c r="AM231">
        <f t="shared" si="205"/>
        <v>-919</v>
      </c>
      <c r="AO231">
        <f t="shared" si="206"/>
        <v>9953</v>
      </c>
      <c r="AP231">
        <f t="shared" si="207"/>
        <v>-6.981532318442725E-2</v>
      </c>
      <c r="AQ231">
        <f t="shared" si="208"/>
        <v>-4.1598513011152416E-2</v>
      </c>
      <c r="AS231">
        <f t="shared" si="209"/>
        <v>23943</v>
      </c>
    </row>
    <row r="232" spans="2:64" hidden="1">
      <c r="D232" t="s">
        <v>6093</v>
      </c>
      <c r="E232" t="s">
        <v>6093</v>
      </c>
      <c r="F232" t="s">
        <v>6093</v>
      </c>
      <c r="G232" t="s">
        <v>6093</v>
      </c>
      <c r="H232" t="s">
        <v>6093</v>
      </c>
      <c r="I232" t="s">
        <v>6093</v>
      </c>
      <c r="J232" t="s">
        <v>6093</v>
      </c>
    </row>
    <row r="233" spans="2:64">
      <c r="B233" s="25" t="s">
        <v>1364</v>
      </c>
      <c r="D233" t="s">
        <v>7241</v>
      </c>
      <c r="E233" t="s">
        <v>7242</v>
      </c>
      <c r="F233" t="s">
        <v>7243</v>
      </c>
      <c r="G233" t="s">
        <v>7244</v>
      </c>
      <c r="H233" t="s">
        <v>7245</v>
      </c>
      <c r="I233" t="s">
        <v>7246</v>
      </c>
      <c r="J233" t="s">
        <v>7247</v>
      </c>
      <c r="K233">
        <f t="shared" si="197"/>
        <v>27490.75</v>
      </c>
      <c r="O233">
        <f t="shared" si="215"/>
        <v>4.5693567619589537E-2</v>
      </c>
      <c r="P233">
        <f t="shared" si="216"/>
        <v>-0.41854308371037929</v>
      </c>
      <c r="Q233">
        <f t="shared" si="217"/>
        <v>0.16480108574735355</v>
      </c>
      <c r="R233">
        <f t="shared" si="218"/>
        <v>-8.2564413652182145E-2</v>
      </c>
      <c r="S233">
        <f t="shared" si="219"/>
        <v>1.9427137849805656</v>
      </c>
      <c r="T233">
        <f t="shared" si="220"/>
        <v>0.1403094756565797</v>
      </c>
      <c r="U233">
        <f t="shared" si="221"/>
        <v>27490.75</v>
      </c>
      <c r="V233">
        <f t="shared" si="198"/>
        <v>1</v>
      </c>
      <c r="X233">
        <f t="shared" ref="X233:AE233" si="240">AVERAGE(O233:O235)</f>
        <v>0.17615222833586816</v>
      </c>
      <c r="Y233">
        <f t="shared" si="240"/>
        <v>0.20902824768085956</v>
      </c>
      <c r="Z233">
        <f t="shared" si="240"/>
        <v>0.21231062241693702</v>
      </c>
      <c r="AA233">
        <f t="shared" si="240"/>
        <v>-0.36502313382022811</v>
      </c>
      <c r="AB233">
        <f t="shared" si="240"/>
        <v>1.6001056455204481</v>
      </c>
      <c r="AC233">
        <f t="shared" si="240"/>
        <v>0.3869299294670081</v>
      </c>
      <c r="AD233">
        <f t="shared" si="240"/>
        <v>45817.492424242431</v>
      </c>
      <c r="AE233">
        <f t="shared" si="240"/>
        <v>0.66666666666666663</v>
      </c>
      <c r="AH233">
        <f t="shared" si="200"/>
        <v>332230.92307692306</v>
      </c>
      <c r="AI233">
        <f t="shared" si="201"/>
        <v>25376.076923076922</v>
      </c>
      <c r="AJ233">
        <f t="shared" si="202"/>
        <v>36671.461538461539</v>
      </c>
      <c r="AK233">
        <f t="shared" si="203"/>
        <v>151277.38461538462</v>
      </c>
      <c r="AL233">
        <f t="shared" si="204"/>
        <v>71242.153846153844</v>
      </c>
      <c r="AM233">
        <f t="shared" si="205"/>
        <v>185848.07692307694</v>
      </c>
      <c r="AO233">
        <f t="shared" si="206"/>
        <v>144282.07692307691</v>
      </c>
      <c r="AP233">
        <f t="shared" si="207"/>
        <v>0.11403976971425844</v>
      </c>
      <c r="AQ233">
        <f t="shared" si="208"/>
        <v>7.6380839832905847E-2</v>
      </c>
      <c r="AS233">
        <f t="shared" si="209"/>
        <v>729303.15384615376</v>
      </c>
      <c r="AU233">
        <f>MAX(0,AH233)</f>
        <v>332230.92307692306</v>
      </c>
      <c r="AV233">
        <f>MAX(0,AP233)</f>
        <v>0.11403976971425844</v>
      </c>
      <c r="AW233">
        <f>MAX(0,AQ233)</f>
        <v>7.6380839832905847E-2</v>
      </c>
      <c r="AY233">
        <f>AU233/$AU$1261*3</f>
        <v>2.9719586905725688</v>
      </c>
      <c r="AZ233">
        <f>AV233/$AV$1261*3</f>
        <v>2.0822865652024825</v>
      </c>
      <c r="BA233">
        <f>AW233/$AW$1261*3</f>
        <v>1.854629350407067</v>
      </c>
      <c r="BB233">
        <f>AS233/$AS$1261*3</f>
        <v>1.9755326527990511</v>
      </c>
      <c r="BD233">
        <f>MIN(4.9,AY233)</f>
        <v>2.9719586905725688</v>
      </c>
      <c r="BE233">
        <f t="shared" ref="BE233" si="241">MIN(4.9,AZ233)</f>
        <v>2.0822865652024825</v>
      </c>
      <c r="BF233">
        <f t="shared" ref="BF233" si="242">MIN(4.9,BA233)</f>
        <v>1.854629350407067</v>
      </c>
      <c r="BG233">
        <f>MAX(MIN(4.9,BB233),0)</f>
        <v>1.9755326527990511</v>
      </c>
      <c r="BI233">
        <f>ROUND(BD233+0.5,0)</f>
        <v>3</v>
      </c>
      <c r="BJ233">
        <f t="shared" ref="BJ233" si="243">ROUND(BE233+0.5,0)</f>
        <v>3</v>
      </c>
      <c r="BK233">
        <f t="shared" ref="BK233" si="244">ROUND(BF233+0.5,0)</f>
        <v>2</v>
      </c>
      <c r="BL233">
        <f t="shared" ref="BL233" si="245">ROUND(BG233+0.5,0)</f>
        <v>2</v>
      </c>
    </row>
    <row r="234" spans="2:64" hidden="1">
      <c r="D234" t="s">
        <v>7248</v>
      </c>
      <c r="E234" t="s">
        <v>7249</v>
      </c>
      <c r="F234" t="s">
        <v>7250</v>
      </c>
      <c r="G234" t="s">
        <v>7251</v>
      </c>
      <c r="H234" t="s">
        <v>7252</v>
      </c>
      <c r="I234" t="s">
        <v>7253</v>
      </c>
      <c r="J234" t="s">
        <v>6502</v>
      </c>
      <c r="K234">
        <f t="shared" si="197"/>
        <v>51577.181818181816</v>
      </c>
      <c r="O234">
        <f t="shared" si="215"/>
        <v>6.3150814762037433E-2</v>
      </c>
      <c r="P234">
        <f t="shared" si="216"/>
        <v>-0.11659530074895286</v>
      </c>
      <c r="Q234">
        <f t="shared" si="217"/>
        <v>0.18867011277655646</v>
      </c>
      <c r="R234">
        <f t="shared" si="218"/>
        <v>-0.27008956818361374</v>
      </c>
      <c r="S234">
        <f t="shared" si="219"/>
        <v>1.613204330406615</v>
      </c>
      <c r="T234">
        <f t="shared" si="220"/>
        <v>0.33810262126632962</v>
      </c>
      <c r="U234">
        <f t="shared" si="221"/>
        <v>51577.181818181816</v>
      </c>
      <c r="V234">
        <f t="shared" si="198"/>
        <v>0</v>
      </c>
      <c r="AH234">
        <f t="shared" si="200"/>
        <v>344189.58333333331</v>
      </c>
      <c r="AI234">
        <f t="shared" si="201"/>
        <v>47279.083333333336</v>
      </c>
      <c r="AJ234">
        <f t="shared" si="202"/>
        <v>41058.5</v>
      </c>
      <c r="AK234">
        <f t="shared" si="203"/>
        <v>151384.83333333334</v>
      </c>
      <c r="AL234">
        <f t="shared" si="204"/>
        <v>66235.75</v>
      </c>
      <c r="AM234">
        <f t="shared" si="205"/>
        <v>176562.08333333334</v>
      </c>
      <c r="AO234">
        <f t="shared" si="206"/>
        <v>151746.24999999997</v>
      </c>
      <c r="AP234">
        <f t="shared" si="207"/>
        <v>0.21725464847649598</v>
      </c>
      <c r="AQ234">
        <f t="shared" si="208"/>
        <v>0.13736349274564044</v>
      </c>
      <c r="AS234">
        <f t="shared" si="209"/>
        <v>744592.83333333337</v>
      </c>
    </row>
    <row r="235" spans="2:64" hidden="1">
      <c r="D235" t="s">
        <v>7254</v>
      </c>
      <c r="E235" t="s">
        <v>7255</v>
      </c>
      <c r="F235" t="s">
        <v>7256</v>
      </c>
      <c r="G235" t="s">
        <v>7257</v>
      </c>
      <c r="H235" t="s">
        <v>7258</v>
      </c>
      <c r="I235" t="s">
        <v>7259</v>
      </c>
      <c r="J235" t="s">
        <v>6502</v>
      </c>
      <c r="K235">
        <f t="shared" si="197"/>
        <v>58384.545454545456</v>
      </c>
      <c r="O235">
        <f t="shared" si="215"/>
        <v>0.41961230262597748</v>
      </c>
      <c r="P235">
        <f t="shared" si="216"/>
        <v>1.1622231275019108</v>
      </c>
      <c r="Q235">
        <f t="shared" si="217"/>
        <v>0.28346066872690101</v>
      </c>
      <c r="R235">
        <f t="shared" si="218"/>
        <v>-0.74241541962488844</v>
      </c>
      <c r="S235">
        <f t="shared" si="219"/>
        <v>1.2443988211741641</v>
      </c>
      <c r="T235">
        <f t="shared" si="220"/>
        <v>0.682377691478115</v>
      </c>
      <c r="U235">
        <f t="shared" si="221"/>
        <v>58384.545454545456</v>
      </c>
      <c r="V235">
        <f t="shared" si="198"/>
        <v>1</v>
      </c>
      <c r="AH235">
        <f t="shared" si="200"/>
        <v>323744.83333333331</v>
      </c>
      <c r="AI235">
        <f t="shared" si="201"/>
        <v>53519.166666666664</v>
      </c>
      <c r="AJ235">
        <f t="shared" si="202"/>
        <v>52198.833333333336</v>
      </c>
      <c r="AK235">
        <f t="shared" si="203"/>
        <v>119192.25</v>
      </c>
      <c r="AL235">
        <f t="shared" si="204"/>
        <v>64956.166666666664</v>
      </c>
      <c r="AM235">
        <f t="shared" si="205"/>
        <v>131949.58333333334</v>
      </c>
      <c r="AO235">
        <f t="shared" si="206"/>
        <v>152353.74999999997</v>
      </c>
      <c r="AP235">
        <f t="shared" si="207"/>
        <v>0.2906306100016246</v>
      </c>
      <c r="AQ235">
        <f t="shared" si="208"/>
        <v>0.16531280550680602</v>
      </c>
      <c r="AS235">
        <f t="shared" si="209"/>
        <v>641163.16666666663</v>
      </c>
    </row>
    <row r="236" spans="2:64" hidden="1">
      <c r="D236" t="s">
        <v>7260</v>
      </c>
      <c r="E236" t="s">
        <v>7261</v>
      </c>
      <c r="F236" t="s">
        <v>7262</v>
      </c>
      <c r="G236" t="s">
        <v>7263</v>
      </c>
      <c r="H236" t="s">
        <v>7264</v>
      </c>
      <c r="I236" t="s">
        <v>7265</v>
      </c>
      <c r="J236" t="s">
        <v>6110</v>
      </c>
      <c r="K236">
        <f t="shared" si="197"/>
        <v>29702.3</v>
      </c>
      <c r="O236">
        <f t="shared" si="215"/>
        <v>5.1782417914382872E-2</v>
      </c>
      <c r="P236">
        <f t="shared" si="216"/>
        <v>0.29214030600037422</v>
      </c>
      <c r="Q236">
        <f t="shared" si="217"/>
        <v>0.42219830655815804</v>
      </c>
      <c r="R236">
        <f t="shared" si="218"/>
        <v>-0.40670074561260705</v>
      </c>
      <c r="S236">
        <f t="shared" si="219"/>
        <v>1.1749131534214425</v>
      </c>
      <c r="T236">
        <f t="shared" si="220"/>
        <v>0.46111416426812712</v>
      </c>
      <c r="U236">
        <f t="shared" si="221"/>
        <v>29702.3</v>
      </c>
      <c r="V236">
        <f t="shared" si="198"/>
        <v>1</v>
      </c>
      <c r="AH236">
        <f t="shared" si="200"/>
        <v>248783.54545454544</v>
      </c>
      <c r="AI236">
        <f t="shared" si="201"/>
        <v>27002.090909090908</v>
      </c>
      <c r="AJ236">
        <f t="shared" si="202"/>
        <v>62518.818181818184</v>
      </c>
      <c r="AK236">
        <f t="shared" si="203"/>
        <v>74625.090909090912</v>
      </c>
      <c r="AL236">
        <f t="shared" si="204"/>
        <v>73454.181818181823</v>
      </c>
      <c r="AM236">
        <f t="shared" si="205"/>
        <v>85560.454545454544</v>
      </c>
      <c r="AO236">
        <f t="shared" si="206"/>
        <v>111639.63636363635</v>
      </c>
      <c r="AP236">
        <f t="shared" si="207"/>
        <v>0.18234888929271298</v>
      </c>
      <c r="AQ236">
        <f t="shared" si="208"/>
        <v>0.10853648242594238</v>
      </c>
      <c r="AS236">
        <f t="shared" si="209"/>
        <v>446906.54545454541</v>
      </c>
    </row>
    <row r="237" spans="2:64" hidden="1">
      <c r="D237" t="s">
        <v>7266</v>
      </c>
      <c r="E237" t="s">
        <v>7267</v>
      </c>
      <c r="F237" t="s">
        <v>7268</v>
      </c>
      <c r="G237" t="s">
        <v>7269</v>
      </c>
      <c r="H237" t="s">
        <v>7270</v>
      </c>
      <c r="I237" t="s">
        <v>7271</v>
      </c>
      <c r="J237" t="s">
        <v>6117</v>
      </c>
      <c r="K237">
        <f t="shared" si="197"/>
        <v>25541</v>
      </c>
      <c r="O237">
        <f t="shared" si="215"/>
        <v>0.31993137276288031</v>
      </c>
      <c r="P237">
        <f t="shared" si="216"/>
        <v>0.28278690811685592</v>
      </c>
      <c r="Q237">
        <f t="shared" si="217"/>
        <v>0.34093141467966503</v>
      </c>
      <c r="R237">
        <f t="shared" si="218"/>
        <v>-0.5588772713430108</v>
      </c>
      <c r="S237">
        <f t="shared" si="219"/>
        <v>1.181852285345578</v>
      </c>
      <c r="T237">
        <f t="shared" si="220"/>
        <v>0.55487323576482184</v>
      </c>
      <c r="U237">
        <f t="shared" si="221"/>
        <v>25541</v>
      </c>
      <c r="V237">
        <f t="shared" si="198"/>
        <v>9</v>
      </c>
      <c r="AH237">
        <f t="shared" si="200"/>
        <v>260188.7</v>
      </c>
      <c r="AI237">
        <f t="shared" si="201"/>
        <v>22986.9</v>
      </c>
      <c r="AJ237">
        <f t="shared" si="202"/>
        <v>33321</v>
      </c>
      <c r="AK237">
        <f t="shared" si="203"/>
        <v>58354.7</v>
      </c>
      <c r="AL237">
        <f t="shared" si="204"/>
        <v>39380.5</v>
      </c>
      <c r="AM237">
        <f t="shared" si="205"/>
        <v>64414.2</v>
      </c>
      <c r="AO237">
        <f t="shared" si="206"/>
        <v>168513</v>
      </c>
      <c r="AP237">
        <f t="shared" si="207"/>
        <v>0.23519571249662355</v>
      </c>
      <c r="AQ237">
        <f t="shared" si="208"/>
        <v>8.8347034287038606E-2</v>
      </c>
      <c r="AS237">
        <f t="shared" si="209"/>
        <v>412004.00000000006</v>
      </c>
    </row>
    <row r="238" spans="2:64" hidden="1">
      <c r="D238" t="s">
        <v>7272</v>
      </c>
      <c r="E238" t="s">
        <v>7273</v>
      </c>
      <c r="F238" t="s">
        <v>7274</v>
      </c>
      <c r="G238" t="s">
        <v>7275</v>
      </c>
      <c r="H238" t="s">
        <v>7276</v>
      </c>
      <c r="I238" t="s">
        <v>7277</v>
      </c>
      <c r="J238" t="s">
        <v>6065</v>
      </c>
      <c r="O238">
        <f t="shared" si="215"/>
        <v>0.44470380782907726</v>
      </c>
      <c r="P238">
        <f t="shared" si="216"/>
        <v>1.1997373008273797</v>
      </c>
      <c r="Q238">
        <f t="shared" si="217"/>
        <v>0.45365310051961066</v>
      </c>
      <c r="R238">
        <f t="shared" si="218"/>
        <v>-0.85845778060211297</v>
      </c>
      <c r="S238">
        <f t="shared" si="219"/>
        <v>1.1160945035713559</v>
      </c>
      <c r="T238">
        <f t="shared" si="220"/>
        <v>0.76227890317256408</v>
      </c>
      <c r="U238" t="e">
        <f t="shared" si="221"/>
        <v>#DIV/0!</v>
      </c>
      <c r="V238">
        <f t="shared" si="198"/>
        <v>0</v>
      </c>
      <c r="AH238">
        <f t="shared" si="200"/>
        <v>1971229</v>
      </c>
      <c r="AI238">
        <f t="shared" si="201"/>
        <v>179195</v>
      </c>
      <c r="AJ238">
        <f t="shared" si="202"/>
        <v>343987</v>
      </c>
      <c r="AK238">
        <f t="shared" si="203"/>
        <v>374338</v>
      </c>
      <c r="AL238">
        <f t="shared" si="204"/>
        <v>383922</v>
      </c>
      <c r="AM238">
        <f t="shared" si="205"/>
        <v>414273</v>
      </c>
      <c r="AO238">
        <f t="shared" si="206"/>
        <v>1252904</v>
      </c>
      <c r="AP238">
        <f t="shared" si="207"/>
        <v>0.2363239522063672</v>
      </c>
      <c r="AQ238">
        <f t="shared" si="208"/>
        <v>9.0905216999141142E-2</v>
      </c>
      <c r="AS238">
        <f t="shared" si="209"/>
        <v>2978970</v>
      </c>
    </row>
    <row r="239" spans="2:64" hidden="1">
      <c r="D239" t="s">
        <v>7278</v>
      </c>
      <c r="E239" t="s">
        <v>7279</v>
      </c>
      <c r="F239" t="s">
        <v>7280</v>
      </c>
      <c r="G239" t="s">
        <v>7281</v>
      </c>
      <c r="H239" t="s">
        <v>7282</v>
      </c>
      <c r="I239" t="s">
        <v>7283</v>
      </c>
      <c r="J239" t="s">
        <v>6065</v>
      </c>
      <c r="O239">
        <f t="shared" si="215"/>
        <v>0.29591248460189057</v>
      </c>
      <c r="P239">
        <f t="shared" si="216"/>
        <v>0.47035359096077833</v>
      </c>
      <c r="Q239">
        <f t="shared" si="217"/>
        <v>0.48230055364449592</v>
      </c>
      <c r="R239">
        <f t="shared" si="218"/>
        <v>7.498863391089905E-2</v>
      </c>
      <c r="S239">
        <f t="shared" si="219"/>
        <v>1.1536684261474677</v>
      </c>
      <c r="T239">
        <f t="shared" si="220"/>
        <v>0.53029632329965626</v>
      </c>
      <c r="U239" t="e">
        <f t="shared" si="221"/>
        <v>#DIV/0!</v>
      </c>
      <c r="V239">
        <f t="shared" si="198"/>
        <v>-8</v>
      </c>
      <c r="AH239">
        <f t="shared" si="200"/>
        <v>1364452</v>
      </c>
      <c r="AI239">
        <f t="shared" si="201"/>
        <v>81462</v>
      </c>
      <c r="AJ239">
        <f t="shared" si="202"/>
        <v>219004</v>
      </c>
      <c r="AK239">
        <f t="shared" si="203"/>
        <v>201424</v>
      </c>
      <c r="AL239">
        <f t="shared" si="204"/>
        <v>252658</v>
      </c>
      <c r="AM239">
        <f t="shared" si="205"/>
        <v>235078</v>
      </c>
      <c r="AO239">
        <f t="shared" si="206"/>
        <v>944024</v>
      </c>
      <c r="AP239">
        <f t="shared" si="207"/>
        <v>0.17939931554212676</v>
      </c>
      <c r="AQ239">
        <f t="shared" si="208"/>
        <v>5.9703089592012031E-2</v>
      </c>
      <c r="AS239">
        <f t="shared" si="209"/>
        <v>1916070</v>
      </c>
    </row>
    <row r="240" spans="2:64" hidden="1">
      <c r="D240" t="s">
        <v>7284</v>
      </c>
      <c r="E240" t="s">
        <v>7285</v>
      </c>
      <c r="F240" t="s">
        <v>7286</v>
      </c>
      <c r="G240" t="s">
        <v>7287</v>
      </c>
      <c r="H240" t="s">
        <v>7288</v>
      </c>
      <c r="I240" t="s">
        <v>7289</v>
      </c>
      <c r="J240" t="s">
        <v>6143</v>
      </c>
      <c r="O240">
        <f t="shared" si="215"/>
        <v>0.38173502798538061</v>
      </c>
      <c r="P240">
        <f t="shared" si="216"/>
        <v>-0.17429729649169867</v>
      </c>
      <c r="Q240">
        <f t="shared" si="217"/>
        <v>0.55590375447735951</v>
      </c>
      <c r="R240">
        <f t="shared" si="218"/>
        <v>-1.1588987041829015</v>
      </c>
      <c r="S240">
        <f t="shared" si="219"/>
        <v>0.66645864861069937</v>
      </c>
      <c r="T240">
        <f t="shared" si="220"/>
        <v>0.56411065744860656</v>
      </c>
      <c r="U240">
        <f t="shared" si="221"/>
        <v>6925.375</v>
      </c>
      <c r="V240">
        <f t="shared" si="198"/>
        <v>0</v>
      </c>
      <c r="AH240">
        <f t="shared" si="200"/>
        <v>116987.66666666667</v>
      </c>
      <c r="AI240">
        <f t="shared" si="201"/>
        <v>6155.8888888888887</v>
      </c>
      <c r="AJ240">
        <f t="shared" si="202"/>
        <v>21365.666666666668</v>
      </c>
      <c r="AK240">
        <f t="shared" si="203"/>
        <v>24194.777777777777</v>
      </c>
      <c r="AL240">
        <f t="shared" si="204"/>
        <v>14239.333333333334</v>
      </c>
      <c r="AM240">
        <f t="shared" si="205"/>
        <v>17068.444444444445</v>
      </c>
      <c r="AO240">
        <f t="shared" si="206"/>
        <v>71427.222222222219</v>
      </c>
      <c r="AP240">
        <f t="shared" si="207"/>
        <v>0.16016732821249643</v>
      </c>
      <c r="AQ240">
        <f t="shared" si="208"/>
        <v>5.2619981783454853E-2</v>
      </c>
      <c r="AS240">
        <f t="shared" si="209"/>
        <v>157280.44444444444</v>
      </c>
    </row>
    <row r="241" spans="2:64" hidden="1">
      <c r="D241" t="s">
        <v>7290</v>
      </c>
      <c r="E241" t="s">
        <v>7291</v>
      </c>
      <c r="F241" t="s">
        <v>7292</v>
      </c>
      <c r="G241" t="s">
        <v>7293</v>
      </c>
      <c r="H241" t="s">
        <v>7294</v>
      </c>
      <c r="I241" t="s">
        <v>7295</v>
      </c>
      <c r="J241" t="s">
        <v>6143</v>
      </c>
      <c r="O241">
        <f t="shared" si="215"/>
        <v>0.40609488310298381</v>
      </c>
      <c r="P241">
        <f t="shared" si="216"/>
        <v>2.1724822695035462</v>
      </c>
      <c r="Q241">
        <f t="shared" si="217"/>
        <v>0.63853874153052326</v>
      </c>
      <c r="R241">
        <f t="shared" si="218"/>
        <v>-0.38145784254643078</v>
      </c>
      <c r="S241">
        <f t="shared" si="219"/>
        <v>0.98472604871525893</v>
      </c>
      <c r="T241">
        <f t="shared" si="220"/>
        <v>2.1564518720874175</v>
      </c>
      <c r="U241">
        <f t="shared" si="221"/>
        <v>8387.25</v>
      </c>
      <c r="V241">
        <f t="shared" si="198"/>
        <v>0</v>
      </c>
      <c r="AH241">
        <f t="shared" si="200"/>
        <v>84667.222222222219</v>
      </c>
      <c r="AI241">
        <f t="shared" si="201"/>
        <v>7455.333333333333</v>
      </c>
      <c r="AJ241">
        <f t="shared" si="202"/>
        <v>19277.555555555555</v>
      </c>
      <c r="AK241">
        <f t="shared" si="203"/>
        <v>11207</v>
      </c>
      <c r="AL241">
        <f t="shared" si="204"/>
        <v>18983.111111111109</v>
      </c>
      <c r="AM241">
        <f t="shared" si="205"/>
        <v>10912.555555555555</v>
      </c>
      <c r="AO241">
        <f t="shared" si="206"/>
        <v>54182.666666666664</v>
      </c>
      <c r="AP241">
        <f t="shared" si="207"/>
        <v>0.24694620387102473</v>
      </c>
      <c r="AQ241">
        <f t="shared" si="208"/>
        <v>8.8054540324538549E-2</v>
      </c>
      <c r="AS241">
        <f t="shared" si="209"/>
        <v>113947.66666666666</v>
      </c>
    </row>
    <row r="242" spans="2:64" hidden="1">
      <c r="D242" t="s">
        <v>7296</v>
      </c>
      <c r="E242" t="s">
        <v>7297</v>
      </c>
      <c r="F242" t="s">
        <v>7298</v>
      </c>
      <c r="G242" t="s">
        <v>7299</v>
      </c>
      <c r="H242" t="s">
        <v>7300</v>
      </c>
      <c r="I242" t="s">
        <v>7301</v>
      </c>
      <c r="J242" t="s">
        <v>6143</v>
      </c>
      <c r="O242">
        <f t="shared" si="215"/>
        <v>0.64210762345426509</v>
      </c>
      <c r="P242">
        <f t="shared" si="216"/>
        <v>1.9949022939677143</v>
      </c>
      <c r="Q242">
        <f t="shared" si="217"/>
        <v>0.86686833592907631</v>
      </c>
      <c r="R242">
        <f t="shared" si="218"/>
        <v>-7.7848939929328065E-3</v>
      </c>
      <c r="S242">
        <f t="shared" si="219"/>
        <v>0.79320437707612501</v>
      </c>
      <c r="T242">
        <f t="shared" si="220"/>
        <v>2.1224284997491218</v>
      </c>
      <c r="U242">
        <f t="shared" si="221"/>
        <v>2643.75</v>
      </c>
      <c r="V242">
        <f t="shared" si="198"/>
        <v>2</v>
      </c>
      <c r="AH242">
        <f t="shared" si="200"/>
        <v>60214.444444444445</v>
      </c>
      <c r="AI242">
        <f t="shared" si="201"/>
        <v>2350</v>
      </c>
      <c r="AJ242">
        <f t="shared" si="202"/>
        <v>22511.222222222223</v>
      </c>
      <c r="AK242">
        <f t="shared" si="203"/>
        <v>8112.4444444444443</v>
      </c>
      <c r="AL242">
        <f t="shared" si="204"/>
        <v>17856</v>
      </c>
      <c r="AM242">
        <f t="shared" si="205"/>
        <v>3457.2222222222222</v>
      </c>
      <c r="AO242">
        <f t="shared" si="206"/>
        <v>29590.777777777777</v>
      </c>
      <c r="AP242">
        <f t="shared" si="207"/>
        <v>9.0494446251005486E-2</v>
      </c>
      <c r="AQ242">
        <f t="shared" si="208"/>
        <v>3.9027180632184966E-2</v>
      </c>
      <c r="AS242">
        <f t="shared" si="209"/>
        <v>69478.888888888876</v>
      </c>
    </row>
    <row r="243" spans="2:64" hidden="1">
      <c r="D243" t="s">
        <v>7302</v>
      </c>
      <c r="E243" t="s">
        <v>7303</v>
      </c>
      <c r="F243" t="s">
        <v>7304</v>
      </c>
      <c r="G243" t="s">
        <v>7305</v>
      </c>
      <c r="H243" t="s">
        <v>7306</v>
      </c>
      <c r="I243" t="s">
        <v>7307</v>
      </c>
      <c r="J243" t="s">
        <v>6477</v>
      </c>
      <c r="O243" t="e">
        <f t="shared" si="215"/>
        <v>#VALUE!</v>
      </c>
      <c r="P243" t="e">
        <f t="shared" si="216"/>
        <v>#VALUE!</v>
      </c>
      <c r="Q243">
        <f t="shared" si="217"/>
        <v>0.94124445020960956</v>
      </c>
      <c r="R243" t="e">
        <f t="shared" si="218"/>
        <v>#VALUE!</v>
      </c>
      <c r="S243">
        <f t="shared" si="219"/>
        <v>0.60859079405647853</v>
      </c>
      <c r="T243" t="e">
        <f t="shared" si="220"/>
        <v>#VALUE!</v>
      </c>
      <c r="U243">
        <f t="shared" si="221"/>
        <v>1177</v>
      </c>
      <c r="V243" t="e">
        <f t="shared" si="198"/>
        <v>#VALUE!</v>
      </c>
      <c r="AH243">
        <f t="shared" si="200"/>
        <v>47145.857142857145</v>
      </c>
      <c r="AI243">
        <f t="shared" si="201"/>
        <v>1008.8571428571429</v>
      </c>
      <c r="AJ243">
        <f t="shared" si="202"/>
        <v>22805.142857142859</v>
      </c>
      <c r="AK243">
        <f t="shared" si="203"/>
        <v>10349.714285714286</v>
      </c>
      <c r="AL243">
        <f t="shared" si="204"/>
        <v>13879</v>
      </c>
      <c r="AM243">
        <f t="shared" si="205"/>
        <v>1423.5714285714287</v>
      </c>
      <c r="AO243">
        <f t="shared" si="206"/>
        <v>13991</v>
      </c>
      <c r="AP243">
        <f t="shared" si="207"/>
        <v>4.1638905430982129E-2</v>
      </c>
      <c r="AQ243">
        <f t="shared" si="208"/>
        <v>2.1398638268473824E-2</v>
      </c>
      <c r="AS243">
        <f t="shared" si="209"/>
        <v>51001.857142857145</v>
      </c>
    </row>
    <row r="244" spans="2:64" hidden="1">
      <c r="D244" t="s">
        <v>6093</v>
      </c>
      <c r="E244" t="s">
        <v>6093</v>
      </c>
      <c r="F244" t="s">
        <v>6093</v>
      </c>
      <c r="G244" t="s">
        <v>6093</v>
      </c>
      <c r="H244" t="s">
        <v>6093</v>
      </c>
      <c r="I244" t="s">
        <v>6093</v>
      </c>
      <c r="J244" t="s">
        <v>6093</v>
      </c>
      <c r="AO244">
        <f t="shared" si="206"/>
        <v>0</v>
      </c>
      <c r="AP244" t="e">
        <f t="shared" si="207"/>
        <v>#DIV/0!</v>
      </c>
      <c r="AQ244" t="e">
        <f t="shared" si="208"/>
        <v>#DIV/0!</v>
      </c>
      <c r="AS244">
        <f t="shared" si="209"/>
        <v>0</v>
      </c>
    </row>
    <row r="245" spans="2:64">
      <c r="B245" t="s">
        <v>50</v>
      </c>
      <c r="D245" t="s">
        <v>7308</v>
      </c>
      <c r="E245" t="s">
        <v>7309</v>
      </c>
      <c r="F245" t="s">
        <v>7310</v>
      </c>
      <c r="G245" t="s">
        <v>7311</v>
      </c>
      <c r="H245" t="s">
        <v>7312</v>
      </c>
      <c r="I245" t="s">
        <v>7313</v>
      </c>
      <c r="J245" t="s">
        <v>6430</v>
      </c>
      <c r="K245">
        <f t="shared" si="197"/>
        <v>119037.8</v>
      </c>
      <c r="O245">
        <f t="shared" si="215"/>
        <v>0.89919361996038583</v>
      </c>
      <c r="P245">
        <f t="shared" si="216"/>
        <v>0.63884001464850471</v>
      </c>
      <c r="Q245">
        <f t="shared" si="217"/>
        <v>0.22268461840181616</v>
      </c>
      <c r="R245">
        <f t="shared" si="218"/>
        <v>-103.95102754700481</v>
      </c>
      <c r="S245">
        <f t="shared" si="219"/>
        <v>2.8892321241518273</v>
      </c>
      <c r="T245">
        <f t="shared" si="220"/>
        <v>0.94443030094678848</v>
      </c>
      <c r="U245">
        <f t="shared" si="221"/>
        <v>119037.8</v>
      </c>
      <c r="V245">
        <f t="shared" si="198"/>
        <v>1</v>
      </c>
      <c r="X245">
        <f t="shared" ref="X245:AE245" si="246">AVERAGE(O245:O247)</f>
        <v>0.56952065882825298</v>
      </c>
      <c r="Y245">
        <f t="shared" si="246"/>
        <v>0.52273430913894747</v>
      </c>
      <c r="Z245">
        <f t="shared" si="246"/>
        <v>0.16747988057847188</v>
      </c>
      <c r="AA245">
        <f t="shared" si="246"/>
        <v>-35.225641306144098</v>
      </c>
      <c r="AB245">
        <f t="shared" si="246"/>
        <v>5.6852176862558608</v>
      </c>
      <c r="AC245">
        <f t="shared" si="246"/>
        <v>0.75596016612739059</v>
      </c>
      <c r="AD245">
        <f t="shared" si="246"/>
        <v>136134.79444444444</v>
      </c>
      <c r="AE245">
        <f t="shared" si="246"/>
        <v>0.66666666666666663</v>
      </c>
      <c r="AH245">
        <f t="shared" si="200"/>
        <v>303154.66666666669</v>
      </c>
      <c r="AI245">
        <f t="shared" si="201"/>
        <v>99198.166666666672</v>
      </c>
      <c r="AJ245">
        <f t="shared" si="202"/>
        <v>49960.333333333336</v>
      </c>
      <c r="AK245">
        <f t="shared" si="203"/>
        <v>80007.666666666672</v>
      </c>
      <c r="AL245">
        <f t="shared" si="204"/>
        <v>144347</v>
      </c>
      <c r="AM245">
        <f t="shared" si="205"/>
        <v>174394.33333333334</v>
      </c>
      <c r="AO245">
        <f t="shared" si="206"/>
        <v>173186.66666666669</v>
      </c>
      <c r="AP245">
        <f t="shared" si="207"/>
        <v>0.44214888925867374</v>
      </c>
      <c r="AQ245">
        <f t="shared" si="208"/>
        <v>0.32721965905192507</v>
      </c>
      <c r="AS245">
        <f t="shared" si="209"/>
        <v>751141.5</v>
      </c>
      <c r="AU245">
        <f>MAX(0,AH245)</f>
        <v>303154.66666666669</v>
      </c>
      <c r="AV245">
        <f>MAX(0,AP245)</f>
        <v>0.44214888925867374</v>
      </c>
      <c r="AW245">
        <f>MAX(0,AQ245)</f>
        <v>0.32721965905192507</v>
      </c>
      <c r="AY245">
        <f>AU245/$AU$1261*3</f>
        <v>2.7118581793755117</v>
      </c>
      <c r="AZ245">
        <f>AV245/$AV$1261*3</f>
        <v>8.0733299815443544</v>
      </c>
      <c r="BA245">
        <f>AW245/$AW$1261*3</f>
        <v>7.9453326912287476</v>
      </c>
      <c r="BB245">
        <f>AS245/$AS$1261*3</f>
        <v>2.0346882531588335</v>
      </c>
      <c r="BD245">
        <f>MIN(4.9,AY245)</f>
        <v>2.7118581793755117</v>
      </c>
      <c r="BE245">
        <f t="shared" ref="BE245" si="247">MIN(4.9,AZ245)</f>
        <v>4.9000000000000004</v>
      </c>
      <c r="BF245">
        <f t="shared" ref="BF245" si="248">MIN(4.9,BA245)</f>
        <v>4.9000000000000004</v>
      </c>
      <c r="BG245">
        <f>MAX(MIN(4.9,BB245),0)</f>
        <v>2.0346882531588335</v>
      </c>
      <c r="BI245">
        <f>ROUND(BD245+0.5,0)</f>
        <v>3</v>
      </c>
      <c r="BJ245">
        <f t="shared" ref="BJ245" si="249">ROUND(BE245+0.5,0)</f>
        <v>5</v>
      </c>
      <c r="BK245">
        <f t="shared" ref="BK245" si="250">ROUND(BF245+0.5,0)</f>
        <v>5</v>
      </c>
      <c r="BL245">
        <f t="shared" ref="BL245" si="251">ROUND(BG245+0.5,0)</f>
        <v>3</v>
      </c>
    </row>
    <row r="246" spans="2:64" hidden="1">
      <c r="D246" t="s">
        <v>7314</v>
      </c>
      <c r="E246" t="s">
        <v>7315</v>
      </c>
      <c r="F246" t="s">
        <v>7316</v>
      </c>
      <c r="G246" t="s">
        <v>7317</v>
      </c>
      <c r="H246" t="s">
        <v>7318</v>
      </c>
      <c r="I246" t="s">
        <v>7319</v>
      </c>
      <c r="J246" t="s">
        <v>6156</v>
      </c>
      <c r="K246">
        <f t="shared" si="197"/>
        <v>90794.25</v>
      </c>
      <c r="O246">
        <f t="shared" si="215"/>
        <v>-3.3694771539238388E-2</v>
      </c>
      <c r="P246">
        <f t="shared" si="216"/>
        <v>-0.39035313747970934</v>
      </c>
      <c r="Q246">
        <f t="shared" si="217"/>
        <v>0.13263908140831812</v>
      </c>
      <c r="R246">
        <f t="shared" si="218"/>
        <v>0.61178068239687655</v>
      </c>
      <c r="S246">
        <f t="shared" si="219"/>
        <v>7.4836741885701095</v>
      </c>
      <c r="T246">
        <f t="shared" si="220"/>
        <v>-9.7023778561204921E-2</v>
      </c>
      <c r="U246">
        <f t="shared" si="221"/>
        <v>90794.25</v>
      </c>
      <c r="V246">
        <f t="shared" si="198"/>
        <v>1</v>
      </c>
      <c r="AH246">
        <f t="shared" si="200"/>
        <v>191547.4</v>
      </c>
      <c r="AI246">
        <f t="shared" si="201"/>
        <v>72635.399999999994</v>
      </c>
      <c r="AJ246">
        <f t="shared" si="202"/>
        <v>16458.599999999999</v>
      </c>
      <c r="AK246">
        <f t="shared" si="203"/>
        <v>914.8</v>
      </c>
      <c r="AL246">
        <f t="shared" si="204"/>
        <v>123170.8</v>
      </c>
      <c r="AM246">
        <f t="shared" si="205"/>
        <v>107627</v>
      </c>
      <c r="AO246">
        <f t="shared" si="206"/>
        <v>174174</v>
      </c>
      <c r="AP246">
        <f t="shared" si="207"/>
        <v>0.58536526397905952</v>
      </c>
      <c r="AQ246">
        <f t="shared" si="208"/>
        <v>0.37920326770292889</v>
      </c>
      <c r="AS246">
        <f t="shared" si="209"/>
        <v>479436.80000000005</v>
      </c>
    </row>
    <row r="247" spans="2:64" hidden="1">
      <c r="D247" t="s">
        <v>7320</v>
      </c>
      <c r="E247" t="s">
        <v>7321</v>
      </c>
      <c r="F247" t="s">
        <v>7322</v>
      </c>
      <c r="G247" t="s">
        <v>7323</v>
      </c>
      <c r="H247" t="s">
        <v>7324</v>
      </c>
      <c r="I247" t="s">
        <v>7325</v>
      </c>
      <c r="J247" t="s">
        <v>6225</v>
      </c>
      <c r="K247">
        <f t="shared" si="197"/>
        <v>198572.33333333334</v>
      </c>
      <c r="O247">
        <f t="shared" si="215"/>
        <v>0.84306312806361161</v>
      </c>
      <c r="P247">
        <f t="shared" si="216"/>
        <v>1.3197160502480472</v>
      </c>
      <c r="Q247">
        <f t="shared" si="217"/>
        <v>0.14711594192528141</v>
      </c>
      <c r="R247">
        <f t="shared" si="218"/>
        <v>-2.3376770538243625</v>
      </c>
      <c r="S247">
        <f t="shared" si="219"/>
        <v>6.6827467460456429</v>
      </c>
      <c r="T247">
        <f t="shared" si="220"/>
        <v>1.4204739759965883</v>
      </c>
      <c r="U247">
        <f t="shared" si="221"/>
        <v>198572.33333333334</v>
      </c>
      <c r="V247">
        <f t="shared" si="198"/>
        <v>0</v>
      </c>
      <c r="AH247">
        <f t="shared" si="200"/>
        <v>247783.25</v>
      </c>
      <c r="AI247">
        <f t="shared" si="201"/>
        <v>148929.25</v>
      </c>
      <c r="AJ247">
        <f t="shared" si="202"/>
        <v>25699.5</v>
      </c>
      <c r="AK247">
        <f t="shared" si="203"/>
        <v>2945.5</v>
      </c>
      <c r="AL247">
        <f t="shared" si="204"/>
        <v>171743.25</v>
      </c>
      <c r="AM247">
        <f t="shared" si="205"/>
        <v>148989.25</v>
      </c>
      <c r="AO247">
        <f t="shared" si="206"/>
        <v>219138.25</v>
      </c>
      <c r="AP247">
        <f t="shared" si="207"/>
        <v>0.85254059004944505</v>
      </c>
      <c r="AQ247">
        <f t="shared" si="208"/>
        <v>0.60104647913044973</v>
      </c>
      <c r="AS247">
        <f t="shared" si="209"/>
        <v>694691</v>
      </c>
    </row>
    <row r="248" spans="2:64" hidden="1">
      <c r="D248" t="s">
        <v>7326</v>
      </c>
      <c r="E248" t="s">
        <v>7327</v>
      </c>
      <c r="F248" t="s">
        <v>7328</v>
      </c>
      <c r="G248" t="s">
        <v>7329</v>
      </c>
      <c r="H248" t="s">
        <v>7330</v>
      </c>
      <c r="I248" t="s">
        <v>7331</v>
      </c>
      <c r="J248" t="s">
        <v>6225</v>
      </c>
      <c r="K248">
        <f t="shared" si="197"/>
        <v>85602</v>
      </c>
      <c r="O248">
        <f t="shared" si="215"/>
        <v>0.39396908592743518</v>
      </c>
      <c r="P248">
        <f t="shared" si="216"/>
        <v>18.781697735325835</v>
      </c>
      <c r="Q248">
        <f t="shared" si="217"/>
        <v>0.18533089366601926</v>
      </c>
      <c r="R248">
        <f t="shared" si="218"/>
        <v>0.15992384578772012</v>
      </c>
      <c r="S248">
        <f t="shared" si="219"/>
        <v>5.3327322716560737</v>
      </c>
      <c r="T248">
        <f t="shared" si="220"/>
        <v>-34.732703110015073</v>
      </c>
      <c r="U248">
        <f t="shared" si="221"/>
        <v>85602</v>
      </c>
      <c r="V248">
        <f t="shared" si="198"/>
        <v>-1</v>
      </c>
      <c r="AH248">
        <f t="shared" si="200"/>
        <v>134441</v>
      </c>
      <c r="AI248">
        <f t="shared" si="201"/>
        <v>64201.5</v>
      </c>
      <c r="AJ248">
        <f t="shared" si="202"/>
        <v>14003</v>
      </c>
      <c r="AK248">
        <f t="shared" si="203"/>
        <v>882.5</v>
      </c>
      <c r="AL248">
        <f t="shared" si="204"/>
        <v>74674.25</v>
      </c>
      <c r="AM248">
        <f t="shared" si="205"/>
        <v>61553.75</v>
      </c>
      <c r="AO248">
        <f t="shared" si="206"/>
        <v>119555.5</v>
      </c>
      <c r="AP248">
        <f t="shared" si="207"/>
        <v>0.84971230234227912</v>
      </c>
      <c r="AQ248">
        <f t="shared" si="208"/>
        <v>0.47754405278151757</v>
      </c>
      <c r="AS248">
        <f t="shared" si="209"/>
        <v>321750</v>
      </c>
    </row>
    <row r="249" spans="2:64" hidden="1">
      <c r="D249" t="s">
        <v>7332</v>
      </c>
      <c r="E249" t="s">
        <v>7333</v>
      </c>
      <c r="F249" t="s">
        <v>7334</v>
      </c>
      <c r="G249" t="s">
        <v>7335</v>
      </c>
      <c r="H249" t="s">
        <v>7336</v>
      </c>
      <c r="I249" t="s">
        <v>7337</v>
      </c>
      <c r="J249" t="s">
        <v>6156</v>
      </c>
      <c r="K249">
        <f t="shared" si="197"/>
        <v>3245.5</v>
      </c>
      <c r="O249">
        <f t="shared" si="215"/>
        <v>0.77009938423984359</v>
      </c>
      <c r="P249">
        <f t="shared" si="216"/>
        <v>-1.6326202426782319</v>
      </c>
      <c r="Q249">
        <f t="shared" si="217"/>
        <v>1.1512401317834275</v>
      </c>
      <c r="R249">
        <f t="shared" si="218"/>
        <v>0.17993754879000778</v>
      </c>
      <c r="S249">
        <f t="shared" si="219"/>
        <v>0.79299856011519076</v>
      </c>
      <c r="T249">
        <f t="shared" si="220"/>
        <v>-0.64010650362408161</v>
      </c>
      <c r="U249">
        <f t="shared" si="221"/>
        <v>3245.5</v>
      </c>
      <c r="V249">
        <f t="shared" si="198"/>
        <v>1</v>
      </c>
      <c r="AH249">
        <f t="shared" si="200"/>
        <v>77155.8</v>
      </c>
      <c r="AI249">
        <f t="shared" si="201"/>
        <v>2596.4</v>
      </c>
      <c r="AJ249">
        <f t="shared" si="202"/>
        <v>11112</v>
      </c>
      <c r="AK249">
        <f t="shared" si="203"/>
        <v>840.4</v>
      </c>
      <c r="AL249">
        <f t="shared" si="204"/>
        <v>8811.7999999999993</v>
      </c>
      <c r="AM249">
        <f t="shared" si="205"/>
        <v>-1459.8</v>
      </c>
      <c r="AO249">
        <f t="shared" si="206"/>
        <v>65203.4</v>
      </c>
      <c r="AP249">
        <f t="shared" si="207"/>
        <v>0.26899566938107378</v>
      </c>
      <c r="AQ249">
        <f t="shared" si="208"/>
        <v>3.3651391081422267E-2</v>
      </c>
      <c r="AS249">
        <f t="shared" si="209"/>
        <v>76832.599999999991</v>
      </c>
    </row>
    <row r="250" spans="2:64" hidden="1">
      <c r="D250" t="s">
        <v>7338</v>
      </c>
      <c r="E250" t="s">
        <v>7339</v>
      </c>
      <c r="F250" t="s">
        <v>7340</v>
      </c>
      <c r="G250" t="s">
        <v>7341</v>
      </c>
      <c r="H250" t="s">
        <v>7342</v>
      </c>
      <c r="I250" t="s">
        <v>7343</v>
      </c>
      <c r="J250" t="s">
        <v>6225</v>
      </c>
      <c r="K250">
        <f t="shared" si="197"/>
        <v>-6840.333333333333</v>
      </c>
      <c r="O250">
        <f t="shared" si="215"/>
        <v>0.59879984741336312</v>
      </c>
      <c r="P250">
        <f t="shared" si="216"/>
        <v>-1.7906071813838804</v>
      </c>
      <c r="Q250">
        <f t="shared" si="217"/>
        <v>1.6093135045816434</v>
      </c>
      <c r="R250">
        <f t="shared" si="218"/>
        <v>0.38235294117647056</v>
      </c>
      <c r="S250">
        <f t="shared" si="219"/>
        <v>0.52572527349438081</v>
      </c>
      <c r="T250">
        <f t="shared" si="220"/>
        <v>-1.7742021682699649</v>
      </c>
      <c r="U250">
        <f t="shared" si="221"/>
        <v>-6840.333333333333</v>
      </c>
      <c r="V250">
        <f t="shared" si="198"/>
        <v>2</v>
      </c>
      <c r="AH250">
        <f t="shared" si="200"/>
        <v>54485.5</v>
      </c>
      <c r="AI250">
        <f t="shared" si="201"/>
        <v>-5130.25</v>
      </c>
      <c r="AJ250">
        <f t="shared" si="202"/>
        <v>13391.5</v>
      </c>
      <c r="AK250">
        <f t="shared" si="203"/>
        <v>1281</v>
      </c>
      <c r="AL250">
        <f t="shared" si="204"/>
        <v>7040.25</v>
      </c>
      <c r="AM250">
        <f t="shared" si="205"/>
        <v>-5070.25</v>
      </c>
      <c r="AO250">
        <f t="shared" si="206"/>
        <v>39813</v>
      </c>
      <c r="AP250">
        <f t="shared" si="207"/>
        <v>-0.61652395974162533</v>
      </c>
      <c r="AQ250">
        <f t="shared" si="208"/>
        <v>-9.4158078754898095E-2</v>
      </c>
      <c r="AS250">
        <f t="shared" si="209"/>
        <v>39214.75</v>
      </c>
    </row>
    <row r="251" spans="2:64" hidden="1">
      <c r="D251" t="s">
        <v>7344</v>
      </c>
      <c r="E251" t="s">
        <v>7345</v>
      </c>
      <c r="F251" t="s">
        <v>7346</v>
      </c>
      <c r="G251" t="s">
        <v>7347</v>
      </c>
      <c r="H251" t="s">
        <v>7348</v>
      </c>
      <c r="I251" t="s">
        <v>7349</v>
      </c>
      <c r="J251" t="s">
        <v>6055</v>
      </c>
      <c r="O251">
        <f t="shared" si="215"/>
        <v>10.146034341782501</v>
      </c>
      <c r="P251">
        <f t="shared" si="216"/>
        <v>1.8491767288693741</v>
      </c>
      <c r="Q251">
        <f t="shared" si="217"/>
        <v>0.51792418108207583</v>
      </c>
      <c r="R251">
        <f t="shared" si="218"/>
        <v>-1.0886203423967773</v>
      </c>
      <c r="S251">
        <f t="shared" si="219"/>
        <v>1.6360147811256396</v>
      </c>
      <c r="T251">
        <f t="shared" si="220"/>
        <v>1.8137486573576798</v>
      </c>
      <c r="U251">
        <f t="shared" si="221"/>
        <v>25956</v>
      </c>
      <c r="V251">
        <f t="shared" si="198"/>
        <v>1</v>
      </c>
      <c r="AH251">
        <f t="shared" si="200"/>
        <v>68158</v>
      </c>
      <c r="AI251">
        <f t="shared" si="201"/>
        <v>12978</v>
      </c>
      <c r="AJ251">
        <f t="shared" si="202"/>
        <v>14072</v>
      </c>
      <c r="AK251">
        <f t="shared" si="203"/>
        <v>4148</v>
      </c>
      <c r="AL251">
        <f t="shared" si="204"/>
        <v>23022</v>
      </c>
      <c r="AM251">
        <f t="shared" si="205"/>
        <v>13098</v>
      </c>
      <c r="AO251">
        <f t="shared" si="206"/>
        <v>49938</v>
      </c>
      <c r="AP251">
        <f t="shared" si="207"/>
        <v>0.47765918292234083</v>
      </c>
      <c r="AQ251">
        <f t="shared" si="208"/>
        <v>0.19041051674051468</v>
      </c>
      <c r="AS251">
        <f t="shared" si="209"/>
        <v>107332</v>
      </c>
    </row>
    <row r="252" spans="2:64" hidden="1">
      <c r="D252" t="s">
        <v>7350</v>
      </c>
      <c r="E252" t="s">
        <v>7351</v>
      </c>
      <c r="F252" t="s">
        <v>7352</v>
      </c>
      <c r="G252" t="s">
        <v>7353</v>
      </c>
      <c r="H252" t="s">
        <v>7354</v>
      </c>
      <c r="I252" t="s">
        <v>7355</v>
      </c>
      <c r="J252" t="s">
        <v>6065</v>
      </c>
      <c r="O252" t="e">
        <f t="shared" si="215"/>
        <v>#DIV/0!</v>
      </c>
      <c r="P252" t="e">
        <f t="shared" si="216"/>
        <v>#DIV/0!</v>
      </c>
      <c r="Q252">
        <f t="shared" si="217"/>
        <v>3.7029375258585025E-2</v>
      </c>
      <c r="R252" t="e">
        <f t="shared" si="218"/>
        <v>#DIV/0!</v>
      </c>
      <c r="S252">
        <f t="shared" si="219"/>
        <v>15.910614525139664</v>
      </c>
      <c r="T252" t="e">
        <f t="shared" si="220"/>
        <v>#DIV/0!</v>
      </c>
      <c r="U252" t="e">
        <f t="shared" si="221"/>
        <v>#DIV/0!</v>
      </c>
      <c r="V252">
        <f t="shared" si="198"/>
        <v>0</v>
      </c>
      <c r="AH252">
        <f t="shared" si="200"/>
        <v>12230</v>
      </c>
      <c r="AI252">
        <f t="shared" si="201"/>
        <v>9110</v>
      </c>
      <c r="AJ252">
        <f t="shared" si="202"/>
        <v>358</v>
      </c>
      <c r="AK252">
        <f t="shared" si="203"/>
        <v>3972</v>
      </c>
      <c r="AL252">
        <f t="shared" si="204"/>
        <v>5696</v>
      </c>
      <c r="AM252">
        <f t="shared" si="205"/>
        <v>9310</v>
      </c>
      <c r="AO252">
        <f t="shared" si="206"/>
        <v>7900</v>
      </c>
      <c r="AP252">
        <f t="shared" si="207"/>
        <v>0.94228382292097645</v>
      </c>
      <c r="AQ252">
        <f t="shared" si="208"/>
        <v>0.74488961569910062</v>
      </c>
      <c r="AS252">
        <f t="shared" si="209"/>
        <v>39960</v>
      </c>
    </row>
    <row r="253" spans="2:64" hidden="1">
      <c r="AH253">
        <f t="shared" si="200"/>
        <v>0</v>
      </c>
      <c r="AI253">
        <f t="shared" si="201"/>
        <v>0</v>
      </c>
      <c r="AJ253">
        <f t="shared" si="202"/>
        <v>0</v>
      </c>
      <c r="AK253">
        <f t="shared" si="203"/>
        <v>0</v>
      </c>
      <c r="AL253">
        <f t="shared" si="204"/>
        <v>0</v>
      </c>
      <c r="AM253">
        <f t="shared" si="205"/>
        <v>0</v>
      </c>
      <c r="AO253">
        <f t="shared" si="206"/>
        <v>0</v>
      </c>
      <c r="AP253" t="e">
        <f t="shared" si="207"/>
        <v>#DIV/0!</v>
      </c>
      <c r="AQ253" t="e">
        <f t="shared" si="208"/>
        <v>#DIV/0!</v>
      </c>
      <c r="AS253">
        <f t="shared" si="209"/>
        <v>0</v>
      </c>
    </row>
    <row r="254" spans="2:64">
      <c r="B254" s="22">
        <v>47127427</v>
      </c>
      <c r="D254" t="s">
        <v>7356</v>
      </c>
      <c r="E254" t="s">
        <v>7357</v>
      </c>
      <c r="F254" t="s">
        <v>7358</v>
      </c>
      <c r="G254" t="s">
        <v>6065</v>
      </c>
      <c r="H254" t="s">
        <v>7359</v>
      </c>
      <c r="I254" t="s">
        <v>7360</v>
      </c>
      <c r="J254" t="s">
        <v>6055</v>
      </c>
      <c r="K254">
        <f t="shared" si="197"/>
        <v>-14584</v>
      </c>
      <c r="O254">
        <f t="shared" si="215"/>
        <v>6.8940820304400114</v>
      </c>
      <c r="P254">
        <f t="shared" si="216"/>
        <v>-2.3232918972869978</v>
      </c>
      <c r="Q254">
        <f t="shared" si="217"/>
        <v>1.0424241658560005</v>
      </c>
      <c r="R254">
        <f t="shared" si="218"/>
        <v>1</v>
      </c>
      <c r="S254">
        <f t="shared" si="219"/>
        <v>0.95930239604416379</v>
      </c>
      <c r="T254">
        <f t="shared" si="220"/>
        <v>-1.299705908564299</v>
      </c>
      <c r="U254">
        <f t="shared" si="221"/>
        <v>-14584</v>
      </c>
      <c r="V254">
        <f t="shared" si="198"/>
        <v>0</v>
      </c>
      <c r="X254">
        <f>O254</f>
        <v>6.8940820304400114</v>
      </c>
      <c r="Y254">
        <f t="shared" ref="Y254:AE254" si="252">P254</f>
        <v>-2.3232918972869978</v>
      </c>
      <c r="Z254">
        <f t="shared" si="252"/>
        <v>1.0424241658560005</v>
      </c>
      <c r="AA254">
        <f t="shared" si="252"/>
        <v>1</v>
      </c>
      <c r="AB254">
        <f t="shared" si="252"/>
        <v>0.95930239604416379</v>
      </c>
      <c r="AC254">
        <f t="shared" si="252"/>
        <v>-1.299705908564299</v>
      </c>
      <c r="AD254">
        <f t="shared" si="252"/>
        <v>-14584</v>
      </c>
      <c r="AE254">
        <f t="shared" si="252"/>
        <v>0</v>
      </c>
      <c r="AH254">
        <f t="shared" si="200"/>
        <v>95175</v>
      </c>
      <c r="AI254">
        <f t="shared" si="201"/>
        <v>-7292</v>
      </c>
      <c r="AJ254">
        <f t="shared" si="202"/>
        <v>41255.5</v>
      </c>
      <c r="AK254">
        <f t="shared" si="203"/>
        <v>0</v>
      </c>
      <c r="AL254">
        <f t="shared" si="204"/>
        <v>39576.5</v>
      </c>
      <c r="AM254">
        <f t="shared" si="205"/>
        <v>-1681.5</v>
      </c>
      <c r="AO254">
        <f t="shared" si="206"/>
        <v>53919.5</v>
      </c>
      <c r="AP254">
        <f t="shared" si="207"/>
        <v>-0.184250754867156</v>
      </c>
      <c r="AQ254">
        <f t="shared" si="208"/>
        <v>-7.6616758602574206E-2</v>
      </c>
      <c r="AS254">
        <f t="shared" si="209"/>
        <v>84522.5</v>
      </c>
      <c r="AU254">
        <f>MAX(0,AH254)</f>
        <v>95175</v>
      </c>
      <c r="AV254">
        <f>MAX(0,AP254)</f>
        <v>0</v>
      </c>
      <c r="AW254">
        <f>MAX(0,AQ254)</f>
        <v>0</v>
      </c>
      <c r="AY254">
        <f>AU254/$AU$1261*3</f>
        <v>0.85138422924512991</v>
      </c>
      <c r="AZ254">
        <f>AV254/$AV$1261*3</f>
        <v>0</v>
      </c>
      <c r="BA254">
        <f>AW254/$AW$1261*3</f>
        <v>0</v>
      </c>
      <c r="BB254">
        <f>AS254/$AS$1261*3</f>
        <v>0.22895411567276941</v>
      </c>
      <c r="BD254">
        <f>MIN(4.9,AY254)</f>
        <v>0.85138422924512991</v>
      </c>
      <c r="BE254">
        <f t="shared" ref="BE254" si="253">MIN(4.9,AZ254)</f>
        <v>0</v>
      </c>
      <c r="BF254">
        <f t="shared" ref="BF254" si="254">MIN(4.9,BA254)</f>
        <v>0</v>
      </c>
      <c r="BG254">
        <f>MAX(MIN(4.9,BB254),0)</f>
        <v>0.22895411567276941</v>
      </c>
      <c r="BI254">
        <f>ROUND(BD254+0.5,0)</f>
        <v>1</v>
      </c>
      <c r="BJ254">
        <f t="shared" ref="BJ254" si="255">ROUND(BE254+0.5,0)</f>
        <v>1</v>
      </c>
      <c r="BK254">
        <f t="shared" ref="BK254" si="256">ROUND(BF254+0.5,0)</f>
        <v>1</v>
      </c>
      <c r="BL254">
        <f t="shared" ref="BL254" si="257">ROUND(BG254+0.5,0)</f>
        <v>1</v>
      </c>
    </row>
    <row r="255" spans="2:64" hidden="1">
      <c r="D255" t="s">
        <v>7361</v>
      </c>
      <c r="E255" t="s">
        <v>7362</v>
      </c>
      <c r="F255" t="s">
        <v>7363</v>
      </c>
      <c r="G255" t="s">
        <v>7364</v>
      </c>
      <c r="H255" t="s">
        <v>7365</v>
      </c>
      <c r="I255" t="s">
        <v>7366</v>
      </c>
      <c r="J255" t="s">
        <v>6055</v>
      </c>
      <c r="K255">
        <f t="shared" si="197"/>
        <v>11021</v>
      </c>
      <c r="O255" t="e">
        <f t="shared" si="215"/>
        <v>#VALUE!</v>
      </c>
      <c r="P255" t="e">
        <f t="shared" si="216"/>
        <v>#VALUE!</v>
      </c>
      <c r="Q255">
        <f t="shared" si="217"/>
        <v>0.36207729468599031</v>
      </c>
      <c r="R255" t="e">
        <f t="shared" si="218"/>
        <v>#VALUE!</v>
      </c>
      <c r="S255">
        <f t="shared" si="219"/>
        <v>2.7431621080720481</v>
      </c>
      <c r="T255" t="e">
        <f t="shared" si="220"/>
        <v>#VALUE!</v>
      </c>
      <c r="U255">
        <f t="shared" si="221"/>
        <v>11021</v>
      </c>
      <c r="V255" t="e">
        <f t="shared" si="198"/>
        <v>#VALUE!</v>
      </c>
      <c r="AH255">
        <f t="shared" si="200"/>
        <v>12056.5</v>
      </c>
      <c r="AI255">
        <f t="shared" si="201"/>
        <v>5510.5</v>
      </c>
      <c r="AJ255">
        <f t="shared" si="202"/>
        <v>2998</v>
      </c>
      <c r="AK255">
        <f t="shared" si="203"/>
        <v>56</v>
      </c>
      <c r="AL255">
        <f t="shared" si="204"/>
        <v>8224</v>
      </c>
      <c r="AM255">
        <f t="shared" si="205"/>
        <v>5610.5</v>
      </c>
      <c r="AO255">
        <f t="shared" si="206"/>
        <v>9002.5</v>
      </c>
      <c r="AP255">
        <f t="shared" si="207"/>
        <v>0.66551932367149758</v>
      </c>
      <c r="AQ255">
        <f t="shared" si="208"/>
        <v>0.45705635964002822</v>
      </c>
      <c r="AS255">
        <f t="shared" si="209"/>
        <v>28459.5</v>
      </c>
    </row>
    <row r="256" spans="2:64" hidden="1">
      <c r="D256" t="s">
        <v>6093</v>
      </c>
      <c r="E256" t="s">
        <v>6093</v>
      </c>
      <c r="F256" t="s">
        <v>6093</v>
      </c>
      <c r="G256" t="s">
        <v>6093</v>
      </c>
      <c r="H256" t="s">
        <v>6093</v>
      </c>
      <c r="I256" t="s">
        <v>6093</v>
      </c>
      <c r="J256" t="s">
        <v>6093</v>
      </c>
      <c r="AO256">
        <f t="shared" si="206"/>
        <v>0</v>
      </c>
      <c r="AP256" t="e">
        <f t="shared" si="207"/>
        <v>#DIV/0!</v>
      </c>
      <c r="AQ256" t="e">
        <f t="shared" si="208"/>
        <v>#DIV/0!</v>
      </c>
      <c r="AS256">
        <f t="shared" si="209"/>
        <v>0</v>
      </c>
    </row>
    <row r="257" spans="2:64">
      <c r="B257" t="s">
        <v>52</v>
      </c>
      <c r="D257" t="s">
        <v>7367</v>
      </c>
      <c r="E257" t="s">
        <v>7368</v>
      </c>
      <c r="F257" t="s">
        <v>7369</v>
      </c>
      <c r="G257" t="s">
        <v>6065</v>
      </c>
      <c r="H257" t="s">
        <v>7370</v>
      </c>
      <c r="I257" t="s">
        <v>7371</v>
      </c>
      <c r="J257" t="s">
        <v>6055</v>
      </c>
      <c r="K257">
        <f t="shared" si="197"/>
        <v>2654</v>
      </c>
      <c r="O257">
        <f t="shared" si="215"/>
        <v>-0.52216847661854926</v>
      </c>
      <c r="P257">
        <f t="shared" si="216"/>
        <v>-0.98147437195049592</v>
      </c>
      <c r="Q257">
        <f t="shared" si="217"/>
        <v>0.27739331677579587</v>
      </c>
      <c r="R257">
        <f t="shared" si="218"/>
        <v>1</v>
      </c>
      <c r="S257">
        <f t="shared" si="219"/>
        <v>3.6049895203793012</v>
      </c>
      <c r="T257">
        <f t="shared" si="220"/>
        <v>1.8053684883610144E-2</v>
      </c>
      <c r="U257">
        <f t="shared" si="221"/>
        <v>2654</v>
      </c>
      <c r="V257">
        <f t="shared" si="198"/>
        <v>0</v>
      </c>
      <c r="X257">
        <f>AVERAGE(O257:O258)</f>
        <v>-0.15986991030604247</v>
      </c>
      <c r="Y257">
        <f t="shared" ref="Y257:AE257" si="258">AVERAGE(P257:P258)</f>
        <v>-0.45839797165874507</v>
      </c>
      <c r="Z257">
        <f t="shared" si="258"/>
        <v>0.2122754930580914</v>
      </c>
      <c r="AA257">
        <f t="shared" si="258"/>
        <v>0.96161778185151237</v>
      </c>
      <c r="AB257">
        <f t="shared" si="258"/>
        <v>5.1936942310685357</v>
      </c>
      <c r="AC257">
        <f t="shared" si="258"/>
        <v>5.4309413399831197E-2</v>
      </c>
      <c r="AD257">
        <f t="shared" si="258"/>
        <v>72957.5</v>
      </c>
      <c r="AE257">
        <f t="shared" si="258"/>
        <v>0</v>
      </c>
      <c r="AH257">
        <f t="shared" si="200"/>
        <v>113059</v>
      </c>
      <c r="AI257">
        <f t="shared" si="201"/>
        <v>1327</v>
      </c>
      <c r="AJ257">
        <f t="shared" si="202"/>
        <v>24571.5</v>
      </c>
      <c r="AK257">
        <f t="shared" si="203"/>
        <v>0</v>
      </c>
      <c r="AL257">
        <f t="shared" si="204"/>
        <v>88580</v>
      </c>
      <c r="AM257">
        <f t="shared" si="205"/>
        <v>74830</v>
      </c>
      <c r="AO257">
        <f t="shared" si="206"/>
        <v>88487.5</v>
      </c>
      <c r="AP257">
        <f t="shared" si="207"/>
        <v>1.4980808308873335E-2</v>
      </c>
      <c r="AQ257">
        <f t="shared" si="208"/>
        <v>1.1737234541257221E-2</v>
      </c>
      <c r="AS257">
        <f t="shared" si="209"/>
        <v>253224.5</v>
      </c>
      <c r="AU257">
        <f>MAX(0,AH257)</f>
        <v>113059</v>
      </c>
      <c r="AV257">
        <f>MAX(0,AP257)</f>
        <v>1.4980808308873335E-2</v>
      </c>
      <c r="AW257">
        <f>MAX(0,AQ257)</f>
        <v>1.1737234541257221E-2</v>
      </c>
      <c r="AY257">
        <f>AU257/$AU$1261*3</f>
        <v>1.0113648497423182</v>
      </c>
      <c r="AZ257">
        <f>AV257/$AV$1261*3</f>
        <v>0.27353909917217606</v>
      </c>
      <c r="BA257">
        <f>AW257/$AW$1261*3</f>
        <v>0.28499581466305429</v>
      </c>
      <c r="BB257">
        <f>AS257/$AS$1261*3</f>
        <v>0.68593323037273146</v>
      </c>
      <c r="BD257">
        <f>MIN(4.9,AY257)</f>
        <v>1.0113648497423182</v>
      </c>
      <c r="BE257">
        <f t="shared" ref="BE257" si="259">MIN(4.9,AZ257)</f>
        <v>0.27353909917217606</v>
      </c>
      <c r="BF257">
        <f t="shared" ref="BF257" si="260">MIN(4.9,BA257)</f>
        <v>0.28499581466305429</v>
      </c>
      <c r="BG257">
        <f>MAX(MIN(4.9,BB257),0)</f>
        <v>0.68593323037273146</v>
      </c>
      <c r="BI257">
        <f>ROUND(BD257+0.5,0)</f>
        <v>2</v>
      </c>
      <c r="BJ257">
        <f t="shared" ref="BJ257" si="261">ROUND(BE257+0.5,0)</f>
        <v>1</v>
      </c>
      <c r="BK257">
        <f t="shared" ref="BK257" si="262">ROUND(BF257+0.5,0)</f>
        <v>1</v>
      </c>
      <c r="BL257">
        <f t="shared" ref="BL257" si="263">ROUND(BG257+0.5,0)</f>
        <v>1</v>
      </c>
    </row>
    <row r="258" spans="2:64" hidden="1">
      <c r="D258" t="s">
        <v>7372</v>
      </c>
      <c r="E258" t="s">
        <v>7373</v>
      </c>
      <c r="F258" t="s">
        <v>7374</v>
      </c>
      <c r="G258" t="s">
        <v>7375</v>
      </c>
      <c r="H258" t="s">
        <v>7376</v>
      </c>
      <c r="I258" t="s">
        <v>7377</v>
      </c>
      <c r="J258" t="s">
        <v>6055</v>
      </c>
      <c r="K258">
        <f t="shared" si="197"/>
        <v>143261</v>
      </c>
      <c r="O258">
        <f t="shared" si="215"/>
        <v>0.20242865600646431</v>
      </c>
      <c r="P258">
        <f t="shared" si="216"/>
        <v>6.4678428633005769E-2</v>
      </c>
      <c r="Q258">
        <f t="shared" si="217"/>
        <v>0.1471576693403869</v>
      </c>
      <c r="R258">
        <f t="shared" si="218"/>
        <v>0.92323556370302473</v>
      </c>
      <c r="S258">
        <f t="shared" si="219"/>
        <v>6.782398941757771</v>
      </c>
      <c r="T258">
        <f t="shared" si="220"/>
        <v>9.056514191605225E-2</v>
      </c>
      <c r="U258">
        <f t="shared" si="221"/>
        <v>143261</v>
      </c>
      <c r="V258">
        <f t="shared" si="198"/>
        <v>0</v>
      </c>
      <c r="AH258">
        <f t="shared" si="200"/>
        <v>236608.5</v>
      </c>
      <c r="AI258">
        <f t="shared" si="201"/>
        <v>71630.5</v>
      </c>
      <c r="AJ258">
        <f t="shared" si="202"/>
        <v>12851.5</v>
      </c>
      <c r="AK258">
        <f t="shared" si="203"/>
        <v>167.5</v>
      </c>
      <c r="AL258">
        <f t="shared" si="204"/>
        <v>87164</v>
      </c>
      <c r="AM258">
        <f t="shared" si="205"/>
        <v>73503</v>
      </c>
      <c r="AO258">
        <f t="shared" si="206"/>
        <v>223589.5</v>
      </c>
      <c r="AP258">
        <f t="shared" si="207"/>
        <v>0.82021378311376769</v>
      </c>
      <c r="AQ258">
        <f t="shared" si="208"/>
        <v>0.30273848995281233</v>
      </c>
      <c r="AS258">
        <f t="shared" si="209"/>
        <v>456222</v>
      </c>
    </row>
    <row r="259" spans="2:64" hidden="1">
      <c r="D259" t="s">
        <v>7378</v>
      </c>
      <c r="E259" t="s">
        <v>7379</v>
      </c>
      <c r="F259" t="s">
        <v>7380</v>
      </c>
      <c r="G259" t="s">
        <v>7381</v>
      </c>
      <c r="H259" t="s">
        <v>7382</v>
      </c>
      <c r="I259" t="s">
        <v>7383</v>
      </c>
      <c r="J259" t="s">
        <v>6055</v>
      </c>
      <c r="K259">
        <f t="shared" si="197"/>
        <v>134558</v>
      </c>
      <c r="O259">
        <f t="shared" si="215"/>
        <v>0.54128824817203802</v>
      </c>
      <c r="P259">
        <f t="shared" si="216"/>
        <v>0.63727732892047118</v>
      </c>
      <c r="Q259">
        <f t="shared" si="217"/>
        <v>8.7319286871961097E-2</v>
      </c>
      <c r="R259" t="e">
        <f t="shared" si="218"/>
        <v>#DIV/0!</v>
      </c>
      <c r="S259">
        <f t="shared" si="219"/>
        <v>11.128220357858787</v>
      </c>
      <c r="T259">
        <f t="shared" si="220"/>
        <v>0.63542172182859358</v>
      </c>
      <c r="U259">
        <f t="shared" si="221"/>
        <v>134558</v>
      </c>
      <c r="V259">
        <f t="shared" si="198"/>
        <v>0</v>
      </c>
      <c r="AH259">
        <f t="shared" si="200"/>
        <v>196775.5</v>
      </c>
      <c r="AI259">
        <f t="shared" si="201"/>
        <v>67279</v>
      </c>
      <c r="AJ259">
        <f t="shared" si="202"/>
        <v>6734.5</v>
      </c>
      <c r="AK259">
        <f t="shared" si="203"/>
        <v>2182</v>
      </c>
      <c r="AL259">
        <f t="shared" si="204"/>
        <v>74943</v>
      </c>
      <c r="AM259">
        <f t="shared" si="205"/>
        <v>67399</v>
      </c>
      <c r="AO259">
        <f t="shared" si="206"/>
        <v>187859</v>
      </c>
      <c r="AP259">
        <f t="shared" si="207"/>
        <v>0.87233711507293354</v>
      </c>
      <c r="AQ259">
        <f t="shared" si="208"/>
        <v>0.34190740209019926</v>
      </c>
      <c r="AS259">
        <f t="shared" si="209"/>
        <v>401844</v>
      </c>
    </row>
    <row r="260" spans="2:64" hidden="1">
      <c r="D260" t="s">
        <v>7384</v>
      </c>
      <c r="E260" t="s">
        <v>7385</v>
      </c>
      <c r="F260" t="s">
        <v>7386</v>
      </c>
      <c r="G260" t="s">
        <v>6065</v>
      </c>
      <c r="H260" t="s">
        <v>7387</v>
      </c>
      <c r="I260" t="s">
        <v>7388</v>
      </c>
      <c r="J260" t="s">
        <v>6055</v>
      </c>
      <c r="K260">
        <f t="shared" ref="K260:K323" si="264">E260/J260</f>
        <v>82184</v>
      </c>
      <c r="O260">
        <f t="shared" si="215"/>
        <v>3.3589566104411883E-2</v>
      </c>
      <c r="P260">
        <f t="shared" si="216"/>
        <v>-0.44730559459841157</v>
      </c>
      <c r="Q260">
        <f t="shared" si="217"/>
        <v>7.8398607136424589E-2</v>
      </c>
      <c r="R260" t="e">
        <f t="shared" si="218"/>
        <v>#DIV/0!</v>
      </c>
      <c r="S260">
        <f t="shared" si="219"/>
        <v>12.755328653477983</v>
      </c>
      <c r="T260">
        <f t="shared" si="220"/>
        <v>-0.44658479759898484</v>
      </c>
      <c r="U260">
        <f t="shared" si="221"/>
        <v>82184</v>
      </c>
      <c r="V260">
        <f t="shared" ref="V260:V323" si="265">J260-J261</f>
        <v>1</v>
      </c>
      <c r="AH260">
        <f t="shared" ref="AH260:AH323" si="266">D260/($J260+1)</f>
        <v>127669.5</v>
      </c>
      <c r="AI260">
        <f t="shared" ref="AI260:AI323" si="267">E260/($J260+1)</f>
        <v>41092</v>
      </c>
      <c r="AJ260">
        <f t="shared" ref="AJ260:AJ323" si="268">F260/($J260+1)</f>
        <v>3917.5</v>
      </c>
      <c r="AK260">
        <f t="shared" ref="AK260:AK323" si="269">G260/($J260+1)</f>
        <v>0</v>
      </c>
      <c r="AL260">
        <f t="shared" ref="AL260:AL323" si="270">H260/($J260+1)</f>
        <v>49969</v>
      </c>
      <c r="AM260">
        <f t="shared" ref="AM260:AM323" si="271">I260/($J260+1)</f>
        <v>41212</v>
      </c>
      <c r="AO260">
        <f t="shared" ref="AO260:AO323" si="272">AH260-(AJ260+AK260)</f>
        <v>123752</v>
      </c>
      <c r="AP260">
        <f t="shared" ref="AP260:AP323" si="273">AI260/(AK260+AL260)</f>
        <v>0.82234985691128504</v>
      </c>
      <c r="AQ260">
        <f t="shared" ref="AQ260:AQ323" si="274">AI260/AH260</f>
        <v>0.32186230853884445</v>
      </c>
      <c r="AS260">
        <f t="shared" ref="AS260:AS296" si="275">AH260+AM260-AJ260+AK260+AL260+AI260</f>
        <v>256025</v>
      </c>
    </row>
    <row r="261" spans="2:64" hidden="1">
      <c r="D261" t="s">
        <v>7389</v>
      </c>
      <c r="E261" t="s">
        <v>7390</v>
      </c>
      <c r="F261" t="s">
        <v>7391</v>
      </c>
      <c r="G261" t="s">
        <v>6065</v>
      </c>
      <c r="H261" t="s">
        <v>7392</v>
      </c>
      <c r="I261" t="s">
        <v>7393</v>
      </c>
      <c r="J261" t="s">
        <v>6065</v>
      </c>
      <c r="K261" t="e">
        <f t="shared" si="264"/>
        <v>#DIV/0!</v>
      </c>
      <c r="O261">
        <f t="shared" si="215"/>
        <v>0.10215799734990605</v>
      </c>
      <c r="P261">
        <f t="shared" si="216"/>
        <v>5.1508701463090389E-2</v>
      </c>
      <c r="Q261">
        <f t="shared" si="217"/>
        <v>1.2308263646190473E-2</v>
      </c>
      <c r="R261" t="e">
        <f t="shared" si="218"/>
        <v>#DIV/0!</v>
      </c>
      <c r="S261">
        <f t="shared" si="219"/>
        <v>81.246228448275858</v>
      </c>
      <c r="T261">
        <f t="shared" si="220"/>
        <v>5.1421431243955373E-2</v>
      </c>
      <c r="U261" t="e">
        <f t="shared" si="221"/>
        <v>#DIV/0!</v>
      </c>
      <c r="V261">
        <f t="shared" si="265"/>
        <v>0</v>
      </c>
      <c r="AH261">
        <f t="shared" si="266"/>
        <v>247041</v>
      </c>
      <c r="AI261">
        <f t="shared" si="267"/>
        <v>148697</v>
      </c>
      <c r="AJ261">
        <f t="shared" si="268"/>
        <v>1856</v>
      </c>
      <c r="AK261">
        <f t="shared" si="269"/>
        <v>0</v>
      </c>
      <c r="AL261">
        <f t="shared" si="270"/>
        <v>150793</v>
      </c>
      <c r="AM261">
        <f t="shared" si="271"/>
        <v>148937</v>
      </c>
      <c r="AO261">
        <f t="shared" si="272"/>
        <v>245185</v>
      </c>
      <c r="AP261">
        <f t="shared" si="273"/>
        <v>0.98610015053749178</v>
      </c>
      <c r="AQ261">
        <f t="shared" si="274"/>
        <v>0.60191223319206122</v>
      </c>
      <c r="AS261">
        <f t="shared" si="275"/>
        <v>693612</v>
      </c>
    </row>
    <row r="262" spans="2:64" hidden="1">
      <c r="D262" t="s">
        <v>7394</v>
      </c>
      <c r="E262" t="s">
        <v>7395</v>
      </c>
      <c r="F262" t="s">
        <v>7396</v>
      </c>
      <c r="G262" t="s">
        <v>6065</v>
      </c>
      <c r="H262" t="s">
        <v>7397</v>
      </c>
      <c r="I262" t="s">
        <v>7398</v>
      </c>
      <c r="J262" t="s">
        <v>6065</v>
      </c>
      <c r="K262" t="e">
        <f t="shared" si="264"/>
        <v>#DIV/0!</v>
      </c>
      <c r="O262">
        <f t="shared" si="215"/>
        <v>0.38577151830648049</v>
      </c>
      <c r="P262">
        <f t="shared" si="216"/>
        <v>0.43474731897365126</v>
      </c>
      <c r="Q262">
        <f t="shared" si="217"/>
        <v>1.8296105840200149E-2</v>
      </c>
      <c r="R262" t="e">
        <f t="shared" si="218"/>
        <v>#DIV/0!</v>
      </c>
      <c r="S262">
        <f t="shared" si="219"/>
        <v>54.656439393939394</v>
      </c>
      <c r="T262">
        <f t="shared" si="220"/>
        <v>0.43369128467759066</v>
      </c>
      <c r="U262" t="e">
        <f t="shared" si="221"/>
        <v>#DIV/0!</v>
      </c>
      <c r="V262">
        <f t="shared" si="265"/>
        <v>0</v>
      </c>
      <c r="AH262">
        <f t="shared" si="266"/>
        <v>224143</v>
      </c>
      <c r="AI262">
        <f t="shared" si="267"/>
        <v>141413</v>
      </c>
      <c r="AJ262">
        <f t="shared" si="268"/>
        <v>2640</v>
      </c>
      <c r="AK262">
        <f t="shared" si="269"/>
        <v>0</v>
      </c>
      <c r="AL262">
        <f t="shared" si="270"/>
        <v>144293</v>
      </c>
      <c r="AM262">
        <f t="shared" si="271"/>
        <v>141653</v>
      </c>
      <c r="AO262">
        <f t="shared" si="272"/>
        <v>221503</v>
      </c>
      <c r="AP262">
        <f t="shared" si="273"/>
        <v>0.9800406118106908</v>
      </c>
      <c r="AQ262">
        <f t="shared" si="274"/>
        <v>0.63090527029619481</v>
      </c>
      <c r="AS262">
        <f t="shared" si="275"/>
        <v>648862</v>
      </c>
    </row>
    <row r="263" spans="2:64" hidden="1">
      <c r="D263" t="s">
        <v>7399</v>
      </c>
      <c r="E263" t="s">
        <v>7400</v>
      </c>
      <c r="F263" t="s">
        <v>7401</v>
      </c>
      <c r="G263" t="s">
        <v>6065</v>
      </c>
      <c r="H263" t="s">
        <v>7402</v>
      </c>
      <c r="I263" t="s">
        <v>7403</v>
      </c>
      <c r="J263" t="s">
        <v>6065</v>
      </c>
      <c r="K263" t="e">
        <f t="shared" si="264"/>
        <v>#DIV/0!</v>
      </c>
      <c r="O263">
        <f t="shared" si="215"/>
        <v>-0.13800748233337956</v>
      </c>
      <c r="P263">
        <f t="shared" si="216"/>
        <v>-0.12525293762646883</v>
      </c>
      <c r="Q263">
        <f t="shared" si="217"/>
        <v>3.0696935211709766E-2</v>
      </c>
      <c r="R263" t="e">
        <f t="shared" si="218"/>
        <v>#DIV/0!</v>
      </c>
      <c r="S263">
        <f t="shared" si="219"/>
        <v>32.576542026206454</v>
      </c>
      <c r="T263">
        <f t="shared" si="220"/>
        <v>-0.12467663630886994</v>
      </c>
      <c r="U263" t="e">
        <f t="shared" si="221"/>
        <v>#DIV/0!</v>
      </c>
      <c r="V263">
        <f t="shared" si="265"/>
        <v>0</v>
      </c>
      <c r="AH263">
        <f t="shared" si="266"/>
        <v>161746</v>
      </c>
      <c r="AI263">
        <f t="shared" si="267"/>
        <v>98563</v>
      </c>
      <c r="AJ263">
        <f t="shared" si="268"/>
        <v>3129</v>
      </c>
      <c r="AK263">
        <f t="shared" si="269"/>
        <v>0</v>
      </c>
      <c r="AL263">
        <f t="shared" si="270"/>
        <v>101932</v>
      </c>
      <c r="AM263">
        <f t="shared" si="271"/>
        <v>98803</v>
      </c>
      <c r="AO263">
        <f t="shared" si="272"/>
        <v>158617</v>
      </c>
      <c r="AP263">
        <f t="shared" si="273"/>
        <v>0.96694855393791945</v>
      </c>
      <c r="AQ263">
        <f t="shared" si="274"/>
        <v>0.60936901067105209</v>
      </c>
      <c r="AS263">
        <f t="shared" si="275"/>
        <v>457915</v>
      </c>
    </row>
    <row r="264" spans="2:64" hidden="1">
      <c r="D264" t="s">
        <v>7404</v>
      </c>
      <c r="E264" t="s">
        <v>7405</v>
      </c>
      <c r="F264" t="s">
        <v>7406</v>
      </c>
      <c r="G264" t="s">
        <v>6065</v>
      </c>
      <c r="H264" t="s">
        <v>7407</v>
      </c>
      <c r="I264" t="s">
        <v>7408</v>
      </c>
      <c r="J264" t="s">
        <v>6065</v>
      </c>
      <c r="K264" t="e">
        <f t="shared" si="264"/>
        <v>#DIV/0!</v>
      </c>
      <c r="O264">
        <f t="shared" si="215"/>
        <v>0.80743038230732922</v>
      </c>
      <c r="P264">
        <f t="shared" si="216"/>
        <v>0.29634828228905397</v>
      </c>
      <c r="Q264">
        <f t="shared" si="217"/>
        <v>2.3969286109573881E-2</v>
      </c>
      <c r="R264" t="e">
        <f t="shared" si="218"/>
        <v>#DIV/0!</v>
      </c>
      <c r="S264">
        <f t="shared" si="219"/>
        <v>41.720057720057717</v>
      </c>
      <c r="T264">
        <f t="shared" si="220"/>
        <v>0.29566794462682799</v>
      </c>
      <c r="U264" t="e">
        <f t="shared" si="221"/>
        <v>#DIV/0!</v>
      </c>
      <c r="V264">
        <f t="shared" si="265"/>
        <v>0</v>
      </c>
      <c r="AH264">
        <f t="shared" si="266"/>
        <v>187642</v>
      </c>
      <c r="AI264">
        <f t="shared" si="267"/>
        <v>112676</v>
      </c>
      <c r="AJ264">
        <f t="shared" si="268"/>
        <v>2772</v>
      </c>
      <c r="AK264">
        <f t="shared" si="269"/>
        <v>0</v>
      </c>
      <c r="AL264">
        <f t="shared" si="270"/>
        <v>115648</v>
      </c>
      <c r="AM264">
        <f t="shared" si="271"/>
        <v>112876</v>
      </c>
      <c r="AO264">
        <f t="shared" si="272"/>
        <v>184870</v>
      </c>
      <c r="AP264">
        <f t="shared" si="273"/>
        <v>0.97430132816823467</v>
      </c>
      <c r="AQ264">
        <f t="shared" si="274"/>
        <v>0.60048390019292053</v>
      </c>
      <c r="AS264">
        <f t="shared" si="275"/>
        <v>526070</v>
      </c>
    </row>
    <row r="265" spans="2:64" hidden="1">
      <c r="D265" t="s">
        <v>7409</v>
      </c>
      <c r="E265" t="s">
        <v>7410</v>
      </c>
      <c r="F265" t="s">
        <v>7411</v>
      </c>
      <c r="G265" t="s">
        <v>6065</v>
      </c>
      <c r="H265" t="s">
        <v>7412</v>
      </c>
      <c r="I265" t="s">
        <v>7413</v>
      </c>
      <c r="J265" t="s">
        <v>6065</v>
      </c>
      <c r="O265" t="e">
        <f t="shared" si="215"/>
        <v>#VALUE!</v>
      </c>
      <c r="P265" t="e">
        <f t="shared" si="216"/>
        <v>#VALUE!</v>
      </c>
      <c r="Q265">
        <f t="shared" si="217"/>
        <v>0.10725118871946221</v>
      </c>
      <c r="R265" t="e">
        <f t="shared" si="218"/>
        <v>#VALUE!</v>
      </c>
      <c r="S265">
        <f t="shared" si="219"/>
        <v>9.3239059812726932</v>
      </c>
      <c r="T265" t="e">
        <f t="shared" si="220"/>
        <v>#VALUE!</v>
      </c>
      <c r="U265" t="e">
        <f t="shared" si="221"/>
        <v>#DIV/0!</v>
      </c>
      <c r="V265" t="e">
        <f t="shared" si="265"/>
        <v>#VALUE!</v>
      </c>
      <c r="AH265">
        <f t="shared" si="266"/>
        <v>103817</v>
      </c>
      <c r="AI265">
        <f t="shared" si="267"/>
        <v>86918</v>
      </c>
      <c r="AJ265">
        <f t="shared" si="268"/>
        <v>10466</v>
      </c>
      <c r="AK265">
        <f t="shared" si="269"/>
        <v>0</v>
      </c>
      <c r="AL265">
        <f t="shared" si="270"/>
        <v>97584</v>
      </c>
      <c r="AM265">
        <f t="shared" si="271"/>
        <v>87118</v>
      </c>
      <c r="AO265">
        <f t="shared" si="272"/>
        <v>93351</v>
      </c>
      <c r="AP265">
        <f t="shared" si="273"/>
        <v>0.89069929496638789</v>
      </c>
      <c r="AQ265">
        <f t="shared" si="274"/>
        <v>0.83722319080690055</v>
      </c>
      <c r="AS265">
        <f t="shared" si="275"/>
        <v>364971</v>
      </c>
    </row>
    <row r="266" spans="2:64" hidden="1">
      <c r="D266" t="s">
        <v>6093</v>
      </c>
      <c r="E266" t="s">
        <v>6093</v>
      </c>
      <c r="F266" t="s">
        <v>6093</v>
      </c>
      <c r="G266" t="s">
        <v>6093</v>
      </c>
      <c r="H266" t="s">
        <v>6093</v>
      </c>
      <c r="I266" t="s">
        <v>6093</v>
      </c>
      <c r="J266" t="s">
        <v>6093</v>
      </c>
      <c r="AS266">
        <f t="shared" si="275"/>
        <v>0</v>
      </c>
    </row>
    <row r="267" spans="2:64">
      <c r="B267" s="22">
        <v>45365040</v>
      </c>
      <c r="D267" t="s">
        <v>7414</v>
      </c>
      <c r="E267" t="s">
        <v>7415</v>
      </c>
      <c r="F267" t="s">
        <v>7416</v>
      </c>
      <c r="G267" t="s">
        <v>6065</v>
      </c>
      <c r="H267" t="s">
        <v>7417</v>
      </c>
      <c r="I267" t="s">
        <v>7418</v>
      </c>
      <c r="J267">
        <v>1</v>
      </c>
      <c r="K267">
        <f t="shared" si="264"/>
        <v>53</v>
      </c>
      <c r="O267">
        <f t="shared" si="215"/>
        <v>1.1725990597716587</v>
      </c>
      <c r="P267">
        <f t="shared" si="216"/>
        <v>-1.0716216216216217</v>
      </c>
      <c r="Q267">
        <f t="shared" si="217"/>
        <v>2.2383966244725739</v>
      </c>
      <c r="R267">
        <f>1</f>
        <v>1</v>
      </c>
      <c r="S267">
        <f t="shared" si="219"/>
        <v>0.44674835061262957</v>
      </c>
      <c r="T267">
        <f t="shared" si="220"/>
        <v>-8.2812499999999956E-2</v>
      </c>
      <c r="U267">
        <f t="shared" si="221"/>
        <v>53</v>
      </c>
      <c r="V267">
        <f t="shared" si="265"/>
        <v>1</v>
      </c>
      <c r="X267">
        <f>O267</f>
        <v>1.1725990597716587</v>
      </c>
      <c r="Y267">
        <f t="shared" ref="Y267:AE267" si="276">P267</f>
        <v>-1.0716216216216217</v>
      </c>
      <c r="Z267">
        <f t="shared" si="276"/>
        <v>2.2383966244725739</v>
      </c>
      <c r="AA267">
        <f>R267</f>
        <v>1</v>
      </c>
      <c r="AB267">
        <f t="shared" si="276"/>
        <v>0.44674835061262957</v>
      </c>
      <c r="AC267">
        <f t="shared" si="276"/>
        <v>-8.2812499999999956E-2</v>
      </c>
      <c r="AD267">
        <f t="shared" si="276"/>
        <v>53</v>
      </c>
      <c r="AE267">
        <f t="shared" si="276"/>
        <v>1</v>
      </c>
      <c r="AH267">
        <f t="shared" si="266"/>
        <v>1617.5</v>
      </c>
      <c r="AI267">
        <f t="shared" si="267"/>
        <v>26.5</v>
      </c>
      <c r="AJ267">
        <f t="shared" si="268"/>
        <v>530.5</v>
      </c>
      <c r="AK267">
        <f t="shared" si="269"/>
        <v>0</v>
      </c>
      <c r="AL267">
        <f t="shared" si="270"/>
        <v>237</v>
      </c>
      <c r="AM267">
        <f t="shared" si="271"/>
        <v>-293.5</v>
      </c>
      <c r="AO267">
        <f t="shared" si="272"/>
        <v>1087</v>
      </c>
      <c r="AP267">
        <f t="shared" si="273"/>
        <v>0.11181434599156118</v>
      </c>
      <c r="AQ267">
        <f t="shared" si="274"/>
        <v>1.6383307573415766E-2</v>
      </c>
      <c r="AS267">
        <f t="shared" si="275"/>
        <v>1057</v>
      </c>
      <c r="AU267">
        <f>MAX(0,AH267)</f>
        <v>1617.5</v>
      </c>
      <c r="AV267">
        <f>MAX(0,AP267)</f>
        <v>0.11181434599156118</v>
      </c>
      <c r="AW267">
        <f>MAX(0,AQ267)</f>
        <v>1.6383307573415766E-2</v>
      </c>
      <c r="AY267">
        <f>AU267/$AU$1261*3</f>
        <v>1.4469282803299162E-2</v>
      </c>
      <c r="AZ267">
        <f>AV267/$AV$1261*3</f>
        <v>2.0416518819576246</v>
      </c>
      <c r="BA267">
        <f>AW267/$AW$1261*3</f>
        <v>0.39780870633099574</v>
      </c>
      <c r="BB267">
        <f>AS267/$AS$1261*3</f>
        <v>2.8631961935119909E-3</v>
      </c>
      <c r="BD267">
        <f>MIN(4.9,AY267)</f>
        <v>1.4469282803299162E-2</v>
      </c>
      <c r="BE267">
        <f t="shared" ref="BE267" si="277">MIN(4.9,AZ267)</f>
        <v>2.0416518819576246</v>
      </c>
      <c r="BF267">
        <f t="shared" ref="BF267" si="278">MIN(4.9,BA267)</f>
        <v>0.39780870633099574</v>
      </c>
      <c r="BG267">
        <f>MAX(MIN(4.9,BB267),0)</f>
        <v>2.8631961935119909E-3</v>
      </c>
      <c r="BI267">
        <f>ROUND(BD267+0.5,0)</f>
        <v>1</v>
      </c>
      <c r="BJ267">
        <f t="shared" ref="BJ267" si="279">ROUND(BE267+0.5,0)</f>
        <v>3</v>
      </c>
      <c r="BK267">
        <f t="shared" ref="BK267" si="280">ROUND(BF267+0.5,0)</f>
        <v>1</v>
      </c>
      <c r="BL267">
        <f t="shared" ref="BL267" si="281">ROUND(BG267+0.5,0)</f>
        <v>1</v>
      </c>
    </row>
    <row r="268" spans="2:64" hidden="1">
      <c r="D268" t="s">
        <v>7419</v>
      </c>
      <c r="E268" t="s">
        <v>7420</v>
      </c>
      <c r="F268" t="s">
        <v>7421</v>
      </c>
      <c r="G268" t="s">
        <v>6065</v>
      </c>
      <c r="H268" t="s">
        <v>7422</v>
      </c>
      <c r="I268" t="s">
        <v>7423</v>
      </c>
      <c r="J268" t="s">
        <v>6065</v>
      </c>
      <c r="O268" t="e">
        <f t="shared" ref="O268:O330" si="282">D268/D269-1</f>
        <v>#DIV/0!</v>
      </c>
      <c r="P268" t="e">
        <f t="shared" ref="P268:P330" si="283">E268/E269-1</f>
        <v>#DIV/0!</v>
      </c>
      <c r="Q268">
        <f t="shared" ref="Q268:Q330" si="284">F268/(G268+H268)</f>
        <v>2.636828644501279</v>
      </c>
      <c r="R268">
        <f t="shared" ref="R268:R330" si="285">1 -G268/G269</f>
        <v>1</v>
      </c>
      <c r="S268">
        <f t="shared" ref="S268:S330" si="286">H268/F268</f>
        <v>0.37924345295829293</v>
      </c>
      <c r="T268">
        <f t="shared" ref="T268:T330" si="287">I268/I269-1</f>
        <v>-7.4</v>
      </c>
      <c r="U268" t="e">
        <f t="shared" ref="U268:U330" si="288">E268/J268</f>
        <v>#DIV/0!</v>
      </c>
      <c r="V268">
        <f t="shared" si="265"/>
        <v>0</v>
      </c>
      <c r="AH268">
        <f t="shared" si="266"/>
        <v>1489</v>
      </c>
      <c r="AI268">
        <f t="shared" si="267"/>
        <v>-740</v>
      </c>
      <c r="AJ268">
        <f t="shared" si="268"/>
        <v>1031</v>
      </c>
      <c r="AK268">
        <f t="shared" si="269"/>
        <v>0</v>
      </c>
      <c r="AL268">
        <f t="shared" si="270"/>
        <v>391</v>
      </c>
      <c r="AM268">
        <f t="shared" si="271"/>
        <v>-640</v>
      </c>
      <c r="AO268">
        <f t="shared" si="272"/>
        <v>458</v>
      </c>
      <c r="AP268">
        <f t="shared" si="273"/>
        <v>-1.8925831202046035</v>
      </c>
      <c r="AQ268">
        <f t="shared" si="274"/>
        <v>-0.49697783747481533</v>
      </c>
      <c r="AS268">
        <f t="shared" si="275"/>
        <v>-531</v>
      </c>
    </row>
    <row r="269" spans="2:64" hidden="1">
      <c r="D269" t="s">
        <v>6065</v>
      </c>
      <c r="E269" t="s">
        <v>6065</v>
      </c>
      <c r="F269" t="s">
        <v>7424</v>
      </c>
      <c r="G269" t="s">
        <v>7425</v>
      </c>
      <c r="H269" t="s">
        <v>7426</v>
      </c>
      <c r="I269" t="s">
        <v>7427</v>
      </c>
      <c r="J269" t="s">
        <v>6065</v>
      </c>
      <c r="O269" t="e">
        <f t="shared" si="282"/>
        <v>#DIV/0!</v>
      </c>
      <c r="P269" t="e">
        <f t="shared" si="283"/>
        <v>#DIV/0!</v>
      </c>
      <c r="Q269">
        <f t="shared" si="284"/>
        <v>0.8666666666666667</v>
      </c>
      <c r="R269" t="e">
        <f t="shared" si="285"/>
        <v>#DIV/0!</v>
      </c>
      <c r="S269">
        <f t="shared" si="286"/>
        <v>0.10461538461538461</v>
      </c>
      <c r="T269" t="e">
        <f t="shared" si="287"/>
        <v>#DIV/0!</v>
      </c>
      <c r="U269" t="e">
        <f t="shared" si="288"/>
        <v>#DIV/0!</v>
      </c>
      <c r="V269">
        <f t="shared" si="265"/>
        <v>0</v>
      </c>
      <c r="AH269">
        <f t="shared" si="266"/>
        <v>0</v>
      </c>
      <c r="AI269">
        <f t="shared" si="267"/>
        <v>0</v>
      </c>
      <c r="AJ269">
        <f t="shared" si="268"/>
        <v>650</v>
      </c>
      <c r="AK269">
        <f t="shared" si="269"/>
        <v>682</v>
      </c>
      <c r="AL269">
        <f t="shared" si="270"/>
        <v>68</v>
      </c>
      <c r="AM269">
        <f t="shared" si="271"/>
        <v>100</v>
      </c>
      <c r="AO269">
        <f t="shared" si="272"/>
        <v>-1332</v>
      </c>
      <c r="AP269">
        <f t="shared" si="273"/>
        <v>0</v>
      </c>
      <c r="AQ269" t="e">
        <f t="shared" si="274"/>
        <v>#DIV/0!</v>
      </c>
      <c r="AS269">
        <f t="shared" si="275"/>
        <v>200</v>
      </c>
    </row>
    <row r="270" spans="2:64" hidden="1">
      <c r="AH270">
        <f t="shared" si="266"/>
        <v>0</v>
      </c>
      <c r="AI270">
        <f t="shared" si="267"/>
        <v>0</v>
      </c>
      <c r="AJ270">
        <f t="shared" si="268"/>
        <v>0</v>
      </c>
      <c r="AK270">
        <f t="shared" si="269"/>
        <v>0</v>
      </c>
      <c r="AL270">
        <f t="shared" si="270"/>
        <v>0</v>
      </c>
      <c r="AM270">
        <f t="shared" si="271"/>
        <v>0</v>
      </c>
      <c r="AS270">
        <f t="shared" si="275"/>
        <v>0</v>
      </c>
    </row>
    <row r="271" spans="2:64">
      <c r="B271" t="s">
        <v>54</v>
      </c>
      <c r="D271" t="s">
        <v>7428</v>
      </c>
      <c r="E271" t="s">
        <v>7429</v>
      </c>
      <c r="F271" t="s">
        <v>7430</v>
      </c>
      <c r="G271" t="s">
        <v>7431</v>
      </c>
      <c r="H271" t="s">
        <v>7432</v>
      </c>
      <c r="I271" t="s">
        <v>7433</v>
      </c>
      <c r="J271" t="s">
        <v>6048</v>
      </c>
      <c r="K271">
        <f t="shared" si="264"/>
        <v>-13297.5</v>
      </c>
      <c r="O271">
        <f t="shared" si="282"/>
        <v>-0.43280688427568847</v>
      </c>
      <c r="P271">
        <f t="shared" si="283"/>
        <v>-1.0794680021394656</v>
      </c>
      <c r="Q271">
        <f t="shared" si="284"/>
        <v>0.49505798999204975</v>
      </c>
      <c r="R271">
        <f t="shared" si="285"/>
        <v>0.12520976353928304</v>
      </c>
      <c r="S271">
        <f t="shared" si="286"/>
        <v>1.9657962416722363</v>
      </c>
      <c r="T271">
        <f t="shared" si="287"/>
        <v>-5.8006639300997587E-2</v>
      </c>
      <c r="U271">
        <f t="shared" si="288"/>
        <v>-13297.5</v>
      </c>
      <c r="V271">
        <f t="shared" si="265"/>
        <v>0</v>
      </c>
      <c r="X271">
        <f t="shared" ref="X271:AE271" si="289">AVERAGE(O271:O273)</f>
        <v>-0.13749267140959298</v>
      </c>
      <c r="Y271">
        <f t="shared" si="289"/>
        <v>0.50361507424323326</v>
      </c>
      <c r="Z271">
        <f t="shared" si="289"/>
        <v>0.67279620899039128</v>
      </c>
      <c r="AA271">
        <f t="shared" si="289"/>
        <v>0.38274999982997482</v>
      </c>
      <c r="AB271">
        <f t="shared" si="289"/>
        <v>1.5210295238255611</v>
      </c>
      <c r="AC271">
        <f t="shared" si="289"/>
        <v>1.5759664859527132</v>
      </c>
      <c r="AD271">
        <f t="shared" si="289"/>
        <v>65287.666666666664</v>
      </c>
      <c r="AE271">
        <f t="shared" si="289"/>
        <v>0.33333333333333331</v>
      </c>
      <c r="AH271">
        <f t="shared" si="266"/>
        <v>133405.33333333334</v>
      </c>
      <c r="AI271">
        <f t="shared" si="267"/>
        <v>-8865</v>
      </c>
      <c r="AJ271">
        <f t="shared" si="268"/>
        <v>141144.33333333334</v>
      </c>
      <c r="AK271">
        <f t="shared" si="269"/>
        <v>7645.666666666667</v>
      </c>
      <c r="AL271">
        <f t="shared" si="270"/>
        <v>277461</v>
      </c>
      <c r="AM271">
        <f t="shared" si="271"/>
        <v>143962.33333333334</v>
      </c>
      <c r="AO271">
        <f t="shared" si="272"/>
        <v>-15384.666666666657</v>
      </c>
      <c r="AP271">
        <f t="shared" si="273"/>
        <v>-3.1093625777486786E-2</v>
      </c>
      <c r="AQ271">
        <f t="shared" si="274"/>
        <v>-6.6451616127291252E-2</v>
      </c>
      <c r="AS271">
        <f t="shared" si="275"/>
        <v>412465</v>
      </c>
      <c r="AU271">
        <f>MAX(0,AH271)</f>
        <v>133405.33333333334</v>
      </c>
      <c r="AV271">
        <f>MAX(0,AP271)</f>
        <v>0</v>
      </c>
      <c r="AW271">
        <f>MAX(0,AQ271)</f>
        <v>0</v>
      </c>
      <c r="AY271">
        <f>AU271/$AU$1261*3</f>
        <v>1.1933721764874143</v>
      </c>
      <c r="AZ271">
        <f>AV271/$AV$1261*3</f>
        <v>0</v>
      </c>
      <c r="BA271">
        <f>AW271/$AW$1261*3</f>
        <v>0</v>
      </c>
      <c r="BB271">
        <f>AS271/$AS$1261*3</f>
        <v>1.1172830822676663</v>
      </c>
      <c r="BD271">
        <f>MIN(4.9,AY271)</f>
        <v>1.1933721764874143</v>
      </c>
      <c r="BE271">
        <f t="shared" ref="BE271" si="290">MIN(4.9,AZ271)</f>
        <v>0</v>
      </c>
      <c r="BF271">
        <f t="shared" ref="BF271" si="291">MIN(4.9,BA271)</f>
        <v>0</v>
      </c>
      <c r="BG271">
        <f>MAX(MIN(4.9,BB271),0)</f>
        <v>1.1172830822676663</v>
      </c>
      <c r="BI271">
        <f>ROUND(BD271+0.5,0)</f>
        <v>2</v>
      </c>
      <c r="BJ271">
        <f t="shared" ref="BJ271" si="292">ROUND(BE271+0.5,0)</f>
        <v>1</v>
      </c>
      <c r="BK271">
        <f t="shared" ref="BK271" si="293">ROUND(BF271+0.5,0)</f>
        <v>1</v>
      </c>
      <c r="BL271">
        <f t="shared" ref="BL271" si="294">ROUND(BG271+0.5,0)</f>
        <v>2</v>
      </c>
    </row>
    <row r="272" spans="2:64" hidden="1">
      <c r="D272" t="s">
        <v>7434</v>
      </c>
      <c r="E272" t="s">
        <v>7435</v>
      </c>
      <c r="F272" t="s">
        <v>7436</v>
      </c>
      <c r="G272" t="s">
        <v>7437</v>
      </c>
      <c r="H272" t="s">
        <v>7438</v>
      </c>
      <c r="I272" t="s">
        <v>7439</v>
      </c>
      <c r="J272" t="s">
        <v>6048</v>
      </c>
      <c r="K272">
        <f t="shared" si="264"/>
        <v>167331.5</v>
      </c>
      <c r="O272">
        <f t="shared" si="282"/>
        <v>-4.9668276573564984E-2</v>
      </c>
      <c r="P272">
        <f t="shared" si="283"/>
        <v>3.000370556312606</v>
      </c>
      <c r="Q272">
        <f t="shared" si="284"/>
        <v>0.63288567994058509</v>
      </c>
      <c r="R272">
        <f t="shared" si="285"/>
        <v>0.64832747659540224</v>
      </c>
      <c r="S272">
        <f t="shared" si="286"/>
        <v>1.5483436225566876</v>
      </c>
      <c r="T272">
        <f t="shared" si="287"/>
        <v>2.7028404364435183</v>
      </c>
      <c r="U272">
        <f t="shared" si="288"/>
        <v>167331.5</v>
      </c>
      <c r="V272">
        <f t="shared" si="265"/>
        <v>0</v>
      </c>
      <c r="AH272">
        <f t="shared" si="266"/>
        <v>235202.66666666666</v>
      </c>
      <c r="AI272">
        <f t="shared" si="267"/>
        <v>111554.33333333333</v>
      </c>
      <c r="AJ272">
        <f t="shared" si="268"/>
        <v>275531</v>
      </c>
      <c r="AK272">
        <f t="shared" si="269"/>
        <v>8740</v>
      </c>
      <c r="AL272">
        <f t="shared" si="270"/>
        <v>426616.66666666669</v>
      </c>
      <c r="AM272">
        <f t="shared" si="271"/>
        <v>152827.33333333334</v>
      </c>
      <c r="AO272">
        <f t="shared" si="272"/>
        <v>-49068.333333333343</v>
      </c>
      <c r="AP272">
        <f t="shared" si="273"/>
        <v>0.25623664887793146</v>
      </c>
      <c r="AQ272">
        <f t="shared" si="274"/>
        <v>0.47429025748007392</v>
      </c>
      <c r="AS272">
        <f t="shared" si="275"/>
        <v>659410.00000000012</v>
      </c>
    </row>
    <row r="273" spans="2:64" hidden="1">
      <c r="D273" t="s">
        <v>7440</v>
      </c>
      <c r="E273" t="s">
        <v>7441</v>
      </c>
      <c r="F273" t="s">
        <v>7442</v>
      </c>
      <c r="G273" t="s">
        <v>7443</v>
      </c>
      <c r="H273" t="s">
        <v>7444</v>
      </c>
      <c r="I273" t="s">
        <v>7445</v>
      </c>
      <c r="J273" t="s">
        <v>6048</v>
      </c>
      <c r="K273">
        <f t="shared" si="264"/>
        <v>41829</v>
      </c>
      <c r="O273">
        <f t="shared" si="282"/>
        <v>6.9997146620474515E-2</v>
      </c>
      <c r="P273">
        <f t="shared" si="283"/>
        <v>-0.4100573314434407</v>
      </c>
      <c r="Q273">
        <f t="shared" si="284"/>
        <v>0.89044495703853921</v>
      </c>
      <c r="R273">
        <f t="shared" si="285"/>
        <v>0.37471275935523907</v>
      </c>
      <c r="S273">
        <f t="shared" si="286"/>
        <v>1.0489487072477592</v>
      </c>
      <c r="T273">
        <f t="shared" si="287"/>
        <v>2.0830656607156195</v>
      </c>
      <c r="U273">
        <f t="shared" si="288"/>
        <v>41829</v>
      </c>
      <c r="V273">
        <f t="shared" si="265"/>
        <v>1</v>
      </c>
      <c r="AH273">
        <f t="shared" si="266"/>
        <v>247495.33333333334</v>
      </c>
      <c r="AI273">
        <f t="shared" si="267"/>
        <v>27886</v>
      </c>
      <c r="AJ273">
        <f t="shared" si="268"/>
        <v>335460</v>
      </c>
      <c r="AK273">
        <f t="shared" si="269"/>
        <v>24852.666666666668</v>
      </c>
      <c r="AL273">
        <f t="shared" si="270"/>
        <v>351880.33333333331</v>
      </c>
      <c r="AM273">
        <f t="shared" si="271"/>
        <v>41273</v>
      </c>
      <c r="AO273">
        <f t="shared" si="272"/>
        <v>-112817.33333333334</v>
      </c>
      <c r="AP273">
        <f t="shared" si="273"/>
        <v>7.4020592833651422E-2</v>
      </c>
      <c r="AQ273">
        <f t="shared" si="274"/>
        <v>0.11267283154160482</v>
      </c>
      <c r="AS273">
        <f t="shared" si="275"/>
        <v>357927.33333333337</v>
      </c>
    </row>
    <row r="274" spans="2:64" hidden="1">
      <c r="D274" t="s">
        <v>7446</v>
      </c>
      <c r="E274" t="s">
        <v>7447</v>
      </c>
      <c r="F274" t="s">
        <v>7448</v>
      </c>
      <c r="G274" t="s">
        <v>7449</v>
      </c>
      <c r="H274" t="s">
        <v>7450</v>
      </c>
      <c r="I274" t="s">
        <v>7451</v>
      </c>
      <c r="J274" t="s">
        <v>6055</v>
      </c>
      <c r="K274">
        <f t="shared" si="264"/>
        <v>141807</v>
      </c>
      <c r="O274">
        <f t="shared" si="282"/>
        <v>0.75561537644147814</v>
      </c>
      <c r="P274">
        <f t="shared" si="283"/>
        <v>-2.3923669068986508</v>
      </c>
      <c r="Q274">
        <f t="shared" si="284"/>
        <v>0.95167037513493091</v>
      </c>
      <c r="R274">
        <f t="shared" si="285"/>
        <v>0.28570487207289241</v>
      </c>
      <c r="S274">
        <f t="shared" si="286"/>
        <v>0.90000632255127588</v>
      </c>
      <c r="T274">
        <f t="shared" si="287"/>
        <v>-1.3951065462487455</v>
      </c>
      <c r="U274">
        <f t="shared" si="288"/>
        <v>141807</v>
      </c>
      <c r="V274">
        <f t="shared" si="265"/>
        <v>0</v>
      </c>
      <c r="AH274">
        <f t="shared" si="266"/>
        <v>346957</v>
      </c>
      <c r="AI274">
        <f t="shared" si="267"/>
        <v>70903.5</v>
      </c>
      <c r="AJ274">
        <f t="shared" si="268"/>
        <v>395410</v>
      </c>
      <c r="AK274">
        <f t="shared" si="269"/>
        <v>59619</v>
      </c>
      <c r="AL274">
        <f t="shared" si="270"/>
        <v>355871.5</v>
      </c>
      <c r="AM274">
        <f t="shared" si="271"/>
        <v>20080.5</v>
      </c>
      <c r="AO274">
        <f t="shared" si="272"/>
        <v>-108072</v>
      </c>
      <c r="AP274">
        <f t="shared" si="273"/>
        <v>0.17065011113370823</v>
      </c>
      <c r="AQ274">
        <f t="shared" si="274"/>
        <v>0.2043581769498814</v>
      </c>
      <c r="AS274">
        <f t="shared" si="275"/>
        <v>458021.5</v>
      </c>
    </row>
    <row r="275" spans="2:64" hidden="1">
      <c r="D275" t="s">
        <v>7452</v>
      </c>
      <c r="E275" t="s">
        <v>7453</v>
      </c>
      <c r="F275" t="s">
        <v>7454</v>
      </c>
      <c r="G275" t="s">
        <v>7455</v>
      </c>
      <c r="H275" t="s">
        <v>7456</v>
      </c>
      <c r="I275" t="s">
        <v>7457</v>
      </c>
      <c r="J275" t="s">
        <v>6055</v>
      </c>
      <c r="K275">
        <f t="shared" si="264"/>
        <v>-101846</v>
      </c>
      <c r="O275" t="e">
        <f t="shared" si="282"/>
        <v>#VALUE!</v>
      </c>
      <c r="P275" t="e">
        <f t="shared" si="283"/>
        <v>#VALUE!</v>
      </c>
      <c r="Q275">
        <f t="shared" si="284"/>
        <v>1.1805460823599625</v>
      </c>
      <c r="R275" t="e">
        <f t="shared" si="285"/>
        <v>#VALUE!</v>
      </c>
      <c r="S275">
        <f t="shared" si="286"/>
        <v>0.5959048384233222</v>
      </c>
      <c r="T275" t="e">
        <f t="shared" si="287"/>
        <v>#VALUE!</v>
      </c>
      <c r="U275">
        <f t="shared" si="288"/>
        <v>-101846</v>
      </c>
      <c r="V275" t="e">
        <f t="shared" si="265"/>
        <v>#VALUE!</v>
      </c>
      <c r="AH275">
        <f t="shared" si="266"/>
        <v>197627</v>
      </c>
      <c r="AI275">
        <f t="shared" si="267"/>
        <v>-50923</v>
      </c>
      <c r="AJ275">
        <f t="shared" si="268"/>
        <v>332319</v>
      </c>
      <c r="AK275">
        <f t="shared" si="269"/>
        <v>83465.5</v>
      </c>
      <c r="AL275">
        <f t="shared" si="270"/>
        <v>198030.5</v>
      </c>
      <c r="AM275">
        <f t="shared" si="271"/>
        <v>-50823</v>
      </c>
      <c r="AO275">
        <f t="shared" si="272"/>
        <v>-218157.5</v>
      </c>
      <c r="AP275">
        <f t="shared" si="273"/>
        <v>-0.18090132719470259</v>
      </c>
      <c r="AQ275">
        <f t="shared" si="274"/>
        <v>-0.25767228162143835</v>
      </c>
      <c r="AS275">
        <f t="shared" si="275"/>
        <v>45058</v>
      </c>
    </row>
    <row r="276" spans="2:64" hidden="1">
      <c r="D276" t="s">
        <v>6093</v>
      </c>
      <c r="E276" t="s">
        <v>6093</v>
      </c>
      <c r="F276" t="s">
        <v>6093</v>
      </c>
      <c r="G276" t="s">
        <v>6093</v>
      </c>
      <c r="H276" t="s">
        <v>6093</v>
      </c>
      <c r="I276" t="s">
        <v>6093</v>
      </c>
      <c r="J276" t="s">
        <v>6093</v>
      </c>
      <c r="AS276">
        <f t="shared" si="275"/>
        <v>0</v>
      </c>
    </row>
    <row r="277" spans="2:64">
      <c r="B277" s="22">
        <v>46096233</v>
      </c>
      <c r="D277" t="s">
        <v>7458</v>
      </c>
      <c r="E277" t="s">
        <v>7459</v>
      </c>
      <c r="F277" t="s">
        <v>7460</v>
      </c>
      <c r="G277" t="s">
        <v>7335</v>
      </c>
      <c r="H277" t="s">
        <v>7461</v>
      </c>
      <c r="I277" t="s">
        <v>7462</v>
      </c>
      <c r="J277" t="s">
        <v>6055</v>
      </c>
      <c r="K277">
        <f t="shared" si="264"/>
        <v>236975</v>
      </c>
      <c r="O277">
        <f t="shared" si="282"/>
        <v>1.089976072856953</v>
      </c>
      <c r="P277">
        <f t="shared" si="283"/>
        <v>2.3200470739874191</v>
      </c>
      <c r="Q277">
        <f t="shared" si="284"/>
        <v>9.1173646415674534E-2</v>
      </c>
      <c r="R277">
        <f>10</f>
        <v>10</v>
      </c>
      <c r="S277">
        <f t="shared" si="286"/>
        <v>10.832331847257221</v>
      </c>
      <c r="T277">
        <f t="shared" si="287"/>
        <v>3.3107702194839126</v>
      </c>
      <c r="U277">
        <f t="shared" si="288"/>
        <v>236975</v>
      </c>
      <c r="V277">
        <f t="shared" si="265"/>
        <v>0</v>
      </c>
      <c r="X277">
        <f>AVERAGE(O277)</f>
        <v>1.089976072856953</v>
      </c>
      <c r="Y277">
        <f t="shared" ref="Y277:AE277" si="295">AVERAGE(P277)</f>
        <v>2.3200470739874191</v>
      </c>
      <c r="Z277">
        <f t="shared" si="295"/>
        <v>9.1173646415674534E-2</v>
      </c>
      <c r="AA277">
        <f>AVERAGE(R277)</f>
        <v>10</v>
      </c>
      <c r="AB277">
        <f t="shared" si="295"/>
        <v>10.832331847257221</v>
      </c>
      <c r="AC277">
        <f t="shared" si="295"/>
        <v>3.3107702194839126</v>
      </c>
      <c r="AD277">
        <f t="shared" si="295"/>
        <v>236975</v>
      </c>
      <c r="AE277">
        <f t="shared" si="295"/>
        <v>0</v>
      </c>
      <c r="AH277">
        <f t="shared" si="266"/>
        <v>479974.5</v>
      </c>
      <c r="AI277">
        <f t="shared" si="267"/>
        <v>118487.5</v>
      </c>
      <c r="AJ277">
        <f t="shared" si="268"/>
        <v>15477</v>
      </c>
      <c r="AK277">
        <f t="shared" si="269"/>
        <v>2101</v>
      </c>
      <c r="AL277">
        <f t="shared" si="270"/>
        <v>167652</v>
      </c>
      <c r="AM277">
        <f t="shared" si="271"/>
        <v>154276</v>
      </c>
      <c r="AO277">
        <f t="shared" si="272"/>
        <v>462396.5</v>
      </c>
      <c r="AP277">
        <f t="shared" si="273"/>
        <v>0.69799944625426358</v>
      </c>
      <c r="AQ277">
        <f t="shared" si="274"/>
        <v>0.24686207288095513</v>
      </c>
      <c r="AS277">
        <f t="shared" si="275"/>
        <v>907014</v>
      </c>
      <c r="AU277">
        <f>MAX(0,AH277)</f>
        <v>479974.5</v>
      </c>
      <c r="AV277">
        <f>MAX(0,AP277)</f>
        <v>0.69799944625426358</v>
      </c>
      <c r="AW277">
        <f>MAX(0,AQ277)</f>
        <v>0.24686207288095513</v>
      </c>
      <c r="AY277">
        <f>AU277/$AU$1261*3</f>
        <v>4.2935930626720955</v>
      </c>
      <c r="AZ277">
        <f>AV277/$AV$1261*3</f>
        <v>12.744982501243175</v>
      </c>
      <c r="BA277">
        <f>AW277/$AW$1261*3</f>
        <v>5.9941426000150564</v>
      </c>
      <c r="BB277">
        <f>AS277/$AS$1261*3</f>
        <v>2.456914883880875</v>
      </c>
      <c r="BD277">
        <f>MIN(4.9,AY277)</f>
        <v>4.2935930626720955</v>
      </c>
      <c r="BE277">
        <f t="shared" ref="BE277" si="296">MIN(4.9,AZ277)</f>
        <v>4.9000000000000004</v>
      </c>
      <c r="BF277">
        <f t="shared" ref="BF277" si="297">MIN(4.9,BA277)</f>
        <v>4.9000000000000004</v>
      </c>
      <c r="BG277">
        <f>MAX(MIN(4.9,BB277),0)</f>
        <v>2.456914883880875</v>
      </c>
      <c r="BI277">
        <f>ROUND(BD277+0.5,0)</f>
        <v>5</v>
      </c>
      <c r="BJ277">
        <f t="shared" ref="BJ277" si="298">ROUND(BE277+0.5,0)</f>
        <v>5</v>
      </c>
      <c r="BK277">
        <f t="shared" ref="BK277" si="299">ROUND(BF277+0.5,0)</f>
        <v>5</v>
      </c>
      <c r="BL277">
        <f t="shared" ref="BL277" si="300">ROUND(BG277+0.5,0)</f>
        <v>3</v>
      </c>
    </row>
    <row r="278" spans="2:64" hidden="1">
      <c r="D278" t="s">
        <v>7463</v>
      </c>
      <c r="E278" t="s">
        <v>7464</v>
      </c>
      <c r="F278" t="s">
        <v>7465</v>
      </c>
      <c r="G278" t="s">
        <v>6065</v>
      </c>
      <c r="H278" t="s">
        <v>7466</v>
      </c>
      <c r="I278" t="s">
        <v>7467</v>
      </c>
      <c r="J278" t="s">
        <v>6055</v>
      </c>
      <c r="K278">
        <f t="shared" si="264"/>
        <v>71377</v>
      </c>
      <c r="O278" t="e">
        <f t="shared" si="282"/>
        <v>#VALUE!</v>
      </c>
      <c r="P278" t="e">
        <f t="shared" si="283"/>
        <v>#VALUE!</v>
      </c>
      <c r="Q278">
        <f t="shared" si="284"/>
        <v>0.27153281700031551</v>
      </c>
      <c r="R278" t="e">
        <f t="shared" si="285"/>
        <v>#VALUE!</v>
      </c>
      <c r="S278">
        <f t="shared" si="286"/>
        <v>3.6827961019490254</v>
      </c>
      <c r="T278" t="e">
        <f t="shared" si="287"/>
        <v>#VALUE!</v>
      </c>
      <c r="U278">
        <f t="shared" si="288"/>
        <v>71377</v>
      </c>
      <c r="V278" t="e">
        <f t="shared" si="265"/>
        <v>#VALUE!</v>
      </c>
      <c r="AH278">
        <f t="shared" si="266"/>
        <v>229655.5</v>
      </c>
      <c r="AI278">
        <f t="shared" si="267"/>
        <v>35688.5</v>
      </c>
      <c r="AJ278">
        <f t="shared" si="268"/>
        <v>13340</v>
      </c>
      <c r="AK278">
        <f t="shared" si="269"/>
        <v>0</v>
      </c>
      <c r="AL278">
        <f t="shared" si="270"/>
        <v>49128.5</v>
      </c>
      <c r="AM278">
        <f t="shared" si="271"/>
        <v>35788.5</v>
      </c>
      <c r="AO278">
        <f t="shared" si="272"/>
        <v>216315.5</v>
      </c>
      <c r="AP278">
        <f t="shared" si="273"/>
        <v>0.72643170461137629</v>
      </c>
      <c r="AQ278">
        <f t="shared" si="274"/>
        <v>0.15540015370848945</v>
      </c>
      <c r="AS278">
        <f t="shared" si="275"/>
        <v>336921</v>
      </c>
    </row>
    <row r="279" spans="2:64" hidden="1">
      <c r="D279" t="s">
        <v>6093</v>
      </c>
      <c r="E279" t="s">
        <v>6093</v>
      </c>
      <c r="F279" t="s">
        <v>6093</v>
      </c>
      <c r="G279" t="s">
        <v>6093</v>
      </c>
      <c r="H279" t="s">
        <v>6093</v>
      </c>
      <c r="I279" t="s">
        <v>6093</v>
      </c>
      <c r="J279" t="s">
        <v>6093</v>
      </c>
      <c r="AS279">
        <f t="shared" si="275"/>
        <v>0</v>
      </c>
    </row>
    <row r="280" spans="2:64">
      <c r="B280" t="s">
        <v>55</v>
      </c>
      <c r="D280" t="s">
        <v>7468</v>
      </c>
      <c r="E280" t="s">
        <v>7469</v>
      </c>
      <c r="F280" t="s">
        <v>7470</v>
      </c>
      <c r="G280" t="s">
        <v>7471</v>
      </c>
      <c r="H280" t="s">
        <v>7472</v>
      </c>
      <c r="I280" t="s">
        <v>7473</v>
      </c>
      <c r="J280" t="s">
        <v>6564</v>
      </c>
      <c r="K280">
        <f t="shared" si="264"/>
        <v>12274.153846153846</v>
      </c>
      <c r="O280">
        <f t="shared" si="282"/>
        <v>0.48101635769634776</v>
      </c>
      <c r="P280">
        <f t="shared" si="283"/>
        <v>0.26791049520055932</v>
      </c>
      <c r="Q280">
        <f t="shared" si="284"/>
        <v>0.86477414122905305</v>
      </c>
      <c r="R280">
        <f t="shared" si="285"/>
        <v>0.17897431447414092</v>
      </c>
      <c r="S280">
        <f t="shared" si="286"/>
        <v>0.72290046691088961</v>
      </c>
      <c r="T280">
        <f t="shared" si="287"/>
        <v>0.57537654919750048</v>
      </c>
      <c r="U280">
        <f t="shared" si="288"/>
        <v>12274.153846153846</v>
      </c>
      <c r="V280">
        <f t="shared" si="265"/>
        <v>5</v>
      </c>
      <c r="X280">
        <f t="shared" ref="X280:AE280" si="301">AVERAGE(O280:O282)</f>
        <v>0.54144431916163904</v>
      </c>
      <c r="Y280">
        <f t="shared" si="301"/>
        <v>1.8396669342555794E-2</v>
      </c>
      <c r="Z280">
        <f t="shared" si="301"/>
        <v>0.91105144487200107</v>
      </c>
      <c r="AA280">
        <f t="shared" si="301"/>
        <v>-3.5423587000234846E-2</v>
      </c>
      <c r="AB280">
        <f t="shared" si="301"/>
        <v>0.5410634307277683</v>
      </c>
      <c r="AC280">
        <f t="shared" si="301"/>
        <v>6.2659260216456216</v>
      </c>
      <c r="AD280">
        <f t="shared" si="301"/>
        <v>15303.259615384615</v>
      </c>
      <c r="AE280">
        <f t="shared" si="301"/>
        <v>2</v>
      </c>
      <c r="AH280">
        <f t="shared" si="266"/>
        <v>616424.71428571432</v>
      </c>
      <c r="AI280">
        <f t="shared" si="267"/>
        <v>11397.428571428571</v>
      </c>
      <c r="AJ280">
        <f t="shared" si="268"/>
        <v>199563.92857142858</v>
      </c>
      <c r="AK280">
        <f t="shared" si="269"/>
        <v>86505.142857142855</v>
      </c>
      <c r="AL280">
        <f t="shared" si="270"/>
        <v>144264.85714285713</v>
      </c>
      <c r="AM280">
        <f t="shared" si="271"/>
        <v>31206.071428571428</v>
      </c>
      <c r="AO280">
        <f t="shared" si="272"/>
        <v>330355.6428571429</v>
      </c>
      <c r="AP280">
        <f t="shared" si="273"/>
        <v>4.9388692513882095E-2</v>
      </c>
      <c r="AQ280">
        <f t="shared" si="274"/>
        <v>1.8489571081904799E-2</v>
      </c>
      <c r="AS280">
        <f t="shared" si="275"/>
        <v>690234.2857142858</v>
      </c>
      <c r="AU280">
        <f>MAX(0,AH280)</f>
        <v>616424.71428571432</v>
      </c>
      <c r="AV280">
        <f>MAX(0,AP280)</f>
        <v>4.9388692513882095E-2</v>
      </c>
      <c r="AW280">
        <f>MAX(0,AQ280)</f>
        <v>1.8489571081904799E-2</v>
      </c>
      <c r="AY280">
        <f>AU280/$AU$1261*3</f>
        <v>5.5142031022830826</v>
      </c>
      <c r="AZ280">
        <f>AV280/$AV$1261*3</f>
        <v>0.90180303899469205</v>
      </c>
      <c r="BA280">
        <f>AW280/$AW$1261*3</f>
        <v>0.44895161247186571</v>
      </c>
      <c r="BB280">
        <f>AS280/$AS$1261*3</f>
        <v>1.8697031026382316</v>
      </c>
      <c r="BD280">
        <f>MIN(4.9,AY280)</f>
        <v>4.9000000000000004</v>
      </c>
      <c r="BE280">
        <f t="shared" ref="BE280" si="302">MIN(4.9,AZ280)</f>
        <v>0.90180303899469205</v>
      </c>
      <c r="BF280">
        <f t="shared" ref="BF280" si="303">MIN(4.9,BA280)</f>
        <v>0.44895161247186571</v>
      </c>
      <c r="BG280">
        <f>MAX(MIN(4.9,BB280),0)</f>
        <v>1.8697031026382316</v>
      </c>
      <c r="BI280">
        <f>ROUND(BD280+0.5,0)</f>
        <v>5</v>
      </c>
      <c r="BJ280">
        <f t="shared" ref="BJ280" si="304">ROUND(BE280+0.5,0)</f>
        <v>1</v>
      </c>
      <c r="BK280">
        <f t="shared" ref="BK280" si="305">ROUND(BF280+0.5,0)</f>
        <v>1</v>
      </c>
      <c r="BL280">
        <f t="shared" ref="BL280" si="306">ROUND(BG280+0.5,0)</f>
        <v>2</v>
      </c>
    </row>
    <row r="281" spans="2:64" hidden="1">
      <c r="D281" t="s">
        <v>7474</v>
      </c>
      <c r="E281" t="s">
        <v>7475</v>
      </c>
      <c r="F281" t="s">
        <v>7476</v>
      </c>
      <c r="G281" t="s">
        <v>7477</v>
      </c>
      <c r="H281" t="s">
        <v>7478</v>
      </c>
      <c r="I281" t="s">
        <v>7479</v>
      </c>
      <c r="J281" t="s">
        <v>6143</v>
      </c>
      <c r="K281">
        <f t="shared" si="264"/>
        <v>15731</v>
      </c>
      <c r="O281">
        <f t="shared" si="282"/>
        <v>0.76352505082921684</v>
      </c>
      <c r="P281">
        <f t="shared" si="283"/>
        <v>-0.12140019687650538</v>
      </c>
      <c r="Q281">
        <f t="shared" si="284"/>
        <v>0.89655906839341126</v>
      </c>
      <c r="R281">
        <f t="shared" si="285"/>
        <v>-0.25706757068848995</v>
      </c>
      <c r="S281">
        <f t="shared" si="286"/>
        <v>0.50169264186510532</v>
      </c>
      <c r="T281">
        <f t="shared" si="287"/>
        <v>0.83082793633188756</v>
      </c>
      <c r="U281">
        <f t="shared" si="288"/>
        <v>15731</v>
      </c>
      <c r="V281">
        <f t="shared" si="265"/>
        <v>0</v>
      </c>
      <c r="AH281">
        <f t="shared" si="266"/>
        <v>647449.22222222225</v>
      </c>
      <c r="AI281">
        <f t="shared" si="267"/>
        <v>13983.111111111111</v>
      </c>
      <c r="AJ281">
        <f t="shared" si="268"/>
        <v>267071</v>
      </c>
      <c r="AK281">
        <f t="shared" si="269"/>
        <v>163896.88888888888</v>
      </c>
      <c r="AL281">
        <f t="shared" si="270"/>
        <v>133987.55555555556</v>
      </c>
      <c r="AM281">
        <f t="shared" si="271"/>
        <v>30813.444444444445</v>
      </c>
      <c r="AO281">
        <f t="shared" si="272"/>
        <v>216481.33333333337</v>
      </c>
      <c r="AP281">
        <f t="shared" si="273"/>
        <v>4.6941394127476728E-2</v>
      </c>
      <c r="AQ281">
        <f t="shared" si="274"/>
        <v>2.1597232078088318E-2</v>
      </c>
      <c r="AS281">
        <f t="shared" si="275"/>
        <v>723059.22222222236</v>
      </c>
    </row>
    <row r="282" spans="2:64" hidden="1">
      <c r="D282" t="s">
        <v>7480</v>
      </c>
      <c r="E282" t="s">
        <v>7481</v>
      </c>
      <c r="F282" t="s">
        <v>7482</v>
      </c>
      <c r="G282" t="s">
        <v>7483</v>
      </c>
      <c r="H282" t="s">
        <v>7484</v>
      </c>
      <c r="I282" t="s">
        <v>7485</v>
      </c>
      <c r="J282" t="s">
        <v>6143</v>
      </c>
      <c r="K282">
        <f t="shared" si="264"/>
        <v>17904.625</v>
      </c>
      <c r="O282">
        <f t="shared" si="282"/>
        <v>0.37979154895935241</v>
      </c>
      <c r="P282">
        <f t="shared" si="283"/>
        <v>-9.1320290296386553E-2</v>
      </c>
      <c r="Q282">
        <f t="shared" si="284"/>
        <v>0.97182112499353912</v>
      </c>
      <c r="R282">
        <f t="shared" si="285"/>
        <v>-2.8177504786355501E-2</v>
      </c>
      <c r="S282">
        <f t="shared" si="286"/>
        <v>0.39859718340730999</v>
      </c>
      <c r="T282">
        <f t="shared" si="287"/>
        <v>17.391573579407478</v>
      </c>
      <c r="U282">
        <f t="shared" si="288"/>
        <v>17904.625</v>
      </c>
      <c r="V282">
        <f t="shared" si="265"/>
        <v>1</v>
      </c>
      <c r="AH282">
        <f t="shared" si="266"/>
        <v>367133.55555555556</v>
      </c>
      <c r="AI282">
        <f t="shared" si="267"/>
        <v>15915.222222222223</v>
      </c>
      <c r="AJ282">
        <f t="shared" si="268"/>
        <v>206822</v>
      </c>
      <c r="AK282">
        <f t="shared" si="269"/>
        <v>130380.33333333333</v>
      </c>
      <c r="AL282">
        <f t="shared" si="270"/>
        <v>82438.666666666672</v>
      </c>
      <c r="AM282">
        <f t="shared" si="271"/>
        <v>16830.333333333332</v>
      </c>
      <c r="AO282">
        <f t="shared" si="272"/>
        <v>29931.222222222248</v>
      </c>
      <c r="AP282">
        <f t="shared" si="273"/>
        <v>7.478290106720839E-2</v>
      </c>
      <c r="AQ282">
        <f t="shared" si="274"/>
        <v>4.3349952575538662E-2</v>
      </c>
      <c r="AS282">
        <f t="shared" si="275"/>
        <v>405876.11111111112</v>
      </c>
    </row>
    <row r="283" spans="2:64" hidden="1">
      <c r="D283" t="s">
        <v>7486</v>
      </c>
      <c r="E283" t="s">
        <v>7487</v>
      </c>
      <c r="F283" t="s">
        <v>7488</v>
      </c>
      <c r="G283" t="s">
        <v>7489</v>
      </c>
      <c r="H283" t="s">
        <v>7490</v>
      </c>
      <c r="I283" t="s">
        <v>7491</v>
      </c>
      <c r="J283" t="s">
        <v>6124</v>
      </c>
      <c r="K283">
        <f t="shared" si="264"/>
        <v>22518.857142857141</v>
      </c>
      <c r="O283">
        <f t="shared" si="282"/>
        <v>0.5673587439719765</v>
      </c>
      <c r="P283">
        <f t="shared" si="283"/>
        <v>2.5479529136374892</v>
      </c>
      <c r="Q283">
        <f t="shared" si="284"/>
        <v>1.0518927868421695</v>
      </c>
      <c r="R283">
        <f t="shared" si="285"/>
        <v>-0.62885907860238954</v>
      </c>
      <c r="S283">
        <f t="shared" si="286"/>
        <v>0.31993405643557682</v>
      </c>
      <c r="T283">
        <f t="shared" si="287"/>
        <v>-1.0330237854656852</v>
      </c>
      <c r="U283">
        <f t="shared" si="288"/>
        <v>22518.857142857141</v>
      </c>
      <c r="V283">
        <f t="shared" si="265"/>
        <v>1</v>
      </c>
      <c r="AH283">
        <f t="shared" si="266"/>
        <v>299338.875</v>
      </c>
      <c r="AI283">
        <f t="shared" si="267"/>
        <v>19704</v>
      </c>
      <c r="AJ283">
        <f t="shared" si="268"/>
        <v>226178.25</v>
      </c>
      <c r="AK283">
        <f t="shared" si="269"/>
        <v>142658.125</v>
      </c>
      <c r="AL283">
        <f t="shared" si="270"/>
        <v>72362.125</v>
      </c>
      <c r="AM283">
        <f t="shared" si="271"/>
        <v>1029.5</v>
      </c>
      <c r="AO283">
        <f t="shared" si="272"/>
        <v>-69497.5</v>
      </c>
      <c r="AP283">
        <f t="shared" si="273"/>
        <v>9.1637880618220841E-2</v>
      </c>
      <c r="AQ283">
        <f t="shared" si="274"/>
        <v>6.5825061980339175E-2</v>
      </c>
      <c r="AS283">
        <f t="shared" si="275"/>
        <v>308914.375</v>
      </c>
    </row>
    <row r="284" spans="2:64" hidden="1">
      <c r="D284" t="s">
        <v>7492</v>
      </c>
      <c r="E284" t="s">
        <v>7493</v>
      </c>
      <c r="F284" t="s">
        <v>7494</v>
      </c>
      <c r="G284" t="s">
        <v>7495</v>
      </c>
      <c r="H284" t="s">
        <v>7496</v>
      </c>
      <c r="I284" t="s">
        <v>7497</v>
      </c>
      <c r="J284" t="s">
        <v>6477</v>
      </c>
      <c r="K284">
        <f t="shared" si="264"/>
        <v>7404.833333333333</v>
      </c>
      <c r="O284">
        <f t="shared" si="282"/>
        <v>0.26780541437610217</v>
      </c>
      <c r="P284">
        <f t="shared" si="283"/>
        <v>-0.4133546359627116</v>
      </c>
      <c r="Q284">
        <f t="shared" si="284"/>
        <v>1.3221551833684906</v>
      </c>
      <c r="R284">
        <f t="shared" si="285"/>
        <v>-0.7550064999962427</v>
      </c>
      <c r="S284">
        <f t="shared" si="286"/>
        <v>0.21761364815915471</v>
      </c>
      <c r="T284">
        <f t="shared" si="287"/>
        <v>-0.15120905300774268</v>
      </c>
      <c r="U284">
        <f t="shared" si="288"/>
        <v>7404.833333333333</v>
      </c>
      <c r="V284">
        <f t="shared" si="265"/>
        <v>1</v>
      </c>
      <c r="AH284">
        <f t="shared" si="266"/>
        <v>218266.28571428571</v>
      </c>
      <c r="AI284">
        <f t="shared" si="267"/>
        <v>6347</v>
      </c>
      <c r="AJ284">
        <f t="shared" si="268"/>
        <v>185795.85714285713</v>
      </c>
      <c r="AK284">
        <f t="shared" si="269"/>
        <v>100093.28571428571</v>
      </c>
      <c r="AL284">
        <f t="shared" si="270"/>
        <v>40431.714285714283</v>
      </c>
      <c r="AM284">
        <f t="shared" si="271"/>
        <v>-35628</v>
      </c>
      <c r="AO284">
        <f t="shared" si="272"/>
        <v>-67622.85714285713</v>
      </c>
      <c r="AP284">
        <f t="shared" si="273"/>
        <v>4.516634050880626E-2</v>
      </c>
      <c r="AQ284">
        <f t="shared" si="274"/>
        <v>2.9079158878015321E-2</v>
      </c>
      <c r="AS284">
        <f t="shared" si="275"/>
        <v>143714.42857142858</v>
      </c>
    </row>
    <row r="285" spans="2:64" hidden="1">
      <c r="D285" t="s">
        <v>7498</v>
      </c>
      <c r="E285" t="s">
        <v>7499</v>
      </c>
      <c r="F285" t="s">
        <v>7500</v>
      </c>
      <c r="G285" t="s">
        <v>7501</v>
      </c>
      <c r="H285" t="s">
        <v>7502</v>
      </c>
      <c r="I285" t="s">
        <v>7503</v>
      </c>
      <c r="J285" t="s">
        <v>6430</v>
      </c>
      <c r="K285">
        <f t="shared" si="264"/>
        <v>15146.8</v>
      </c>
      <c r="O285">
        <f t="shared" si="282"/>
        <v>4.3425370355939963E-2</v>
      </c>
      <c r="P285">
        <f t="shared" si="283"/>
        <v>-0.33591133091317238</v>
      </c>
      <c r="Q285">
        <f t="shared" si="284"/>
        <v>1.5203251312655504</v>
      </c>
      <c r="R285">
        <f t="shared" si="285"/>
        <v>-0.1702883575316807</v>
      </c>
      <c r="S285">
        <f t="shared" si="286"/>
        <v>0.19273167777104785</v>
      </c>
      <c r="T285">
        <f t="shared" si="287"/>
        <v>-0.29968133206533532</v>
      </c>
      <c r="U285">
        <f t="shared" si="288"/>
        <v>15146.8</v>
      </c>
      <c r="V285">
        <f t="shared" si="265"/>
        <v>1</v>
      </c>
      <c r="AH285">
        <f t="shared" si="266"/>
        <v>200854.16666666666</v>
      </c>
      <c r="AI285">
        <f t="shared" si="267"/>
        <v>12622.333333333334</v>
      </c>
      <c r="AJ285">
        <f t="shared" si="268"/>
        <v>143086.66666666666</v>
      </c>
      <c r="AK285">
        <f t="shared" si="269"/>
        <v>66538.5</v>
      </c>
      <c r="AL285">
        <f t="shared" si="270"/>
        <v>27577.333333333332</v>
      </c>
      <c r="AM285">
        <f t="shared" si="271"/>
        <v>-48970.833333333336</v>
      </c>
      <c r="AO285">
        <f t="shared" si="272"/>
        <v>-8771</v>
      </c>
      <c r="AP285">
        <f t="shared" si="273"/>
        <v>0.13411487617209292</v>
      </c>
      <c r="AQ285">
        <f t="shared" si="274"/>
        <v>6.2843273519344475E-2</v>
      </c>
      <c r="AS285">
        <f t="shared" si="275"/>
        <v>115534.83333333331</v>
      </c>
    </row>
    <row r="286" spans="2:64" hidden="1">
      <c r="D286" t="s">
        <v>7504</v>
      </c>
      <c r="E286" t="s">
        <v>7505</v>
      </c>
      <c r="F286" t="s">
        <v>7506</v>
      </c>
      <c r="G286" t="s">
        <v>7507</v>
      </c>
      <c r="H286" t="s">
        <v>7508</v>
      </c>
      <c r="I286" t="s">
        <v>7509</v>
      </c>
      <c r="J286" t="s">
        <v>6156</v>
      </c>
      <c r="K286">
        <f t="shared" si="264"/>
        <v>28510.5</v>
      </c>
      <c r="O286">
        <f t="shared" si="282"/>
        <v>0.16681668985206799</v>
      </c>
      <c r="P286">
        <f t="shared" si="283"/>
        <v>106.68838526912181</v>
      </c>
      <c r="Q286">
        <f t="shared" si="284"/>
        <v>1.6992253772286237</v>
      </c>
      <c r="R286">
        <f t="shared" si="285"/>
        <v>-0.58156580759120424</v>
      </c>
      <c r="S286">
        <f t="shared" si="286"/>
        <v>0.25391994648845179</v>
      </c>
      <c r="T286">
        <f t="shared" si="287"/>
        <v>-0.21372148852794504</v>
      </c>
      <c r="U286">
        <f t="shared" si="288"/>
        <v>28510.5</v>
      </c>
      <c r="V286">
        <f t="shared" si="265"/>
        <v>0</v>
      </c>
      <c r="AH286">
        <f t="shared" si="266"/>
        <v>230994</v>
      </c>
      <c r="AI286">
        <f t="shared" si="267"/>
        <v>22808.400000000001</v>
      </c>
      <c r="AJ286">
        <f t="shared" si="268"/>
        <v>203918.6</v>
      </c>
      <c r="AK286">
        <f t="shared" si="269"/>
        <v>68227.8</v>
      </c>
      <c r="AL286">
        <f t="shared" si="270"/>
        <v>51779</v>
      </c>
      <c r="AM286">
        <f t="shared" si="271"/>
        <v>-83911.8</v>
      </c>
      <c r="AO286">
        <f t="shared" si="272"/>
        <v>-41152.400000000023</v>
      </c>
      <c r="AP286">
        <f t="shared" si="273"/>
        <v>0.19005922997696797</v>
      </c>
      <c r="AQ286">
        <f t="shared" si="274"/>
        <v>9.8740227018883617E-2</v>
      </c>
      <c r="AS286">
        <f t="shared" si="275"/>
        <v>85978.800000000017</v>
      </c>
    </row>
    <row r="287" spans="2:64" hidden="1">
      <c r="D287" t="s">
        <v>7510</v>
      </c>
      <c r="E287" t="s">
        <v>7511</v>
      </c>
      <c r="F287" t="s">
        <v>7512</v>
      </c>
      <c r="G287" t="s">
        <v>7513</v>
      </c>
      <c r="H287" t="s">
        <v>7514</v>
      </c>
      <c r="I287" t="s">
        <v>7515</v>
      </c>
      <c r="J287" t="s">
        <v>6156</v>
      </c>
      <c r="K287">
        <f t="shared" si="264"/>
        <v>264.75</v>
      </c>
      <c r="O287">
        <f t="shared" si="282"/>
        <v>0.12663002466449114</v>
      </c>
      <c r="P287">
        <f t="shared" si="283"/>
        <v>-0.95459028343553021</v>
      </c>
      <c r="Q287">
        <f t="shared" si="284"/>
        <v>2.4143218371306494</v>
      </c>
      <c r="R287">
        <f t="shared" si="285"/>
        <v>-0.48416728593840319</v>
      </c>
      <c r="S287">
        <f t="shared" si="286"/>
        <v>0.17739560976413049</v>
      </c>
      <c r="T287">
        <f t="shared" si="287"/>
        <v>-1.9806980136909402E-3</v>
      </c>
      <c r="U287">
        <f t="shared" si="288"/>
        <v>264.75</v>
      </c>
      <c r="V287">
        <f t="shared" si="265"/>
        <v>1</v>
      </c>
      <c r="AH287">
        <f t="shared" si="266"/>
        <v>197969.4</v>
      </c>
      <c r="AI287">
        <f t="shared" si="267"/>
        <v>211.8</v>
      </c>
      <c r="AJ287">
        <f t="shared" si="268"/>
        <v>182177</v>
      </c>
      <c r="AK287">
        <f t="shared" si="269"/>
        <v>43139.4</v>
      </c>
      <c r="AL287">
        <f t="shared" si="270"/>
        <v>32317.4</v>
      </c>
      <c r="AM287">
        <f t="shared" si="271"/>
        <v>-106720.2</v>
      </c>
      <c r="AO287">
        <f t="shared" si="272"/>
        <v>-27347</v>
      </c>
      <c r="AP287">
        <f t="shared" si="273"/>
        <v>2.8069040828659578E-3</v>
      </c>
      <c r="AQ287">
        <f t="shared" si="274"/>
        <v>1.0698623120542873E-3</v>
      </c>
      <c r="AS287">
        <f t="shared" si="275"/>
        <v>-15259.2</v>
      </c>
    </row>
    <row r="288" spans="2:64" hidden="1">
      <c r="D288" t="s">
        <v>7516</v>
      </c>
      <c r="E288" t="s">
        <v>7517</v>
      </c>
      <c r="F288" t="s">
        <v>7518</v>
      </c>
      <c r="G288" t="s">
        <v>7519</v>
      </c>
      <c r="H288" t="s">
        <v>7520</v>
      </c>
      <c r="I288" t="s">
        <v>7521</v>
      </c>
      <c r="J288" t="s">
        <v>6225</v>
      </c>
      <c r="K288">
        <f t="shared" si="264"/>
        <v>7773.666666666667</v>
      </c>
      <c r="O288">
        <f t="shared" si="282"/>
        <v>0.44685956129372251</v>
      </c>
      <c r="P288">
        <f t="shared" si="283"/>
        <v>-1.1838963537723948</v>
      </c>
      <c r="Q288">
        <f t="shared" si="284"/>
        <v>2.0409783241467796</v>
      </c>
      <c r="R288">
        <f t="shared" si="285"/>
        <v>-0.26355874732650553</v>
      </c>
      <c r="S288">
        <f t="shared" si="286"/>
        <v>0.35132164999003124</v>
      </c>
      <c r="T288">
        <f t="shared" si="287"/>
        <v>-4.1795329948510762E-2</v>
      </c>
      <c r="U288">
        <f t="shared" si="288"/>
        <v>7773.666666666667</v>
      </c>
      <c r="V288">
        <f t="shared" si="265"/>
        <v>0</v>
      </c>
      <c r="AH288">
        <f t="shared" si="266"/>
        <v>219647.75</v>
      </c>
      <c r="AI288">
        <f t="shared" si="267"/>
        <v>5830.25</v>
      </c>
      <c r="AJ288">
        <f t="shared" si="268"/>
        <v>262068.25</v>
      </c>
      <c r="AK288">
        <f t="shared" si="269"/>
        <v>36333</v>
      </c>
      <c r="AL288">
        <f t="shared" si="270"/>
        <v>92070.25</v>
      </c>
      <c r="AM288">
        <f t="shared" si="271"/>
        <v>-133665</v>
      </c>
      <c r="AO288">
        <f t="shared" si="272"/>
        <v>-78753.5</v>
      </c>
      <c r="AP288">
        <f t="shared" si="273"/>
        <v>4.5405782174516608E-2</v>
      </c>
      <c r="AQ288">
        <f t="shared" si="274"/>
        <v>2.6543636345011501E-2</v>
      </c>
      <c r="AS288">
        <f t="shared" si="275"/>
        <v>-41852</v>
      </c>
    </row>
    <row r="289" spans="2:64" hidden="1">
      <c r="D289" t="s">
        <v>7522</v>
      </c>
      <c r="E289" t="s">
        <v>7523</v>
      </c>
      <c r="F289" t="s">
        <v>7524</v>
      </c>
      <c r="G289" t="s">
        <v>7525</v>
      </c>
      <c r="H289" t="s">
        <v>7526</v>
      </c>
      <c r="I289" t="s">
        <v>7527</v>
      </c>
      <c r="J289" t="s">
        <v>6225</v>
      </c>
      <c r="K289">
        <f t="shared" si="264"/>
        <v>-42272</v>
      </c>
      <c r="O289">
        <f t="shared" si="282"/>
        <v>-0.20314312559379777</v>
      </c>
      <c r="P289">
        <f t="shared" si="283"/>
        <v>0.5680494590417311</v>
      </c>
      <c r="Q289">
        <f t="shared" si="284"/>
        <v>3.0629620461741376</v>
      </c>
      <c r="R289">
        <f t="shared" si="285"/>
        <v>-4.3593961138809938</v>
      </c>
      <c r="S289">
        <f t="shared" si="286"/>
        <v>0.18774749564262927</v>
      </c>
      <c r="T289">
        <f t="shared" si="287"/>
        <v>0.29412405923486373</v>
      </c>
      <c r="U289">
        <f t="shared" si="288"/>
        <v>-42272</v>
      </c>
      <c r="V289">
        <f t="shared" si="265"/>
        <v>-1</v>
      </c>
      <c r="AH289">
        <f t="shared" si="266"/>
        <v>151810</v>
      </c>
      <c r="AI289">
        <f t="shared" si="267"/>
        <v>-31704</v>
      </c>
      <c r="AJ289">
        <f t="shared" si="268"/>
        <v>207263.75</v>
      </c>
      <c r="AK289">
        <f t="shared" si="269"/>
        <v>28754.5</v>
      </c>
      <c r="AL289">
        <f t="shared" si="270"/>
        <v>38913.25</v>
      </c>
      <c r="AM289">
        <f t="shared" si="271"/>
        <v>-139495.25</v>
      </c>
      <c r="AO289">
        <f t="shared" si="272"/>
        <v>-84208.25</v>
      </c>
      <c r="AP289">
        <f t="shared" si="273"/>
        <v>-0.46852451869612927</v>
      </c>
      <c r="AQ289">
        <f t="shared" si="274"/>
        <v>-0.20883999736512746</v>
      </c>
      <c r="AS289">
        <f t="shared" si="275"/>
        <v>-158985.25</v>
      </c>
    </row>
    <row r="290" spans="2:64" hidden="1">
      <c r="D290" t="s">
        <v>7528</v>
      </c>
      <c r="E290" t="s">
        <v>7529</v>
      </c>
      <c r="F290" t="s">
        <v>7530</v>
      </c>
      <c r="G290" t="s">
        <v>7531</v>
      </c>
      <c r="H290" t="s">
        <v>7532</v>
      </c>
      <c r="I290" t="s">
        <v>7533</v>
      </c>
      <c r="J290" t="s">
        <v>6156</v>
      </c>
      <c r="K290">
        <f t="shared" si="264"/>
        <v>-20218.75</v>
      </c>
      <c r="O290" t="e">
        <f t="shared" si="282"/>
        <v>#VALUE!</v>
      </c>
      <c r="P290" t="e">
        <f t="shared" si="283"/>
        <v>#VALUE!</v>
      </c>
      <c r="Q290">
        <f t="shared" si="284"/>
        <v>3.9387354873855163</v>
      </c>
      <c r="R290" t="e">
        <f t="shared" si="285"/>
        <v>#VALUE!</v>
      </c>
      <c r="S290">
        <f t="shared" si="286"/>
        <v>0.2167859853429065</v>
      </c>
      <c r="T290" t="e">
        <f t="shared" si="287"/>
        <v>#VALUE!</v>
      </c>
      <c r="U290">
        <f t="shared" si="288"/>
        <v>-20218.75</v>
      </c>
      <c r="V290" t="e">
        <f t="shared" si="265"/>
        <v>#VALUE!</v>
      </c>
      <c r="AH290">
        <f t="shared" si="266"/>
        <v>152408.79999999999</v>
      </c>
      <c r="AI290">
        <f t="shared" si="267"/>
        <v>-16175</v>
      </c>
      <c r="AJ290">
        <f t="shared" si="268"/>
        <v>115684.6</v>
      </c>
      <c r="AK290">
        <f t="shared" si="269"/>
        <v>4292.2</v>
      </c>
      <c r="AL290">
        <f t="shared" si="270"/>
        <v>25078.799999999999</v>
      </c>
      <c r="AM290">
        <f t="shared" si="271"/>
        <v>-86233</v>
      </c>
      <c r="AO290">
        <f t="shared" si="272"/>
        <v>32431.999999999985</v>
      </c>
      <c r="AP290">
        <f t="shared" si="273"/>
        <v>-0.5507132886180246</v>
      </c>
      <c r="AQ290">
        <f t="shared" si="274"/>
        <v>-0.10612904241749821</v>
      </c>
      <c r="AS290">
        <f t="shared" si="275"/>
        <v>-36312.800000000017</v>
      </c>
    </row>
    <row r="291" spans="2:64" hidden="1">
      <c r="D291" t="s">
        <v>6093</v>
      </c>
      <c r="E291" t="s">
        <v>6093</v>
      </c>
      <c r="F291" t="s">
        <v>6093</v>
      </c>
      <c r="G291" t="s">
        <v>6093</v>
      </c>
      <c r="H291" t="s">
        <v>6093</v>
      </c>
      <c r="I291" t="s">
        <v>6093</v>
      </c>
      <c r="J291" t="s">
        <v>6093</v>
      </c>
      <c r="AS291">
        <f t="shared" si="275"/>
        <v>0</v>
      </c>
    </row>
    <row r="292" spans="2:64">
      <c r="B292" t="s">
        <v>56</v>
      </c>
      <c r="D292" t="s">
        <v>7534</v>
      </c>
      <c r="E292" t="s">
        <v>7535</v>
      </c>
      <c r="F292" t="s">
        <v>7536</v>
      </c>
      <c r="G292" t="s">
        <v>7537</v>
      </c>
      <c r="H292" t="s">
        <v>7538</v>
      </c>
      <c r="I292" t="s">
        <v>7539</v>
      </c>
      <c r="J292" t="s">
        <v>6143</v>
      </c>
      <c r="K292">
        <f t="shared" si="264"/>
        <v>3582</v>
      </c>
      <c r="O292">
        <f t="shared" si="282"/>
        <v>-0.14113040827874257</v>
      </c>
      <c r="P292">
        <f t="shared" si="283"/>
        <v>-0.72707011829247392</v>
      </c>
      <c r="Q292">
        <f t="shared" si="284"/>
        <v>0.18167593069787655</v>
      </c>
      <c r="R292">
        <f t="shared" si="285"/>
        <v>2.0648076571941898E-3</v>
      </c>
      <c r="S292">
        <f t="shared" si="286"/>
        <v>3.5031738155936147</v>
      </c>
      <c r="T292">
        <f t="shared" si="287"/>
        <v>2.1390837382309735E-2</v>
      </c>
      <c r="U292">
        <f t="shared" si="288"/>
        <v>3582</v>
      </c>
      <c r="V292">
        <f t="shared" si="265"/>
        <v>-2</v>
      </c>
      <c r="X292">
        <f t="shared" ref="X292:AE292" si="307">AVERAGE(O292:O294)</f>
        <v>0.15007371779158862</v>
      </c>
      <c r="Y292">
        <f t="shared" si="307"/>
        <v>3.8434832137618216</v>
      </c>
      <c r="Z292">
        <f t="shared" si="307"/>
        <v>0.20125151709084699</v>
      </c>
      <c r="AA292">
        <f t="shared" si="307"/>
        <v>6.7646845852073296E-3</v>
      </c>
      <c r="AB292">
        <f t="shared" si="307"/>
        <v>3.3719296496776114</v>
      </c>
      <c r="AC292">
        <f t="shared" si="307"/>
        <v>0.11125729168571559</v>
      </c>
      <c r="AD292">
        <f t="shared" si="307"/>
        <v>13163.985185185185</v>
      </c>
      <c r="AE292">
        <f t="shared" si="307"/>
        <v>0</v>
      </c>
      <c r="AH292">
        <f t="shared" si="266"/>
        <v>261748.33333333334</v>
      </c>
      <c r="AI292">
        <f t="shared" si="267"/>
        <v>3184</v>
      </c>
      <c r="AJ292">
        <f t="shared" si="268"/>
        <v>32470.555555555555</v>
      </c>
      <c r="AK292">
        <f t="shared" si="269"/>
        <v>64977.888888888891</v>
      </c>
      <c r="AL292">
        <f t="shared" si="270"/>
        <v>113750</v>
      </c>
      <c r="AM292">
        <f t="shared" si="271"/>
        <v>152032.77777777778</v>
      </c>
      <c r="AO292">
        <f t="shared" si="272"/>
        <v>164299.88888888891</v>
      </c>
      <c r="AP292">
        <f t="shared" si="273"/>
        <v>1.7814791075943505E-2</v>
      </c>
      <c r="AQ292">
        <f t="shared" si="274"/>
        <v>1.2164356347382027E-2</v>
      </c>
      <c r="AS292">
        <f t="shared" si="275"/>
        <v>563222.4444444445</v>
      </c>
      <c r="AU292">
        <f>MAX(0,AH292)</f>
        <v>261748.33333333334</v>
      </c>
      <c r="AV292">
        <f>MAX(0,AP292)</f>
        <v>1.7814791075943505E-2</v>
      </c>
      <c r="AW292">
        <f>MAX(0,AQ292)</f>
        <v>1.2164356347382027E-2</v>
      </c>
      <c r="AY292">
        <f>AU292/$AU$1261*3</f>
        <v>2.3414594487123446</v>
      </c>
      <c r="AZ292">
        <f>AV292/$AV$1261*3</f>
        <v>0.32528564563286877</v>
      </c>
      <c r="BA292">
        <f>AW292/$AW$1261*3</f>
        <v>0.29536690562737061</v>
      </c>
      <c r="BB292">
        <f>AS292/$AS$1261*3</f>
        <v>1.5256540766640039</v>
      </c>
      <c r="BD292">
        <f>MIN(4.9,AY292)</f>
        <v>2.3414594487123446</v>
      </c>
      <c r="BE292">
        <f t="shared" ref="BE292" si="308">MIN(4.9,AZ292)</f>
        <v>0.32528564563286877</v>
      </c>
      <c r="BF292">
        <f t="shared" ref="BF292" si="309">MIN(4.9,BA292)</f>
        <v>0.29536690562737061</v>
      </c>
      <c r="BG292">
        <f>MAX(MIN(4.9,BB292),0)</f>
        <v>1.5256540766640039</v>
      </c>
      <c r="BI292">
        <f>ROUND(BD292+0.5,0)</f>
        <v>3</v>
      </c>
      <c r="BJ292">
        <f t="shared" ref="BJ292" si="310">ROUND(BE292+0.5,0)</f>
        <v>1</v>
      </c>
      <c r="BK292">
        <f t="shared" ref="BK292" si="311">ROUND(BF292+0.5,0)</f>
        <v>1</v>
      </c>
      <c r="BL292">
        <f t="shared" ref="BL292" si="312">ROUND(BG292+0.5,0)</f>
        <v>2</v>
      </c>
    </row>
    <row r="293" spans="2:64" hidden="1">
      <c r="D293" t="s">
        <v>7540</v>
      </c>
      <c r="E293" t="s">
        <v>7541</v>
      </c>
      <c r="F293" t="s">
        <v>7542</v>
      </c>
      <c r="G293" t="s">
        <v>7543</v>
      </c>
      <c r="H293" t="s">
        <v>7544</v>
      </c>
      <c r="I293" t="s">
        <v>7545</v>
      </c>
      <c r="J293" t="s">
        <v>6110</v>
      </c>
      <c r="K293">
        <f t="shared" si="264"/>
        <v>10499.4</v>
      </c>
      <c r="O293">
        <f t="shared" si="282"/>
        <v>0.61187654960893578</v>
      </c>
      <c r="P293">
        <f t="shared" si="283"/>
        <v>-0.54089945123417649</v>
      </c>
      <c r="Q293">
        <f t="shared" si="284"/>
        <v>0.1607267999878122</v>
      </c>
      <c r="R293">
        <f t="shared" si="285"/>
        <v>-6.709653218346423E-2</v>
      </c>
      <c r="S293">
        <f t="shared" si="286"/>
        <v>4.0434606449214758</v>
      </c>
      <c r="T293">
        <f t="shared" si="287"/>
        <v>8.5038950435995408E-2</v>
      </c>
      <c r="U293">
        <f t="shared" si="288"/>
        <v>10499.4</v>
      </c>
      <c r="V293">
        <f t="shared" si="265"/>
        <v>1</v>
      </c>
      <c r="AH293">
        <f t="shared" si="266"/>
        <v>249348.36363636365</v>
      </c>
      <c r="AI293">
        <f t="shared" si="267"/>
        <v>9544.9090909090901</v>
      </c>
      <c r="AJ293">
        <f t="shared" si="268"/>
        <v>24456.81818181818</v>
      </c>
      <c r="AK293">
        <f t="shared" si="269"/>
        <v>53273.727272727272</v>
      </c>
      <c r="AL293">
        <f t="shared" si="270"/>
        <v>98890.181818181823</v>
      </c>
      <c r="AM293">
        <f t="shared" si="271"/>
        <v>121785.36363636363</v>
      </c>
      <c r="AO293">
        <f t="shared" si="272"/>
        <v>171617.81818181818</v>
      </c>
      <c r="AP293">
        <f t="shared" si="273"/>
        <v>6.2727812054345702E-2</v>
      </c>
      <c r="AQ293">
        <f t="shared" si="274"/>
        <v>3.8279413394622777E-2</v>
      </c>
      <c r="AS293">
        <f t="shared" si="275"/>
        <v>508385.72727272735</v>
      </c>
    </row>
    <row r="294" spans="2:64" hidden="1">
      <c r="D294" t="s">
        <v>7546</v>
      </c>
      <c r="E294" t="s">
        <v>7547</v>
      </c>
      <c r="F294" t="s">
        <v>7548</v>
      </c>
      <c r="G294" t="s">
        <v>7549</v>
      </c>
      <c r="H294" t="s">
        <v>7550</v>
      </c>
      <c r="I294" t="s">
        <v>7551</v>
      </c>
      <c r="J294" t="s">
        <v>6117</v>
      </c>
      <c r="K294">
        <f t="shared" si="264"/>
        <v>25410.555555555555</v>
      </c>
      <c r="O294">
        <f t="shared" si="282"/>
        <v>-2.0524987955427343E-2</v>
      </c>
      <c r="P294">
        <f t="shared" si="283"/>
        <v>12.798419210812115</v>
      </c>
      <c r="Q294">
        <f t="shared" si="284"/>
        <v>0.26135182058685225</v>
      </c>
      <c r="R294">
        <f t="shared" si="285"/>
        <v>8.5325778281892029E-2</v>
      </c>
      <c r="S294">
        <f t="shared" si="286"/>
        <v>2.5691544885177451</v>
      </c>
      <c r="T294">
        <f t="shared" si="287"/>
        <v>0.22734208723884164</v>
      </c>
      <c r="U294">
        <f t="shared" si="288"/>
        <v>25410.555555555555</v>
      </c>
      <c r="V294">
        <f t="shared" si="265"/>
        <v>1</v>
      </c>
      <c r="AH294">
        <f t="shared" si="266"/>
        <v>170163.9</v>
      </c>
      <c r="AI294">
        <f t="shared" si="267"/>
        <v>22869.5</v>
      </c>
      <c r="AJ294">
        <f t="shared" si="268"/>
        <v>43684.800000000003</v>
      </c>
      <c r="AK294">
        <f t="shared" si="269"/>
        <v>54916.4</v>
      </c>
      <c r="AL294">
        <f t="shared" si="270"/>
        <v>112233</v>
      </c>
      <c r="AM294">
        <f t="shared" si="271"/>
        <v>123464.6</v>
      </c>
      <c r="AO294">
        <f t="shared" si="272"/>
        <v>71562.699999999983</v>
      </c>
      <c r="AP294">
        <f t="shared" si="273"/>
        <v>0.13682071248834876</v>
      </c>
      <c r="AQ294">
        <f t="shared" si="274"/>
        <v>0.13439689616892891</v>
      </c>
      <c r="AS294">
        <f t="shared" si="275"/>
        <v>439962.60000000003</v>
      </c>
    </row>
    <row r="295" spans="2:64" hidden="1">
      <c r="D295" t="s">
        <v>7552</v>
      </c>
      <c r="E295" t="s">
        <v>7553</v>
      </c>
      <c r="F295" t="s">
        <v>7554</v>
      </c>
      <c r="G295" t="s">
        <v>7555</v>
      </c>
      <c r="H295" t="s">
        <v>7556</v>
      </c>
      <c r="I295" t="s">
        <v>7557</v>
      </c>
      <c r="J295" t="s">
        <v>6143</v>
      </c>
      <c r="K295">
        <f t="shared" si="264"/>
        <v>2071.75</v>
      </c>
      <c r="O295">
        <f t="shared" si="282"/>
        <v>-6.0230699075321192E-2</v>
      </c>
      <c r="P295">
        <f t="shared" si="283"/>
        <v>-0.93640647062434768</v>
      </c>
      <c r="Q295">
        <f t="shared" si="284"/>
        <v>0.2407600470090081</v>
      </c>
      <c r="R295">
        <f t="shared" si="285"/>
        <v>0.11034041285783502</v>
      </c>
      <c r="S295">
        <f t="shared" si="286"/>
        <v>2.3354570477744905</v>
      </c>
      <c r="T295">
        <f t="shared" si="287"/>
        <v>1.6751956028894899E-2</v>
      </c>
      <c r="U295">
        <f t="shared" si="288"/>
        <v>2071.75</v>
      </c>
      <c r="V295">
        <f t="shared" si="265"/>
        <v>0</v>
      </c>
      <c r="AH295">
        <f t="shared" si="266"/>
        <v>193033</v>
      </c>
      <c r="AI295">
        <f t="shared" si="267"/>
        <v>1841.5555555555557</v>
      </c>
      <c r="AJ295">
        <f t="shared" si="268"/>
        <v>36693.222222222219</v>
      </c>
      <c r="AK295">
        <f t="shared" si="269"/>
        <v>66710.333333333328</v>
      </c>
      <c r="AL295">
        <f t="shared" si="270"/>
        <v>85695.444444444438</v>
      </c>
      <c r="AM295">
        <f t="shared" si="271"/>
        <v>111772.33333333333</v>
      </c>
      <c r="AO295">
        <f t="shared" si="272"/>
        <v>89629.444444444453</v>
      </c>
      <c r="AP295">
        <f t="shared" si="273"/>
        <v>1.2083239772187117E-2</v>
      </c>
      <c r="AQ295">
        <f t="shared" si="274"/>
        <v>9.5401074197445802E-3</v>
      </c>
      <c r="AS295">
        <f t="shared" si="275"/>
        <v>422359.44444444444</v>
      </c>
    </row>
    <row r="296" spans="2:64" hidden="1">
      <c r="D296" t="s">
        <v>7558</v>
      </c>
      <c r="E296" t="s">
        <v>7559</v>
      </c>
      <c r="F296" t="s">
        <v>7560</v>
      </c>
      <c r="G296" t="s">
        <v>7561</v>
      </c>
      <c r="H296" t="s">
        <v>7562</v>
      </c>
      <c r="I296" t="s">
        <v>7563</v>
      </c>
      <c r="J296" t="s">
        <v>6143</v>
      </c>
      <c r="K296">
        <f t="shared" si="264"/>
        <v>32578</v>
      </c>
      <c r="O296">
        <f t="shared" si="282"/>
        <v>-6.8660894168003028E-2</v>
      </c>
      <c r="P296">
        <f t="shared" si="283"/>
        <v>-0.4551445009365801</v>
      </c>
      <c r="Q296">
        <f t="shared" si="284"/>
        <v>0.14138895661112885</v>
      </c>
      <c r="R296">
        <f t="shared" si="285"/>
        <v>0.12836650978244579</v>
      </c>
      <c r="S296">
        <f t="shared" si="286"/>
        <v>3.0738199357675304</v>
      </c>
      <c r="T296">
        <f t="shared" si="287"/>
        <v>0.35763008865829704</v>
      </c>
      <c r="U296">
        <f t="shared" si="288"/>
        <v>32578</v>
      </c>
      <c r="V296">
        <f t="shared" si="265"/>
        <v>1</v>
      </c>
      <c r="AH296">
        <f t="shared" si="266"/>
        <v>205404.66666666666</v>
      </c>
      <c r="AI296">
        <f t="shared" si="267"/>
        <v>28958.222222222223</v>
      </c>
      <c r="AJ296">
        <f t="shared" si="268"/>
        <v>18751.333333333332</v>
      </c>
      <c r="AK296">
        <f t="shared" si="269"/>
        <v>74984.111111111109</v>
      </c>
      <c r="AL296">
        <f t="shared" si="270"/>
        <v>57638.222222222219</v>
      </c>
      <c r="AM296">
        <f t="shared" si="271"/>
        <v>109930.77777777778</v>
      </c>
      <c r="AO296">
        <f t="shared" si="272"/>
        <v>111669.22222222222</v>
      </c>
      <c r="AP296">
        <f t="shared" si="273"/>
        <v>0.21835102349947766</v>
      </c>
      <c r="AQ296">
        <f t="shared" si="274"/>
        <v>0.1409813257515517</v>
      </c>
      <c r="AS296">
        <f t="shared" si="275"/>
        <v>458164.66666666674</v>
      </c>
    </row>
    <row r="297" spans="2:64" hidden="1">
      <c r="D297" t="s">
        <v>7564</v>
      </c>
      <c r="E297" t="s">
        <v>7565</v>
      </c>
      <c r="F297" t="s">
        <v>7566</v>
      </c>
      <c r="G297" t="s">
        <v>7567</v>
      </c>
      <c r="H297" t="s">
        <v>7568</v>
      </c>
      <c r="I297" t="s">
        <v>7569</v>
      </c>
      <c r="J297" t="s">
        <v>6124</v>
      </c>
      <c r="K297">
        <f t="shared" si="264"/>
        <v>68333.71428571429</v>
      </c>
      <c r="O297">
        <f t="shared" si="282"/>
        <v>0.25450643044445243</v>
      </c>
      <c r="P297">
        <f t="shared" si="283"/>
        <v>1.2192652803681949</v>
      </c>
      <c r="Q297">
        <f t="shared" si="284"/>
        <v>0.41089975933854328</v>
      </c>
      <c r="R297">
        <f t="shared" si="285"/>
        <v>-0.32457858656917371</v>
      </c>
      <c r="S297">
        <f t="shared" si="286"/>
        <v>0.9811853827927578</v>
      </c>
      <c r="T297">
        <f t="shared" si="287"/>
        <v>1.9101578566950326</v>
      </c>
      <c r="U297">
        <f t="shared" si="288"/>
        <v>68333.71428571429</v>
      </c>
      <c r="V297">
        <f t="shared" si="265"/>
        <v>0</v>
      </c>
      <c r="AH297">
        <f t="shared" si="266"/>
        <v>248116.125</v>
      </c>
      <c r="AI297">
        <f t="shared" si="267"/>
        <v>59792</v>
      </c>
      <c r="AJ297">
        <f t="shared" si="268"/>
        <v>66630.375</v>
      </c>
      <c r="AK297">
        <f t="shared" si="269"/>
        <v>96780.5</v>
      </c>
      <c r="AL297">
        <f t="shared" si="270"/>
        <v>65376.75</v>
      </c>
      <c r="AM297">
        <f t="shared" si="271"/>
        <v>91094.125</v>
      </c>
      <c r="AO297">
        <f t="shared" si="272"/>
        <v>84705.25</v>
      </c>
      <c r="AP297">
        <f t="shared" si="273"/>
        <v>0.36872850273422864</v>
      </c>
      <c r="AQ297">
        <f t="shared" si="274"/>
        <v>0.24098393443795724</v>
      </c>
    </row>
    <row r="298" spans="2:64" hidden="1">
      <c r="D298" t="s">
        <v>7570</v>
      </c>
      <c r="E298" t="s">
        <v>7571</v>
      </c>
      <c r="F298" t="s">
        <v>7572</v>
      </c>
      <c r="G298" t="s">
        <v>7573</v>
      </c>
      <c r="H298" t="s">
        <v>7574</v>
      </c>
      <c r="I298" t="s">
        <v>7575</v>
      </c>
      <c r="J298" t="s">
        <v>6124</v>
      </c>
      <c r="K298">
        <f t="shared" si="264"/>
        <v>30791.142857142859</v>
      </c>
      <c r="O298">
        <f t="shared" si="282"/>
        <v>0.84115940612378126</v>
      </c>
      <c r="P298">
        <f t="shared" si="283"/>
        <v>20.485047846889952</v>
      </c>
      <c r="Q298">
        <f t="shared" si="284"/>
        <v>0.70769421198765126</v>
      </c>
      <c r="R298">
        <f t="shared" si="285"/>
        <v>-1.1731586441761812</v>
      </c>
      <c r="S298">
        <f t="shared" si="286"/>
        <v>0.41072990222472194</v>
      </c>
      <c r="T298">
        <f t="shared" si="287"/>
        <v>6.1100795002839297</v>
      </c>
      <c r="U298">
        <f t="shared" si="288"/>
        <v>30791.142857142859</v>
      </c>
      <c r="V298">
        <f t="shared" si="265"/>
        <v>1</v>
      </c>
      <c r="AH298">
        <f t="shared" si="266"/>
        <v>197779.875</v>
      </c>
      <c r="AI298">
        <f t="shared" si="267"/>
        <v>26942.25</v>
      </c>
      <c r="AJ298">
        <f t="shared" si="268"/>
        <v>72896.75</v>
      </c>
      <c r="AK298">
        <f t="shared" si="269"/>
        <v>73065.125</v>
      </c>
      <c r="AL298">
        <f t="shared" si="270"/>
        <v>29940.875</v>
      </c>
      <c r="AM298">
        <f t="shared" si="271"/>
        <v>31302.125</v>
      </c>
      <c r="AO298">
        <f t="shared" si="272"/>
        <v>51818</v>
      </c>
      <c r="AP298">
        <f t="shared" si="273"/>
        <v>0.26156000621323028</v>
      </c>
      <c r="AQ298">
        <f t="shared" si="274"/>
        <v>0.13622341504665225</v>
      </c>
    </row>
    <row r="299" spans="2:64" hidden="1">
      <c r="D299" t="s">
        <v>7576</v>
      </c>
      <c r="E299" t="s">
        <v>7577</v>
      </c>
      <c r="F299" t="s">
        <v>7578</v>
      </c>
      <c r="G299" t="s">
        <v>7579</v>
      </c>
      <c r="H299" t="s">
        <v>7580</v>
      </c>
      <c r="I299" t="s">
        <v>7581</v>
      </c>
      <c r="J299" t="s">
        <v>6477</v>
      </c>
      <c r="K299">
        <f t="shared" si="264"/>
        <v>1672</v>
      </c>
      <c r="O299">
        <f t="shared" si="282"/>
        <v>0.75167346106807997</v>
      </c>
      <c r="P299">
        <f t="shared" si="283"/>
        <v>-0.45404081632653059</v>
      </c>
      <c r="Q299">
        <f t="shared" si="284"/>
        <v>0.94409797994901135</v>
      </c>
      <c r="R299">
        <f t="shared" si="285"/>
        <v>-0.41678825580599121</v>
      </c>
      <c r="S299">
        <f t="shared" si="286"/>
        <v>0.51999029704280331</v>
      </c>
      <c r="T299">
        <f t="shared" si="287"/>
        <v>0.3983404137054829</v>
      </c>
      <c r="U299">
        <f t="shared" si="288"/>
        <v>1672</v>
      </c>
      <c r="V299">
        <f t="shared" si="265"/>
        <v>1</v>
      </c>
      <c r="AH299">
        <f t="shared" si="266"/>
        <v>122767.28571428571</v>
      </c>
      <c r="AI299">
        <f t="shared" si="267"/>
        <v>1433.1428571428571</v>
      </c>
      <c r="AJ299">
        <f t="shared" si="268"/>
        <v>71259.571428571435</v>
      </c>
      <c r="AK299">
        <f t="shared" si="269"/>
        <v>38424.714285714283</v>
      </c>
      <c r="AL299">
        <f t="shared" si="270"/>
        <v>37054.285714285717</v>
      </c>
      <c r="AM299">
        <f t="shared" si="271"/>
        <v>5031.4285714285716</v>
      </c>
      <c r="AO299">
        <f t="shared" si="272"/>
        <v>13083</v>
      </c>
      <c r="AP299">
        <f t="shared" si="273"/>
        <v>1.8987305835303291E-2</v>
      </c>
      <c r="AQ299">
        <f t="shared" si="274"/>
        <v>1.1673654335554725E-2</v>
      </c>
    </row>
    <row r="300" spans="2:64" hidden="1">
      <c r="D300" t="s">
        <v>7582</v>
      </c>
      <c r="E300" t="s">
        <v>7583</v>
      </c>
      <c r="F300" t="s">
        <v>7584</v>
      </c>
      <c r="G300" t="s">
        <v>7585</v>
      </c>
      <c r="H300" t="s">
        <v>7586</v>
      </c>
      <c r="I300" t="s">
        <v>7587</v>
      </c>
      <c r="J300" t="s">
        <v>6430</v>
      </c>
      <c r="K300">
        <f t="shared" si="264"/>
        <v>3675</v>
      </c>
      <c r="O300">
        <f t="shared" si="282"/>
        <v>1.4214485257099989</v>
      </c>
      <c r="P300">
        <f t="shared" si="283"/>
        <v>3.3969849246231156</v>
      </c>
      <c r="Q300">
        <f t="shared" si="284"/>
        <v>0.92689779274115136</v>
      </c>
      <c r="R300">
        <f t="shared" si="285"/>
        <v>0.17222088992565787</v>
      </c>
      <c r="S300">
        <f t="shared" si="286"/>
        <v>0.48440308368664631</v>
      </c>
      <c r="T300">
        <f t="shared" si="287"/>
        <v>2.6969029795978279</v>
      </c>
      <c r="U300">
        <f t="shared" si="288"/>
        <v>3675</v>
      </c>
      <c r="V300">
        <f t="shared" si="265"/>
        <v>1</v>
      </c>
      <c r="AH300">
        <f t="shared" si="266"/>
        <v>81766.666666666672</v>
      </c>
      <c r="AI300">
        <f t="shared" si="267"/>
        <v>3062.5</v>
      </c>
      <c r="AJ300">
        <f t="shared" si="268"/>
        <v>53226.333333333336</v>
      </c>
      <c r="AK300">
        <f t="shared" si="269"/>
        <v>31641.166666666668</v>
      </c>
      <c r="AL300">
        <f t="shared" si="270"/>
        <v>25783</v>
      </c>
      <c r="AM300">
        <f t="shared" si="271"/>
        <v>4197.833333333333</v>
      </c>
      <c r="AO300">
        <f t="shared" si="272"/>
        <v>-3100.8333333333285</v>
      </c>
      <c r="AP300">
        <f t="shared" si="273"/>
        <v>5.3331204922433928E-2</v>
      </c>
      <c r="AQ300">
        <f t="shared" si="274"/>
        <v>3.7454137790460661E-2</v>
      </c>
    </row>
    <row r="301" spans="2:64" hidden="1">
      <c r="D301" t="s">
        <v>7588</v>
      </c>
      <c r="E301" t="s">
        <v>7589</v>
      </c>
      <c r="F301" t="s">
        <v>7590</v>
      </c>
      <c r="G301" t="s">
        <v>7591</v>
      </c>
      <c r="H301" t="s">
        <v>7592</v>
      </c>
      <c r="I301" t="s">
        <v>7593</v>
      </c>
      <c r="J301" t="s">
        <v>6156</v>
      </c>
      <c r="K301">
        <f t="shared" si="264"/>
        <v>1044.75</v>
      </c>
      <c r="O301">
        <f t="shared" si="282"/>
        <v>7.0189187049790238</v>
      </c>
      <c r="P301">
        <f t="shared" si="283"/>
        <v>19.188405797101449</v>
      </c>
      <c r="Q301">
        <f t="shared" si="284"/>
        <v>0.98037129218819508</v>
      </c>
      <c r="R301">
        <f t="shared" si="285"/>
        <v>-576.69521410579341</v>
      </c>
      <c r="S301">
        <f t="shared" si="286"/>
        <v>0.31682436700128164</v>
      </c>
      <c r="T301">
        <f t="shared" si="287"/>
        <v>1.5865603644646926</v>
      </c>
      <c r="U301">
        <f t="shared" si="288"/>
        <v>1044.75</v>
      </c>
      <c r="V301">
        <f t="shared" si="265"/>
        <v>2</v>
      </c>
      <c r="AH301">
        <f t="shared" si="266"/>
        <v>40521.199999999997</v>
      </c>
      <c r="AI301">
        <f t="shared" si="267"/>
        <v>835.8</v>
      </c>
      <c r="AJ301">
        <f t="shared" si="268"/>
        <v>65229.2</v>
      </c>
      <c r="AK301">
        <f t="shared" si="269"/>
        <v>45869</v>
      </c>
      <c r="AL301">
        <f t="shared" si="270"/>
        <v>20666.2</v>
      </c>
      <c r="AM301">
        <f t="shared" si="271"/>
        <v>1362.6</v>
      </c>
      <c r="AO301">
        <f t="shared" si="272"/>
        <v>-70577</v>
      </c>
      <c r="AP301">
        <f t="shared" si="273"/>
        <v>1.2561771814017242E-2</v>
      </c>
      <c r="AQ301">
        <f t="shared" si="274"/>
        <v>2.0626240091606369E-2</v>
      </c>
    </row>
    <row r="302" spans="2:64" hidden="1">
      <c r="D302" t="s">
        <v>7594</v>
      </c>
      <c r="E302" t="s">
        <v>7595</v>
      </c>
      <c r="F302" t="s">
        <v>7596</v>
      </c>
      <c r="G302" t="s">
        <v>7597</v>
      </c>
      <c r="H302" t="s">
        <v>7598</v>
      </c>
      <c r="I302" t="s">
        <v>7599</v>
      </c>
      <c r="J302" t="s">
        <v>6048</v>
      </c>
      <c r="K302">
        <f t="shared" si="264"/>
        <v>103.5</v>
      </c>
      <c r="O302" t="e">
        <f t="shared" si="282"/>
        <v>#VALUE!</v>
      </c>
      <c r="P302" t="e">
        <f t="shared" si="283"/>
        <v>#VALUE!</v>
      </c>
      <c r="Q302">
        <f t="shared" si="284"/>
        <v>0.86096595407759302</v>
      </c>
      <c r="R302" t="e">
        <f t="shared" si="285"/>
        <v>#VALUE!</v>
      </c>
      <c r="S302">
        <f t="shared" si="286"/>
        <v>1.1371467108086568</v>
      </c>
      <c r="T302" t="e">
        <f t="shared" si="287"/>
        <v>#VALUE!</v>
      </c>
      <c r="U302">
        <f t="shared" si="288"/>
        <v>103.5</v>
      </c>
      <c r="V302" t="e">
        <f t="shared" si="265"/>
        <v>#VALUE!</v>
      </c>
      <c r="AH302">
        <f t="shared" si="266"/>
        <v>8422</v>
      </c>
      <c r="AI302">
        <f t="shared" si="267"/>
        <v>69</v>
      </c>
      <c r="AJ302">
        <f t="shared" si="268"/>
        <v>5437</v>
      </c>
      <c r="AK302">
        <f t="shared" si="269"/>
        <v>132.33333333333334</v>
      </c>
      <c r="AL302">
        <f t="shared" si="270"/>
        <v>6182.666666666667</v>
      </c>
      <c r="AM302">
        <f t="shared" si="271"/>
        <v>878</v>
      </c>
      <c r="AO302">
        <f t="shared" si="272"/>
        <v>2852.666666666667</v>
      </c>
      <c r="AP302">
        <f t="shared" si="273"/>
        <v>1.0926365795724466E-2</v>
      </c>
      <c r="AQ302">
        <f t="shared" si="274"/>
        <v>8.1928283068154837E-3</v>
      </c>
    </row>
    <row r="303" spans="2:64" hidden="1">
      <c r="D303" t="s">
        <v>6093</v>
      </c>
      <c r="E303" t="s">
        <v>6093</v>
      </c>
      <c r="F303" t="s">
        <v>6093</v>
      </c>
      <c r="G303" t="s">
        <v>6093</v>
      </c>
      <c r="H303" t="s">
        <v>6093</v>
      </c>
      <c r="I303" t="s">
        <v>6093</v>
      </c>
      <c r="J303" t="s">
        <v>6093</v>
      </c>
    </row>
    <row r="304" spans="2:64">
      <c r="B304" t="s">
        <v>58</v>
      </c>
      <c r="D304" t="s">
        <v>7600</v>
      </c>
      <c r="E304" t="s">
        <v>7601</v>
      </c>
      <c r="F304" t="s">
        <v>7602</v>
      </c>
      <c r="G304" t="s">
        <v>7603</v>
      </c>
      <c r="H304" t="s">
        <v>7604</v>
      </c>
      <c r="I304" t="s">
        <v>7605</v>
      </c>
      <c r="J304" t="s">
        <v>6375</v>
      </c>
      <c r="K304">
        <f t="shared" si="264"/>
        <v>161093.7111111111</v>
      </c>
      <c r="O304">
        <f t="shared" si="282"/>
        <v>0.19347872379102427</v>
      </c>
      <c r="P304">
        <f t="shared" si="283"/>
        <v>6.3910211314275696</v>
      </c>
      <c r="Q304">
        <f t="shared" si="284"/>
        <v>0.76523402145605834</v>
      </c>
      <c r="R304">
        <f t="shared" si="285"/>
        <v>0.11132763159685066</v>
      </c>
      <c r="S304">
        <f t="shared" si="286"/>
        <v>1.099511628621026</v>
      </c>
      <c r="T304">
        <f t="shared" si="287"/>
        <v>6.3871138989254277</v>
      </c>
      <c r="U304">
        <f t="shared" si="288"/>
        <v>161093.7111111111</v>
      </c>
      <c r="V304">
        <f t="shared" si="265"/>
        <v>-1</v>
      </c>
      <c r="X304">
        <f t="shared" ref="X304:AE304" si="313">AVERAGE(O304:O306)</f>
        <v>0.24919227233892027</v>
      </c>
      <c r="Y304">
        <f t="shared" si="313"/>
        <v>2.1160503563332749</v>
      </c>
      <c r="Z304">
        <f t="shared" si="313"/>
        <v>0.83427479483973732</v>
      </c>
      <c r="AA304">
        <f t="shared" si="313"/>
        <v>-2.1124377984153768</v>
      </c>
      <c r="AB304">
        <f t="shared" si="313"/>
        <v>0.9213785362570065</v>
      </c>
      <c r="AC304">
        <f t="shared" si="313"/>
        <v>2.2675738484446728</v>
      </c>
      <c r="AD304">
        <f t="shared" si="313"/>
        <v>68550.439935587754</v>
      </c>
      <c r="AE304">
        <f t="shared" si="313"/>
        <v>0.66666666666666663</v>
      </c>
      <c r="AH304">
        <f t="shared" si="266"/>
        <v>549500.69565217395</v>
      </c>
      <c r="AI304">
        <f t="shared" si="267"/>
        <v>157591.67391304349</v>
      </c>
      <c r="AJ304">
        <f t="shared" si="268"/>
        <v>568540.06521739135</v>
      </c>
      <c r="AK304">
        <f t="shared" si="269"/>
        <v>117845.93478260869</v>
      </c>
      <c r="AL304">
        <f t="shared" si="270"/>
        <v>625116.41304347827</v>
      </c>
      <c r="AM304">
        <f t="shared" si="271"/>
        <v>157604.71739130435</v>
      </c>
      <c r="AO304">
        <f t="shared" si="272"/>
        <v>-136885.30434782605</v>
      </c>
      <c r="AP304">
        <f t="shared" si="273"/>
        <v>0.21211259813388639</v>
      </c>
      <c r="AQ304">
        <f t="shared" si="274"/>
        <v>0.28679067225930638</v>
      </c>
      <c r="AS304">
        <f t="shared" ref="AS304" si="314">AH304+AM304-AJ304+AK304+AL304+AI304</f>
        <v>1039119.3695652173</v>
      </c>
      <c r="AU304">
        <f>MAX(0,AH304)</f>
        <v>549500.69565217395</v>
      </c>
      <c r="AV304">
        <f>MAX(0,AP304)</f>
        <v>0.21211259813388639</v>
      </c>
      <c r="AW304">
        <f>MAX(0,AQ304)</f>
        <v>0.28679067225930638</v>
      </c>
      <c r="AY304">
        <f>AU304/$AU$1261*3</f>
        <v>4.9155369187022737</v>
      </c>
      <c r="AZ304">
        <f>AV304/$AV$1261*3</f>
        <v>3.8730279314932834</v>
      </c>
      <c r="BA304">
        <f>AW304/$AW$1261*3</f>
        <v>6.963662606468727</v>
      </c>
      <c r="BB304">
        <f>AS304/$AS$1261*3</f>
        <v>2.814761233248543</v>
      </c>
      <c r="BD304">
        <f>MIN(4.9,AY304)</f>
        <v>4.9000000000000004</v>
      </c>
      <c r="BE304">
        <f t="shared" ref="BE304" si="315">MIN(4.9,AZ304)</f>
        <v>3.8730279314932834</v>
      </c>
      <c r="BF304">
        <f t="shared" ref="BF304" si="316">MIN(4.9,BA304)</f>
        <v>4.9000000000000004</v>
      </c>
      <c r="BG304">
        <f>MAX(MIN(4.9,BB304),0)</f>
        <v>2.814761233248543</v>
      </c>
      <c r="BI304">
        <f>ROUND(BD304+0.5,0)</f>
        <v>5</v>
      </c>
      <c r="BJ304">
        <f t="shared" ref="BJ304" si="317">ROUND(BE304+0.5,0)</f>
        <v>4</v>
      </c>
      <c r="BK304">
        <f t="shared" ref="BK304" si="318">ROUND(BF304+0.5,0)</f>
        <v>5</v>
      </c>
      <c r="BL304">
        <f t="shared" ref="BL304" si="319">ROUND(BG304+0.5,0)</f>
        <v>3</v>
      </c>
    </row>
    <row r="305" spans="2:64" hidden="1">
      <c r="D305" t="s">
        <v>7606</v>
      </c>
      <c r="E305" t="s">
        <v>7607</v>
      </c>
      <c r="F305" t="s">
        <v>7608</v>
      </c>
      <c r="G305" t="s">
        <v>7609</v>
      </c>
      <c r="H305" t="s">
        <v>7610</v>
      </c>
      <c r="I305" t="s">
        <v>7611</v>
      </c>
      <c r="J305" t="s">
        <v>7612</v>
      </c>
      <c r="K305">
        <f t="shared" si="264"/>
        <v>21322.043478260868</v>
      </c>
      <c r="O305">
        <f t="shared" si="282"/>
        <v>0.61573103447328825</v>
      </c>
      <c r="P305">
        <f t="shared" si="283"/>
        <v>-8.2353139302942635E-2</v>
      </c>
      <c r="Q305">
        <f t="shared" si="284"/>
        <v>0.91001980378127811</v>
      </c>
      <c r="R305">
        <f t="shared" si="285"/>
        <v>-2.6703000554153959</v>
      </c>
      <c r="S305">
        <f t="shared" si="286"/>
        <v>0.64115697316121989</v>
      </c>
      <c r="T305">
        <f t="shared" si="287"/>
        <v>-0.51003236116699902</v>
      </c>
      <c r="U305">
        <f t="shared" si="288"/>
        <v>21322.043478260868</v>
      </c>
      <c r="V305">
        <f t="shared" si="265"/>
        <v>0</v>
      </c>
      <c r="AH305">
        <f t="shared" si="266"/>
        <v>450623.19148936169</v>
      </c>
      <c r="AI305">
        <f t="shared" si="267"/>
        <v>20868.382978723403</v>
      </c>
      <c r="AJ305">
        <f t="shared" si="268"/>
        <v>283552.06382978725</v>
      </c>
      <c r="AK305">
        <f t="shared" si="269"/>
        <v>129787.51063829787</v>
      </c>
      <c r="AL305">
        <f t="shared" si="270"/>
        <v>181801.38297872341</v>
      </c>
      <c r="AM305">
        <f t="shared" si="271"/>
        <v>20881.148936170212</v>
      </c>
      <c r="AO305">
        <f t="shared" si="272"/>
        <v>37283.617021276557</v>
      </c>
      <c r="AP305">
        <f t="shared" si="273"/>
        <v>6.6974091202278388E-2</v>
      </c>
      <c r="AQ305">
        <f t="shared" si="274"/>
        <v>4.6310050997932409E-2</v>
      </c>
    </row>
    <row r="306" spans="2:64" hidden="1">
      <c r="D306" t="s">
        <v>7613</v>
      </c>
      <c r="E306" t="s">
        <v>7614</v>
      </c>
      <c r="F306" t="s">
        <v>7615</v>
      </c>
      <c r="G306" t="s">
        <v>7616</v>
      </c>
      <c r="H306" t="s">
        <v>7617</v>
      </c>
      <c r="I306" t="s">
        <v>7618</v>
      </c>
      <c r="J306" t="s">
        <v>7612</v>
      </c>
      <c r="K306">
        <f t="shared" si="264"/>
        <v>23235.565217391304</v>
      </c>
      <c r="O306">
        <f t="shared" si="282"/>
        <v>-6.1632941247551698E-2</v>
      </c>
      <c r="P306">
        <f t="shared" si="283"/>
        <v>3.9483076875198142E-2</v>
      </c>
      <c r="Q306">
        <f t="shared" si="284"/>
        <v>0.82757055928187551</v>
      </c>
      <c r="R306">
        <f t="shared" si="285"/>
        <v>-3.7783409714275855</v>
      </c>
      <c r="S306">
        <f t="shared" si="286"/>
        <v>1.0234670069887735</v>
      </c>
      <c r="T306">
        <f t="shared" si="287"/>
        <v>0.92564000757559017</v>
      </c>
      <c r="U306">
        <f t="shared" si="288"/>
        <v>23235.565217391304</v>
      </c>
      <c r="V306">
        <f t="shared" si="265"/>
        <v>3</v>
      </c>
      <c r="AH306">
        <f t="shared" si="266"/>
        <v>278897.40425531915</v>
      </c>
      <c r="AI306">
        <f t="shared" si="267"/>
        <v>22741.191489361703</v>
      </c>
      <c r="AJ306">
        <f t="shared" si="268"/>
        <v>191258.10638297873</v>
      </c>
      <c r="AK306">
        <f t="shared" si="269"/>
        <v>35361.553191489358</v>
      </c>
      <c r="AL306">
        <f t="shared" si="270"/>
        <v>195746.36170212767</v>
      </c>
      <c r="AM306">
        <f t="shared" si="271"/>
        <v>42617.404255319147</v>
      </c>
      <c r="AO306">
        <f t="shared" si="272"/>
        <v>52277.744680851058</v>
      </c>
      <c r="AP306">
        <f t="shared" si="273"/>
        <v>9.8400747113442072E-2</v>
      </c>
      <c r="AQ306">
        <f t="shared" si="274"/>
        <v>8.1539631213430275E-2</v>
      </c>
    </row>
    <row r="307" spans="2:64" hidden="1">
      <c r="D307" t="s">
        <v>7619</v>
      </c>
      <c r="E307" t="s">
        <v>7620</v>
      </c>
      <c r="F307" t="s">
        <v>7621</v>
      </c>
      <c r="G307" t="s">
        <v>7622</v>
      </c>
      <c r="H307" t="s">
        <v>7623</v>
      </c>
      <c r="I307" t="s">
        <v>7624</v>
      </c>
      <c r="J307" t="s">
        <v>7625</v>
      </c>
      <c r="K307">
        <f t="shared" si="264"/>
        <v>23912.511627906977</v>
      </c>
      <c r="O307">
        <f t="shared" si="282"/>
        <v>0.1579084312214607</v>
      </c>
      <c r="P307">
        <f t="shared" si="283"/>
        <v>4.584911194394655</v>
      </c>
      <c r="Q307">
        <f t="shared" si="284"/>
        <v>0.90428981493032623</v>
      </c>
      <c r="R307">
        <f t="shared" si="285"/>
        <v>0.18026419674526584</v>
      </c>
      <c r="S307">
        <f t="shared" si="286"/>
        <v>1.0690429114411644</v>
      </c>
      <c r="T307">
        <f t="shared" si="287"/>
        <v>0.20121139333329485</v>
      </c>
      <c r="U307">
        <f t="shared" si="288"/>
        <v>23912.511627906977</v>
      </c>
      <c r="V307">
        <f t="shared" si="265"/>
        <v>2</v>
      </c>
      <c r="AH307">
        <f t="shared" si="266"/>
        <v>317480.38636363635</v>
      </c>
      <c r="AI307">
        <f t="shared" si="267"/>
        <v>23369.045454545456</v>
      </c>
      <c r="AJ307">
        <f t="shared" si="268"/>
        <v>214824.56818181818</v>
      </c>
      <c r="AK307">
        <f t="shared" si="269"/>
        <v>7904.954545454545</v>
      </c>
      <c r="AL307">
        <f t="shared" si="270"/>
        <v>229656.68181818182</v>
      </c>
      <c r="AM307">
        <f t="shared" si="271"/>
        <v>23640.522727272728</v>
      </c>
      <c r="AO307">
        <f t="shared" si="272"/>
        <v>94750.863636363618</v>
      </c>
      <c r="AP307">
        <f t="shared" si="273"/>
        <v>9.837045161102688E-2</v>
      </c>
      <c r="AQ307">
        <f t="shared" si="274"/>
        <v>7.3607839911656689E-2</v>
      </c>
    </row>
    <row r="308" spans="2:64" hidden="1">
      <c r="D308" t="s">
        <v>7626</v>
      </c>
      <c r="E308" t="s">
        <v>7627</v>
      </c>
      <c r="F308" t="s">
        <v>7628</v>
      </c>
      <c r="G308" t="s">
        <v>7629</v>
      </c>
      <c r="H308" t="s">
        <v>7630</v>
      </c>
      <c r="I308" t="s">
        <v>7631</v>
      </c>
      <c r="J308" t="s">
        <v>7632</v>
      </c>
      <c r="K308">
        <f t="shared" si="264"/>
        <v>4490.4878048780483</v>
      </c>
      <c r="O308">
        <f t="shared" si="282"/>
        <v>0.67953948969426103</v>
      </c>
      <c r="P308">
        <f t="shared" si="283"/>
        <v>14.175568743818001</v>
      </c>
      <c r="Q308">
        <f t="shared" si="284"/>
        <v>0.89054271014009379</v>
      </c>
      <c r="R308">
        <f t="shared" si="285"/>
        <v>0.46208729980641461</v>
      </c>
      <c r="S308">
        <f t="shared" si="286"/>
        <v>1.0668374001134671</v>
      </c>
      <c r="T308">
        <f t="shared" si="287"/>
        <v>0.13992328066009163</v>
      </c>
      <c r="U308">
        <f t="shared" si="288"/>
        <v>4490.4878048780483</v>
      </c>
      <c r="V308">
        <f t="shared" si="265"/>
        <v>-4</v>
      </c>
      <c r="AH308">
        <f t="shared" si="266"/>
        <v>287240.76190476189</v>
      </c>
      <c r="AI308">
        <f t="shared" si="267"/>
        <v>4383.5714285714284</v>
      </c>
      <c r="AJ308">
        <f t="shared" si="268"/>
        <v>180165.73809523811</v>
      </c>
      <c r="AK308">
        <f t="shared" si="269"/>
        <v>10102.5</v>
      </c>
      <c r="AL308">
        <f t="shared" si="270"/>
        <v>192207.54761904763</v>
      </c>
      <c r="AM308">
        <f t="shared" si="271"/>
        <v>20617.738095238095</v>
      </c>
      <c r="AO308">
        <f t="shared" si="272"/>
        <v>96972.523809523787</v>
      </c>
      <c r="AP308">
        <f t="shared" si="273"/>
        <v>2.1667591304341684E-2</v>
      </c>
      <c r="AQ308">
        <f t="shared" si="274"/>
        <v>1.5260965747002348E-2</v>
      </c>
    </row>
    <row r="309" spans="2:64" hidden="1">
      <c r="D309" t="s">
        <v>7633</v>
      </c>
      <c r="E309" t="s">
        <v>7634</v>
      </c>
      <c r="F309" t="s">
        <v>7635</v>
      </c>
      <c r="G309" t="s">
        <v>7636</v>
      </c>
      <c r="H309" t="s">
        <v>7637</v>
      </c>
      <c r="I309" t="s">
        <v>7638</v>
      </c>
      <c r="J309" t="s">
        <v>6375</v>
      </c>
      <c r="K309">
        <f t="shared" si="264"/>
        <v>269.60000000000002</v>
      </c>
      <c r="O309">
        <f t="shared" si="282"/>
        <v>0.36291539531538075</v>
      </c>
      <c r="P309">
        <f t="shared" si="283"/>
        <v>0.19432959243945658</v>
      </c>
      <c r="Q309">
        <f t="shared" si="284"/>
        <v>0.92423408410995556</v>
      </c>
      <c r="R309">
        <f t="shared" si="285"/>
        <v>0.21082061553668874</v>
      </c>
      <c r="S309">
        <f t="shared" si="286"/>
        <v>0.91748563149179119</v>
      </c>
      <c r="T309">
        <f t="shared" si="287"/>
        <v>1.6231025565905277E-2</v>
      </c>
      <c r="U309">
        <f t="shared" si="288"/>
        <v>269.60000000000002</v>
      </c>
      <c r="V309">
        <f t="shared" si="265"/>
        <v>17</v>
      </c>
      <c r="AH309">
        <f t="shared" si="266"/>
        <v>156151.91304347827</v>
      </c>
      <c r="AI309">
        <f t="shared" si="267"/>
        <v>263.73913043478262</v>
      </c>
      <c r="AJ309">
        <f t="shared" si="268"/>
        <v>104247.45652173914</v>
      </c>
      <c r="AK309">
        <f t="shared" si="269"/>
        <v>17147.804347826088</v>
      </c>
      <c r="AL309">
        <f t="shared" si="270"/>
        <v>95645.543478260865</v>
      </c>
      <c r="AM309">
        <f t="shared" si="271"/>
        <v>16514.17391304348</v>
      </c>
      <c r="AO309">
        <f t="shared" si="272"/>
        <v>34756.652173913055</v>
      </c>
      <c r="AP309">
        <f t="shared" si="273"/>
        <v>2.3382507525305032E-3</v>
      </c>
      <c r="AQ309">
        <f t="shared" si="274"/>
        <v>1.6889907097157896E-3</v>
      </c>
    </row>
    <row r="310" spans="2:64" hidden="1">
      <c r="D310" t="s">
        <v>7639</v>
      </c>
      <c r="E310" t="s">
        <v>7640</v>
      </c>
      <c r="F310" t="s">
        <v>7641</v>
      </c>
      <c r="G310" t="s">
        <v>7642</v>
      </c>
      <c r="H310" t="s">
        <v>7643</v>
      </c>
      <c r="I310" t="s">
        <v>7644</v>
      </c>
      <c r="J310" t="s">
        <v>7645</v>
      </c>
      <c r="K310">
        <f t="shared" si="264"/>
        <v>362.78571428571428</v>
      </c>
      <c r="O310">
        <f t="shared" si="282"/>
        <v>-0.26194276290757224</v>
      </c>
      <c r="P310">
        <f t="shared" si="283"/>
        <v>-0.9326821121832255</v>
      </c>
      <c r="Q310">
        <f t="shared" si="284"/>
        <v>0.84181479879434529</v>
      </c>
      <c r="R310">
        <f t="shared" si="285"/>
        <v>0.33075505138597161</v>
      </c>
      <c r="S310">
        <f t="shared" si="286"/>
        <v>0.91617118432378142</v>
      </c>
      <c r="T310">
        <f t="shared" si="287"/>
        <v>1.377615577715674E-2</v>
      </c>
      <c r="U310">
        <f t="shared" si="288"/>
        <v>362.78571428571428</v>
      </c>
      <c r="V310">
        <f t="shared" si="265"/>
        <v>-4</v>
      </c>
      <c r="AH310">
        <f t="shared" si="266"/>
        <v>181734.86206896551</v>
      </c>
      <c r="AI310">
        <f t="shared" si="267"/>
        <v>350.27586206896552</v>
      </c>
      <c r="AJ310">
        <f t="shared" si="268"/>
        <v>126835.6551724138</v>
      </c>
      <c r="AK310">
        <f t="shared" si="269"/>
        <v>34466.137931034486</v>
      </c>
      <c r="AL310">
        <f t="shared" si="270"/>
        <v>116203.1724137931</v>
      </c>
      <c r="AM310">
        <f t="shared" si="271"/>
        <v>25776.517241379312</v>
      </c>
      <c r="AO310">
        <f t="shared" si="272"/>
        <v>20433.068965517217</v>
      </c>
      <c r="AP310">
        <f t="shared" si="273"/>
        <v>2.3247990003226978E-3</v>
      </c>
      <c r="AQ310">
        <f t="shared" si="274"/>
        <v>1.9274004892690395E-3</v>
      </c>
    </row>
    <row r="311" spans="2:64" hidden="1">
      <c r="D311" t="s">
        <v>7646</v>
      </c>
      <c r="E311" t="s">
        <v>7647</v>
      </c>
      <c r="F311" t="s">
        <v>7648</v>
      </c>
      <c r="G311" t="s">
        <v>7649</v>
      </c>
      <c r="H311" t="s">
        <v>7650</v>
      </c>
      <c r="I311" t="s">
        <v>7651</v>
      </c>
      <c r="J311" t="s">
        <v>7652</v>
      </c>
      <c r="K311">
        <f t="shared" si="264"/>
        <v>4715.5</v>
      </c>
      <c r="O311">
        <f t="shared" si="282"/>
        <v>-0.38410376687608561</v>
      </c>
      <c r="P311">
        <f t="shared" si="283"/>
        <v>-0.24418977400224395</v>
      </c>
      <c r="Q311">
        <f t="shared" si="284"/>
        <v>0.84748818610114296</v>
      </c>
      <c r="R311">
        <f t="shared" si="285"/>
        <v>0.1699618077091517</v>
      </c>
      <c r="S311">
        <f t="shared" si="286"/>
        <v>0.78613825931770043</v>
      </c>
      <c r="T311">
        <f t="shared" si="287"/>
        <v>-5.6438795801736719E-2</v>
      </c>
      <c r="U311">
        <f t="shared" si="288"/>
        <v>4715.5</v>
      </c>
      <c r="V311">
        <f t="shared" si="265"/>
        <v>-29</v>
      </c>
      <c r="AH311">
        <f t="shared" si="266"/>
        <v>216387.54545454544</v>
      </c>
      <c r="AI311">
        <f t="shared" si="267"/>
        <v>4572.606060606061</v>
      </c>
      <c r="AJ311">
        <f t="shared" si="268"/>
        <v>114919.75757575757</v>
      </c>
      <c r="AK311">
        <f t="shared" si="269"/>
        <v>45257.606060606064</v>
      </c>
      <c r="AL311">
        <f t="shared" si="270"/>
        <v>90342.818181818177</v>
      </c>
      <c r="AM311">
        <f t="shared" si="271"/>
        <v>22344.272727272728</v>
      </c>
      <c r="AO311">
        <f t="shared" si="272"/>
        <v>56210.181818181794</v>
      </c>
      <c r="AP311">
        <f t="shared" si="273"/>
        <v>3.3721178131649716E-2</v>
      </c>
      <c r="AQ311">
        <f t="shared" si="274"/>
        <v>2.1131558431428239E-2</v>
      </c>
    </row>
    <row r="312" spans="2:64" hidden="1">
      <c r="D312" t="s">
        <v>7653</v>
      </c>
      <c r="E312" t="s">
        <v>7654</v>
      </c>
      <c r="F312" t="s">
        <v>7655</v>
      </c>
      <c r="G312" t="s">
        <v>7656</v>
      </c>
      <c r="H312" t="s">
        <v>7657</v>
      </c>
      <c r="I312" t="s">
        <v>7658</v>
      </c>
      <c r="J312" t="s">
        <v>7659</v>
      </c>
      <c r="K312">
        <f t="shared" si="264"/>
        <v>3272.9180327868853</v>
      </c>
      <c r="O312">
        <f t="shared" si="282"/>
        <v>0.13613266933988699</v>
      </c>
      <c r="P312">
        <f t="shared" si="283"/>
        <v>0.99255466730540842</v>
      </c>
      <c r="Q312">
        <f t="shared" si="284"/>
        <v>0.80946063335969198</v>
      </c>
      <c r="R312">
        <f t="shared" si="285"/>
        <v>-0.87921064037556729</v>
      </c>
      <c r="S312">
        <f t="shared" si="286"/>
        <v>0.80234142392056973</v>
      </c>
      <c r="T312">
        <f t="shared" si="287"/>
        <v>0.34314510723284597</v>
      </c>
      <c r="U312">
        <f t="shared" si="288"/>
        <v>3272.9180327868853</v>
      </c>
      <c r="V312">
        <f t="shared" si="265"/>
        <v>10</v>
      </c>
      <c r="AH312">
        <f t="shared" si="266"/>
        <v>187002.30645161291</v>
      </c>
      <c r="AI312">
        <f t="shared" si="267"/>
        <v>3220.1290322580644</v>
      </c>
      <c r="AJ312">
        <f t="shared" si="268"/>
        <v>67016.016129032258</v>
      </c>
      <c r="AK312">
        <f t="shared" si="269"/>
        <v>29021.225806451614</v>
      </c>
      <c r="AL312">
        <f t="shared" si="270"/>
        <v>53769.725806451614</v>
      </c>
      <c r="AM312">
        <f t="shared" si="271"/>
        <v>12604.290322580646</v>
      </c>
      <c r="AO312">
        <f t="shared" si="272"/>
        <v>90965.06451612903</v>
      </c>
      <c r="AP312">
        <f t="shared" si="273"/>
        <v>3.8894697663508886E-2</v>
      </c>
      <c r="AQ312">
        <f t="shared" si="274"/>
        <v>1.7219728961424745E-2</v>
      </c>
    </row>
    <row r="313" spans="2:64" hidden="1">
      <c r="D313" t="s">
        <v>7660</v>
      </c>
      <c r="E313" t="s">
        <v>7661</v>
      </c>
      <c r="F313" t="s">
        <v>7662</v>
      </c>
      <c r="G313" t="s">
        <v>7663</v>
      </c>
      <c r="H313" t="s">
        <v>7664</v>
      </c>
      <c r="I313" t="s">
        <v>7665</v>
      </c>
      <c r="J313" t="s">
        <v>7666</v>
      </c>
      <c r="K313">
        <f t="shared" si="264"/>
        <v>1964.6470588235295</v>
      </c>
      <c r="O313">
        <f t="shared" si="282"/>
        <v>1.2742035768009359</v>
      </c>
      <c r="P313">
        <f t="shared" si="283"/>
        <v>39.780219780219781</v>
      </c>
      <c r="Q313">
        <f t="shared" si="284"/>
        <v>0.78375854095927044</v>
      </c>
      <c r="R313">
        <f t="shared" si="285"/>
        <v>-1.9114568763151172</v>
      </c>
      <c r="S313">
        <f t="shared" si="286"/>
        <v>0.9666864202474742</v>
      </c>
      <c r="T313">
        <f t="shared" si="287"/>
        <v>0.20804117760645813</v>
      </c>
      <c r="U313">
        <f t="shared" si="288"/>
        <v>1964.6470588235295</v>
      </c>
      <c r="V313">
        <f t="shared" si="265"/>
        <v>20</v>
      </c>
      <c r="AH313">
        <f t="shared" si="266"/>
        <v>196248.46153846153</v>
      </c>
      <c r="AI313">
        <f t="shared" si="267"/>
        <v>1926.8653846153845</v>
      </c>
      <c r="AJ313">
        <f t="shared" si="268"/>
        <v>59547.788461538461</v>
      </c>
      <c r="AK313">
        <f t="shared" si="269"/>
        <v>18413.173076923078</v>
      </c>
      <c r="AL313">
        <f t="shared" si="270"/>
        <v>57564.038461538461</v>
      </c>
      <c r="AM313">
        <f t="shared" si="271"/>
        <v>11188.807692307691</v>
      </c>
      <c r="AO313">
        <f t="shared" si="272"/>
        <v>118287.5</v>
      </c>
      <c r="AP313">
        <f t="shared" si="273"/>
        <v>2.5361096381379539E-2</v>
      </c>
      <c r="AQ313">
        <f t="shared" si="274"/>
        <v>9.8184993120965184E-3</v>
      </c>
    </row>
    <row r="314" spans="2:64" hidden="1">
      <c r="D314" t="s">
        <v>7667</v>
      </c>
      <c r="E314" t="s">
        <v>7668</v>
      </c>
      <c r="F314" t="s">
        <v>7669</v>
      </c>
      <c r="G314" t="s">
        <v>7670</v>
      </c>
      <c r="H314" t="s">
        <v>7671</v>
      </c>
      <c r="I314" t="s">
        <v>7672</v>
      </c>
      <c r="J314" t="s">
        <v>6892</v>
      </c>
      <c r="K314">
        <f t="shared" si="264"/>
        <v>79.258064516129039</v>
      </c>
      <c r="O314" t="e">
        <f t="shared" si="282"/>
        <v>#VALUE!</v>
      </c>
      <c r="P314" t="e">
        <f t="shared" si="283"/>
        <v>#VALUE!</v>
      </c>
      <c r="Q314">
        <f t="shared" si="284"/>
        <v>0.76105257308763574</v>
      </c>
      <c r="R314" t="e">
        <f t="shared" si="285"/>
        <v>#VALUE!</v>
      </c>
      <c r="S314">
        <f t="shared" si="286"/>
        <v>1.0995799795693926</v>
      </c>
      <c r="T314" t="e">
        <f t="shared" si="287"/>
        <v>#VALUE!</v>
      </c>
      <c r="U314">
        <f t="shared" si="288"/>
        <v>79.258064516129039</v>
      </c>
      <c r="V314" t="e">
        <f t="shared" si="265"/>
        <v>#VALUE!</v>
      </c>
      <c r="AH314">
        <f t="shared" si="266"/>
        <v>140226.5625</v>
      </c>
      <c r="AI314">
        <f t="shared" si="267"/>
        <v>76.78125</v>
      </c>
      <c r="AJ314">
        <f t="shared" si="268"/>
        <v>47936.65625</v>
      </c>
      <c r="AK314">
        <f t="shared" si="269"/>
        <v>10277.125</v>
      </c>
      <c r="AL314">
        <f t="shared" si="270"/>
        <v>52710.1875</v>
      </c>
      <c r="AM314">
        <f t="shared" si="271"/>
        <v>15050.65625</v>
      </c>
      <c r="AO314">
        <f t="shared" si="272"/>
        <v>82012.78125</v>
      </c>
      <c r="AP314">
        <f t="shared" si="273"/>
        <v>1.2189954921477241E-3</v>
      </c>
      <c r="AQ314">
        <f t="shared" si="274"/>
        <v>5.4755139562092596E-4</v>
      </c>
    </row>
    <row r="315" spans="2:64" hidden="1">
      <c r="D315" t="s">
        <v>6093</v>
      </c>
      <c r="E315" t="s">
        <v>6093</v>
      </c>
      <c r="F315" t="s">
        <v>6093</v>
      </c>
      <c r="G315" t="s">
        <v>6093</v>
      </c>
      <c r="H315" t="s">
        <v>6093</v>
      </c>
      <c r="I315" t="s">
        <v>6093</v>
      </c>
      <c r="J315" t="s">
        <v>6093</v>
      </c>
    </row>
    <row r="316" spans="2:64">
      <c r="B316" t="s">
        <v>60</v>
      </c>
      <c r="D316" t="s">
        <v>7673</v>
      </c>
      <c r="E316" t="s">
        <v>7674</v>
      </c>
      <c r="F316" t="s">
        <v>7675</v>
      </c>
      <c r="G316" t="s">
        <v>6065</v>
      </c>
      <c r="H316" t="s">
        <v>7676</v>
      </c>
      <c r="I316" t="s">
        <v>7677</v>
      </c>
      <c r="J316" t="s">
        <v>6055</v>
      </c>
      <c r="K316">
        <f t="shared" si="264"/>
        <v>37635</v>
      </c>
      <c r="O316">
        <f t="shared" si="282"/>
        <v>12.57647967672926</v>
      </c>
      <c r="P316">
        <f t="shared" si="283"/>
        <v>157.79746835443038</v>
      </c>
      <c r="Q316">
        <f t="shared" si="284"/>
        <v>0.38748707342295763</v>
      </c>
      <c r="R316">
        <f t="shared" si="285"/>
        <v>1</v>
      </c>
      <c r="S316">
        <f t="shared" si="286"/>
        <v>2.5807312516680012</v>
      </c>
      <c r="T316">
        <f t="shared" si="287"/>
        <v>3.8045895673271328</v>
      </c>
      <c r="U316">
        <f t="shared" si="288"/>
        <v>37635</v>
      </c>
      <c r="V316">
        <f t="shared" si="265"/>
        <v>0</v>
      </c>
      <c r="X316">
        <f>AVERAGE(O316:O317)</f>
        <v>6.0298270670312206</v>
      </c>
      <c r="Y316">
        <f t="shared" ref="Y316:AE316" si="320">AVERAGE(P316:P317)</f>
        <v>78.403786404885196</v>
      </c>
      <c r="Z316">
        <f t="shared" si="320"/>
        <v>0.36990408146365583</v>
      </c>
      <c r="AA316">
        <f t="shared" si="320"/>
        <v>0.87537537537537535</v>
      </c>
      <c r="AB316">
        <f t="shared" si="320"/>
        <v>2.701813312137662</v>
      </c>
      <c r="AC316">
        <f t="shared" si="320"/>
        <v>1.61138377119263</v>
      </c>
      <c r="AD316">
        <f t="shared" si="320"/>
        <v>18936</v>
      </c>
      <c r="AE316">
        <f t="shared" si="320"/>
        <v>0.5</v>
      </c>
      <c r="AH316">
        <f t="shared" si="266"/>
        <v>114232.5</v>
      </c>
      <c r="AI316">
        <f t="shared" si="267"/>
        <v>18817.5</v>
      </c>
      <c r="AJ316">
        <f t="shared" si="268"/>
        <v>14988</v>
      </c>
      <c r="AK316">
        <f t="shared" si="269"/>
        <v>0</v>
      </c>
      <c r="AL316">
        <f t="shared" si="270"/>
        <v>38680</v>
      </c>
      <c r="AM316">
        <f t="shared" si="271"/>
        <v>23763.5</v>
      </c>
      <c r="AO316">
        <f t="shared" si="272"/>
        <v>99244.5</v>
      </c>
      <c r="AP316">
        <f t="shared" si="273"/>
        <v>0.48649172699069287</v>
      </c>
      <c r="AQ316">
        <f t="shared" si="274"/>
        <v>0.16472982732584859</v>
      </c>
      <c r="AS316">
        <f t="shared" ref="AS316" si="321">AH316+AM316-AJ316+AK316+AL316+AI316</f>
        <v>180505.5</v>
      </c>
      <c r="AU316">
        <f>MAX(0,AH316)</f>
        <v>114232.5</v>
      </c>
      <c r="AV316">
        <f>MAX(0,AP316)</f>
        <v>0.48649172699069287</v>
      </c>
      <c r="AW316">
        <f>MAX(0,AQ316)</f>
        <v>0.16472982732584859</v>
      </c>
      <c r="AY316">
        <f>AU316/$AU$1261*3</f>
        <v>1.0218623479615898</v>
      </c>
      <c r="AZ316">
        <f>AV316/$AV$1261*3</f>
        <v>8.8829992355571719</v>
      </c>
      <c r="BA316">
        <f>AW316/$AW$1261*3</f>
        <v>3.999861396056398</v>
      </c>
      <c r="BB316">
        <f>AS316/$AS$1261*3</f>
        <v>0.48895237512580758</v>
      </c>
      <c r="BD316">
        <f>MIN(4.9,AY316)</f>
        <v>1.0218623479615898</v>
      </c>
      <c r="BE316">
        <f t="shared" ref="BE316" si="322">MIN(4.9,AZ316)</f>
        <v>4.9000000000000004</v>
      </c>
      <c r="BF316">
        <f t="shared" ref="BF316" si="323">MIN(4.9,BA316)</f>
        <v>3.999861396056398</v>
      </c>
      <c r="BG316">
        <f>MAX(MIN(4.9,BB316),0)</f>
        <v>0.48895237512580758</v>
      </c>
      <c r="BI316">
        <f>ROUND(BD316+0.5,0)</f>
        <v>2</v>
      </c>
      <c r="BJ316">
        <f t="shared" ref="BJ316" si="324">ROUND(BE316+0.5,0)</f>
        <v>5</v>
      </c>
      <c r="BK316">
        <f t="shared" ref="BK316" si="325">ROUND(BF316+0.5,0)</f>
        <v>4</v>
      </c>
      <c r="BL316">
        <f t="shared" ref="BL316" si="326">ROUND(BG316+0.5,0)</f>
        <v>1</v>
      </c>
    </row>
    <row r="317" spans="2:64" hidden="1">
      <c r="D317" t="s">
        <v>7678</v>
      </c>
      <c r="E317" t="s">
        <v>7679</v>
      </c>
      <c r="F317" t="s">
        <v>7680</v>
      </c>
      <c r="G317" t="s">
        <v>7681</v>
      </c>
      <c r="H317" t="s">
        <v>7682</v>
      </c>
      <c r="I317" t="s">
        <v>7683</v>
      </c>
      <c r="J317" t="s">
        <v>6055</v>
      </c>
      <c r="K317">
        <f t="shared" si="264"/>
        <v>237</v>
      </c>
      <c r="O317">
        <f t="shared" si="282"/>
        <v>-0.51682554266681979</v>
      </c>
      <c r="P317">
        <f t="shared" si="283"/>
        <v>-0.98989554465998719</v>
      </c>
      <c r="Q317">
        <f t="shared" si="284"/>
        <v>0.35232108950435409</v>
      </c>
      <c r="R317">
        <f t="shared" si="285"/>
        <v>0.75075075075075071</v>
      </c>
      <c r="S317">
        <f t="shared" si="286"/>
        <v>2.8228953726073223</v>
      </c>
      <c r="T317">
        <f t="shared" si="287"/>
        <v>-0.58182202494187274</v>
      </c>
      <c r="U317">
        <f t="shared" si="288"/>
        <v>237</v>
      </c>
      <c r="V317">
        <f t="shared" si="265"/>
        <v>1</v>
      </c>
      <c r="AH317">
        <f t="shared" si="266"/>
        <v>8414</v>
      </c>
      <c r="AI317">
        <f t="shared" si="267"/>
        <v>118.5</v>
      </c>
      <c r="AJ317">
        <f t="shared" si="268"/>
        <v>2690.5</v>
      </c>
      <c r="AK317">
        <f t="shared" si="269"/>
        <v>41.5</v>
      </c>
      <c r="AL317">
        <f t="shared" si="270"/>
        <v>7595</v>
      </c>
      <c r="AM317">
        <f t="shared" si="271"/>
        <v>4946</v>
      </c>
      <c r="AO317">
        <f t="shared" si="272"/>
        <v>5682</v>
      </c>
      <c r="AP317">
        <f t="shared" si="273"/>
        <v>1.5517580043213514E-2</v>
      </c>
      <c r="AQ317">
        <f t="shared" si="274"/>
        <v>1.4083670073686713E-2</v>
      </c>
    </row>
    <row r="318" spans="2:64" hidden="1">
      <c r="D318" t="s">
        <v>7684</v>
      </c>
      <c r="E318" t="s">
        <v>7685</v>
      </c>
      <c r="F318" t="s">
        <v>6175</v>
      </c>
      <c r="G318" t="s">
        <v>7686</v>
      </c>
      <c r="H318" t="s">
        <v>7687</v>
      </c>
      <c r="I318" t="s">
        <v>7688</v>
      </c>
      <c r="J318" t="s">
        <v>6065</v>
      </c>
      <c r="O318" t="e">
        <f t="shared" si="282"/>
        <v>#VALUE!</v>
      </c>
      <c r="P318" t="e">
        <f t="shared" si="283"/>
        <v>#VALUE!</v>
      </c>
      <c r="Q318">
        <f t="shared" si="284"/>
        <v>2.2278250805984955E-2</v>
      </c>
      <c r="R318" t="e">
        <f t="shared" si="285"/>
        <v>#VALUE!</v>
      </c>
      <c r="S318">
        <f t="shared" si="286"/>
        <v>44.269016697588128</v>
      </c>
      <c r="T318" t="e">
        <f t="shared" si="287"/>
        <v>#VALUE!</v>
      </c>
      <c r="U318" t="e">
        <f t="shared" si="288"/>
        <v>#DIV/0!</v>
      </c>
      <c r="V318" t="e">
        <f t="shared" si="265"/>
        <v>#VALUE!</v>
      </c>
      <c r="AH318">
        <f t="shared" si="266"/>
        <v>34828</v>
      </c>
      <c r="AI318">
        <f t="shared" si="267"/>
        <v>23455</v>
      </c>
      <c r="AJ318">
        <f t="shared" si="268"/>
        <v>539</v>
      </c>
      <c r="AK318">
        <f t="shared" si="269"/>
        <v>333</v>
      </c>
      <c r="AL318">
        <f t="shared" si="270"/>
        <v>23861</v>
      </c>
      <c r="AM318">
        <f t="shared" si="271"/>
        <v>23655</v>
      </c>
      <c r="AO318">
        <f t="shared" si="272"/>
        <v>33956</v>
      </c>
      <c r="AP318">
        <f t="shared" si="273"/>
        <v>0.9694552368355791</v>
      </c>
      <c r="AQ318">
        <f t="shared" si="274"/>
        <v>0.67345239462501438</v>
      </c>
    </row>
    <row r="319" spans="2:64" hidden="1">
      <c r="D319" t="s">
        <v>6093</v>
      </c>
      <c r="E319" t="s">
        <v>6093</v>
      </c>
      <c r="F319" t="s">
        <v>6093</v>
      </c>
      <c r="G319" t="s">
        <v>6093</v>
      </c>
      <c r="H319" t="s">
        <v>6093</v>
      </c>
      <c r="I319" t="s">
        <v>6093</v>
      </c>
      <c r="J319" t="s">
        <v>6093</v>
      </c>
    </row>
    <row r="320" spans="2:64">
      <c r="B320" t="s">
        <v>61</v>
      </c>
      <c r="D320" t="s">
        <v>7689</v>
      </c>
      <c r="E320" t="s">
        <v>7690</v>
      </c>
      <c r="F320" t="s">
        <v>7691</v>
      </c>
      <c r="G320" t="s">
        <v>7692</v>
      </c>
      <c r="H320" t="s">
        <v>7693</v>
      </c>
      <c r="I320" t="s">
        <v>7694</v>
      </c>
      <c r="J320" t="s">
        <v>7695</v>
      </c>
      <c r="K320">
        <f t="shared" si="264"/>
        <v>21654.285714285714</v>
      </c>
      <c r="O320">
        <f t="shared" si="282"/>
        <v>-8.0556520727367298E-3</v>
      </c>
      <c r="P320">
        <f t="shared" si="283"/>
        <v>0.15014568410829177</v>
      </c>
      <c r="Q320">
        <f t="shared" si="284"/>
        <v>0.66518915531973621</v>
      </c>
      <c r="R320">
        <f t="shared" si="285"/>
        <v>-0.19128501327877734</v>
      </c>
      <c r="S320">
        <f t="shared" si="286"/>
        <v>0.31966243774720821</v>
      </c>
      <c r="T320">
        <f t="shared" si="287"/>
        <v>-8.7748798028332242E-2</v>
      </c>
      <c r="U320">
        <f t="shared" si="288"/>
        <v>21654.285714285714</v>
      </c>
      <c r="V320">
        <f t="shared" si="265"/>
        <v>1</v>
      </c>
      <c r="X320">
        <f t="shared" ref="X320:AE320" si="327">AVERAGE(O320:O322)</f>
        <v>0.1628965541347972</v>
      </c>
      <c r="Y320">
        <f t="shared" si="327"/>
        <v>5.184286551687578E-2</v>
      </c>
      <c r="Z320">
        <f t="shared" si="327"/>
        <v>0.60553083692824738</v>
      </c>
      <c r="AA320">
        <f t="shared" si="327"/>
        <v>-0.16653775675857027</v>
      </c>
      <c r="AB320">
        <f t="shared" si="327"/>
        <v>0.44170160317323931</v>
      </c>
      <c r="AC320">
        <f t="shared" si="327"/>
        <v>-3.2196849306715958E-3</v>
      </c>
      <c r="AD320">
        <f t="shared" si="327"/>
        <v>18161.798229548229</v>
      </c>
      <c r="AE320">
        <f t="shared" si="327"/>
        <v>1</v>
      </c>
      <c r="AH320">
        <f t="shared" si="266"/>
        <v>372840.73333333334</v>
      </c>
      <c r="AI320">
        <f t="shared" si="267"/>
        <v>20210.666666666668</v>
      </c>
      <c r="AJ320">
        <f t="shared" si="268"/>
        <v>188117.4</v>
      </c>
      <c r="AK320">
        <f t="shared" si="269"/>
        <v>222668.79999999999</v>
      </c>
      <c r="AL320">
        <f t="shared" si="270"/>
        <v>60134.066666666666</v>
      </c>
      <c r="AM320">
        <f t="shared" si="271"/>
        <v>81234.266666666663</v>
      </c>
      <c r="AO320">
        <f t="shared" si="272"/>
        <v>-37945.466666666616</v>
      </c>
      <c r="AP320">
        <f t="shared" si="273"/>
        <v>7.1465565059100067E-2</v>
      </c>
      <c r="AQ320">
        <f t="shared" si="274"/>
        <v>5.420723880133984E-2</v>
      </c>
      <c r="AS320">
        <f t="shared" ref="AS320" si="328">AH320+AM320-AJ320+AK320+AL320+AI320</f>
        <v>568971.1333333333</v>
      </c>
      <c r="AU320">
        <f>MAX(0,AH320)</f>
        <v>372840.73333333334</v>
      </c>
      <c r="AV320">
        <f>MAX(0,AP320)</f>
        <v>7.1465565059100067E-2</v>
      </c>
      <c r="AW320">
        <f>MAX(0,AQ320)</f>
        <v>5.420723880133984E-2</v>
      </c>
      <c r="AY320">
        <f>AU320/$AU$1261*3</f>
        <v>3.3352321552948681</v>
      </c>
      <c r="AZ320">
        <f>AV320/$AV$1261*3</f>
        <v>1.3049113162016672</v>
      </c>
      <c r="BA320">
        <f>AW320/$AW$1261*3</f>
        <v>1.3162245440796814</v>
      </c>
      <c r="BB320">
        <f>AS320/$AS$1261*3</f>
        <v>1.5412260957220467</v>
      </c>
      <c r="BD320">
        <f>MIN(4.9,AY320)</f>
        <v>3.3352321552948681</v>
      </c>
      <c r="BE320">
        <f t="shared" ref="BE320" si="329">MIN(4.9,AZ320)</f>
        <v>1.3049113162016672</v>
      </c>
      <c r="BF320">
        <f t="shared" ref="BF320" si="330">MIN(4.9,BA320)</f>
        <v>1.3162245440796814</v>
      </c>
      <c r="BG320">
        <f>MAX(MIN(4.9,BB320),0)</f>
        <v>1.5412260957220467</v>
      </c>
      <c r="BI320">
        <f>ROUND(BD320+0.5,0)</f>
        <v>4</v>
      </c>
      <c r="BJ320">
        <f t="shared" ref="BJ320" si="331">ROUND(BE320+0.5,0)</f>
        <v>2</v>
      </c>
      <c r="BK320">
        <f t="shared" ref="BK320" si="332">ROUND(BF320+0.5,0)</f>
        <v>2</v>
      </c>
      <c r="BL320">
        <f t="shared" ref="BL320" si="333">ROUND(BG320+0.5,0)</f>
        <v>2</v>
      </c>
    </row>
    <row r="321" spans="2:64" hidden="1">
      <c r="D321" t="s">
        <v>7696</v>
      </c>
      <c r="E321" t="s">
        <v>7697</v>
      </c>
      <c r="F321" t="s">
        <v>7698</v>
      </c>
      <c r="G321" t="s">
        <v>7699</v>
      </c>
      <c r="H321" t="s">
        <v>7700</v>
      </c>
      <c r="I321" t="s">
        <v>7701</v>
      </c>
      <c r="J321" t="s">
        <v>6564</v>
      </c>
      <c r="K321">
        <f t="shared" si="264"/>
        <v>20275.692307692309</v>
      </c>
      <c r="O321">
        <f t="shared" si="282"/>
        <v>0.46304215709120267</v>
      </c>
      <c r="P321">
        <f t="shared" si="283"/>
        <v>0.74947067998539807</v>
      </c>
      <c r="Q321">
        <f t="shared" si="284"/>
        <v>0.58869136955334889</v>
      </c>
      <c r="R321">
        <f t="shared" si="285"/>
        <v>-0.2101742409331524</v>
      </c>
      <c r="S321">
        <f t="shared" si="286"/>
        <v>0.60755204401071627</v>
      </c>
      <c r="T321">
        <f t="shared" si="287"/>
        <v>3.2886815811715708E-2</v>
      </c>
      <c r="U321">
        <f t="shared" si="288"/>
        <v>20275.692307692309</v>
      </c>
      <c r="V321">
        <f t="shared" si="265"/>
        <v>1</v>
      </c>
      <c r="AH321">
        <f t="shared" si="266"/>
        <v>402716.35714285716</v>
      </c>
      <c r="AI321">
        <f t="shared" si="267"/>
        <v>18827.428571428572</v>
      </c>
      <c r="AJ321">
        <f t="shared" si="268"/>
        <v>183539.71428571429</v>
      </c>
      <c r="AK321">
        <f t="shared" si="269"/>
        <v>200265.85714285713</v>
      </c>
      <c r="AL321">
        <f t="shared" si="270"/>
        <v>111509.92857142857</v>
      </c>
      <c r="AM321">
        <f t="shared" si="271"/>
        <v>95408.71428571429</v>
      </c>
      <c r="AO321">
        <f t="shared" si="272"/>
        <v>18910.785714285739</v>
      </c>
      <c r="AP321">
        <f t="shared" si="273"/>
        <v>6.0387719104915381E-2</v>
      </c>
      <c r="AQ321">
        <f t="shared" si="274"/>
        <v>4.6751089786874103E-2</v>
      </c>
    </row>
    <row r="322" spans="2:64" hidden="1">
      <c r="D322" t="s">
        <v>7702</v>
      </c>
      <c r="E322" t="s">
        <v>7703</v>
      </c>
      <c r="F322" t="s">
        <v>7704</v>
      </c>
      <c r="G322" t="s">
        <v>7705</v>
      </c>
      <c r="H322" t="s">
        <v>7706</v>
      </c>
      <c r="I322" t="s">
        <v>7707</v>
      </c>
      <c r="J322" t="s">
        <v>7247</v>
      </c>
      <c r="K322">
        <f t="shared" si="264"/>
        <v>12555.416666666666</v>
      </c>
      <c r="O322">
        <f t="shared" si="282"/>
        <v>3.3703157385925664E-2</v>
      </c>
      <c r="P322">
        <f t="shared" si="283"/>
        <v>-0.74408776754306249</v>
      </c>
      <c r="Q322">
        <f t="shared" si="284"/>
        <v>0.56271198591165705</v>
      </c>
      <c r="R322">
        <f t="shared" si="285"/>
        <v>-9.8154016063781047E-2</v>
      </c>
      <c r="S322">
        <f t="shared" si="286"/>
        <v>0.39789032776179362</v>
      </c>
      <c r="T322">
        <f t="shared" si="287"/>
        <v>4.5202927424601747E-2</v>
      </c>
      <c r="U322">
        <f t="shared" si="288"/>
        <v>12555.416666666666</v>
      </c>
      <c r="V322">
        <f t="shared" si="265"/>
        <v>1</v>
      </c>
      <c r="AH322">
        <f t="shared" si="266"/>
        <v>296433.38461538462</v>
      </c>
      <c r="AI322">
        <f t="shared" si="267"/>
        <v>11589.615384615385</v>
      </c>
      <c r="AJ322">
        <f t="shared" si="268"/>
        <v>129214.38461538461</v>
      </c>
      <c r="AK322">
        <f t="shared" si="269"/>
        <v>178214.76923076922</v>
      </c>
      <c r="AL322">
        <f t="shared" si="270"/>
        <v>51413.153846153844</v>
      </c>
      <c r="AM322">
        <f t="shared" si="271"/>
        <v>99476.38461538461</v>
      </c>
      <c r="AO322">
        <f t="shared" si="272"/>
        <v>-10995.76923076919</v>
      </c>
      <c r="AP322">
        <f t="shared" si="273"/>
        <v>5.0471280797731985E-2</v>
      </c>
      <c r="AQ322">
        <f t="shared" si="274"/>
        <v>3.9096862857240726E-2</v>
      </c>
    </row>
    <row r="323" spans="2:64" hidden="1">
      <c r="D323" t="s">
        <v>7708</v>
      </c>
      <c r="E323" t="s">
        <v>7709</v>
      </c>
      <c r="F323" t="s">
        <v>7710</v>
      </c>
      <c r="G323" t="s">
        <v>7711</v>
      </c>
      <c r="H323" t="s">
        <v>7712</v>
      </c>
      <c r="I323" t="s">
        <v>7713</v>
      </c>
      <c r="J323" t="s">
        <v>6502</v>
      </c>
      <c r="K323">
        <f t="shared" si="264"/>
        <v>53521.545454545456</v>
      </c>
      <c r="O323">
        <f t="shared" si="282"/>
        <v>1.5193637592774811E-2</v>
      </c>
      <c r="P323">
        <f t="shared" si="283"/>
        <v>0.4081214826082693</v>
      </c>
      <c r="Q323">
        <f t="shared" si="284"/>
        <v>0.54943168177432244</v>
      </c>
      <c r="R323">
        <f t="shared" si="285"/>
        <v>-2.780215010179532E-2</v>
      </c>
      <c r="S323">
        <f t="shared" si="286"/>
        <v>0.46240187807204169</v>
      </c>
      <c r="T323">
        <f t="shared" si="287"/>
        <v>0.73850332450919232</v>
      </c>
      <c r="U323">
        <f t="shared" si="288"/>
        <v>53521.545454545456</v>
      </c>
      <c r="V323">
        <f t="shared" si="265"/>
        <v>0</v>
      </c>
      <c r="AH323">
        <f t="shared" si="266"/>
        <v>310665.75</v>
      </c>
      <c r="AI323">
        <f t="shared" si="267"/>
        <v>49061.416666666664</v>
      </c>
      <c r="AJ323">
        <f t="shared" si="268"/>
        <v>129494.5</v>
      </c>
      <c r="AK323">
        <f t="shared" si="269"/>
        <v>175809.58333333334</v>
      </c>
      <c r="AL323">
        <f t="shared" si="270"/>
        <v>59878.5</v>
      </c>
      <c r="AM323">
        <f t="shared" si="271"/>
        <v>103105.41666666667</v>
      </c>
      <c r="AO323">
        <f t="shared" si="272"/>
        <v>5361.6666666666279</v>
      </c>
      <c r="AP323">
        <f t="shared" si="273"/>
        <v>0.20816248311239041</v>
      </c>
      <c r="AQ323">
        <f t="shared" si="274"/>
        <v>0.15792348099739564</v>
      </c>
    </row>
    <row r="324" spans="2:64" hidden="1">
      <c r="D324" t="s">
        <v>7714</v>
      </c>
      <c r="E324" t="s">
        <v>7715</v>
      </c>
      <c r="F324" t="s">
        <v>7716</v>
      </c>
      <c r="G324" t="s">
        <v>7717</v>
      </c>
      <c r="H324" t="s">
        <v>7718</v>
      </c>
      <c r="I324" t="s">
        <v>7719</v>
      </c>
      <c r="J324" t="s">
        <v>6502</v>
      </c>
      <c r="K324">
        <f t="shared" ref="K324:K386" si="334">E324/J324</f>
        <v>38009.181818181816</v>
      </c>
      <c r="O324">
        <f t="shared" si="282"/>
        <v>0.4215241863057817</v>
      </c>
      <c r="P324">
        <f t="shared" si="283"/>
        <v>11.419087506683301</v>
      </c>
      <c r="Q324">
        <f t="shared" si="284"/>
        <v>0.73885272323774942</v>
      </c>
      <c r="R324">
        <f t="shared" si="285"/>
        <v>-1.2977246039857211</v>
      </c>
      <c r="S324">
        <f t="shared" si="286"/>
        <v>0.2489378073847677</v>
      </c>
      <c r="T324">
        <f t="shared" si="287"/>
        <v>1.4241321874904203</v>
      </c>
      <c r="U324">
        <f t="shared" si="288"/>
        <v>38009.181818181816</v>
      </c>
      <c r="V324">
        <f t="shared" ref="V324:V387" si="335">J324-J325</f>
        <v>0</v>
      </c>
      <c r="AH324">
        <f t="shared" ref="AH324:AH387" si="336">D324/($J324+1)</f>
        <v>306016.25</v>
      </c>
      <c r="AI324">
        <f t="shared" ref="AI324:AI387" si="337">E324/($J324+1)</f>
        <v>34841.75</v>
      </c>
      <c r="AJ324">
        <f t="shared" ref="AJ324:AJ387" si="338">F324/($J324+1)</f>
        <v>154868.33333333334</v>
      </c>
      <c r="AK324">
        <f t="shared" ref="AK324:AK387" si="339">G324/($J324+1)</f>
        <v>171053.91666666666</v>
      </c>
      <c r="AL324">
        <f t="shared" ref="AL324:AL387" si="340">H324/($J324+1)</f>
        <v>38552.583333333336</v>
      </c>
      <c r="AM324">
        <f t="shared" ref="AM324:AM387" si="341">I324/($J324+1)</f>
        <v>59307</v>
      </c>
      <c r="AO324">
        <f t="shared" ref="AO324:AO387" si="342">AH324-(AJ324+AK324)</f>
        <v>-19906</v>
      </c>
      <c r="AP324">
        <f t="shared" ref="AP324:AP387" si="343">AI324/(AK324+AL324)</f>
        <v>0.16622456841748706</v>
      </c>
      <c r="AQ324">
        <f t="shared" ref="AQ324:AQ387" si="344">AI324/AH324</f>
        <v>0.11385588183634039</v>
      </c>
    </row>
    <row r="325" spans="2:64" hidden="1">
      <c r="D325" t="s">
        <v>7720</v>
      </c>
      <c r="E325" t="s">
        <v>7721</v>
      </c>
      <c r="F325" t="s">
        <v>7722</v>
      </c>
      <c r="G325" t="s">
        <v>7723</v>
      </c>
      <c r="H325" t="s">
        <v>7724</v>
      </c>
      <c r="I325" t="s">
        <v>7725</v>
      </c>
      <c r="J325" t="s">
        <v>6502</v>
      </c>
      <c r="K325">
        <f t="shared" si="334"/>
        <v>3060.5454545454545</v>
      </c>
      <c r="O325">
        <f t="shared" si="282"/>
        <v>0.25934412004153473</v>
      </c>
      <c r="P325">
        <f t="shared" si="283"/>
        <v>-0.87906893207370951</v>
      </c>
      <c r="Q325">
        <f t="shared" si="284"/>
        <v>0.78587605485064305</v>
      </c>
      <c r="R325">
        <f t="shared" si="285"/>
        <v>-0.22687133314289487</v>
      </c>
      <c r="S325">
        <f t="shared" si="286"/>
        <v>0.36851206871080222</v>
      </c>
      <c r="T325">
        <f t="shared" si="287"/>
        <v>0.12555926589043565</v>
      </c>
      <c r="U325">
        <f t="shared" si="288"/>
        <v>3060.5454545454545</v>
      </c>
      <c r="V325">
        <f t="shared" si="335"/>
        <v>3</v>
      </c>
      <c r="AH325">
        <f t="shared" si="336"/>
        <v>215273.33333333334</v>
      </c>
      <c r="AI325">
        <f t="shared" si="337"/>
        <v>2805.5</v>
      </c>
      <c r="AJ325">
        <f t="shared" si="338"/>
        <v>82354.833333333328</v>
      </c>
      <c r="AK325">
        <f t="shared" si="339"/>
        <v>74444.916666666672</v>
      </c>
      <c r="AL325">
        <f t="shared" si="340"/>
        <v>30348.75</v>
      </c>
      <c r="AM325">
        <f t="shared" si="341"/>
        <v>24465.25</v>
      </c>
      <c r="AO325">
        <f t="shared" si="342"/>
        <v>58473.583333333343</v>
      </c>
      <c r="AP325">
        <f t="shared" si="343"/>
        <v>2.6771656047916381E-2</v>
      </c>
      <c r="AQ325">
        <f t="shared" si="344"/>
        <v>1.3032269053296583E-2</v>
      </c>
    </row>
    <row r="326" spans="2:64" hidden="1">
      <c r="D326" t="s">
        <v>7726</v>
      </c>
      <c r="E326" t="s">
        <v>7727</v>
      </c>
      <c r="F326" t="s">
        <v>7728</v>
      </c>
      <c r="G326" t="s">
        <v>7729</v>
      </c>
      <c r="H326" t="s">
        <v>7730</v>
      </c>
      <c r="I326" t="s">
        <v>7731</v>
      </c>
      <c r="J326" t="s">
        <v>6143</v>
      </c>
      <c r="K326">
        <f t="shared" si="334"/>
        <v>34798.75</v>
      </c>
      <c r="O326">
        <f t="shared" si="282"/>
        <v>0.39820038675121472</v>
      </c>
      <c r="P326">
        <f t="shared" si="283"/>
        <v>13.870466321243523</v>
      </c>
      <c r="Q326">
        <f t="shared" si="284"/>
        <v>0.74624865771917137</v>
      </c>
      <c r="R326">
        <f t="shared" si="285"/>
        <v>-1.2456322147485421</v>
      </c>
      <c r="S326">
        <f t="shared" si="286"/>
        <v>0.32179225784437937</v>
      </c>
      <c r="T326">
        <f t="shared" si="287"/>
        <v>-15.856353591160222</v>
      </c>
      <c r="U326">
        <f t="shared" si="288"/>
        <v>34798.75</v>
      </c>
      <c r="V326">
        <f t="shared" si="335"/>
        <v>1</v>
      </c>
      <c r="AH326">
        <f t="shared" si="336"/>
        <v>227921.11111111112</v>
      </c>
      <c r="AI326">
        <f t="shared" si="337"/>
        <v>30932.222222222223</v>
      </c>
      <c r="AJ326">
        <f t="shared" si="338"/>
        <v>79455.333333333328</v>
      </c>
      <c r="AK326">
        <f t="shared" si="339"/>
        <v>80904.888888888891</v>
      </c>
      <c r="AL326">
        <f t="shared" si="340"/>
        <v>25568.111111111109</v>
      </c>
      <c r="AM326">
        <f t="shared" si="341"/>
        <v>28981.444444444445</v>
      </c>
      <c r="AO326">
        <f t="shared" si="342"/>
        <v>67560.888888888905</v>
      </c>
      <c r="AP326">
        <f t="shared" si="343"/>
        <v>0.29051705335833705</v>
      </c>
      <c r="AQ326">
        <f t="shared" si="344"/>
        <v>0.13571459910592845</v>
      </c>
    </row>
    <row r="327" spans="2:64" hidden="1">
      <c r="D327" t="s">
        <v>7732</v>
      </c>
      <c r="E327" t="s">
        <v>7733</v>
      </c>
      <c r="F327" t="s">
        <v>7734</v>
      </c>
      <c r="G327" t="s">
        <v>7735</v>
      </c>
      <c r="H327" t="s">
        <v>7736</v>
      </c>
      <c r="I327" t="s">
        <v>7737</v>
      </c>
      <c r="J327" t="s">
        <v>6124</v>
      </c>
      <c r="K327">
        <f t="shared" si="334"/>
        <v>2674.4285714285716</v>
      </c>
      <c r="O327">
        <f t="shared" si="282"/>
        <v>0.284807133511636</v>
      </c>
      <c r="P327">
        <f t="shared" si="283"/>
        <v>0.14944434211334201</v>
      </c>
      <c r="Q327">
        <f t="shared" si="284"/>
        <v>1.0605350085530585</v>
      </c>
      <c r="R327">
        <f t="shared" si="285"/>
        <v>-0.26189512519750613</v>
      </c>
      <c r="S327">
        <f t="shared" si="286"/>
        <v>0.37933833446890164</v>
      </c>
      <c r="T327">
        <f t="shared" si="287"/>
        <v>-0.51604278074866317</v>
      </c>
      <c r="U327">
        <f t="shared" si="288"/>
        <v>2674.4285714285716</v>
      </c>
      <c r="V327">
        <f t="shared" si="335"/>
        <v>1</v>
      </c>
      <c r="AH327">
        <f t="shared" si="336"/>
        <v>183386.625</v>
      </c>
      <c r="AI327">
        <f t="shared" si="337"/>
        <v>2340.125</v>
      </c>
      <c r="AJ327">
        <f t="shared" si="338"/>
        <v>71917</v>
      </c>
      <c r="AK327">
        <f t="shared" si="339"/>
        <v>40531.125</v>
      </c>
      <c r="AL327">
        <f t="shared" si="340"/>
        <v>27280.875</v>
      </c>
      <c r="AM327">
        <f t="shared" si="341"/>
        <v>-2194.625</v>
      </c>
      <c r="AO327">
        <f t="shared" si="342"/>
        <v>70938.5</v>
      </c>
      <c r="AP327">
        <f t="shared" si="343"/>
        <v>3.4509010204683534E-2</v>
      </c>
      <c r="AQ327">
        <f t="shared" si="344"/>
        <v>1.2760608904820621E-2</v>
      </c>
    </row>
    <row r="328" spans="2:64" hidden="1">
      <c r="D328" t="s">
        <v>7738</v>
      </c>
      <c r="E328" t="s">
        <v>7739</v>
      </c>
      <c r="F328" t="s">
        <v>7740</v>
      </c>
      <c r="G328" t="s">
        <v>7741</v>
      </c>
      <c r="H328" t="s">
        <v>7742</v>
      </c>
      <c r="I328" t="s">
        <v>7743</v>
      </c>
      <c r="J328" t="s">
        <v>6477</v>
      </c>
      <c r="K328">
        <f t="shared" si="334"/>
        <v>2714.5</v>
      </c>
      <c r="O328">
        <f t="shared" si="282"/>
        <v>1.0451851520171944</v>
      </c>
      <c r="P328">
        <f t="shared" si="283"/>
        <v>-2.3736737996763124E-2</v>
      </c>
      <c r="Q328">
        <f t="shared" si="284"/>
        <v>1.1067801589077888</v>
      </c>
      <c r="R328">
        <f t="shared" si="285"/>
        <v>-1.0111297215221575</v>
      </c>
      <c r="S328">
        <f t="shared" si="286"/>
        <v>0.36225720358351815</v>
      </c>
      <c r="T328">
        <f t="shared" si="287"/>
        <v>-0.30984495386664135</v>
      </c>
      <c r="U328">
        <f t="shared" si="288"/>
        <v>2714.5</v>
      </c>
      <c r="V328">
        <f t="shared" si="335"/>
        <v>3</v>
      </c>
      <c r="AH328">
        <f t="shared" si="336"/>
        <v>163125.42857142858</v>
      </c>
      <c r="AI328">
        <f t="shared" si="337"/>
        <v>2326.7142857142858</v>
      </c>
      <c r="AJ328">
        <f t="shared" si="338"/>
        <v>67818.428571428565</v>
      </c>
      <c r="AK328">
        <f t="shared" si="339"/>
        <v>36707.714285714283</v>
      </c>
      <c r="AL328">
        <f t="shared" si="340"/>
        <v>24567.714285714286</v>
      </c>
      <c r="AM328">
        <f t="shared" si="341"/>
        <v>-5182.5714285714284</v>
      </c>
      <c r="AO328">
        <f t="shared" si="342"/>
        <v>58599.285714285739</v>
      </c>
      <c r="AP328">
        <f t="shared" si="343"/>
        <v>3.797140778871979E-2</v>
      </c>
      <c r="AQ328">
        <f t="shared" si="344"/>
        <v>1.4263345120932358E-2</v>
      </c>
    </row>
    <row r="329" spans="2:64" hidden="1">
      <c r="D329" t="s">
        <v>7744</v>
      </c>
      <c r="E329" t="s">
        <v>7745</v>
      </c>
      <c r="F329" t="s">
        <v>7746</v>
      </c>
      <c r="G329" t="s">
        <v>7747</v>
      </c>
      <c r="H329" t="s">
        <v>7748</v>
      </c>
      <c r="I329" t="s">
        <v>7749</v>
      </c>
      <c r="J329" t="s">
        <v>6225</v>
      </c>
      <c r="K329">
        <f t="shared" si="334"/>
        <v>5561</v>
      </c>
      <c r="O329">
        <f t="shared" si="282"/>
        <v>0.32396426903039321</v>
      </c>
      <c r="P329">
        <f t="shared" si="283"/>
        <v>0.4041747327666021</v>
      </c>
      <c r="Q329">
        <f t="shared" si="284"/>
        <v>1.2449546978853265</v>
      </c>
      <c r="R329">
        <f t="shared" si="285"/>
        <v>-6.1496793061048161E-2</v>
      </c>
      <c r="S329">
        <f t="shared" si="286"/>
        <v>0.36088038860632837</v>
      </c>
      <c r="T329">
        <f t="shared" si="287"/>
        <v>-0.24091670517560071</v>
      </c>
      <c r="U329">
        <f t="shared" si="288"/>
        <v>5561</v>
      </c>
      <c r="V329">
        <f t="shared" si="335"/>
        <v>2</v>
      </c>
      <c r="AH329">
        <f t="shared" si="336"/>
        <v>139581.25</v>
      </c>
      <c r="AI329">
        <f t="shared" si="337"/>
        <v>4170.75</v>
      </c>
      <c r="AJ329">
        <f t="shared" si="338"/>
        <v>72206.75</v>
      </c>
      <c r="AK329">
        <f t="shared" si="339"/>
        <v>31941.5</v>
      </c>
      <c r="AL329">
        <f t="shared" si="340"/>
        <v>26058</v>
      </c>
      <c r="AM329">
        <f t="shared" si="341"/>
        <v>-13141.25</v>
      </c>
      <c r="AO329">
        <f t="shared" si="342"/>
        <v>35433</v>
      </c>
      <c r="AP329">
        <f t="shared" si="343"/>
        <v>7.1910102673298906E-2</v>
      </c>
      <c r="AQ329">
        <f t="shared" si="344"/>
        <v>2.9880445976805625E-2</v>
      </c>
    </row>
    <row r="330" spans="2:64" hidden="1">
      <c r="D330" t="s">
        <v>7750</v>
      </c>
      <c r="E330" t="s">
        <v>7751</v>
      </c>
      <c r="F330" t="s">
        <v>7752</v>
      </c>
      <c r="G330" t="s">
        <v>7753</v>
      </c>
      <c r="H330" t="s">
        <v>7754</v>
      </c>
      <c r="I330" t="s">
        <v>7755</v>
      </c>
      <c r="J330" t="s">
        <v>6055</v>
      </c>
      <c r="K330">
        <f t="shared" si="334"/>
        <v>11881</v>
      </c>
      <c r="O330" t="e">
        <f t="shared" si="282"/>
        <v>#VALUE!</v>
      </c>
      <c r="P330" t="e">
        <f t="shared" si="283"/>
        <v>#VALUE!</v>
      </c>
      <c r="Q330">
        <f t="shared" si="284"/>
        <v>1.3451716936082823</v>
      </c>
      <c r="R330" t="e">
        <f t="shared" si="285"/>
        <v>#VALUE!</v>
      </c>
      <c r="S330">
        <f t="shared" si="286"/>
        <v>0.29738723148810342</v>
      </c>
      <c r="T330" t="e">
        <f t="shared" si="287"/>
        <v>#VALUE!</v>
      </c>
      <c r="U330">
        <f t="shared" si="288"/>
        <v>11881</v>
      </c>
      <c r="V330" t="e">
        <f t="shared" si="335"/>
        <v>#VALUE!</v>
      </c>
      <c r="AH330">
        <f t="shared" si="336"/>
        <v>210853.5</v>
      </c>
      <c r="AI330">
        <f t="shared" si="337"/>
        <v>5940.5</v>
      </c>
      <c r="AJ330">
        <f t="shared" si="338"/>
        <v>134933.5</v>
      </c>
      <c r="AK330">
        <f t="shared" si="339"/>
        <v>60182</v>
      </c>
      <c r="AL330">
        <f t="shared" si="340"/>
        <v>40127.5</v>
      </c>
      <c r="AM330">
        <f t="shared" si="341"/>
        <v>-34624</v>
      </c>
      <c r="AO330">
        <f t="shared" si="342"/>
        <v>15738</v>
      </c>
      <c r="AP330">
        <f t="shared" si="343"/>
        <v>5.9221708811229248E-2</v>
      </c>
      <c r="AQ330">
        <f t="shared" si="344"/>
        <v>2.8173589719876598E-2</v>
      </c>
    </row>
    <row r="331" spans="2:64" hidden="1">
      <c r="D331" t="s">
        <v>6093</v>
      </c>
      <c r="E331" t="s">
        <v>6093</v>
      </c>
      <c r="F331" t="s">
        <v>6093</v>
      </c>
      <c r="G331" t="s">
        <v>6093</v>
      </c>
      <c r="H331" t="s">
        <v>6093</v>
      </c>
      <c r="I331" t="s">
        <v>6093</v>
      </c>
      <c r="J331" t="s">
        <v>6093</v>
      </c>
    </row>
    <row r="332" spans="2:64">
      <c r="B332" t="s">
        <v>63</v>
      </c>
      <c r="D332" t="s">
        <v>7756</v>
      </c>
      <c r="E332" t="s">
        <v>7757</v>
      </c>
      <c r="F332" t="s">
        <v>7758</v>
      </c>
      <c r="G332" t="s">
        <v>7759</v>
      </c>
      <c r="H332" t="s">
        <v>7760</v>
      </c>
      <c r="I332" t="s">
        <v>7761</v>
      </c>
      <c r="J332" t="s">
        <v>6048</v>
      </c>
      <c r="K332">
        <f t="shared" si="334"/>
        <v>3311.5</v>
      </c>
      <c r="O332">
        <f t="shared" ref="O332:O395" si="345">D332/D333-1</f>
        <v>-0.46706327639751555</v>
      </c>
      <c r="P332">
        <f t="shared" ref="P332:P395" si="346">E332/E333-1</f>
        <v>-0.87385722992533899</v>
      </c>
      <c r="Q332">
        <f t="shared" ref="Q332:Q395" si="347">F332/(G332+H332)</f>
        <v>0.87736320978977611</v>
      </c>
      <c r="R332">
        <f t="shared" ref="R332:R395" si="348">1 -G332/G333</f>
        <v>0</v>
      </c>
      <c r="S332">
        <f t="shared" ref="S332:S395" si="349">H332/F332</f>
        <v>0.5484400695501388</v>
      </c>
      <c r="T332">
        <f t="shared" ref="T332:T395" si="350">I332/I333-1</f>
        <v>0.1256617019258135</v>
      </c>
      <c r="U332">
        <f t="shared" ref="U332:U395" si="351">E332/J332</f>
        <v>3311.5</v>
      </c>
      <c r="V332">
        <f t="shared" si="335"/>
        <v>-2</v>
      </c>
      <c r="X332">
        <f t="shared" ref="X332:AE332" si="352">AVERAGE(O332:O334)</f>
        <v>-0.23384527309540173</v>
      </c>
      <c r="Y332">
        <f t="shared" si="352"/>
        <v>-0.27602929403132459</v>
      </c>
      <c r="Z332">
        <f t="shared" si="352"/>
        <v>0.76422223311942172</v>
      </c>
      <c r="AA332">
        <f>AVERAGE(R332)</f>
        <v>0</v>
      </c>
      <c r="AB332">
        <f t="shared" si="352"/>
        <v>0.97629557717742477</v>
      </c>
      <c r="AC332">
        <f t="shared" si="352"/>
        <v>2.1723719427243899E-2</v>
      </c>
      <c r="AD332">
        <f t="shared" si="352"/>
        <v>11208.388888888891</v>
      </c>
      <c r="AE332">
        <f t="shared" si="352"/>
        <v>-0.33333333333333331</v>
      </c>
      <c r="AH332">
        <f t="shared" si="336"/>
        <v>91523</v>
      </c>
      <c r="AI332">
        <f t="shared" si="337"/>
        <v>2207.6666666666665</v>
      </c>
      <c r="AJ332">
        <f t="shared" si="338"/>
        <v>141480.66666666666</v>
      </c>
      <c r="AK332">
        <f t="shared" si="339"/>
        <v>83663</v>
      </c>
      <c r="AL332">
        <f t="shared" si="340"/>
        <v>77593.666666666672</v>
      </c>
      <c r="AM332">
        <f t="shared" si="341"/>
        <v>19776</v>
      </c>
      <c r="AO332">
        <f t="shared" si="342"/>
        <v>-133620.66666666666</v>
      </c>
      <c r="AP332">
        <f t="shared" si="343"/>
        <v>1.3690390061392808E-2</v>
      </c>
      <c r="AQ332">
        <f t="shared" si="344"/>
        <v>2.4121441240635321E-2</v>
      </c>
      <c r="AS332">
        <f t="shared" ref="AS332" si="353">AH332+AM332-AJ332+AK332+AL332+AI332</f>
        <v>133282.66666666666</v>
      </c>
      <c r="AU332">
        <f>MAX(0,AH332)</f>
        <v>91523</v>
      </c>
      <c r="AV332">
        <f>MAX(0,AP332)</f>
        <v>1.3690390061392808E-2</v>
      </c>
      <c r="AW332">
        <f>MAX(0,AQ332)</f>
        <v>2.4121441240635321E-2</v>
      </c>
      <c r="AY332">
        <f>AU332/$AU$1261*3</f>
        <v>0.81871540649542451</v>
      </c>
      <c r="AZ332">
        <f>AV332/$AV$1261*3</f>
        <v>0.24997696302481703</v>
      </c>
      <c r="BA332">
        <f>AW332/$AW$1261*3</f>
        <v>0.58570098203775889</v>
      </c>
      <c r="BB332">
        <f>AS332/$AS$1261*3</f>
        <v>0.36103540573427384</v>
      </c>
      <c r="BD332">
        <f>MIN(4.9,AY332)</f>
        <v>0.81871540649542451</v>
      </c>
      <c r="BE332">
        <f t="shared" ref="BE332" si="354">MIN(4.9,AZ332)</f>
        <v>0.24997696302481703</v>
      </c>
      <c r="BF332">
        <f t="shared" ref="BF332" si="355">MIN(4.9,BA332)</f>
        <v>0.58570098203775889</v>
      </c>
      <c r="BG332">
        <f>MAX(MIN(4.9,BB332),0)</f>
        <v>0.36103540573427384</v>
      </c>
      <c r="BI332">
        <f>ROUND(BD332+0.5,0)</f>
        <v>1</v>
      </c>
      <c r="BJ332">
        <f t="shared" ref="BJ332" si="356">ROUND(BE332+0.5,0)</f>
        <v>1</v>
      </c>
      <c r="BK332">
        <f t="shared" ref="BK332" si="357">ROUND(BF332+0.5,0)</f>
        <v>1</v>
      </c>
      <c r="BL332">
        <f t="shared" ref="BL332" si="358">ROUND(BG332+0.5,0)</f>
        <v>1</v>
      </c>
    </row>
    <row r="333" spans="2:64" hidden="1">
      <c r="D333" t="s">
        <v>7762</v>
      </c>
      <c r="E333" t="s">
        <v>7763</v>
      </c>
      <c r="F333" t="s">
        <v>7764</v>
      </c>
      <c r="G333" t="s">
        <v>7759</v>
      </c>
      <c r="H333" t="s">
        <v>7765</v>
      </c>
      <c r="I333" t="s">
        <v>7766</v>
      </c>
      <c r="J333" t="s">
        <v>6156</v>
      </c>
      <c r="K333">
        <f t="shared" si="334"/>
        <v>13126</v>
      </c>
      <c r="O333">
        <f t="shared" si="345"/>
        <v>-7.0442153427564103E-2</v>
      </c>
      <c r="P333">
        <f t="shared" si="346"/>
        <v>1.8249520004654407E-2</v>
      </c>
      <c r="Q333">
        <f t="shared" si="347"/>
        <v>0.88303762635509253</v>
      </c>
      <c r="R333" t="e">
        <f>1 -G333/G334</f>
        <v>#DIV/0!</v>
      </c>
      <c r="S333">
        <f t="shared" si="349"/>
        <v>0.50168631097484351</v>
      </c>
      <c r="T333">
        <f t="shared" si="350"/>
        <v>-0.62936266270982621</v>
      </c>
      <c r="U333">
        <f t="shared" si="351"/>
        <v>13126</v>
      </c>
      <c r="V333">
        <f t="shared" si="335"/>
        <v>1</v>
      </c>
      <c r="AH333">
        <f t="shared" si="336"/>
        <v>103040</v>
      </c>
      <c r="AI333">
        <f t="shared" si="337"/>
        <v>10500.8</v>
      </c>
      <c r="AJ333">
        <f t="shared" si="338"/>
        <v>79582</v>
      </c>
      <c r="AK333">
        <f t="shared" si="339"/>
        <v>50197.8</v>
      </c>
      <c r="AL333">
        <f t="shared" si="340"/>
        <v>39925.199999999997</v>
      </c>
      <c r="AM333">
        <f t="shared" si="341"/>
        <v>10541</v>
      </c>
      <c r="AO333">
        <f t="shared" si="342"/>
        <v>-26739.800000000003</v>
      </c>
      <c r="AP333">
        <f t="shared" si="343"/>
        <v>0.11651631658954983</v>
      </c>
      <c r="AQ333">
        <f t="shared" si="344"/>
        <v>0.10190993788819876</v>
      </c>
    </row>
    <row r="334" spans="2:64" hidden="1">
      <c r="D334" t="s">
        <v>7767</v>
      </c>
      <c r="E334" t="s">
        <v>7768</v>
      </c>
      <c r="F334" t="s">
        <v>7769</v>
      </c>
      <c r="G334" t="s">
        <v>6065</v>
      </c>
      <c r="H334" t="s">
        <v>7770</v>
      </c>
      <c r="I334" t="s">
        <v>7771</v>
      </c>
      <c r="J334" t="s">
        <v>6225</v>
      </c>
      <c r="K334">
        <f t="shared" si="334"/>
        <v>17187.666666666668</v>
      </c>
      <c r="O334">
        <f t="shared" si="345"/>
        <v>-0.16403038946112558</v>
      </c>
      <c r="P334">
        <f t="shared" si="346"/>
        <v>2.7519827826710808E-2</v>
      </c>
      <c r="Q334">
        <f t="shared" si="347"/>
        <v>0.53226586321339642</v>
      </c>
      <c r="R334" t="e">
        <f t="shared" si="348"/>
        <v>#DIV/0!</v>
      </c>
      <c r="S334">
        <f t="shared" si="349"/>
        <v>1.8787603510072921</v>
      </c>
      <c r="T334">
        <f t="shared" si="350"/>
        <v>0.56887211906574442</v>
      </c>
      <c r="U334">
        <f t="shared" si="351"/>
        <v>17187.666666666668</v>
      </c>
      <c r="V334">
        <f t="shared" si="335"/>
        <v>0</v>
      </c>
      <c r="AH334">
        <f t="shared" si="336"/>
        <v>138560.5</v>
      </c>
      <c r="AI334">
        <f t="shared" si="337"/>
        <v>12890.75</v>
      </c>
      <c r="AJ334">
        <f t="shared" si="338"/>
        <v>40455</v>
      </c>
      <c r="AK334">
        <f t="shared" si="339"/>
        <v>0</v>
      </c>
      <c r="AL334">
        <f t="shared" si="340"/>
        <v>76005.25</v>
      </c>
      <c r="AM334">
        <f t="shared" si="341"/>
        <v>35550.25</v>
      </c>
      <c r="AO334">
        <f t="shared" si="342"/>
        <v>98105.5</v>
      </c>
      <c r="AP334">
        <f t="shared" si="343"/>
        <v>0.16960341555353084</v>
      </c>
      <c r="AQ334">
        <f t="shared" si="344"/>
        <v>9.3033368095525065E-2</v>
      </c>
    </row>
    <row r="335" spans="2:64" hidden="1">
      <c r="D335" t="s">
        <v>7772</v>
      </c>
      <c r="E335" t="s">
        <v>7773</v>
      </c>
      <c r="F335" t="s">
        <v>7774</v>
      </c>
      <c r="G335" t="s">
        <v>6065</v>
      </c>
      <c r="H335" t="s">
        <v>7775</v>
      </c>
      <c r="I335" t="s">
        <v>7776</v>
      </c>
      <c r="J335" t="s">
        <v>6225</v>
      </c>
      <c r="K335">
        <f t="shared" si="334"/>
        <v>16727.333333333332</v>
      </c>
      <c r="O335">
        <f t="shared" si="345"/>
        <v>1.681327169855579</v>
      </c>
      <c r="P335">
        <f t="shared" si="346"/>
        <v>0.2465409742405047</v>
      </c>
      <c r="Q335">
        <f t="shared" si="347"/>
        <v>0.60602530611180416</v>
      </c>
      <c r="R335" t="e">
        <f t="shared" si="348"/>
        <v>#DIV/0!</v>
      </c>
      <c r="S335">
        <f t="shared" si="349"/>
        <v>1.6500961097085149</v>
      </c>
      <c r="T335">
        <f t="shared" si="350"/>
        <v>1.2403786736535087</v>
      </c>
      <c r="U335">
        <f t="shared" si="351"/>
        <v>16727.333333333332</v>
      </c>
      <c r="V335">
        <f t="shared" si="335"/>
        <v>1</v>
      </c>
      <c r="AH335">
        <f t="shared" si="336"/>
        <v>165748.25</v>
      </c>
      <c r="AI335">
        <f t="shared" si="337"/>
        <v>12545.5</v>
      </c>
      <c r="AJ335">
        <f t="shared" si="338"/>
        <v>34856</v>
      </c>
      <c r="AK335">
        <f t="shared" si="339"/>
        <v>0</v>
      </c>
      <c r="AL335">
        <f t="shared" si="340"/>
        <v>57515.75</v>
      </c>
      <c r="AM335">
        <f t="shared" si="341"/>
        <v>22659.75</v>
      </c>
      <c r="AO335">
        <f t="shared" si="342"/>
        <v>130892.25</v>
      </c>
      <c r="AP335">
        <f t="shared" si="343"/>
        <v>0.21812286199866993</v>
      </c>
      <c r="AQ335">
        <f t="shared" si="344"/>
        <v>7.5690090242280086E-2</v>
      </c>
    </row>
    <row r="336" spans="2:64" hidden="1">
      <c r="D336" t="s">
        <v>7777</v>
      </c>
      <c r="E336" t="s">
        <v>7778</v>
      </c>
      <c r="F336" t="s">
        <v>7779</v>
      </c>
      <c r="G336" t="s">
        <v>6065</v>
      </c>
      <c r="H336" t="s">
        <v>7780</v>
      </c>
      <c r="I336" t="s">
        <v>7781</v>
      </c>
      <c r="J336" t="s">
        <v>6048</v>
      </c>
      <c r="K336">
        <f t="shared" si="334"/>
        <v>20128.5</v>
      </c>
      <c r="O336" t="e">
        <f t="shared" si="345"/>
        <v>#VALUE!</v>
      </c>
      <c r="P336" t="e">
        <f t="shared" si="346"/>
        <v>#VALUE!</v>
      </c>
      <c r="Q336">
        <f t="shared" si="347"/>
        <v>0.70315285899815827</v>
      </c>
      <c r="R336" t="e">
        <f t="shared" si="348"/>
        <v>#VALUE!</v>
      </c>
      <c r="S336">
        <f t="shared" si="349"/>
        <v>1.4221658736121545</v>
      </c>
      <c r="T336" t="e">
        <f t="shared" si="350"/>
        <v>#VALUE!</v>
      </c>
      <c r="U336">
        <f t="shared" si="351"/>
        <v>20128.5</v>
      </c>
      <c r="V336" t="e">
        <f t="shared" si="335"/>
        <v>#VALUE!</v>
      </c>
      <c r="AH336">
        <f t="shared" si="336"/>
        <v>82421</v>
      </c>
      <c r="AI336">
        <f t="shared" si="337"/>
        <v>13419</v>
      </c>
      <c r="AJ336">
        <f t="shared" si="338"/>
        <v>31944</v>
      </c>
      <c r="AK336">
        <f t="shared" si="339"/>
        <v>0</v>
      </c>
      <c r="AL336">
        <f t="shared" si="340"/>
        <v>45429.666666666664</v>
      </c>
      <c r="AM336">
        <f t="shared" si="341"/>
        <v>13485.666666666666</v>
      </c>
      <c r="AO336">
        <f t="shared" si="342"/>
        <v>50477</v>
      </c>
      <c r="AP336">
        <f t="shared" si="343"/>
        <v>0.29537967114000396</v>
      </c>
      <c r="AQ336">
        <f t="shared" si="344"/>
        <v>0.16281044879339004</v>
      </c>
    </row>
    <row r="337" spans="2:64" hidden="1">
      <c r="D337" t="s">
        <v>6093</v>
      </c>
      <c r="E337" t="s">
        <v>6093</v>
      </c>
      <c r="F337" t="s">
        <v>6093</v>
      </c>
      <c r="G337" t="s">
        <v>6093</v>
      </c>
      <c r="H337" t="s">
        <v>6093</v>
      </c>
      <c r="I337" t="s">
        <v>6093</v>
      </c>
      <c r="J337" t="s">
        <v>6093</v>
      </c>
    </row>
    <row r="338" spans="2:64">
      <c r="B338" s="24" t="s">
        <v>1813</v>
      </c>
      <c r="D338" t="s">
        <v>7782</v>
      </c>
      <c r="E338" t="s">
        <v>7783</v>
      </c>
      <c r="F338" t="s">
        <v>7784</v>
      </c>
      <c r="G338" t="s">
        <v>7785</v>
      </c>
      <c r="H338" t="s">
        <v>7786</v>
      </c>
      <c r="I338" t="s">
        <v>7787</v>
      </c>
      <c r="J338" t="s">
        <v>7788</v>
      </c>
      <c r="K338">
        <f t="shared" si="334"/>
        <v>55969.45</v>
      </c>
      <c r="O338">
        <f t="shared" si="345"/>
        <v>0.2370901027565262</v>
      </c>
      <c r="P338">
        <f t="shared" si="346"/>
        <v>0.1484964951736818</v>
      </c>
      <c r="Q338">
        <f t="shared" si="347"/>
        <v>0.3979231316811695</v>
      </c>
      <c r="R338">
        <f t="shared" si="348"/>
        <v>-1.2192744184647921</v>
      </c>
      <c r="S338">
        <f t="shared" si="349"/>
        <v>0.18223955955170912</v>
      </c>
      <c r="T338">
        <f t="shared" si="350"/>
        <v>0.94828637897059043</v>
      </c>
      <c r="U338">
        <f t="shared" si="351"/>
        <v>55969.45</v>
      </c>
      <c r="V338">
        <f t="shared" si="335"/>
        <v>5</v>
      </c>
      <c r="X338">
        <f t="shared" ref="X338:AE338" si="359">AVERAGE(O338:O340)</f>
        <v>0.66091387108254662</v>
      </c>
      <c r="Y338">
        <f t="shared" si="359"/>
        <v>-1.1489411649686314</v>
      </c>
      <c r="Z338">
        <f t="shared" si="359"/>
        <v>0.37937305975350705</v>
      </c>
      <c r="AA338">
        <f t="shared" si="359"/>
        <v>-0.43272056712882651</v>
      </c>
      <c r="AB338">
        <f t="shared" si="359"/>
        <v>0.49830068019791901</v>
      </c>
      <c r="AC338">
        <f t="shared" si="359"/>
        <v>0.23932060421554832</v>
      </c>
      <c r="AD338">
        <f t="shared" si="359"/>
        <v>52309.743650793651</v>
      </c>
      <c r="AE338">
        <f t="shared" si="359"/>
        <v>2.6666666666666665</v>
      </c>
      <c r="AH338">
        <f t="shared" si="336"/>
        <v>229481.33333333334</v>
      </c>
      <c r="AI338">
        <f t="shared" si="337"/>
        <v>53304.238095238092</v>
      </c>
      <c r="AJ338">
        <f t="shared" si="338"/>
        <v>72376.476190476184</v>
      </c>
      <c r="AK338">
        <f t="shared" si="339"/>
        <v>168695.71428571429</v>
      </c>
      <c r="AL338">
        <f t="shared" si="340"/>
        <v>13189.857142857143</v>
      </c>
      <c r="AM338">
        <f t="shared" si="341"/>
        <v>109509.09523809524</v>
      </c>
      <c r="AO338">
        <f t="shared" si="342"/>
        <v>-11590.85714285713</v>
      </c>
      <c r="AP338">
        <f t="shared" si="343"/>
        <v>0.29306468719082146</v>
      </c>
      <c r="AQ338">
        <f t="shared" si="344"/>
        <v>0.23228136825321197</v>
      </c>
      <c r="AS338">
        <f t="shared" ref="AS338" si="360">AH338+AM338-AJ338+AK338+AL338+AI338</f>
        <v>501803.76190476201</v>
      </c>
      <c r="AU338">
        <f>MAX(0,AH338)</f>
        <v>229481.33333333334</v>
      </c>
      <c r="AV338">
        <f>MAX(0,AP338)</f>
        <v>0.29306468719082146</v>
      </c>
      <c r="AW338">
        <f>MAX(0,AQ338)</f>
        <v>0.23228136825321197</v>
      </c>
      <c r="AY338">
        <f>AU338/$AU$1261*3</f>
        <v>2.052816265890673</v>
      </c>
      <c r="AZ338">
        <f>AV338/$AV$1261*3</f>
        <v>5.3511565518043689</v>
      </c>
      <c r="BA338">
        <f>AW338/$AW$1261*3</f>
        <v>5.6401035136239344</v>
      </c>
      <c r="BB338">
        <f>AS338/$AS$1261*3</f>
        <v>1.3592834635531807</v>
      </c>
      <c r="BD338">
        <f>MIN(4.9,AY338)</f>
        <v>2.052816265890673</v>
      </c>
      <c r="BE338">
        <f t="shared" ref="BE338" si="361">MIN(4.9,AZ338)</f>
        <v>4.9000000000000004</v>
      </c>
      <c r="BF338">
        <f t="shared" ref="BF338" si="362">MIN(4.9,BA338)</f>
        <v>4.9000000000000004</v>
      </c>
      <c r="BG338">
        <f>MAX(MIN(4.9,BB338),0)</f>
        <v>1.3592834635531807</v>
      </c>
      <c r="BI338">
        <f>ROUND(BD338+0.5,0)</f>
        <v>3</v>
      </c>
      <c r="BJ338">
        <f t="shared" ref="BJ338" si="363">ROUND(BE338+0.5,0)</f>
        <v>5</v>
      </c>
      <c r="BK338">
        <f t="shared" ref="BK338" si="364">ROUND(BF338+0.5,0)</f>
        <v>5</v>
      </c>
      <c r="BL338">
        <f t="shared" ref="BL338" si="365">ROUND(BG338+0.5,0)</f>
        <v>2</v>
      </c>
    </row>
    <row r="339" spans="2:64" hidden="1">
      <c r="D339" t="s">
        <v>7789</v>
      </c>
      <c r="E339" t="s">
        <v>7790</v>
      </c>
      <c r="F339" t="s">
        <v>7791</v>
      </c>
      <c r="G339" t="s">
        <v>7792</v>
      </c>
      <c r="H339" t="s">
        <v>7793</v>
      </c>
      <c r="I339" t="s">
        <v>7794</v>
      </c>
      <c r="J339" t="s">
        <v>6571</v>
      </c>
      <c r="K339">
        <f t="shared" si="334"/>
        <v>64977.066666666666</v>
      </c>
      <c r="O339">
        <f t="shared" si="345"/>
        <v>1.1382837934193546</v>
      </c>
      <c r="P339">
        <f t="shared" si="346"/>
        <v>0.93477026667566565</v>
      </c>
      <c r="Q339">
        <f t="shared" si="347"/>
        <v>0.45877983525414556</v>
      </c>
      <c r="R339">
        <f t="shared" si="348"/>
        <v>-0.27452940462579134</v>
      </c>
      <c r="S339">
        <f t="shared" si="349"/>
        <v>0.58431052730996058</v>
      </c>
      <c r="T339">
        <f t="shared" si="350"/>
        <v>4.2702199419447862E-2</v>
      </c>
      <c r="U339">
        <f t="shared" si="351"/>
        <v>64977.066666666666</v>
      </c>
      <c r="V339">
        <f t="shared" si="335"/>
        <v>1</v>
      </c>
      <c r="AH339">
        <f t="shared" si="336"/>
        <v>243469.9375</v>
      </c>
      <c r="AI339">
        <f t="shared" si="337"/>
        <v>60916</v>
      </c>
      <c r="AJ339">
        <f t="shared" si="338"/>
        <v>62535.5625</v>
      </c>
      <c r="AK339">
        <f t="shared" si="339"/>
        <v>99768.25</v>
      </c>
      <c r="AL339">
        <f t="shared" si="340"/>
        <v>36540.1875</v>
      </c>
      <c r="AM339">
        <f t="shared" si="341"/>
        <v>73772.875</v>
      </c>
      <c r="AO339">
        <f t="shared" si="342"/>
        <v>81166.125</v>
      </c>
      <c r="AP339">
        <f t="shared" si="343"/>
        <v>0.44689823401431039</v>
      </c>
      <c r="AQ339">
        <f t="shared" si="344"/>
        <v>0.25019926741468851</v>
      </c>
    </row>
    <row r="340" spans="2:64" hidden="1">
      <c r="D340" t="s">
        <v>7795</v>
      </c>
      <c r="E340" t="s">
        <v>7796</v>
      </c>
      <c r="F340" t="s">
        <v>7797</v>
      </c>
      <c r="G340" t="s">
        <v>7798</v>
      </c>
      <c r="H340" t="s">
        <v>7799</v>
      </c>
      <c r="I340" t="s">
        <v>7800</v>
      </c>
      <c r="J340" t="s">
        <v>7695</v>
      </c>
      <c r="K340">
        <f t="shared" si="334"/>
        <v>35982.714285714283</v>
      </c>
      <c r="O340">
        <f t="shared" si="345"/>
        <v>0.60736771707175907</v>
      </c>
      <c r="P340">
        <f t="shared" si="346"/>
        <v>-4.5300902567552415</v>
      </c>
      <c r="Q340">
        <f t="shared" si="347"/>
        <v>0.28141621232520631</v>
      </c>
      <c r="R340">
        <f t="shared" si="348"/>
        <v>0.19564212170410411</v>
      </c>
      <c r="S340">
        <f t="shared" si="349"/>
        <v>0.72835195373208728</v>
      </c>
      <c r="T340">
        <f t="shared" si="350"/>
        <v>-0.27302676574339335</v>
      </c>
      <c r="U340">
        <f t="shared" si="351"/>
        <v>35982.714285714283</v>
      </c>
      <c r="V340">
        <f t="shared" si="335"/>
        <v>2</v>
      </c>
      <c r="AH340">
        <f t="shared" si="336"/>
        <v>121453.13333333333</v>
      </c>
      <c r="AI340">
        <f t="shared" si="337"/>
        <v>33583.866666666669</v>
      </c>
      <c r="AJ340">
        <f t="shared" si="338"/>
        <v>29555.4</v>
      </c>
      <c r="AK340">
        <f t="shared" si="339"/>
        <v>83497.066666666666</v>
      </c>
      <c r="AL340">
        <f t="shared" si="340"/>
        <v>21526.733333333334</v>
      </c>
      <c r="AM340">
        <f t="shared" si="341"/>
        <v>75468.399999999994</v>
      </c>
      <c r="AO340">
        <f t="shared" si="342"/>
        <v>8400.666666666657</v>
      </c>
      <c r="AP340">
        <f t="shared" si="343"/>
        <v>0.31977386712979977</v>
      </c>
      <c r="AQ340">
        <f t="shared" si="344"/>
        <v>0.27651708724956736</v>
      </c>
    </row>
    <row r="341" spans="2:64" hidden="1">
      <c r="D341" t="s">
        <v>7801</v>
      </c>
      <c r="E341" t="s">
        <v>7802</v>
      </c>
      <c r="F341" t="s">
        <v>7803</v>
      </c>
      <c r="G341" t="s">
        <v>7804</v>
      </c>
      <c r="H341" t="s">
        <v>7805</v>
      </c>
      <c r="I341" t="s">
        <v>7806</v>
      </c>
      <c r="J341" t="s">
        <v>7247</v>
      </c>
      <c r="K341">
        <f t="shared" si="334"/>
        <v>-11892</v>
      </c>
      <c r="O341">
        <f t="shared" si="345"/>
        <v>-0.69415460654049177</v>
      </c>
      <c r="P341">
        <f t="shared" si="346"/>
        <v>-1.2259955720679203</v>
      </c>
      <c r="Q341">
        <f t="shared" si="347"/>
        <v>0.15154947826345466</v>
      </c>
      <c r="R341">
        <f t="shared" si="348"/>
        <v>0.13873207729180015</v>
      </c>
      <c r="S341">
        <f t="shared" si="349"/>
        <v>0.23507006739056696</v>
      </c>
      <c r="T341">
        <f t="shared" si="350"/>
        <v>-8.4501436293363708E-2</v>
      </c>
      <c r="U341">
        <f t="shared" si="351"/>
        <v>-11892</v>
      </c>
      <c r="V341">
        <f t="shared" si="335"/>
        <v>-8</v>
      </c>
      <c r="AH341">
        <f t="shared" si="336"/>
        <v>87184.923076923078</v>
      </c>
      <c r="AI341">
        <f t="shared" si="337"/>
        <v>-10977.23076923077</v>
      </c>
      <c r="AJ341">
        <f t="shared" si="338"/>
        <v>18822.538461538461</v>
      </c>
      <c r="AK341">
        <f t="shared" si="339"/>
        <v>119776</v>
      </c>
      <c r="AL341">
        <f t="shared" si="340"/>
        <v>4424.6153846153848</v>
      </c>
      <c r="AM341">
        <f t="shared" si="341"/>
        <v>119782.84615384616</v>
      </c>
      <c r="AO341">
        <f t="shared" si="342"/>
        <v>-51413.61538461539</v>
      </c>
      <c r="AP341">
        <f t="shared" si="343"/>
        <v>-8.8383062638114018E-2</v>
      </c>
      <c r="AQ341">
        <f t="shared" si="344"/>
        <v>-0.12590744341823393</v>
      </c>
    </row>
    <row r="342" spans="2:64" hidden="1">
      <c r="D342" t="s">
        <v>7807</v>
      </c>
      <c r="E342" t="s">
        <v>7808</v>
      </c>
      <c r="F342" t="s">
        <v>7809</v>
      </c>
      <c r="G342" t="s">
        <v>7810</v>
      </c>
      <c r="H342" t="s">
        <v>7811</v>
      </c>
      <c r="I342" t="s">
        <v>7812</v>
      </c>
      <c r="J342" t="s">
        <v>7788</v>
      </c>
      <c r="K342">
        <f t="shared" si="334"/>
        <v>31572.3</v>
      </c>
      <c r="O342">
        <f t="shared" si="345"/>
        <v>0.11955784527363988</v>
      </c>
      <c r="P342">
        <f t="shared" si="346"/>
        <v>1.1829401515570552</v>
      </c>
      <c r="Q342">
        <f t="shared" si="347"/>
        <v>0.2000536148898896</v>
      </c>
      <c r="R342">
        <f t="shared" si="348"/>
        <v>-0.45313389168421558</v>
      </c>
      <c r="S342">
        <f t="shared" si="349"/>
        <v>0.74846309909748943</v>
      </c>
      <c r="T342">
        <f t="shared" si="350"/>
        <v>0.59043442484992426</v>
      </c>
      <c r="U342">
        <f t="shared" si="351"/>
        <v>31572.3</v>
      </c>
      <c r="V342">
        <f t="shared" si="335"/>
        <v>1</v>
      </c>
      <c r="AH342">
        <f t="shared" si="336"/>
        <v>176467</v>
      </c>
      <c r="AI342">
        <f t="shared" si="337"/>
        <v>30068.857142857141</v>
      </c>
      <c r="AJ342">
        <f t="shared" si="338"/>
        <v>20255.666666666668</v>
      </c>
      <c r="AK342">
        <f t="shared" si="339"/>
        <v>86090.571428571435</v>
      </c>
      <c r="AL342">
        <f t="shared" si="340"/>
        <v>15160.619047619048</v>
      </c>
      <c r="AM342">
        <f t="shared" si="341"/>
        <v>80995.523809523816</v>
      </c>
      <c r="AO342">
        <f t="shared" si="342"/>
        <v>70120.761904761894</v>
      </c>
      <c r="AP342">
        <f t="shared" si="343"/>
        <v>0.29697287509847026</v>
      </c>
      <c r="AQ342">
        <f t="shared" si="344"/>
        <v>0.17039365514717847</v>
      </c>
    </row>
    <row r="343" spans="2:64" hidden="1">
      <c r="D343" t="s">
        <v>7813</v>
      </c>
      <c r="E343" t="s">
        <v>7814</v>
      </c>
      <c r="F343" t="s">
        <v>6459</v>
      </c>
      <c r="G343" t="s">
        <v>7815</v>
      </c>
      <c r="H343" t="s">
        <v>7816</v>
      </c>
      <c r="I343" t="s">
        <v>7817</v>
      </c>
      <c r="J343" t="s">
        <v>7818</v>
      </c>
      <c r="K343">
        <f t="shared" si="334"/>
        <v>15224.421052631578</v>
      </c>
      <c r="O343">
        <f t="shared" si="345"/>
        <v>0.22209964537632376</v>
      </c>
      <c r="P343">
        <f t="shared" si="346"/>
        <v>0.23586989494012145</v>
      </c>
      <c r="Q343">
        <f t="shared" si="347"/>
        <v>0.25257589661050234</v>
      </c>
      <c r="R343">
        <f t="shared" si="348"/>
        <v>-6.029899794270599E-2</v>
      </c>
      <c r="S343">
        <f t="shared" si="349"/>
        <v>0.51665878068959414</v>
      </c>
      <c r="T343">
        <f t="shared" si="350"/>
        <v>0.37075636025260295</v>
      </c>
      <c r="U343">
        <f t="shared" si="351"/>
        <v>15224.421052631578</v>
      </c>
      <c r="V343">
        <f t="shared" si="335"/>
        <v>2</v>
      </c>
      <c r="AH343">
        <f t="shared" si="336"/>
        <v>165503.15</v>
      </c>
      <c r="AI343">
        <f t="shared" si="337"/>
        <v>14463.2</v>
      </c>
      <c r="AJ343">
        <f t="shared" si="338"/>
        <v>18070.05</v>
      </c>
      <c r="AK343">
        <f t="shared" si="339"/>
        <v>62207</v>
      </c>
      <c r="AL343">
        <f t="shared" si="340"/>
        <v>9336.0499999999993</v>
      </c>
      <c r="AM343">
        <f t="shared" si="341"/>
        <v>53473</v>
      </c>
      <c r="AO343">
        <f t="shared" si="342"/>
        <v>85226.099999999991</v>
      </c>
      <c r="AP343">
        <f t="shared" si="343"/>
        <v>0.20216079689082309</v>
      </c>
      <c r="AQ343">
        <f t="shared" si="344"/>
        <v>8.7389273255524147E-2</v>
      </c>
    </row>
    <row r="344" spans="2:64" hidden="1">
      <c r="D344" t="s">
        <v>7819</v>
      </c>
      <c r="E344" t="s">
        <v>7820</v>
      </c>
      <c r="F344" t="s">
        <v>7821</v>
      </c>
      <c r="G344" t="s">
        <v>7822</v>
      </c>
      <c r="H344" t="s">
        <v>7823</v>
      </c>
      <c r="I344" t="s">
        <v>7824</v>
      </c>
      <c r="J344" t="s">
        <v>7825</v>
      </c>
      <c r="K344">
        <f t="shared" si="334"/>
        <v>13768.058823529413</v>
      </c>
      <c r="O344">
        <f t="shared" si="345"/>
        <v>0.17466552344621111</v>
      </c>
      <c r="P344">
        <f t="shared" si="346"/>
        <v>0.23457552021520689</v>
      </c>
      <c r="Q344">
        <f t="shared" si="347"/>
        <v>0.45334496433626209</v>
      </c>
      <c r="R344">
        <f t="shared" si="348"/>
        <v>2.8633066605738167E-2</v>
      </c>
      <c r="S344">
        <f t="shared" si="349"/>
        <v>0.39231062883390544</v>
      </c>
      <c r="T344">
        <f t="shared" si="350"/>
        <v>0.20747548128189131</v>
      </c>
      <c r="U344">
        <f t="shared" si="351"/>
        <v>13768.058823529413</v>
      </c>
      <c r="V344">
        <f t="shared" si="335"/>
        <v>2</v>
      </c>
      <c r="AH344">
        <f t="shared" si="336"/>
        <v>150472.5</v>
      </c>
      <c r="AI344">
        <f t="shared" si="337"/>
        <v>13003.166666666666</v>
      </c>
      <c r="AJ344">
        <f t="shared" si="338"/>
        <v>35945.722222222219</v>
      </c>
      <c r="AK344">
        <f t="shared" si="339"/>
        <v>65188.111111111109</v>
      </c>
      <c r="AL344">
        <f t="shared" si="340"/>
        <v>14101.888888888889</v>
      </c>
      <c r="AM344">
        <f t="shared" si="341"/>
        <v>43344.277777777781</v>
      </c>
      <c r="AO344">
        <f t="shared" si="342"/>
        <v>49338.666666666672</v>
      </c>
      <c r="AP344">
        <f t="shared" si="343"/>
        <v>0.16399503930718459</v>
      </c>
      <c r="AQ344">
        <f t="shared" si="344"/>
        <v>8.6415568736258566E-2</v>
      </c>
    </row>
    <row r="345" spans="2:64" hidden="1">
      <c r="D345" t="s">
        <v>7826</v>
      </c>
      <c r="E345" t="s">
        <v>7827</v>
      </c>
      <c r="F345" t="s">
        <v>7828</v>
      </c>
      <c r="G345" t="s">
        <v>7829</v>
      </c>
      <c r="H345" t="s">
        <v>7830</v>
      </c>
      <c r="I345" t="s">
        <v>7831</v>
      </c>
      <c r="J345" t="s">
        <v>6571</v>
      </c>
      <c r="K345">
        <f t="shared" si="334"/>
        <v>12639</v>
      </c>
      <c r="O345">
        <f t="shared" si="345"/>
        <v>0.1078632606759129</v>
      </c>
      <c r="P345">
        <f t="shared" si="346"/>
        <v>0.56389718377245801</v>
      </c>
      <c r="Q345">
        <f t="shared" si="347"/>
        <v>0.52490932205321483</v>
      </c>
      <c r="R345">
        <f t="shared" si="348"/>
        <v>-0.22117243164117784</v>
      </c>
      <c r="S345">
        <f t="shared" si="349"/>
        <v>0.2129994088758275</v>
      </c>
      <c r="T345">
        <f t="shared" si="350"/>
        <v>0.31570277215545572</v>
      </c>
      <c r="U345">
        <f t="shared" si="351"/>
        <v>12639</v>
      </c>
      <c r="V345">
        <f t="shared" si="335"/>
        <v>2</v>
      </c>
      <c r="AH345">
        <f t="shared" si="336"/>
        <v>144110.4375</v>
      </c>
      <c r="AI345">
        <f t="shared" si="337"/>
        <v>11849.0625</v>
      </c>
      <c r="AJ345">
        <f t="shared" si="338"/>
        <v>44618.375</v>
      </c>
      <c r="AK345">
        <f t="shared" si="339"/>
        <v>75498.375</v>
      </c>
      <c r="AL345">
        <f t="shared" si="340"/>
        <v>9503.6875</v>
      </c>
      <c r="AM345">
        <f t="shared" si="341"/>
        <v>40383.6875</v>
      </c>
      <c r="AO345">
        <f t="shared" si="342"/>
        <v>23993.6875</v>
      </c>
      <c r="AP345">
        <f t="shared" si="343"/>
        <v>0.13939735285834975</v>
      </c>
      <c r="AQ345">
        <f t="shared" si="344"/>
        <v>8.2222097896274868E-2</v>
      </c>
    </row>
    <row r="346" spans="2:64" hidden="1">
      <c r="D346" t="s">
        <v>7832</v>
      </c>
      <c r="E346" t="s">
        <v>7833</v>
      </c>
      <c r="F346" t="s">
        <v>7834</v>
      </c>
      <c r="G346" t="s">
        <v>7835</v>
      </c>
      <c r="H346" t="s">
        <v>7836</v>
      </c>
      <c r="I346" t="s">
        <v>7837</v>
      </c>
      <c r="J346" t="s">
        <v>6564</v>
      </c>
      <c r="K346">
        <f t="shared" si="334"/>
        <v>9325.0769230769238</v>
      </c>
      <c r="O346">
        <f t="shared" si="345"/>
        <v>4.9338111621566094E-2</v>
      </c>
      <c r="P346">
        <f t="shared" si="346"/>
        <v>0.31725869019548192</v>
      </c>
      <c r="Q346">
        <f t="shared" si="347"/>
        <v>0.55187413369735916</v>
      </c>
      <c r="R346">
        <f t="shared" si="348"/>
        <v>1.8022599896264646E-3</v>
      </c>
      <c r="S346">
        <f t="shared" si="349"/>
        <v>0.17642506965170016</v>
      </c>
      <c r="T346">
        <f t="shared" si="350"/>
        <v>0.28634778941633465</v>
      </c>
      <c r="U346">
        <f t="shared" si="351"/>
        <v>9325.0769230769238</v>
      </c>
      <c r="V346">
        <f t="shared" si="335"/>
        <v>3</v>
      </c>
      <c r="AH346">
        <f t="shared" si="336"/>
        <v>148662.42857142858</v>
      </c>
      <c r="AI346">
        <f t="shared" si="337"/>
        <v>8659</v>
      </c>
      <c r="AJ346">
        <f t="shared" si="338"/>
        <v>43199.642857142855</v>
      </c>
      <c r="AK346">
        <f t="shared" si="339"/>
        <v>70656.571428571435</v>
      </c>
      <c r="AL346">
        <f t="shared" si="340"/>
        <v>7621.5</v>
      </c>
      <c r="AM346">
        <f t="shared" si="341"/>
        <v>35078.428571428572</v>
      </c>
      <c r="AO346">
        <f t="shared" si="342"/>
        <v>34806.21428571429</v>
      </c>
      <c r="AP346">
        <f t="shared" si="343"/>
        <v>0.11061846366387959</v>
      </c>
      <c r="AQ346">
        <f t="shared" si="344"/>
        <v>5.8246055060506209E-2</v>
      </c>
    </row>
    <row r="347" spans="2:64" hidden="1">
      <c r="D347" t="s">
        <v>7838</v>
      </c>
      <c r="E347" t="s">
        <v>7839</v>
      </c>
      <c r="F347" t="s">
        <v>7840</v>
      </c>
      <c r="G347" t="s">
        <v>7841</v>
      </c>
      <c r="H347" t="s">
        <v>7842</v>
      </c>
      <c r="I347" t="s">
        <v>7843</v>
      </c>
      <c r="J347" t="s">
        <v>6110</v>
      </c>
      <c r="K347">
        <f t="shared" si="334"/>
        <v>9202.9</v>
      </c>
      <c r="O347">
        <f t="shared" si="345"/>
        <v>0.20625344376072663</v>
      </c>
      <c r="P347">
        <f t="shared" si="346"/>
        <v>0.82872983069708295</v>
      </c>
      <c r="Q347">
        <f t="shared" si="347"/>
        <v>0.65519567785496757</v>
      </c>
      <c r="R347">
        <f t="shared" si="348"/>
        <v>-0.7299898921656427</v>
      </c>
      <c r="S347">
        <f t="shared" si="349"/>
        <v>0.16024514405521531</v>
      </c>
      <c r="T347">
        <f t="shared" si="350"/>
        <v>1.1780730480026471</v>
      </c>
      <c r="U347">
        <f t="shared" si="351"/>
        <v>9202.9</v>
      </c>
      <c r="V347">
        <f t="shared" si="335"/>
        <v>0</v>
      </c>
      <c r="AH347">
        <f t="shared" si="336"/>
        <v>180310.54545454544</v>
      </c>
      <c r="AI347">
        <f t="shared" si="337"/>
        <v>8366.2727272727279</v>
      </c>
      <c r="AJ347">
        <f t="shared" si="338"/>
        <v>65950.090909090912</v>
      </c>
      <c r="AK347">
        <f t="shared" si="339"/>
        <v>90088.909090909088</v>
      </c>
      <c r="AL347">
        <f t="shared" si="340"/>
        <v>10568.181818181818</v>
      </c>
      <c r="AM347">
        <f t="shared" si="341"/>
        <v>34707</v>
      </c>
      <c r="AO347">
        <f t="shared" si="342"/>
        <v>24271.545454545441</v>
      </c>
      <c r="AP347">
        <f t="shared" si="343"/>
        <v>8.3116575809137783E-2</v>
      </c>
      <c r="AQ347">
        <f t="shared" si="344"/>
        <v>4.6399242518967286E-2</v>
      </c>
    </row>
    <row r="348" spans="2:64" hidden="1">
      <c r="D348" t="s">
        <v>7844</v>
      </c>
      <c r="E348" t="s">
        <v>7845</v>
      </c>
      <c r="F348" t="s">
        <v>7846</v>
      </c>
      <c r="G348" t="s">
        <v>7847</v>
      </c>
      <c r="H348" t="s">
        <v>7848</v>
      </c>
      <c r="I348" t="s">
        <v>7849</v>
      </c>
      <c r="J348" t="s">
        <v>6110</v>
      </c>
      <c r="K348">
        <f t="shared" si="334"/>
        <v>5032.3999999999996</v>
      </c>
      <c r="O348" t="e">
        <f t="shared" si="345"/>
        <v>#VALUE!</v>
      </c>
      <c r="P348" t="e">
        <f t="shared" si="346"/>
        <v>#VALUE!</v>
      </c>
      <c r="Q348">
        <f t="shared" si="347"/>
        <v>0.73340086452087838</v>
      </c>
      <c r="R348" t="e">
        <f t="shared" si="348"/>
        <v>#VALUE!</v>
      </c>
      <c r="S348">
        <f t="shared" si="349"/>
        <v>0.17555455088429506</v>
      </c>
      <c r="T348" t="e">
        <f t="shared" si="350"/>
        <v>#VALUE!</v>
      </c>
      <c r="U348">
        <f t="shared" si="351"/>
        <v>5032.3999999999996</v>
      </c>
      <c r="V348" t="e">
        <f t="shared" si="335"/>
        <v>#VALUE!</v>
      </c>
      <c r="AH348">
        <f t="shared" si="336"/>
        <v>149479.81818181818</v>
      </c>
      <c r="AI348">
        <f t="shared" si="337"/>
        <v>4574.909090909091</v>
      </c>
      <c r="AJ348">
        <f t="shared" si="338"/>
        <v>43835.63636363636</v>
      </c>
      <c r="AK348">
        <f t="shared" si="339"/>
        <v>52074.818181818184</v>
      </c>
      <c r="AL348">
        <f t="shared" si="340"/>
        <v>7695.545454545455</v>
      </c>
      <c r="AM348">
        <f t="shared" si="341"/>
        <v>15934.727272727272</v>
      </c>
      <c r="AO348">
        <f t="shared" si="342"/>
        <v>53569.363636363632</v>
      </c>
      <c r="AP348">
        <f t="shared" si="343"/>
        <v>7.6541429775169811E-2</v>
      </c>
      <c r="AQ348">
        <f t="shared" si="344"/>
        <v>3.0605530208395418E-2</v>
      </c>
    </row>
    <row r="349" spans="2:64" hidden="1">
      <c r="D349" t="s">
        <v>6093</v>
      </c>
      <c r="E349" t="s">
        <v>6093</v>
      </c>
      <c r="F349" t="s">
        <v>6093</v>
      </c>
      <c r="G349" t="s">
        <v>6093</v>
      </c>
      <c r="H349" t="s">
        <v>6093</v>
      </c>
      <c r="I349" t="s">
        <v>6093</v>
      </c>
      <c r="J349" t="s">
        <v>6093</v>
      </c>
    </row>
    <row r="350" spans="2:64">
      <c r="B350" t="s">
        <v>64</v>
      </c>
      <c r="D350" t="s">
        <v>7850</v>
      </c>
      <c r="E350" t="s">
        <v>7375</v>
      </c>
      <c r="F350" t="s">
        <v>7851</v>
      </c>
      <c r="G350" t="s">
        <v>7852</v>
      </c>
      <c r="H350" t="s">
        <v>7853</v>
      </c>
      <c r="I350" t="s">
        <v>7854</v>
      </c>
      <c r="J350" t="s">
        <v>6048</v>
      </c>
      <c r="K350">
        <f t="shared" si="334"/>
        <v>167.5</v>
      </c>
      <c r="O350">
        <f t="shared" si="345"/>
        <v>5.2471976698735379E-2</v>
      </c>
      <c r="P350">
        <f t="shared" si="346"/>
        <v>-0.96919256943167187</v>
      </c>
      <c r="Q350">
        <f t="shared" si="347"/>
        <v>0.83005538600655593</v>
      </c>
      <c r="R350">
        <f t="shared" si="348"/>
        <v>0.96288659793814435</v>
      </c>
      <c r="S350">
        <f t="shared" si="349"/>
        <v>1.2010621638183427</v>
      </c>
      <c r="T350">
        <f t="shared" si="350"/>
        <v>-0.45888069102033469</v>
      </c>
      <c r="U350">
        <f t="shared" si="351"/>
        <v>167.5</v>
      </c>
      <c r="V350">
        <f t="shared" si="335"/>
        <v>0</v>
      </c>
      <c r="X350">
        <f t="shared" ref="X350:AE350" si="366">AVERAGE(O350:O352)</f>
        <v>0.10021853001543253</v>
      </c>
      <c r="Y350">
        <f t="shared" si="366"/>
        <v>-0.58953437173264467</v>
      </c>
      <c r="Z350">
        <f t="shared" si="366"/>
        <v>0.58763313189626609</v>
      </c>
      <c r="AA350">
        <f>AVERAGE(R350:R351)</f>
        <v>0.51821502771787831</v>
      </c>
      <c r="AB350">
        <f t="shared" si="366"/>
        <v>5.6643554123354356</v>
      </c>
      <c r="AC350">
        <f t="shared" si="366"/>
        <v>-0.29814628077755922</v>
      </c>
      <c r="AD350">
        <f t="shared" si="366"/>
        <v>4960.833333333333</v>
      </c>
      <c r="AE350">
        <f t="shared" si="366"/>
        <v>0</v>
      </c>
      <c r="AH350">
        <f t="shared" si="336"/>
        <v>55647</v>
      </c>
      <c r="AI350">
        <f t="shared" si="337"/>
        <v>111.66666666666667</v>
      </c>
      <c r="AJ350">
        <f t="shared" si="338"/>
        <v>9791.3333333333339</v>
      </c>
      <c r="AK350">
        <f t="shared" si="339"/>
        <v>36</v>
      </c>
      <c r="AL350">
        <f t="shared" si="340"/>
        <v>11760</v>
      </c>
      <c r="AM350">
        <f t="shared" si="341"/>
        <v>2004.6666666666667</v>
      </c>
      <c r="AO350">
        <f t="shared" si="342"/>
        <v>45819.666666666664</v>
      </c>
      <c r="AP350">
        <f t="shared" si="343"/>
        <v>9.4664858144003616E-3</v>
      </c>
      <c r="AQ350">
        <f t="shared" si="344"/>
        <v>2.0066969767762264E-3</v>
      </c>
      <c r="AS350">
        <f t="shared" ref="AS350" si="367">AH350+AM350-AJ350+AK350+AL350+AI350</f>
        <v>59767.999999999993</v>
      </c>
      <c r="AU350">
        <f>MAX(0,AH350)</f>
        <v>55647</v>
      </c>
      <c r="AV350">
        <f>MAX(0,AP350)</f>
        <v>9.4664858144003616E-3</v>
      </c>
      <c r="AW350">
        <f>MAX(0,AQ350)</f>
        <v>2.0066969767762264E-3</v>
      </c>
      <c r="AY350">
        <f>AU350/$AU$1261*3</f>
        <v>0.49778805573736534</v>
      </c>
      <c r="AZ350">
        <f>AV350/$AV$1261*3</f>
        <v>0.17285142087182906</v>
      </c>
      <c r="BA350">
        <f>AW350/$AW$1261*3</f>
        <v>4.8725297059367637E-2</v>
      </c>
      <c r="BB350">
        <f>AS350/$AS$1261*3</f>
        <v>0.16189925269046795</v>
      </c>
      <c r="BD350">
        <f>MIN(4.9,AY350)</f>
        <v>0.49778805573736534</v>
      </c>
      <c r="BE350">
        <f t="shared" ref="BE350" si="368">MIN(4.9,AZ350)</f>
        <v>0.17285142087182906</v>
      </c>
      <c r="BF350">
        <f t="shared" ref="BF350" si="369">MIN(4.9,BA350)</f>
        <v>4.8725297059367637E-2</v>
      </c>
      <c r="BG350">
        <f>MAX(MIN(4.9,BB350),0)</f>
        <v>0.16189925269046795</v>
      </c>
      <c r="BI350">
        <f>ROUND(BD350+0.5,0)</f>
        <v>1</v>
      </c>
      <c r="BJ350">
        <f t="shared" ref="BJ350" si="370">ROUND(BE350+0.5,0)</f>
        <v>1</v>
      </c>
      <c r="BK350">
        <f t="shared" ref="BK350" si="371">ROUND(BF350+0.5,0)</f>
        <v>1</v>
      </c>
      <c r="BL350">
        <f t="shared" ref="BL350" si="372">ROUND(BG350+0.5,0)</f>
        <v>1</v>
      </c>
    </row>
    <row r="351" spans="2:64" hidden="1">
      <c r="D351" t="s">
        <v>7855</v>
      </c>
      <c r="E351" t="s">
        <v>7856</v>
      </c>
      <c r="F351" t="s">
        <v>7857</v>
      </c>
      <c r="G351" t="s">
        <v>7858</v>
      </c>
      <c r="H351" t="s">
        <v>7859</v>
      </c>
      <c r="I351" t="s">
        <v>7860</v>
      </c>
      <c r="J351" t="s">
        <v>6048</v>
      </c>
      <c r="K351">
        <f t="shared" si="334"/>
        <v>5437</v>
      </c>
      <c r="O351">
        <f t="shared" si="345"/>
        <v>-2.216221881106939E-2</v>
      </c>
      <c r="P351">
        <f t="shared" si="346"/>
        <v>-0.41399008406984261</v>
      </c>
      <c r="Q351">
        <f t="shared" si="347"/>
        <v>0.86777390456021797</v>
      </c>
      <c r="R351">
        <f t="shared" si="348"/>
        <v>7.3543457497612263E-2</v>
      </c>
      <c r="S351">
        <f t="shared" si="349"/>
        <v>1.1124775497333388</v>
      </c>
      <c r="T351">
        <f t="shared" si="350"/>
        <v>-0.83044227806001802</v>
      </c>
      <c r="U351">
        <f t="shared" si="351"/>
        <v>5437</v>
      </c>
      <c r="V351">
        <f t="shared" si="335"/>
        <v>0</v>
      </c>
      <c r="AH351">
        <f t="shared" si="336"/>
        <v>52872.666666666664</v>
      </c>
      <c r="AI351">
        <f t="shared" si="337"/>
        <v>3624.6666666666665</v>
      </c>
      <c r="AJ351">
        <f t="shared" si="338"/>
        <v>24313</v>
      </c>
      <c r="AK351">
        <f t="shared" si="339"/>
        <v>970</v>
      </c>
      <c r="AL351">
        <f t="shared" si="340"/>
        <v>27047.666666666668</v>
      </c>
      <c r="AM351">
        <f t="shared" si="341"/>
        <v>3704.6666666666665</v>
      </c>
      <c r="AO351">
        <f t="shared" si="342"/>
        <v>27589.666666666664</v>
      </c>
      <c r="AP351">
        <f t="shared" si="343"/>
        <v>0.12937075416701366</v>
      </c>
      <c r="AQ351">
        <f t="shared" si="344"/>
        <v>6.8554640709125064E-2</v>
      </c>
    </row>
    <row r="352" spans="2:64" hidden="1">
      <c r="D352" t="s">
        <v>7861</v>
      </c>
      <c r="E352" t="s">
        <v>7862</v>
      </c>
      <c r="F352" t="s">
        <v>7863</v>
      </c>
      <c r="G352" t="s">
        <v>7864</v>
      </c>
      <c r="H352" t="s">
        <v>7865</v>
      </c>
      <c r="I352" t="s">
        <v>7866</v>
      </c>
      <c r="J352" t="s">
        <v>6048</v>
      </c>
      <c r="K352">
        <f t="shared" si="334"/>
        <v>9278</v>
      </c>
      <c r="O352">
        <f t="shared" si="345"/>
        <v>0.27034583215863162</v>
      </c>
      <c r="P352">
        <f t="shared" si="346"/>
        <v>-0.38542046169641975</v>
      </c>
      <c r="Q352">
        <f t="shared" si="347"/>
        <v>6.5070105122024283E-2</v>
      </c>
      <c r="R352" t="e">
        <f t="shared" si="348"/>
        <v>#DIV/0!</v>
      </c>
      <c r="S352">
        <f t="shared" si="349"/>
        <v>14.679526523454625</v>
      </c>
      <c r="T352">
        <f t="shared" si="350"/>
        <v>0.39488412674767503</v>
      </c>
      <c r="U352">
        <f t="shared" si="351"/>
        <v>9278</v>
      </c>
      <c r="V352">
        <f t="shared" si="335"/>
        <v>0</v>
      </c>
      <c r="AH352">
        <f t="shared" si="336"/>
        <v>54071</v>
      </c>
      <c r="AI352">
        <f t="shared" si="337"/>
        <v>6185.333333333333</v>
      </c>
      <c r="AJ352">
        <f t="shared" si="338"/>
        <v>1520.6666666666667</v>
      </c>
      <c r="AK352">
        <f t="shared" si="339"/>
        <v>1047</v>
      </c>
      <c r="AL352">
        <f t="shared" si="340"/>
        <v>22322.666666666668</v>
      </c>
      <c r="AM352">
        <f t="shared" si="341"/>
        <v>21849</v>
      </c>
      <c r="AO352">
        <f t="shared" si="342"/>
        <v>51503.333333333336</v>
      </c>
      <c r="AP352">
        <f t="shared" si="343"/>
        <v>0.26467357971159194</v>
      </c>
      <c r="AQ352">
        <f t="shared" si="344"/>
        <v>0.11439280452244888</v>
      </c>
    </row>
    <row r="353" spans="2:64" hidden="1">
      <c r="D353" t="s">
        <v>7867</v>
      </c>
      <c r="E353" t="s">
        <v>7868</v>
      </c>
      <c r="F353" t="s">
        <v>7869</v>
      </c>
      <c r="G353" t="s">
        <v>6065</v>
      </c>
      <c r="H353" t="s">
        <v>7870</v>
      </c>
      <c r="I353" t="s">
        <v>7871</v>
      </c>
      <c r="J353" t="s">
        <v>6048</v>
      </c>
      <c r="K353">
        <f t="shared" si="334"/>
        <v>15096.5</v>
      </c>
      <c r="O353">
        <f t="shared" si="345"/>
        <v>3.4965715119389174E-2</v>
      </c>
      <c r="P353">
        <f t="shared" si="346"/>
        <v>12.5516157989228</v>
      </c>
      <c r="Q353">
        <f t="shared" si="347"/>
        <v>0.11833464670344103</v>
      </c>
      <c r="R353">
        <f t="shared" si="348"/>
        <v>1</v>
      </c>
      <c r="S353">
        <f t="shared" si="349"/>
        <v>8.4506104328523861</v>
      </c>
      <c r="T353">
        <f t="shared" si="350"/>
        <v>1.7974163590903678</v>
      </c>
      <c r="U353">
        <f t="shared" si="351"/>
        <v>15096.5</v>
      </c>
      <c r="V353">
        <f t="shared" si="335"/>
        <v>-1</v>
      </c>
      <c r="AH353">
        <f t="shared" si="336"/>
        <v>42564</v>
      </c>
      <c r="AI353">
        <f t="shared" si="337"/>
        <v>10064.333333333334</v>
      </c>
      <c r="AJ353">
        <f t="shared" si="338"/>
        <v>2102.3333333333335</v>
      </c>
      <c r="AK353">
        <f t="shared" si="339"/>
        <v>0</v>
      </c>
      <c r="AL353">
        <f t="shared" si="340"/>
        <v>17766</v>
      </c>
      <c r="AM353">
        <f t="shared" si="341"/>
        <v>15663.666666666666</v>
      </c>
      <c r="AO353">
        <f t="shared" si="342"/>
        <v>40461.666666666664</v>
      </c>
      <c r="AP353">
        <f t="shared" si="343"/>
        <v>0.56649405230965522</v>
      </c>
      <c r="AQ353">
        <f t="shared" si="344"/>
        <v>0.23645177458258937</v>
      </c>
    </row>
    <row r="354" spans="2:64" hidden="1">
      <c r="D354" t="s">
        <v>7872</v>
      </c>
      <c r="E354" t="s">
        <v>7873</v>
      </c>
      <c r="F354" t="s">
        <v>7874</v>
      </c>
      <c r="G354" t="s">
        <v>7679</v>
      </c>
      <c r="H354" t="s">
        <v>7875</v>
      </c>
      <c r="I354" t="s">
        <v>7876</v>
      </c>
      <c r="J354" t="s">
        <v>6225</v>
      </c>
      <c r="K354">
        <f t="shared" si="334"/>
        <v>742.66666666666663</v>
      </c>
      <c r="O354">
        <f t="shared" si="345"/>
        <v>5.8538887220625391E-2</v>
      </c>
      <c r="P354">
        <f t="shared" si="346"/>
        <v>-1.5260920897284533</v>
      </c>
      <c r="Q354">
        <f t="shared" si="347"/>
        <v>0.70775922059846907</v>
      </c>
      <c r="R354">
        <f t="shared" si="348"/>
        <v>0.66666666666666674</v>
      </c>
      <c r="S354">
        <f t="shared" si="349"/>
        <v>1.4070842141487636</v>
      </c>
      <c r="T354">
        <f t="shared" si="350"/>
        <v>0.15291695264241589</v>
      </c>
      <c r="U354">
        <f t="shared" si="351"/>
        <v>742.66666666666663</v>
      </c>
      <c r="V354">
        <f t="shared" si="335"/>
        <v>0</v>
      </c>
      <c r="AH354">
        <f t="shared" si="336"/>
        <v>30844.5</v>
      </c>
      <c r="AI354">
        <f t="shared" si="337"/>
        <v>557</v>
      </c>
      <c r="AJ354">
        <f t="shared" si="338"/>
        <v>10170.5</v>
      </c>
      <c r="AK354">
        <f t="shared" si="339"/>
        <v>59.25</v>
      </c>
      <c r="AL354">
        <f t="shared" si="340"/>
        <v>14310.75</v>
      </c>
      <c r="AM354">
        <f t="shared" si="341"/>
        <v>4199.5</v>
      </c>
      <c r="AO354">
        <f t="shared" si="342"/>
        <v>20614.75</v>
      </c>
      <c r="AP354">
        <f t="shared" si="343"/>
        <v>3.8761308281141264E-2</v>
      </c>
      <c r="AQ354">
        <f t="shared" si="344"/>
        <v>1.8058324822901976E-2</v>
      </c>
    </row>
    <row r="355" spans="2:64" hidden="1">
      <c r="D355" t="s">
        <v>7877</v>
      </c>
      <c r="E355" t="s">
        <v>7878</v>
      </c>
      <c r="F355" t="s">
        <v>7879</v>
      </c>
      <c r="G355" t="s">
        <v>7880</v>
      </c>
      <c r="H355" t="s">
        <v>7881</v>
      </c>
      <c r="I355" t="s">
        <v>7882</v>
      </c>
      <c r="J355" t="s">
        <v>6225</v>
      </c>
      <c r="K355">
        <f t="shared" si="334"/>
        <v>-1411.6666666666667</v>
      </c>
      <c r="O355">
        <f t="shared" si="345"/>
        <v>-0.11472732796597296</v>
      </c>
      <c r="P355">
        <f t="shared" si="346"/>
        <v>-1.2281174252625908</v>
      </c>
      <c r="Q355">
        <f t="shared" si="347"/>
        <v>0.65551483626906248</v>
      </c>
      <c r="R355" t="e">
        <f t="shared" si="348"/>
        <v>#DIV/0!</v>
      </c>
      <c r="S355">
        <f t="shared" si="349"/>
        <v>1.4998737601442742</v>
      </c>
      <c r="T355">
        <f t="shared" si="350"/>
        <v>-0.2252060622174954</v>
      </c>
      <c r="U355">
        <f t="shared" si="351"/>
        <v>-1411.6666666666667</v>
      </c>
      <c r="V355">
        <f t="shared" si="335"/>
        <v>1</v>
      </c>
      <c r="AH355">
        <f t="shared" si="336"/>
        <v>29138.75</v>
      </c>
      <c r="AI355">
        <f t="shared" si="337"/>
        <v>-1058.75</v>
      </c>
      <c r="AJ355">
        <f t="shared" si="338"/>
        <v>6931.25</v>
      </c>
      <c r="AK355">
        <f t="shared" si="339"/>
        <v>177.75</v>
      </c>
      <c r="AL355">
        <f t="shared" si="340"/>
        <v>10396</v>
      </c>
      <c r="AM355">
        <f t="shared" si="341"/>
        <v>3642.5</v>
      </c>
      <c r="AO355">
        <f t="shared" si="342"/>
        <v>22029.75</v>
      </c>
      <c r="AP355">
        <f t="shared" si="343"/>
        <v>-0.10013003901170352</v>
      </c>
      <c r="AQ355">
        <f t="shared" si="344"/>
        <v>-3.63347775728197E-2</v>
      </c>
    </row>
    <row r="356" spans="2:64" hidden="1">
      <c r="D356" t="s">
        <v>7883</v>
      </c>
      <c r="E356" t="s">
        <v>7884</v>
      </c>
      <c r="F356" t="s">
        <v>7885</v>
      </c>
      <c r="G356" t="s">
        <v>6065</v>
      </c>
      <c r="H356" t="s">
        <v>7886</v>
      </c>
      <c r="I356" t="s">
        <v>7887</v>
      </c>
      <c r="J356" t="s">
        <v>6048</v>
      </c>
      <c r="K356">
        <f t="shared" si="334"/>
        <v>9282.5</v>
      </c>
      <c r="O356">
        <f t="shared" si="345"/>
        <v>0.16334140350257131</v>
      </c>
      <c r="P356">
        <f t="shared" si="346"/>
        <v>-0.40253596369838762</v>
      </c>
      <c r="Q356">
        <f t="shared" si="347"/>
        <v>0.61456475844965053</v>
      </c>
      <c r="R356" t="e">
        <f t="shared" si="348"/>
        <v>#DIV/0!</v>
      </c>
      <c r="S356">
        <f t="shared" si="349"/>
        <v>1.6271678228388473</v>
      </c>
      <c r="T356">
        <f t="shared" si="350"/>
        <v>-0.80915023393177921</v>
      </c>
      <c r="U356">
        <f t="shared" si="351"/>
        <v>9282.5</v>
      </c>
      <c r="V356">
        <f t="shared" si="335"/>
        <v>0</v>
      </c>
      <c r="AH356">
        <f t="shared" si="336"/>
        <v>43886.666666666664</v>
      </c>
      <c r="AI356">
        <f t="shared" si="337"/>
        <v>6188.333333333333</v>
      </c>
      <c r="AJ356">
        <f t="shared" si="338"/>
        <v>9994.6666666666661</v>
      </c>
      <c r="AK356">
        <f t="shared" si="339"/>
        <v>0</v>
      </c>
      <c r="AL356">
        <f t="shared" si="340"/>
        <v>16263</v>
      </c>
      <c r="AM356">
        <f t="shared" si="341"/>
        <v>6268.333333333333</v>
      </c>
      <c r="AO356">
        <f t="shared" si="342"/>
        <v>33892</v>
      </c>
      <c r="AP356">
        <f t="shared" si="343"/>
        <v>0.38051609994056035</v>
      </c>
      <c r="AQ356">
        <f t="shared" si="344"/>
        <v>0.14100713960200517</v>
      </c>
    </row>
    <row r="357" spans="2:64" hidden="1">
      <c r="D357" t="s">
        <v>7888</v>
      </c>
      <c r="E357" t="s">
        <v>7889</v>
      </c>
      <c r="F357" t="s">
        <v>7890</v>
      </c>
      <c r="G357" t="s">
        <v>6065</v>
      </c>
      <c r="H357" t="s">
        <v>7891</v>
      </c>
      <c r="I357" t="s">
        <v>7892</v>
      </c>
      <c r="J357" t="s">
        <v>6048</v>
      </c>
      <c r="K357">
        <f t="shared" si="334"/>
        <v>15536.5</v>
      </c>
      <c r="O357">
        <f t="shared" si="345"/>
        <v>0.16551667318901764</v>
      </c>
      <c r="P357">
        <f t="shared" si="346"/>
        <v>0.21564101560971793</v>
      </c>
      <c r="Q357">
        <f t="shared" si="347"/>
        <v>0.16184213884092244</v>
      </c>
      <c r="R357" t="e">
        <f t="shared" si="348"/>
        <v>#DIV/0!</v>
      </c>
      <c r="S357">
        <f t="shared" si="349"/>
        <v>6.1788605066750764</v>
      </c>
      <c r="T357">
        <f t="shared" si="350"/>
        <v>0.46061369700563293</v>
      </c>
      <c r="U357">
        <f t="shared" si="351"/>
        <v>15536.5</v>
      </c>
      <c r="V357">
        <f t="shared" si="335"/>
        <v>-1</v>
      </c>
      <c r="AH357">
        <f t="shared" si="336"/>
        <v>37724.666666666664</v>
      </c>
      <c r="AI357">
        <f t="shared" si="337"/>
        <v>10357.666666666666</v>
      </c>
      <c r="AJ357">
        <f t="shared" si="338"/>
        <v>6342</v>
      </c>
      <c r="AK357">
        <f t="shared" si="339"/>
        <v>0</v>
      </c>
      <c r="AL357">
        <f t="shared" si="340"/>
        <v>39186.333333333336</v>
      </c>
      <c r="AM357">
        <f t="shared" si="341"/>
        <v>32844.333333333336</v>
      </c>
      <c r="AO357">
        <f t="shared" si="342"/>
        <v>31382.666666666664</v>
      </c>
      <c r="AP357">
        <f t="shared" si="343"/>
        <v>0.26431834227919593</v>
      </c>
      <c r="AQ357">
        <f t="shared" si="344"/>
        <v>0.27455952780674009</v>
      </c>
    </row>
    <row r="358" spans="2:64" hidden="1">
      <c r="D358" t="s">
        <v>7893</v>
      </c>
      <c r="E358" t="s">
        <v>7894</v>
      </c>
      <c r="F358" t="s">
        <v>7895</v>
      </c>
      <c r="G358" t="s">
        <v>6065</v>
      </c>
      <c r="H358" t="s">
        <v>7896</v>
      </c>
      <c r="I358" t="s">
        <v>7897</v>
      </c>
      <c r="J358" t="s">
        <v>6225</v>
      </c>
      <c r="K358">
        <f t="shared" si="334"/>
        <v>8520.3333333333339</v>
      </c>
      <c r="O358">
        <f t="shared" si="345"/>
        <v>0.26492542174167921</v>
      </c>
      <c r="P358">
        <f t="shared" si="346"/>
        <v>0.21823467734248414</v>
      </c>
      <c r="Q358">
        <f t="shared" si="347"/>
        <v>0.20927397613521814</v>
      </c>
      <c r="R358" t="e">
        <f t="shared" si="348"/>
        <v>#DIV/0!</v>
      </c>
      <c r="S358">
        <f t="shared" si="349"/>
        <v>4.7784250028004926</v>
      </c>
      <c r="T358">
        <f t="shared" si="350"/>
        <v>0.61006229265614942</v>
      </c>
      <c r="U358">
        <f t="shared" si="351"/>
        <v>8520.3333333333339</v>
      </c>
      <c r="V358">
        <f t="shared" si="335"/>
        <v>0</v>
      </c>
      <c r="AH358">
        <f t="shared" si="336"/>
        <v>24275.5</v>
      </c>
      <c r="AI358">
        <f t="shared" si="337"/>
        <v>6390.25</v>
      </c>
      <c r="AJ358">
        <f t="shared" si="338"/>
        <v>4463.5</v>
      </c>
      <c r="AK358">
        <f t="shared" si="339"/>
        <v>0</v>
      </c>
      <c r="AL358">
        <f t="shared" si="340"/>
        <v>21328.5</v>
      </c>
      <c r="AM358">
        <f t="shared" si="341"/>
        <v>16865</v>
      </c>
      <c r="AO358">
        <f t="shared" si="342"/>
        <v>19812</v>
      </c>
      <c r="AP358">
        <f t="shared" si="343"/>
        <v>0.29961084933305204</v>
      </c>
      <c r="AQ358">
        <f t="shared" si="344"/>
        <v>0.26323865625836751</v>
      </c>
    </row>
    <row r="359" spans="2:64" hidden="1">
      <c r="D359" t="s">
        <v>7898</v>
      </c>
      <c r="E359" t="s">
        <v>7899</v>
      </c>
      <c r="F359" t="s">
        <v>7900</v>
      </c>
      <c r="G359" t="s">
        <v>6065</v>
      </c>
      <c r="H359" t="s">
        <v>7901</v>
      </c>
      <c r="I359" t="s">
        <v>7902</v>
      </c>
      <c r="J359" t="s">
        <v>6225</v>
      </c>
      <c r="K359">
        <f t="shared" si="334"/>
        <v>6994</v>
      </c>
      <c r="O359">
        <f t="shared" si="345"/>
        <v>-2.5416735434890203E-2</v>
      </c>
      <c r="P359">
        <f t="shared" si="346"/>
        <v>3.0044182621502102E-2</v>
      </c>
      <c r="Q359">
        <f t="shared" si="347"/>
        <v>0.27664312967215093</v>
      </c>
      <c r="R359" t="e">
        <f t="shared" si="348"/>
        <v>#DIV/0!</v>
      </c>
      <c r="S359">
        <f t="shared" si="349"/>
        <v>3.614765351972042</v>
      </c>
      <c r="T359">
        <f t="shared" si="350"/>
        <v>1.0031075201988813</v>
      </c>
      <c r="U359">
        <f t="shared" si="351"/>
        <v>6994</v>
      </c>
      <c r="V359">
        <f t="shared" si="335"/>
        <v>0</v>
      </c>
      <c r="AH359">
        <f t="shared" si="336"/>
        <v>19191.25</v>
      </c>
      <c r="AI359">
        <f t="shared" si="337"/>
        <v>5245.5</v>
      </c>
      <c r="AJ359">
        <f t="shared" si="338"/>
        <v>4006</v>
      </c>
      <c r="AK359">
        <f t="shared" si="339"/>
        <v>0</v>
      </c>
      <c r="AL359">
        <f t="shared" si="340"/>
        <v>14480.75</v>
      </c>
      <c r="AM359">
        <f t="shared" si="341"/>
        <v>10474.75</v>
      </c>
      <c r="AO359">
        <f t="shared" si="342"/>
        <v>15185.25</v>
      </c>
      <c r="AP359">
        <f t="shared" si="343"/>
        <v>0.36223952488648725</v>
      </c>
      <c r="AQ359">
        <f t="shared" si="344"/>
        <v>0.27332768839966132</v>
      </c>
    </row>
    <row r="360" spans="2:64" hidden="1">
      <c r="D360" t="s">
        <v>7903</v>
      </c>
      <c r="E360" t="s">
        <v>7904</v>
      </c>
      <c r="F360" t="s">
        <v>7905</v>
      </c>
      <c r="G360" t="s">
        <v>6065</v>
      </c>
      <c r="H360" t="s">
        <v>7906</v>
      </c>
      <c r="I360" t="s">
        <v>7907</v>
      </c>
      <c r="J360" t="s">
        <v>6225</v>
      </c>
      <c r="K360">
        <f t="shared" si="334"/>
        <v>6790</v>
      </c>
      <c r="O360" t="e">
        <f t="shared" si="345"/>
        <v>#VALUE!</v>
      </c>
      <c r="P360" t="e">
        <f t="shared" si="346"/>
        <v>#VALUE!</v>
      </c>
      <c r="Q360">
        <f t="shared" si="347"/>
        <v>0.59016007994200281</v>
      </c>
      <c r="R360" t="e">
        <f t="shared" si="348"/>
        <v>#VALUE!</v>
      </c>
      <c r="S360">
        <f t="shared" si="349"/>
        <v>1.6944555112881805</v>
      </c>
      <c r="T360" t="e">
        <f t="shared" si="350"/>
        <v>#VALUE!</v>
      </c>
      <c r="U360">
        <f t="shared" si="351"/>
        <v>6790</v>
      </c>
      <c r="V360" t="e">
        <f t="shared" si="335"/>
        <v>#VALUE!</v>
      </c>
      <c r="AH360">
        <f t="shared" si="336"/>
        <v>19691.75</v>
      </c>
      <c r="AI360">
        <f t="shared" si="337"/>
        <v>5092.5</v>
      </c>
      <c r="AJ360">
        <f t="shared" si="338"/>
        <v>7530</v>
      </c>
      <c r="AK360">
        <f t="shared" si="339"/>
        <v>0</v>
      </c>
      <c r="AL360">
        <f t="shared" si="340"/>
        <v>12759.25</v>
      </c>
      <c r="AM360">
        <f t="shared" si="341"/>
        <v>5229.25</v>
      </c>
      <c r="AO360">
        <f t="shared" si="342"/>
        <v>12161.75</v>
      </c>
      <c r="AP360">
        <f t="shared" si="343"/>
        <v>0.3991222054587848</v>
      </c>
      <c r="AQ360">
        <f t="shared" si="344"/>
        <v>0.25861083956479236</v>
      </c>
    </row>
    <row r="361" spans="2:64" hidden="1">
      <c r="D361" t="s">
        <v>6093</v>
      </c>
      <c r="E361" t="s">
        <v>6093</v>
      </c>
      <c r="F361" t="s">
        <v>6093</v>
      </c>
      <c r="G361" t="s">
        <v>6093</v>
      </c>
      <c r="H361" t="s">
        <v>6093</v>
      </c>
      <c r="I361" t="s">
        <v>6093</v>
      </c>
      <c r="J361" t="s">
        <v>6093</v>
      </c>
      <c r="O361" t="e">
        <f t="shared" si="345"/>
        <v>#VALUE!</v>
      </c>
      <c r="P361" t="e">
        <f t="shared" si="346"/>
        <v>#VALUE!</v>
      </c>
      <c r="Q361" t="e">
        <f t="shared" si="347"/>
        <v>#VALUE!</v>
      </c>
      <c r="R361" t="e">
        <f t="shared" si="348"/>
        <v>#VALUE!</v>
      </c>
      <c r="S361" t="e">
        <f t="shared" si="349"/>
        <v>#VALUE!</v>
      </c>
      <c r="T361" t="e">
        <f t="shared" si="350"/>
        <v>#VALUE!</v>
      </c>
      <c r="U361" t="e">
        <f t="shared" si="351"/>
        <v>#VALUE!</v>
      </c>
      <c r="V361" t="e">
        <f t="shared" si="335"/>
        <v>#VALUE!</v>
      </c>
    </row>
    <row r="362" spans="2:64">
      <c r="B362" t="s">
        <v>66</v>
      </c>
      <c r="D362" t="s">
        <v>7908</v>
      </c>
      <c r="E362" t="s">
        <v>7909</v>
      </c>
      <c r="F362" t="s">
        <v>7910</v>
      </c>
      <c r="G362" t="s">
        <v>7911</v>
      </c>
      <c r="H362" t="s">
        <v>7912</v>
      </c>
      <c r="I362" t="s">
        <v>7913</v>
      </c>
      <c r="J362" t="s">
        <v>6110</v>
      </c>
      <c r="K362">
        <f t="shared" si="334"/>
        <v>49748.7</v>
      </c>
      <c r="O362">
        <f t="shared" si="345"/>
        <v>-5.4591751342544681E-2</v>
      </c>
      <c r="P362">
        <f t="shared" si="346"/>
        <v>-0.57211750175457909</v>
      </c>
      <c r="Q362">
        <f t="shared" si="347"/>
        <v>0.14996506795087911</v>
      </c>
      <c r="R362">
        <f t="shared" si="348"/>
        <v>0.20018122965874319</v>
      </c>
      <c r="S362">
        <f t="shared" si="349"/>
        <v>5.2851437164174815</v>
      </c>
      <c r="T362">
        <f t="shared" si="350"/>
        <v>0.20210593368896701</v>
      </c>
      <c r="U362">
        <f t="shared" si="351"/>
        <v>49748.7</v>
      </c>
      <c r="V362">
        <f t="shared" si="335"/>
        <v>0</v>
      </c>
      <c r="X362">
        <f t="shared" ref="X362:AE362" si="373">AVERAGE(O362:O364)</f>
        <v>0.35717048970549103</v>
      </c>
      <c r="Y362">
        <f t="shared" si="373"/>
        <v>0.57011556726238088</v>
      </c>
      <c r="Z362">
        <f t="shared" si="373"/>
        <v>0.28842887396180322</v>
      </c>
      <c r="AA362">
        <f t="shared" si="373"/>
        <v>-0.13415839764685075</v>
      </c>
      <c r="AB362">
        <f t="shared" si="373"/>
        <v>3.3378651368623573</v>
      </c>
      <c r="AC362">
        <f t="shared" si="373"/>
        <v>0.74680475285032077</v>
      </c>
      <c r="AD362">
        <f t="shared" si="373"/>
        <v>84205.46666666666</v>
      </c>
      <c r="AE362">
        <f t="shared" si="373"/>
        <v>0.66666666666666663</v>
      </c>
      <c r="AH362">
        <f t="shared" si="336"/>
        <v>525838.81818181823</v>
      </c>
      <c r="AI362">
        <f t="shared" si="337"/>
        <v>45226.090909090912</v>
      </c>
      <c r="AJ362">
        <f t="shared" si="338"/>
        <v>47457.727272727272</v>
      </c>
      <c r="AK362">
        <f t="shared" si="339"/>
        <v>65637.636363636368</v>
      </c>
      <c r="AL362">
        <f t="shared" si="340"/>
        <v>250820.90909090909</v>
      </c>
      <c r="AM362">
        <f t="shared" si="341"/>
        <v>269000.81818181818</v>
      </c>
      <c r="AO362">
        <f t="shared" si="342"/>
        <v>412743.45454545459</v>
      </c>
      <c r="AP362">
        <f t="shared" si="343"/>
        <v>0.14291316053459824</v>
      </c>
      <c r="AQ362">
        <f t="shared" si="344"/>
        <v>8.6007516648291982E-2</v>
      </c>
      <c r="AS362">
        <f t="shared" ref="AS362" si="374">AH362+AM362-AJ362+AK362+AL362+AI362</f>
        <v>1109066.5454545454</v>
      </c>
      <c r="AU362">
        <f>MAX(0,AH362)</f>
        <v>525838.81818181823</v>
      </c>
      <c r="AV362">
        <f>MAX(0,AP362)</f>
        <v>0.14291316053459824</v>
      </c>
      <c r="AW362">
        <f>MAX(0,AQ362)</f>
        <v>8.6007516648291982E-2</v>
      </c>
      <c r="AY362">
        <f>AU362/$AU$1261*3</f>
        <v>4.7038705219322026</v>
      </c>
      <c r="AZ362">
        <f>AV362/$AV$1261*3</f>
        <v>2.6094945203542634</v>
      </c>
      <c r="BA362">
        <f>AW362/$AW$1261*3</f>
        <v>2.0883779895652168</v>
      </c>
      <c r="BB362">
        <f>AS362/$AS$1261*3</f>
        <v>3.0042337855221835</v>
      </c>
      <c r="BD362">
        <f>MIN(4.9,AY362)</f>
        <v>4.7038705219322026</v>
      </c>
      <c r="BE362">
        <f t="shared" ref="BE362" si="375">MIN(4.9,AZ362)</f>
        <v>2.6094945203542634</v>
      </c>
      <c r="BF362">
        <f t="shared" ref="BF362" si="376">MIN(4.9,BA362)</f>
        <v>2.0883779895652168</v>
      </c>
      <c r="BG362">
        <f>MAX(MIN(4.9,BB362),0)</f>
        <v>3.0042337855221835</v>
      </c>
      <c r="BI362">
        <f>ROUND(BD362+0.5,0)</f>
        <v>5</v>
      </c>
      <c r="BJ362">
        <f t="shared" ref="BJ362" si="377">ROUND(BE362+0.5,0)</f>
        <v>3</v>
      </c>
      <c r="BK362">
        <f t="shared" ref="BK362" si="378">ROUND(BF362+0.5,0)</f>
        <v>3</v>
      </c>
      <c r="BL362">
        <f t="shared" ref="BL362" si="379">ROUND(BG362+0.5,0)</f>
        <v>4</v>
      </c>
    </row>
    <row r="363" spans="2:64" hidden="1">
      <c r="D363" t="s">
        <v>7914</v>
      </c>
      <c r="E363" t="s">
        <v>7915</v>
      </c>
      <c r="F363" t="s">
        <v>7916</v>
      </c>
      <c r="G363" t="s">
        <v>7917</v>
      </c>
      <c r="H363" t="s">
        <v>7918</v>
      </c>
      <c r="I363" t="s">
        <v>7919</v>
      </c>
      <c r="J363" t="s">
        <v>6110</v>
      </c>
      <c r="K363">
        <f t="shared" si="334"/>
        <v>116267.2</v>
      </c>
      <c r="O363">
        <f t="shared" si="345"/>
        <v>0.61589571185852909</v>
      </c>
      <c r="P363">
        <f t="shared" si="346"/>
        <v>0.6782120195610879</v>
      </c>
      <c r="Q363">
        <f t="shared" si="347"/>
        <v>0.22794220044789321</v>
      </c>
      <c r="R363">
        <f t="shared" si="348"/>
        <v>-0.56111944079840481</v>
      </c>
      <c r="S363">
        <f t="shared" si="349"/>
        <v>3.1449227301686027</v>
      </c>
      <c r="T363">
        <f t="shared" si="350"/>
        <v>0.89515417484698001</v>
      </c>
      <c r="U363">
        <f t="shared" si="351"/>
        <v>116267.2</v>
      </c>
      <c r="V363">
        <f t="shared" si="335"/>
        <v>2</v>
      </c>
      <c r="AH363">
        <f t="shared" si="336"/>
        <v>556202.90909090906</v>
      </c>
      <c r="AI363">
        <f t="shared" si="337"/>
        <v>105697.45454545454</v>
      </c>
      <c r="AJ363">
        <f t="shared" si="338"/>
        <v>66067.181818181823</v>
      </c>
      <c r="AK363">
        <f t="shared" si="339"/>
        <v>82065.636363636368</v>
      </c>
      <c r="AL363">
        <f t="shared" si="340"/>
        <v>207776.18181818182</v>
      </c>
      <c r="AM363">
        <f t="shared" si="341"/>
        <v>223774.63636363635</v>
      </c>
      <c r="AO363">
        <f t="shared" si="342"/>
        <v>408070.09090909088</v>
      </c>
      <c r="AP363">
        <f t="shared" si="343"/>
        <v>0.36467289367868366</v>
      </c>
      <c r="AQ363">
        <f t="shared" si="344"/>
        <v>0.19003398367371491</v>
      </c>
    </row>
    <row r="364" spans="2:64" hidden="1">
      <c r="D364" t="s">
        <v>7920</v>
      </c>
      <c r="E364" t="s">
        <v>7921</v>
      </c>
      <c r="F364" t="s">
        <v>7922</v>
      </c>
      <c r="G364" t="s">
        <v>7923</v>
      </c>
      <c r="H364" t="s">
        <v>7924</v>
      </c>
      <c r="I364" t="s">
        <v>7925</v>
      </c>
      <c r="J364" t="s">
        <v>6143</v>
      </c>
      <c r="K364">
        <f t="shared" si="334"/>
        <v>86600.5</v>
      </c>
      <c r="O364">
        <f t="shared" si="345"/>
        <v>0.51020750860048869</v>
      </c>
      <c r="P364">
        <f t="shared" si="346"/>
        <v>1.6042521839806336</v>
      </c>
      <c r="Q364">
        <f t="shared" si="347"/>
        <v>0.48737935348663736</v>
      </c>
      <c r="R364">
        <f t="shared" si="348"/>
        <v>-4.1536981800890604E-2</v>
      </c>
      <c r="S364">
        <f t="shared" si="349"/>
        <v>1.583528964000988</v>
      </c>
      <c r="T364">
        <f t="shared" si="350"/>
        <v>1.1431541500150155</v>
      </c>
      <c r="U364">
        <f t="shared" si="351"/>
        <v>86600.5</v>
      </c>
      <c r="V364">
        <f t="shared" si="335"/>
        <v>0</v>
      </c>
      <c r="AH364">
        <f t="shared" si="336"/>
        <v>420697.66666666669</v>
      </c>
      <c r="AI364">
        <f t="shared" si="337"/>
        <v>76978.222222222219</v>
      </c>
      <c r="AJ364">
        <f t="shared" si="338"/>
        <v>137210.55555555556</v>
      </c>
      <c r="AK364">
        <f t="shared" si="339"/>
        <v>64250.333333333336</v>
      </c>
      <c r="AL364">
        <f t="shared" si="340"/>
        <v>217276.88888888888</v>
      </c>
      <c r="AM364">
        <f t="shared" si="341"/>
        <v>144316.66666666666</v>
      </c>
      <c r="AO364">
        <f t="shared" si="342"/>
        <v>219236.77777777778</v>
      </c>
      <c r="AP364">
        <f t="shared" si="343"/>
        <v>0.27343083064791446</v>
      </c>
      <c r="AQ364">
        <f t="shared" si="344"/>
        <v>0.18297753546423809</v>
      </c>
    </row>
    <row r="365" spans="2:64" hidden="1">
      <c r="D365" t="s">
        <v>7926</v>
      </c>
      <c r="E365" t="s">
        <v>7927</v>
      </c>
      <c r="F365" t="s">
        <v>7928</v>
      </c>
      <c r="G365" t="s">
        <v>7929</v>
      </c>
      <c r="H365" t="s">
        <v>7930</v>
      </c>
      <c r="I365" t="s">
        <v>7931</v>
      </c>
      <c r="J365" t="s">
        <v>6143</v>
      </c>
      <c r="K365">
        <f t="shared" si="334"/>
        <v>33253.5</v>
      </c>
      <c r="O365">
        <f t="shared" si="345"/>
        <v>0.34085052855863873</v>
      </c>
      <c r="P365">
        <f t="shared" si="346"/>
        <v>10.13507178435394</v>
      </c>
      <c r="Q365">
        <f t="shared" si="347"/>
        <v>0.61719316507954958</v>
      </c>
      <c r="R365">
        <f t="shared" si="348"/>
        <v>-0.60707214561117095</v>
      </c>
      <c r="S365">
        <f t="shared" si="349"/>
        <v>1.0520448912004488</v>
      </c>
      <c r="T365">
        <f t="shared" si="350"/>
        <v>0.78239911533835071</v>
      </c>
      <c r="U365">
        <f t="shared" si="351"/>
        <v>33253.5</v>
      </c>
      <c r="V365">
        <f t="shared" si="335"/>
        <v>1</v>
      </c>
      <c r="AH365">
        <f t="shared" si="336"/>
        <v>278569.44444444444</v>
      </c>
      <c r="AI365">
        <f t="shared" si="337"/>
        <v>29558.666666666668</v>
      </c>
      <c r="AJ365">
        <f t="shared" si="338"/>
        <v>108568.66666666667</v>
      </c>
      <c r="AK365">
        <f t="shared" si="339"/>
        <v>61688</v>
      </c>
      <c r="AL365">
        <f t="shared" si="340"/>
        <v>114219.11111111111</v>
      </c>
      <c r="AM365">
        <f t="shared" si="341"/>
        <v>67338.444444444438</v>
      </c>
      <c r="AO365">
        <f t="shared" si="342"/>
        <v>108312.77777777775</v>
      </c>
      <c r="AP365">
        <f t="shared" si="343"/>
        <v>0.1680356551816489</v>
      </c>
      <c r="AQ365">
        <f t="shared" si="344"/>
        <v>0.10610878994864636</v>
      </c>
    </row>
    <row r="366" spans="2:64" hidden="1">
      <c r="D366" t="s">
        <v>7932</v>
      </c>
      <c r="E366" t="s">
        <v>7933</v>
      </c>
      <c r="F366" t="s">
        <v>7934</v>
      </c>
      <c r="G366" t="s">
        <v>7935</v>
      </c>
      <c r="H366" t="s">
        <v>7936</v>
      </c>
      <c r="I366" t="s">
        <v>7937</v>
      </c>
      <c r="J366" t="s">
        <v>6124</v>
      </c>
      <c r="K366">
        <f t="shared" si="334"/>
        <v>3413</v>
      </c>
      <c r="O366">
        <f t="shared" si="345"/>
        <v>-3.6262529269538546E-2</v>
      </c>
      <c r="P366">
        <f t="shared" si="346"/>
        <v>-0.86205323633004216</v>
      </c>
      <c r="Q366">
        <f t="shared" si="347"/>
        <v>0.69108095363992927</v>
      </c>
      <c r="R366">
        <f t="shared" si="348"/>
        <v>-0.16899359108843215</v>
      </c>
      <c r="S366">
        <f t="shared" si="349"/>
        <v>0.99283376059948725</v>
      </c>
      <c r="T366">
        <f t="shared" si="350"/>
        <v>7.557089397615524E-2</v>
      </c>
      <c r="U366">
        <f t="shared" si="351"/>
        <v>3413</v>
      </c>
      <c r="V366">
        <f t="shared" si="335"/>
        <v>0</v>
      </c>
      <c r="AH366">
        <f t="shared" si="336"/>
        <v>233725.25</v>
      </c>
      <c r="AI366">
        <f t="shared" si="337"/>
        <v>2986.375</v>
      </c>
      <c r="AJ366">
        <f t="shared" si="338"/>
        <v>95081.25</v>
      </c>
      <c r="AK366">
        <f t="shared" si="339"/>
        <v>43183.5</v>
      </c>
      <c r="AL366">
        <f t="shared" si="340"/>
        <v>94399.875</v>
      </c>
      <c r="AM366">
        <f t="shared" si="341"/>
        <v>42502.125</v>
      </c>
      <c r="AO366">
        <f t="shared" si="342"/>
        <v>95460.5</v>
      </c>
      <c r="AP366">
        <f t="shared" si="343"/>
        <v>2.1705929222916649E-2</v>
      </c>
      <c r="AQ366">
        <f t="shared" si="344"/>
        <v>1.2777288718270705E-2</v>
      </c>
    </row>
    <row r="367" spans="2:64" hidden="1">
      <c r="D367" t="s">
        <v>7938</v>
      </c>
      <c r="E367" t="s">
        <v>7939</v>
      </c>
      <c r="F367" t="s">
        <v>7940</v>
      </c>
      <c r="G367" t="s">
        <v>7941</v>
      </c>
      <c r="H367" t="s">
        <v>7942</v>
      </c>
      <c r="I367" t="s">
        <v>7943</v>
      </c>
      <c r="J367" t="s">
        <v>6124</v>
      </c>
      <c r="K367">
        <f t="shared" si="334"/>
        <v>24741.428571428572</v>
      </c>
      <c r="O367">
        <f t="shared" si="345"/>
        <v>0.45307799176905417</v>
      </c>
      <c r="P367">
        <f t="shared" si="346"/>
        <v>-1.6848510995810528E-2</v>
      </c>
      <c r="Q367">
        <f t="shared" si="347"/>
        <v>0.66603562897941981</v>
      </c>
      <c r="R367">
        <f t="shared" si="348"/>
        <v>-0.10129945629287884</v>
      </c>
      <c r="S367">
        <f t="shared" si="349"/>
        <v>1.0326760375724469</v>
      </c>
      <c r="T367">
        <f t="shared" si="350"/>
        <v>1.2116681591761349</v>
      </c>
      <c r="U367">
        <f t="shared" si="351"/>
        <v>24741.428571428572</v>
      </c>
      <c r="V367">
        <f t="shared" si="335"/>
        <v>2</v>
      </c>
      <c r="AH367">
        <f t="shared" si="336"/>
        <v>242519.625</v>
      </c>
      <c r="AI367">
        <f t="shared" si="337"/>
        <v>21648.75</v>
      </c>
      <c r="AJ367">
        <f t="shared" si="338"/>
        <v>78807.75</v>
      </c>
      <c r="AK367">
        <f t="shared" si="339"/>
        <v>36940.75</v>
      </c>
      <c r="AL367">
        <f t="shared" si="340"/>
        <v>81382.875</v>
      </c>
      <c r="AM367">
        <f t="shared" si="341"/>
        <v>39515.875</v>
      </c>
      <c r="AO367">
        <f t="shared" si="342"/>
        <v>126771.125</v>
      </c>
      <c r="AP367">
        <f t="shared" si="343"/>
        <v>0.18296219372927428</v>
      </c>
      <c r="AQ367">
        <f t="shared" si="344"/>
        <v>8.9265971774449185E-2</v>
      </c>
    </row>
    <row r="368" spans="2:64" hidden="1">
      <c r="D368" t="s">
        <v>7944</v>
      </c>
      <c r="E368" t="s">
        <v>7945</v>
      </c>
      <c r="F368" t="s">
        <v>7946</v>
      </c>
      <c r="G368" t="s">
        <v>7947</v>
      </c>
      <c r="H368" t="s">
        <v>7948</v>
      </c>
      <c r="I368" t="s">
        <v>7949</v>
      </c>
      <c r="J368" t="s">
        <v>6430</v>
      </c>
      <c r="K368">
        <f t="shared" si="334"/>
        <v>35231.599999999999</v>
      </c>
      <c r="O368">
        <f t="shared" si="345"/>
        <v>0.65517519229934851</v>
      </c>
      <c r="P368">
        <f t="shared" si="346"/>
        <v>1.1735021221991908</v>
      </c>
      <c r="Q368">
        <f t="shared" si="347"/>
        <v>0.8698354821612978</v>
      </c>
      <c r="R368">
        <f t="shared" si="348"/>
        <v>-0.57652221934998704</v>
      </c>
      <c r="S368">
        <f t="shared" si="349"/>
        <v>0.86870879057603678</v>
      </c>
      <c r="T368">
        <f t="shared" si="350"/>
        <v>2.3703371846262673</v>
      </c>
      <c r="U368">
        <f t="shared" si="351"/>
        <v>35231.599999999999</v>
      </c>
      <c r="V368">
        <f t="shared" si="335"/>
        <v>1</v>
      </c>
      <c r="AH368">
        <f t="shared" si="336"/>
        <v>222534.16666666666</v>
      </c>
      <c r="AI368">
        <f t="shared" si="337"/>
        <v>29359.666666666668</v>
      </c>
      <c r="AJ368">
        <f t="shared" si="338"/>
        <v>159197</v>
      </c>
      <c r="AK368">
        <f t="shared" si="339"/>
        <v>44723.833333333336</v>
      </c>
      <c r="AL368">
        <f t="shared" si="340"/>
        <v>138295.83333333334</v>
      </c>
      <c r="AM368">
        <f t="shared" si="341"/>
        <v>23822.666666666668</v>
      </c>
      <c r="AO368">
        <f t="shared" si="342"/>
        <v>18613.333333333314</v>
      </c>
      <c r="AP368">
        <f t="shared" si="343"/>
        <v>0.16041809714438701</v>
      </c>
      <c r="AQ368">
        <f t="shared" si="344"/>
        <v>0.13193329863204528</v>
      </c>
    </row>
    <row r="369" spans="2:64" hidden="1">
      <c r="D369" t="s">
        <v>7950</v>
      </c>
      <c r="E369" t="s">
        <v>7951</v>
      </c>
      <c r="F369" t="s">
        <v>7952</v>
      </c>
      <c r="G369" t="s">
        <v>7953</v>
      </c>
      <c r="H369" t="s">
        <v>7954</v>
      </c>
      <c r="I369" t="s">
        <v>7955</v>
      </c>
      <c r="J369" t="s">
        <v>6156</v>
      </c>
      <c r="K369">
        <f t="shared" si="334"/>
        <v>20262</v>
      </c>
      <c r="O369">
        <f t="shared" si="345"/>
        <v>0.19249190651470127</v>
      </c>
      <c r="P369">
        <f t="shared" si="346"/>
        <v>17.262280306444346</v>
      </c>
      <c r="Q369">
        <f t="shared" si="347"/>
        <v>0.92732924256885385</v>
      </c>
      <c r="R369">
        <f t="shared" si="348"/>
        <v>0.20496232945495652</v>
      </c>
      <c r="S369">
        <f t="shared" si="349"/>
        <v>0.76384610694019195</v>
      </c>
      <c r="T369">
        <f t="shared" si="350"/>
        <v>-2.0976241006263265</v>
      </c>
      <c r="U369">
        <f t="shared" si="351"/>
        <v>20262</v>
      </c>
      <c r="V369">
        <f t="shared" si="335"/>
        <v>0</v>
      </c>
      <c r="AH369">
        <f t="shared" si="336"/>
        <v>161337</v>
      </c>
      <c r="AI369">
        <f t="shared" si="337"/>
        <v>16209.6</v>
      </c>
      <c r="AJ369">
        <f t="shared" si="338"/>
        <v>108236.2</v>
      </c>
      <c r="AK369">
        <f t="shared" si="339"/>
        <v>34042.400000000001</v>
      </c>
      <c r="AL369">
        <f t="shared" si="340"/>
        <v>82675.8</v>
      </c>
      <c r="AM369">
        <f t="shared" si="341"/>
        <v>8482</v>
      </c>
      <c r="AO369">
        <f t="shared" si="342"/>
        <v>19058.399999999994</v>
      </c>
      <c r="AP369">
        <f t="shared" si="343"/>
        <v>0.13887808413769231</v>
      </c>
      <c r="AQ369">
        <f t="shared" si="344"/>
        <v>0.10047044385354878</v>
      </c>
    </row>
    <row r="370" spans="2:64" hidden="1">
      <c r="D370" t="s">
        <v>7956</v>
      </c>
      <c r="E370" t="s">
        <v>7957</v>
      </c>
      <c r="F370" t="s">
        <v>7958</v>
      </c>
      <c r="G370" t="s">
        <v>7959</v>
      </c>
      <c r="H370" t="s">
        <v>7960</v>
      </c>
      <c r="I370" t="s">
        <v>7961</v>
      </c>
      <c r="J370" t="s">
        <v>6156</v>
      </c>
      <c r="K370">
        <f t="shared" si="334"/>
        <v>1109.5</v>
      </c>
      <c r="O370">
        <f t="shared" si="345"/>
        <v>-0.22108024208034338</v>
      </c>
      <c r="P370">
        <f t="shared" si="346"/>
        <v>0.38904538341158057</v>
      </c>
      <c r="Q370">
        <f t="shared" si="347"/>
        <v>1.0584176229570161</v>
      </c>
      <c r="R370">
        <f t="shared" si="348"/>
        <v>-0.47896158442652959</v>
      </c>
      <c r="S370">
        <f t="shared" si="349"/>
        <v>0.63898046991063473</v>
      </c>
      <c r="T370">
        <f t="shared" si="350"/>
        <v>-0.10302720772587981</v>
      </c>
      <c r="U370">
        <f t="shared" si="351"/>
        <v>1109.5</v>
      </c>
      <c r="V370">
        <f t="shared" si="335"/>
        <v>0</v>
      </c>
      <c r="AH370">
        <f t="shared" si="336"/>
        <v>135294</v>
      </c>
      <c r="AI370">
        <f t="shared" si="337"/>
        <v>887.6</v>
      </c>
      <c r="AJ370">
        <f t="shared" si="338"/>
        <v>140009.60000000001</v>
      </c>
      <c r="AK370">
        <f t="shared" si="339"/>
        <v>42818.6</v>
      </c>
      <c r="AL370">
        <f t="shared" si="340"/>
        <v>89463.4</v>
      </c>
      <c r="AM370">
        <f t="shared" si="341"/>
        <v>-7727.6</v>
      </c>
      <c r="AO370">
        <f t="shared" si="342"/>
        <v>-47534.200000000012</v>
      </c>
      <c r="AP370">
        <f t="shared" si="343"/>
        <v>6.7099076215962868E-3</v>
      </c>
      <c r="AQ370">
        <f t="shared" si="344"/>
        <v>6.5605274439369081E-3</v>
      </c>
    </row>
    <row r="371" spans="2:64" hidden="1">
      <c r="D371" t="s">
        <v>7962</v>
      </c>
      <c r="E371" t="s">
        <v>7963</v>
      </c>
      <c r="F371" t="s">
        <v>7964</v>
      </c>
      <c r="G371" t="s">
        <v>7965</v>
      </c>
      <c r="H371" t="s">
        <v>7966</v>
      </c>
      <c r="I371" t="s">
        <v>7967</v>
      </c>
      <c r="J371" t="s">
        <v>6156</v>
      </c>
      <c r="K371">
        <f t="shared" si="334"/>
        <v>798.75</v>
      </c>
      <c r="O371">
        <f t="shared" si="345"/>
        <v>8.1893979691877616E-2</v>
      </c>
      <c r="P371">
        <f t="shared" si="346"/>
        <v>-0.5038049386550707</v>
      </c>
      <c r="Q371">
        <f t="shared" si="347"/>
        <v>1.0791890639821753</v>
      </c>
      <c r="R371">
        <f t="shared" si="348"/>
        <v>-3.5931529004279428E-2</v>
      </c>
      <c r="S371">
        <f t="shared" si="349"/>
        <v>0.68003032161351862</v>
      </c>
      <c r="T371">
        <f t="shared" si="350"/>
        <v>-6.9069847856154887E-2</v>
      </c>
      <c r="U371">
        <f t="shared" si="351"/>
        <v>798.75</v>
      </c>
      <c r="V371">
        <f t="shared" si="335"/>
        <v>1</v>
      </c>
      <c r="AH371">
        <f t="shared" si="336"/>
        <v>173694.4</v>
      </c>
      <c r="AI371">
        <f t="shared" si="337"/>
        <v>639</v>
      </c>
      <c r="AJ371">
        <f t="shared" si="338"/>
        <v>117408</v>
      </c>
      <c r="AK371">
        <f t="shared" si="339"/>
        <v>28951.8</v>
      </c>
      <c r="AL371">
        <f t="shared" si="340"/>
        <v>79841</v>
      </c>
      <c r="AM371">
        <f t="shared" si="341"/>
        <v>-8615.2000000000007</v>
      </c>
      <c r="AO371">
        <f t="shared" si="342"/>
        <v>27334.600000000006</v>
      </c>
      <c r="AP371">
        <f t="shared" si="343"/>
        <v>5.8735504555448518E-3</v>
      </c>
      <c r="AQ371">
        <f t="shared" si="344"/>
        <v>3.6788750817527797E-3</v>
      </c>
    </row>
    <row r="372" spans="2:64" hidden="1">
      <c r="D372" t="s">
        <v>7968</v>
      </c>
      <c r="E372" t="s">
        <v>7969</v>
      </c>
      <c r="F372" t="s">
        <v>7970</v>
      </c>
      <c r="G372" t="s">
        <v>7971</v>
      </c>
      <c r="H372" t="s">
        <v>7972</v>
      </c>
      <c r="I372" t="s">
        <v>7973</v>
      </c>
      <c r="J372" t="s">
        <v>6225</v>
      </c>
      <c r="K372">
        <f t="shared" si="334"/>
        <v>2146.3333333333335</v>
      </c>
      <c r="O372" t="e">
        <f t="shared" si="345"/>
        <v>#VALUE!</v>
      </c>
      <c r="P372" t="e">
        <f t="shared" si="346"/>
        <v>#VALUE!</v>
      </c>
      <c r="Q372">
        <f t="shared" si="347"/>
        <v>1.0822889824314303</v>
      </c>
      <c r="R372" t="e">
        <f t="shared" si="348"/>
        <v>#VALUE!</v>
      </c>
      <c r="S372">
        <f t="shared" si="349"/>
        <v>0.69435557680710769</v>
      </c>
      <c r="T372" t="e">
        <f t="shared" si="350"/>
        <v>#VALUE!</v>
      </c>
      <c r="U372">
        <f t="shared" si="351"/>
        <v>2146.3333333333335</v>
      </c>
      <c r="V372" t="e">
        <f t="shared" si="335"/>
        <v>#VALUE!</v>
      </c>
      <c r="AH372">
        <f t="shared" si="336"/>
        <v>200683.25</v>
      </c>
      <c r="AI372">
        <f t="shared" si="337"/>
        <v>1609.75</v>
      </c>
      <c r="AJ372">
        <f t="shared" si="338"/>
        <v>152145.75</v>
      </c>
      <c r="AK372">
        <f t="shared" si="339"/>
        <v>34934.5</v>
      </c>
      <c r="AL372">
        <f t="shared" si="340"/>
        <v>105643.25</v>
      </c>
      <c r="AM372">
        <f t="shared" si="341"/>
        <v>-11568</v>
      </c>
      <c r="AO372">
        <f t="shared" si="342"/>
        <v>13603</v>
      </c>
      <c r="AP372">
        <f t="shared" si="343"/>
        <v>1.1450958633211871E-2</v>
      </c>
      <c r="AQ372">
        <f t="shared" si="344"/>
        <v>8.0213470730616538E-3</v>
      </c>
    </row>
    <row r="373" spans="2:64" hidden="1">
      <c r="D373" t="s">
        <v>6093</v>
      </c>
      <c r="E373" t="s">
        <v>6093</v>
      </c>
      <c r="F373" t="s">
        <v>6093</v>
      </c>
      <c r="G373" t="s">
        <v>6093</v>
      </c>
      <c r="H373" t="s">
        <v>6093</v>
      </c>
      <c r="I373" t="s">
        <v>6093</v>
      </c>
      <c r="J373" t="s">
        <v>6093</v>
      </c>
    </row>
    <row r="374" spans="2:64">
      <c r="B374" t="s">
        <v>67</v>
      </c>
      <c r="D374" t="s">
        <v>7974</v>
      </c>
      <c r="E374" t="s">
        <v>7975</v>
      </c>
      <c r="F374" t="s">
        <v>7976</v>
      </c>
      <c r="G374" t="s">
        <v>7977</v>
      </c>
      <c r="H374" t="s">
        <v>7978</v>
      </c>
      <c r="I374" t="s">
        <v>7979</v>
      </c>
      <c r="J374" t="s">
        <v>6055</v>
      </c>
      <c r="K374">
        <f t="shared" si="334"/>
        <v>25831</v>
      </c>
      <c r="O374">
        <f t="shared" si="345"/>
        <v>2.73019335781358</v>
      </c>
      <c r="P374">
        <f t="shared" si="346"/>
        <v>-0.46717135254440068</v>
      </c>
      <c r="Q374">
        <f t="shared" si="347"/>
        <v>0.41303781170764842</v>
      </c>
      <c r="R374">
        <v>10</v>
      </c>
      <c r="S374">
        <f t="shared" si="349"/>
        <v>2.3667935208735731</v>
      </c>
      <c r="T374">
        <f t="shared" si="350"/>
        <v>0.53282864745559944</v>
      </c>
      <c r="U374">
        <f t="shared" si="351"/>
        <v>25831</v>
      </c>
      <c r="V374">
        <f t="shared" si="335"/>
        <v>0</v>
      </c>
      <c r="X374">
        <f>AVERAGE(O374)</f>
        <v>2.73019335781358</v>
      </c>
      <c r="Y374">
        <f t="shared" ref="Y374:AE374" si="380">AVERAGE(P374)</f>
        <v>-0.46717135254440068</v>
      </c>
      <c r="Z374">
        <f t="shared" si="380"/>
        <v>0.41303781170764842</v>
      </c>
      <c r="AA374">
        <f>AVERAGE(R374)</f>
        <v>10</v>
      </c>
      <c r="AB374">
        <f t="shared" si="380"/>
        <v>2.3667935208735731</v>
      </c>
      <c r="AC374">
        <f t="shared" si="380"/>
        <v>0.53282864745559944</v>
      </c>
      <c r="AD374">
        <f t="shared" si="380"/>
        <v>25831</v>
      </c>
      <c r="AE374">
        <f t="shared" si="380"/>
        <v>0</v>
      </c>
      <c r="AH374">
        <f t="shared" si="336"/>
        <v>137646</v>
      </c>
      <c r="AI374">
        <f t="shared" si="337"/>
        <v>12915.5</v>
      </c>
      <c r="AJ374">
        <f t="shared" si="338"/>
        <v>26145.5</v>
      </c>
      <c r="AK374">
        <f t="shared" si="339"/>
        <v>1419.5</v>
      </c>
      <c r="AL374">
        <f t="shared" si="340"/>
        <v>61881</v>
      </c>
      <c r="AM374">
        <f t="shared" si="341"/>
        <v>37155</v>
      </c>
      <c r="AO374">
        <f t="shared" si="342"/>
        <v>110081</v>
      </c>
      <c r="AP374">
        <f t="shared" si="343"/>
        <v>0.2040347232644292</v>
      </c>
      <c r="AQ374">
        <f t="shared" si="344"/>
        <v>9.3831277334611982E-2</v>
      </c>
      <c r="AS374">
        <f t="shared" ref="AS374" si="381">AH374+AM374-AJ374+AK374+AL374+AI374</f>
        <v>224871.5</v>
      </c>
      <c r="AU374">
        <f>MAX(0,AH374)</f>
        <v>137646</v>
      </c>
      <c r="AV374">
        <f>MAX(0,AP374)</f>
        <v>0.2040347232644292</v>
      </c>
      <c r="AW374">
        <f>MAX(0,AQ374)</f>
        <v>9.3831277334611982E-2</v>
      </c>
      <c r="AY374">
        <f>AU374/$AU$1261*3</f>
        <v>1.2313068938132405</v>
      </c>
      <c r="AZ374">
        <f>AV374/$AV$1261*3</f>
        <v>3.7255315768601296</v>
      </c>
      <c r="BA374">
        <f>AW374/$AW$1261*3</f>
        <v>2.278349404270176</v>
      </c>
      <c r="BB374">
        <f>AS374/$AS$1261*3</f>
        <v>0.6091307689965294</v>
      </c>
      <c r="BD374">
        <f>MIN(4.9,AY374)</f>
        <v>1.2313068938132405</v>
      </c>
      <c r="BE374">
        <f t="shared" ref="BE374" si="382">MIN(4.9,AZ374)</f>
        <v>3.7255315768601296</v>
      </c>
      <c r="BF374">
        <f t="shared" ref="BF374" si="383">MIN(4.9,BA374)</f>
        <v>2.278349404270176</v>
      </c>
      <c r="BG374">
        <f>MAX(MIN(4.9,BB374),0)</f>
        <v>0.6091307689965294</v>
      </c>
      <c r="BI374">
        <f>ROUND(BD374+0.5,0)</f>
        <v>2</v>
      </c>
      <c r="BJ374">
        <f t="shared" ref="BJ374" si="384">ROUND(BE374+0.5,0)</f>
        <v>4</v>
      </c>
      <c r="BK374">
        <f t="shared" ref="BK374" si="385">ROUND(BF374+0.5,0)</f>
        <v>3</v>
      </c>
      <c r="BL374">
        <f t="shared" ref="BL374" si="386">ROUND(BG374+0.5,0)</f>
        <v>1</v>
      </c>
    </row>
    <row r="375" spans="2:64" hidden="1">
      <c r="D375" t="s">
        <v>7980</v>
      </c>
      <c r="E375" t="s">
        <v>7981</v>
      </c>
      <c r="F375" t="s">
        <v>7982</v>
      </c>
      <c r="G375" t="s">
        <v>6065</v>
      </c>
      <c r="H375" t="s">
        <v>7983</v>
      </c>
      <c r="I375" t="s">
        <v>7981</v>
      </c>
      <c r="J375" t="s">
        <v>6055</v>
      </c>
      <c r="K375">
        <f t="shared" si="334"/>
        <v>48479</v>
      </c>
      <c r="O375" t="e">
        <f t="shared" si="345"/>
        <v>#VALUE!</v>
      </c>
      <c r="P375" t="e">
        <f t="shared" si="346"/>
        <v>#VALUE!</v>
      </c>
      <c r="Q375">
        <f t="shared" si="347"/>
        <v>0.27333093503612438</v>
      </c>
      <c r="R375" t="e">
        <f t="shared" si="348"/>
        <v>#VALUE!</v>
      </c>
      <c r="S375">
        <f t="shared" si="349"/>
        <v>3.6585686865917193</v>
      </c>
      <c r="T375" t="e">
        <f t="shared" si="350"/>
        <v>#VALUE!</v>
      </c>
      <c r="U375">
        <f t="shared" si="351"/>
        <v>48479</v>
      </c>
      <c r="V375" t="e">
        <f t="shared" si="335"/>
        <v>#VALUE!</v>
      </c>
      <c r="AH375">
        <f t="shared" si="336"/>
        <v>36900.5</v>
      </c>
      <c r="AI375">
        <f t="shared" si="337"/>
        <v>24239.5</v>
      </c>
      <c r="AJ375">
        <f t="shared" si="338"/>
        <v>9117.5</v>
      </c>
      <c r="AK375">
        <f t="shared" si="339"/>
        <v>0</v>
      </c>
      <c r="AL375">
        <f t="shared" si="340"/>
        <v>33357</v>
      </c>
      <c r="AM375">
        <f t="shared" si="341"/>
        <v>24239.5</v>
      </c>
      <c r="AO375">
        <f t="shared" si="342"/>
        <v>27783</v>
      </c>
      <c r="AP375">
        <f t="shared" si="343"/>
        <v>0.72666906496387562</v>
      </c>
      <c r="AQ375">
        <f t="shared" si="344"/>
        <v>0.65688811804718095</v>
      </c>
    </row>
    <row r="376" spans="2:64" hidden="1">
      <c r="D376" t="s">
        <v>6093</v>
      </c>
      <c r="E376" t="s">
        <v>6093</v>
      </c>
      <c r="F376" t="s">
        <v>6093</v>
      </c>
      <c r="G376" t="s">
        <v>6093</v>
      </c>
      <c r="H376" t="s">
        <v>6093</v>
      </c>
      <c r="I376" t="s">
        <v>6093</v>
      </c>
      <c r="J376" t="s">
        <v>6093</v>
      </c>
    </row>
    <row r="377" spans="2:64">
      <c r="B377" s="8" t="s">
        <v>2011</v>
      </c>
      <c r="D377" t="s">
        <v>7984</v>
      </c>
      <c r="E377" t="s">
        <v>7985</v>
      </c>
      <c r="F377" t="s">
        <v>7986</v>
      </c>
      <c r="G377" t="s">
        <v>7987</v>
      </c>
      <c r="H377" t="s">
        <v>7988</v>
      </c>
      <c r="I377" t="s">
        <v>7989</v>
      </c>
      <c r="J377" t="s">
        <v>6571</v>
      </c>
      <c r="K377">
        <f t="shared" si="334"/>
        <v>187470.26666666666</v>
      </c>
      <c r="O377">
        <f t="shared" si="345"/>
        <v>-0.14888687991085436</v>
      </c>
      <c r="P377">
        <f t="shared" si="346"/>
        <v>-0.36328738463767851</v>
      </c>
      <c r="Q377">
        <f t="shared" si="347"/>
        <v>0.2427952325398538</v>
      </c>
      <c r="R377">
        <f t="shared" si="348"/>
        <v>3.1302901481347067E-2</v>
      </c>
      <c r="S377">
        <f t="shared" si="349"/>
        <v>3.8882739963729041</v>
      </c>
      <c r="T377">
        <f t="shared" si="350"/>
        <v>-0.34742839077373477</v>
      </c>
      <c r="U377">
        <f t="shared" si="351"/>
        <v>187470.26666666666</v>
      </c>
      <c r="V377">
        <f t="shared" si="335"/>
        <v>0</v>
      </c>
      <c r="X377">
        <f t="shared" ref="X377:AE377" si="387">AVERAGE(O377:O379)</f>
        <v>9.4745875513178548E-2</v>
      </c>
      <c r="Y377">
        <f t="shared" si="387"/>
        <v>0.19972500594510012</v>
      </c>
      <c r="Z377">
        <f t="shared" si="387"/>
        <v>0.35215981008013658</v>
      </c>
      <c r="AA377">
        <f t="shared" si="387"/>
        <v>0.15947385901642955</v>
      </c>
      <c r="AB377">
        <f t="shared" si="387"/>
        <v>2.9273392957048663</v>
      </c>
      <c r="AC377">
        <f t="shared" si="387"/>
        <v>0.17511099825703633</v>
      </c>
      <c r="AD377">
        <f t="shared" si="387"/>
        <v>200706.84052287581</v>
      </c>
      <c r="AE377">
        <f t="shared" si="387"/>
        <v>-1.3333333333333333</v>
      </c>
      <c r="AH377">
        <f t="shared" si="336"/>
        <v>642543.0625</v>
      </c>
      <c r="AI377">
        <f t="shared" si="337"/>
        <v>175753.375</v>
      </c>
      <c r="AJ377">
        <f t="shared" si="338"/>
        <v>62239.875</v>
      </c>
      <c r="AK377">
        <f t="shared" si="339"/>
        <v>14341.5</v>
      </c>
      <c r="AL377">
        <f t="shared" si="340"/>
        <v>242005.6875</v>
      </c>
      <c r="AM377">
        <f t="shared" si="341"/>
        <v>188353.375</v>
      </c>
      <c r="AO377">
        <f t="shared" si="342"/>
        <v>565961.6875</v>
      </c>
      <c r="AP377">
        <f t="shared" si="343"/>
        <v>0.68560680034767296</v>
      </c>
      <c r="AQ377">
        <f t="shared" si="344"/>
        <v>0.27352777620254831</v>
      </c>
      <c r="AS377">
        <f t="shared" ref="AS377" si="388">AH377+AM377-AJ377+AK377+AL377+AI377</f>
        <v>1200757.125</v>
      </c>
      <c r="AU377">
        <f>MAX(0,AH377)</f>
        <v>642543.0625</v>
      </c>
      <c r="AV377">
        <f>MAX(0,AP377)</f>
        <v>0.68560680034767296</v>
      </c>
      <c r="AW377">
        <f>MAX(0,AQ377)</f>
        <v>0.27352777620254831</v>
      </c>
      <c r="AY377">
        <f>AU377/$AU$1261*3</f>
        <v>5.7478437617375144</v>
      </c>
      <c r="AZ377">
        <f>AV377/$AV$1261*3</f>
        <v>12.518701440317999</v>
      </c>
      <c r="BA377">
        <f>AW377/$AW$1261*3</f>
        <v>6.641621681649454</v>
      </c>
      <c r="BB377">
        <f>AS377/$AS$1261*3</f>
        <v>3.2526047584034075</v>
      </c>
      <c r="BD377">
        <f>MIN(4.9,AY377)</f>
        <v>4.9000000000000004</v>
      </c>
      <c r="BE377">
        <f t="shared" ref="BE377" si="389">MIN(4.9,AZ377)</f>
        <v>4.9000000000000004</v>
      </c>
      <c r="BF377">
        <f t="shared" ref="BF377" si="390">MIN(4.9,BA377)</f>
        <v>4.9000000000000004</v>
      </c>
      <c r="BG377">
        <f>MAX(MIN(4.9,BB377),0)</f>
        <v>3.2526047584034075</v>
      </c>
      <c r="BI377">
        <f>ROUND(BD377+0.5,0)</f>
        <v>5</v>
      </c>
      <c r="BJ377">
        <f t="shared" ref="BJ377" si="391">ROUND(BE377+0.5,0)</f>
        <v>5</v>
      </c>
      <c r="BK377">
        <f t="shared" ref="BK377" si="392">ROUND(BF377+0.5,0)</f>
        <v>5</v>
      </c>
      <c r="BL377">
        <f t="shared" ref="BL377" si="393">ROUND(BG377+0.5,0)</f>
        <v>4</v>
      </c>
    </row>
    <row r="378" spans="2:64" hidden="1">
      <c r="D378" t="s">
        <v>7990</v>
      </c>
      <c r="E378" t="s">
        <v>7991</v>
      </c>
      <c r="F378" t="s">
        <v>7992</v>
      </c>
      <c r="G378" t="s">
        <v>7993</v>
      </c>
      <c r="H378" t="s">
        <v>7994</v>
      </c>
      <c r="I378" t="s">
        <v>7995</v>
      </c>
      <c r="J378" t="s">
        <v>6571</v>
      </c>
      <c r="K378">
        <f t="shared" si="334"/>
        <v>294434.66666666669</v>
      </c>
      <c r="O378">
        <f t="shared" si="345"/>
        <v>0.48396153062253711</v>
      </c>
      <c r="P378">
        <f t="shared" si="346"/>
        <v>1.1610782589122972</v>
      </c>
      <c r="Q378">
        <f t="shared" si="347"/>
        <v>0.49715319868765245</v>
      </c>
      <c r="R378">
        <f t="shared" si="348"/>
        <v>-3.2962672248386449E-2</v>
      </c>
      <c r="S378">
        <f t="shared" si="349"/>
        <v>1.9590264145097214</v>
      </c>
      <c r="T378">
        <f t="shared" si="350"/>
        <v>1.0568262543619573</v>
      </c>
      <c r="U378">
        <f t="shared" si="351"/>
        <v>294434.66666666669</v>
      </c>
      <c r="V378">
        <f t="shared" si="335"/>
        <v>-2</v>
      </c>
      <c r="AH378">
        <f t="shared" si="336"/>
        <v>754944.375</v>
      </c>
      <c r="AI378">
        <f t="shared" si="337"/>
        <v>276032.5</v>
      </c>
      <c r="AJ378">
        <f t="shared" si="338"/>
        <v>282396.875</v>
      </c>
      <c r="AK378">
        <f t="shared" si="339"/>
        <v>14804.9375</v>
      </c>
      <c r="AL378">
        <f t="shared" si="340"/>
        <v>553222.9375</v>
      </c>
      <c r="AM378">
        <f t="shared" si="341"/>
        <v>288632.5</v>
      </c>
      <c r="AO378">
        <f t="shared" si="342"/>
        <v>457742.5625</v>
      </c>
      <c r="AP378">
        <f t="shared" si="343"/>
        <v>0.48594886298493711</v>
      </c>
      <c r="AQ378">
        <f t="shared" si="344"/>
        <v>0.36563289845029973</v>
      </c>
    </row>
    <row r="379" spans="2:64" hidden="1">
      <c r="D379" t="s">
        <v>7996</v>
      </c>
      <c r="E379" t="s">
        <v>7997</v>
      </c>
      <c r="F379" t="s">
        <v>7998</v>
      </c>
      <c r="G379" t="s">
        <v>7999</v>
      </c>
      <c r="H379" t="s">
        <v>8000</v>
      </c>
      <c r="I379" t="s">
        <v>8001</v>
      </c>
      <c r="J379" t="s">
        <v>7825</v>
      </c>
      <c r="K379">
        <f t="shared" si="334"/>
        <v>120215.58823529411</v>
      </c>
      <c r="O379">
        <f t="shared" si="345"/>
        <v>-5.0837024172147083E-2</v>
      </c>
      <c r="P379">
        <f t="shared" si="346"/>
        <v>-0.19861585643931834</v>
      </c>
      <c r="Q379">
        <f t="shared" si="347"/>
        <v>0.31653099901290355</v>
      </c>
      <c r="R379">
        <f t="shared" si="348"/>
        <v>0.48008134781632805</v>
      </c>
      <c r="S379">
        <f t="shared" si="349"/>
        <v>2.9347174762319721</v>
      </c>
      <c r="T379">
        <f t="shared" si="350"/>
        <v>-0.18406486881711359</v>
      </c>
      <c r="U379">
        <f t="shared" si="351"/>
        <v>120215.58823529411</v>
      </c>
      <c r="V379">
        <f t="shared" si="335"/>
        <v>-2</v>
      </c>
      <c r="AH379">
        <f t="shared" si="336"/>
        <v>452209.61111111112</v>
      </c>
      <c r="AI379">
        <f t="shared" si="337"/>
        <v>113536.94444444444</v>
      </c>
      <c r="AJ379">
        <f t="shared" si="338"/>
        <v>56740.555555555555</v>
      </c>
      <c r="AK379">
        <f t="shared" si="339"/>
        <v>12740</v>
      </c>
      <c r="AL379">
        <f t="shared" si="340"/>
        <v>166517.5</v>
      </c>
      <c r="AM379">
        <f t="shared" si="341"/>
        <v>124736.94444444444</v>
      </c>
      <c r="AO379">
        <f t="shared" si="342"/>
        <v>382729.05555555556</v>
      </c>
      <c r="AP379">
        <f t="shared" si="343"/>
        <v>0.63337346802473782</v>
      </c>
      <c r="AQ379">
        <f t="shared" si="344"/>
        <v>0.25107149793980738</v>
      </c>
    </row>
    <row r="380" spans="2:64" hidden="1">
      <c r="D380" t="s">
        <v>8002</v>
      </c>
      <c r="E380" t="s">
        <v>8003</v>
      </c>
      <c r="F380" t="s">
        <v>8004</v>
      </c>
      <c r="G380" t="s">
        <v>8005</v>
      </c>
      <c r="H380" t="s">
        <v>8006</v>
      </c>
      <c r="I380" t="s">
        <v>8007</v>
      </c>
      <c r="J380" t="s">
        <v>7818</v>
      </c>
      <c r="K380">
        <f t="shared" si="334"/>
        <v>134219.42105263157</v>
      </c>
      <c r="O380">
        <f t="shared" si="345"/>
        <v>-7.9654001148321218E-2</v>
      </c>
      <c r="P380">
        <f t="shared" si="346"/>
        <v>0.21696934585790184</v>
      </c>
      <c r="Q380">
        <f t="shared" si="347"/>
        <v>0.30787568081253408</v>
      </c>
      <c r="R380">
        <f t="shared" si="348"/>
        <v>0.42524687062650013</v>
      </c>
      <c r="S380">
        <f t="shared" si="349"/>
        <v>2.8817887394120576</v>
      </c>
      <c r="T380">
        <f t="shared" si="350"/>
        <v>-7.96457542755582E-2</v>
      </c>
      <c r="U380">
        <f t="shared" si="351"/>
        <v>134219.42105263157</v>
      </c>
      <c r="V380">
        <f t="shared" si="335"/>
        <v>0</v>
      </c>
      <c r="AH380">
        <f t="shared" si="336"/>
        <v>428786.9</v>
      </c>
      <c r="AI380">
        <f t="shared" si="337"/>
        <v>127508.45</v>
      </c>
      <c r="AJ380">
        <f t="shared" si="338"/>
        <v>60210</v>
      </c>
      <c r="AK380">
        <f t="shared" si="339"/>
        <v>22053.45</v>
      </c>
      <c r="AL380">
        <f t="shared" si="340"/>
        <v>173512.5</v>
      </c>
      <c r="AM380">
        <f t="shared" si="341"/>
        <v>137588.45000000001</v>
      </c>
      <c r="AO380">
        <f t="shared" si="342"/>
        <v>346523.45</v>
      </c>
      <c r="AP380">
        <f t="shared" si="343"/>
        <v>0.65199719071750473</v>
      </c>
      <c r="AQ380">
        <f t="shared" si="344"/>
        <v>0.29737020883800319</v>
      </c>
    </row>
    <row r="381" spans="2:64" hidden="1">
      <c r="D381" t="s">
        <v>8008</v>
      </c>
      <c r="E381" t="s">
        <v>8009</v>
      </c>
      <c r="F381" t="s">
        <v>8010</v>
      </c>
      <c r="G381" t="s">
        <v>8011</v>
      </c>
      <c r="H381" t="s">
        <v>8012</v>
      </c>
      <c r="I381" t="s">
        <v>8013</v>
      </c>
      <c r="J381" t="s">
        <v>7818</v>
      </c>
      <c r="K381">
        <f t="shared" si="334"/>
        <v>110289.89473684211</v>
      </c>
      <c r="O381">
        <f t="shared" si="345"/>
        <v>0.33353188057054517</v>
      </c>
      <c r="P381">
        <f t="shared" si="346"/>
        <v>0.51235900400479517</v>
      </c>
      <c r="Q381">
        <f t="shared" si="347"/>
        <v>0.40078570400391794</v>
      </c>
      <c r="R381">
        <f t="shared" si="348"/>
        <v>-1.5873868406412783</v>
      </c>
      <c r="S381">
        <f t="shared" si="349"/>
        <v>2.1047030287244519</v>
      </c>
      <c r="T381">
        <f t="shared" si="350"/>
        <v>0.8837718759391604</v>
      </c>
      <c r="U381">
        <f t="shared" si="351"/>
        <v>110289.89473684211</v>
      </c>
      <c r="V381">
        <f t="shared" si="335"/>
        <v>3</v>
      </c>
      <c r="AH381">
        <f t="shared" si="336"/>
        <v>465897.5</v>
      </c>
      <c r="AI381">
        <f t="shared" si="337"/>
        <v>104775.4</v>
      </c>
      <c r="AJ381">
        <f t="shared" si="338"/>
        <v>98285.6</v>
      </c>
      <c r="AK381">
        <f t="shared" si="339"/>
        <v>38370.300000000003</v>
      </c>
      <c r="AL381">
        <f t="shared" si="340"/>
        <v>206862</v>
      </c>
      <c r="AM381">
        <f t="shared" si="341"/>
        <v>149495.1</v>
      </c>
      <c r="AO381">
        <f t="shared" si="342"/>
        <v>329241.59999999998</v>
      </c>
      <c r="AP381">
        <f t="shared" si="343"/>
        <v>0.42724959150976444</v>
      </c>
      <c r="AQ381">
        <f t="shared" si="344"/>
        <v>0.22488938017482385</v>
      </c>
    </row>
    <row r="382" spans="2:64" hidden="1">
      <c r="D382" t="s">
        <v>8014</v>
      </c>
      <c r="E382" t="s">
        <v>8015</v>
      </c>
      <c r="F382" t="s">
        <v>8016</v>
      </c>
      <c r="G382" t="s">
        <v>8017</v>
      </c>
      <c r="H382" t="s">
        <v>8018</v>
      </c>
      <c r="I382" t="s">
        <v>8019</v>
      </c>
      <c r="J382" t="s">
        <v>8020</v>
      </c>
      <c r="K382">
        <f t="shared" si="334"/>
        <v>86599.3125</v>
      </c>
      <c r="O382">
        <f t="shared" si="345"/>
        <v>0.1531228979510737</v>
      </c>
      <c r="P382">
        <f t="shared" si="346"/>
        <v>0.25445231803008861</v>
      </c>
      <c r="Q382">
        <f t="shared" si="347"/>
        <v>0.43320252211522214</v>
      </c>
      <c r="R382">
        <f t="shared" si="348"/>
        <v>7.1469269685433767E-2</v>
      </c>
      <c r="S382">
        <f t="shared" si="349"/>
        <v>2.0585218321665359</v>
      </c>
      <c r="T382">
        <f t="shared" si="350"/>
        <v>0.44014187383064796</v>
      </c>
      <c r="U382">
        <f t="shared" si="351"/>
        <v>86599.3125</v>
      </c>
      <c r="V382">
        <f t="shared" si="335"/>
        <v>-1</v>
      </c>
      <c r="AH382">
        <f t="shared" si="336"/>
        <v>411024.82352941175</v>
      </c>
      <c r="AI382">
        <f t="shared" si="337"/>
        <v>81505.23529411765</v>
      </c>
      <c r="AJ382">
        <f t="shared" si="338"/>
        <v>69824.117647058825</v>
      </c>
      <c r="AK382">
        <f t="shared" si="339"/>
        <v>17446.764705882353</v>
      </c>
      <c r="AL382">
        <f t="shared" si="340"/>
        <v>143734.4705882353</v>
      </c>
      <c r="AM382">
        <f t="shared" si="341"/>
        <v>93364.058823529413</v>
      </c>
      <c r="AO382">
        <f t="shared" si="342"/>
        <v>323753.9411764706</v>
      </c>
      <c r="AP382">
        <f t="shared" si="343"/>
        <v>0.50567446728764587</v>
      </c>
      <c r="AQ382">
        <f t="shared" si="344"/>
        <v>0.19829759816996886</v>
      </c>
    </row>
    <row r="383" spans="2:64" hidden="1">
      <c r="D383" t="s">
        <v>8021</v>
      </c>
      <c r="E383" t="s">
        <v>8022</v>
      </c>
      <c r="F383" t="s">
        <v>8023</v>
      </c>
      <c r="G383" t="s">
        <v>8024</v>
      </c>
      <c r="H383" t="s">
        <v>8025</v>
      </c>
      <c r="I383" t="s">
        <v>8026</v>
      </c>
      <c r="J383" t="s">
        <v>7825</v>
      </c>
      <c r="K383">
        <f t="shared" si="334"/>
        <v>64972.76470588235</v>
      </c>
      <c r="O383">
        <f t="shared" si="345"/>
        <v>0.632657438165386</v>
      </c>
      <c r="P383">
        <f t="shared" si="346"/>
        <v>4.1480126400566748</v>
      </c>
      <c r="Q383">
        <f t="shared" si="347"/>
        <v>0.54606151537884473</v>
      </c>
      <c r="R383">
        <f t="shared" si="348"/>
        <v>-32.145584725536992</v>
      </c>
      <c r="S383">
        <f t="shared" si="349"/>
        <v>1.5819605590178472</v>
      </c>
      <c r="T383">
        <f t="shared" si="350"/>
        <v>-454.54156378600823</v>
      </c>
      <c r="U383">
        <f t="shared" si="351"/>
        <v>64972.76470588235</v>
      </c>
      <c r="V383">
        <f t="shared" si="335"/>
        <v>3</v>
      </c>
      <c r="AH383">
        <f t="shared" si="336"/>
        <v>336642.44444444444</v>
      </c>
      <c r="AI383">
        <f t="shared" si="337"/>
        <v>61363.166666666664</v>
      </c>
      <c r="AJ383">
        <f t="shared" si="338"/>
        <v>71172.444444444438</v>
      </c>
      <c r="AK383">
        <f t="shared" si="339"/>
        <v>17745.777777777777</v>
      </c>
      <c r="AL383">
        <f t="shared" si="340"/>
        <v>112592</v>
      </c>
      <c r="AM383">
        <f t="shared" si="341"/>
        <v>61228.111111111109</v>
      </c>
      <c r="AO383">
        <f t="shared" si="342"/>
        <v>247724.22222222222</v>
      </c>
      <c r="AP383">
        <f t="shared" si="343"/>
        <v>0.47080108095205614</v>
      </c>
      <c r="AQ383">
        <f t="shared" si="344"/>
        <v>0.18227994621395202</v>
      </c>
    </row>
    <row r="384" spans="2:64" hidden="1">
      <c r="D384" t="s">
        <v>8027</v>
      </c>
      <c r="E384" t="s">
        <v>8028</v>
      </c>
      <c r="F384" t="s">
        <v>8029</v>
      </c>
      <c r="G384" t="s">
        <v>8030</v>
      </c>
      <c r="H384" t="s">
        <v>8031</v>
      </c>
      <c r="I384" t="s">
        <v>8032</v>
      </c>
      <c r="J384" t="s">
        <v>7695</v>
      </c>
      <c r="K384">
        <f t="shared" si="334"/>
        <v>15325.428571428571</v>
      </c>
      <c r="O384">
        <f t="shared" si="345"/>
        <v>0.36831524383949499</v>
      </c>
      <c r="P384">
        <f t="shared" si="346"/>
        <v>2.232676922149734</v>
      </c>
      <c r="Q384">
        <f t="shared" si="347"/>
        <v>1.0036060460494713</v>
      </c>
      <c r="R384">
        <f t="shared" si="348"/>
        <v>0.50121629315252836</v>
      </c>
      <c r="S384">
        <f t="shared" si="349"/>
        <v>0.98850850735993179</v>
      </c>
      <c r="T384">
        <f t="shared" si="350"/>
        <v>-0.99274598715771056</v>
      </c>
      <c r="U384">
        <f t="shared" si="351"/>
        <v>15325.428571428571</v>
      </c>
      <c r="V384">
        <f t="shared" si="335"/>
        <v>6</v>
      </c>
      <c r="AH384">
        <f t="shared" si="336"/>
        <v>247431.53333333333</v>
      </c>
      <c r="AI384">
        <f t="shared" si="337"/>
        <v>14303.733333333334</v>
      </c>
      <c r="AJ384">
        <f t="shared" si="338"/>
        <v>81341.333333333328</v>
      </c>
      <c r="AK384">
        <f t="shared" si="339"/>
        <v>642.4666666666667</v>
      </c>
      <c r="AL384">
        <f t="shared" si="340"/>
        <v>80406.600000000006</v>
      </c>
      <c r="AM384">
        <f t="shared" si="341"/>
        <v>-162</v>
      </c>
      <c r="AO384">
        <f t="shared" si="342"/>
        <v>165447.73333333334</v>
      </c>
      <c r="AP384">
        <f t="shared" si="343"/>
        <v>0.17648239420400483</v>
      </c>
      <c r="AQ384">
        <f t="shared" si="344"/>
        <v>5.7808853789317612E-2</v>
      </c>
    </row>
    <row r="385" spans="2:64" hidden="1">
      <c r="D385" t="s">
        <v>8033</v>
      </c>
      <c r="E385" t="s">
        <v>8034</v>
      </c>
      <c r="F385" t="s">
        <v>8035</v>
      </c>
      <c r="G385" t="s">
        <v>8036</v>
      </c>
      <c r="H385" t="s">
        <v>8037</v>
      </c>
      <c r="I385" t="s">
        <v>8038</v>
      </c>
      <c r="J385" t="s">
        <v>6143</v>
      </c>
      <c r="K385">
        <f t="shared" si="334"/>
        <v>8296.375</v>
      </c>
      <c r="O385">
        <f t="shared" si="345"/>
        <v>0.2777935068281614</v>
      </c>
      <c r="P385">
        <f t="shared" si="346"/>
        <v>-1.2830573313601645</v>
      </c>
      <c r="Q385">
        <f t="shared" si="347"/>
        <v>1.2948363918792947</v>
      </c>
      <c r="R385">
        <f t="shared" si="348"/>
        <v>0.25717031910803534</v>
      </c>
      <c r="S385">
        <f t="shared" si="349"/>
        <v>0.75918827646152376</v>
      </c>
      <c r="T385">
        <f t="shared" si="350"/>
        <v>-0.18565580346073252</v>
      </c>
      <c r="U385">
        <f t="shared" si="351"/>
        <v>8296.375</v>
      </c>
      <c r="V385">
        <f t="shared" si="335"/>
        <v>3</v>
      </c>
      <c r="AH385">
        <f t="shared" si="336"/>
        <v>301382.22222222225</v>
      </c>
      <c r="AI385">
        <f t="shared" si="337"/>
        <v>7374.5555555555557</v>
      </c>
      <c r="AJ385">
        <f t="shared" si="338"/>
        <v>163750.33333333334</v>
      </c>
      <c r="AK385">
        <f t="shared" si="339"/>
        <v>2146.7777777777778</v>
      </c>
      <c r="AL385">
        <f t="shared" si="340"/>
        <v>124317.33333333333</v>
      </c>
      <c r="AM385">
        <f t="shared" si="341"/>
        <v>-37220.777777777781</v>
      </c>
      <c r="AO385">
        <f t="shared" si="342"/>
        <v>135485.11111111112</v>
      </c>
      <c r="AP385">
        <f t="shared" si="343"/>
        <v>5.8313425767696943E-2</v>
      </c>
      <c r="AQ385">
        <f t="shared" si="344"/>
        <v>2.4469112680833491E-2</v>
      </c>
    </row>
    <row r="386" spans="2:64" hidden="1">
      <c r="D386" t="s">
        <v>8039</v>
      </c>
      <c r="E386" t="s">
        <v>8040</v>
      </c>
      <c r="F386" t="s">
        <v>8041</v>
      </c>
      <c r="G386" t="s">
        <v>8042</v>
      </c>
      <c r="H386" t="s">
        <v>8043</v>
      </c>
      <c r="I386" t="s">
        <v>8044</v>
      </c>
      <c r="J386" t="s">
        <v>6430</v>
      </c>
      <c r="K386">
        <f t="shared" si="334"/>
        <v>-46895.8</v>
      </c>
      <c r="O386">
        <f t="shared" si="345"/>
        <v>1.5288390289462459</v>
      </c>
      <c r="P386">
        <f t="shared" si="346"/>
        <v>8.1151241014574937E-2</v>
      </c>
      <c r="Q386">
        <f t="shared" si="347"/>
        <v>1.5442428886628177</v>
      </c>
      <c r="R386">
        <f t="shared" si="348"/>
        <v>0.10664605873261201</v>
      </c>
      <c r="S386">
        <f t="shared" si="349"/>
        <v>0.62531334968027641</v>
      </c>
      <c r="T386">
        <f t="shared" si="350"/>
        <v>1.3256463458070207</v>
      </c>
      <c r="U386">
        <f t="shared" si="351"/>
        <v>-46895.8</v>
      </c>
      <c r="V386">
        <f t="shared" si="335"/>
        <v>5</v>
      </c>
      <c r="AH386">
        <f t="shared" si="336"/>
        <v>353792.16666666669</v>
      </c>
      <c r="AI386">
        <f t="shared" si="337"/>
        <v>-39079.833333333336</v>
      </c>
      <c r="AJ386">
        <f t="shared" si="338"/>
        <v>194803.66666666666</v>
      </c>
      <c r="AK386">
        <f t="shared" si="339"/>
        <v>4335</v>
      </c>
      <c r="AL386">
        <f t="shared" si="340"/>
        <v>121813.33333333333</v>
      </c>
      <c r="AM386">
        <f t="shared" si="341"/>
        <v>-68559.666666666672</v>
      </c>
      <c r="AO386">
        <f t="shared" si="342"/>
        <v>154653.50000000003</v>
      </c>
      <c r="AP386">
        <f t="shared" si="343"/>
        <v>-0.30979270435598305</v>
      </c>
      <c r="AQ386">
        <f t="shared" si="344"/>
        <v>-0.11045986037942239</v>
      </c>
    </row>
    <row r="387" spans="2:64" hidden="1">
      <c r="D387" t="s">
        <v>8045</v>
      </c>
      <c r="E387" t="s">
        <v>8046</v>
      </c>
      <c r="F387" t="s">
        <v>8047</v>
      </c>
      <c r="G387" t="s">
        <v>8048</v>
      </c>
      <c r="H387" t="s">
        <v>8049</v>
      </c>
      <c r="I387" t="s">
        <v>8050</v>
      </c>
      <c r="J387" t="s">
        <v>6065</v>
      </c>
      <c r="O387" t="e">
        <f t="shared" si="345"/>
        <v>#VALUE!</v>
      </c>
      <c r="P387" t="e">
        <f t="shared" si="346"/>
        <v>#VALUE!</v>
      </c>
      <c r="Q387">
        <f t="shared" si="347"/>
        <v>1.2272262367697233</v>
      </c>
      <c r="R387" t="e">
        <f t="shared" si="348"/>
        <v>#VALUE!</v>
      </c>
      <c r="S387">
        <f t="shared" si="349"/>
        <v>0.7844384984292494</v>
      </c>
      <c r="T387" t="e">
        <f t="shared" si="350"/>
        <v>#VALUE!</v>
      </c>
      <c r="U387" t="e">
        <f t="shared" si="351"/>
        <v>#DIV/0!</v>
      </c>
      <c r="V387" t="e">
        <f t="shared" si="335"/>
        <v>#VALUE!</v>
      </c>
      <c r="AH387">
        <f t="shared" si="336"/>
        <v>839418</v>
      </c>
      <c r="AI387">
        <f t="shared" si="337"/>
        <v>-216879</v>
      </c>
      <c r="AJ387">
        <f t="shared" si="338"/>
        <v>957504</v>
      </c>
      <c r="AK387">
        <f t="shared" si="339"/>
        <v>29115</v>
      </c>
      <c r="AL387">
        <f t="shared" si="340"/>
        <v>751103</v>
      </c>
      <c r="AM387">
        <f t="shared" si="341"/>
        <v>-176879</v>
      </c>
      <c r="AO387">
        <f t="shared" si="342"/>
        <v>-147201</v>
      </c>
      <c r="AP387">
        <f t="shared" si="343"/>
        <v>-0.27797231030301789</v>
      </c>
      <c r="AQ387">
        <f t="shared" si="344"/>
        <v>-0.25836829803506717</v>
      </c>
    </row>
    <row r="388" spans="2:64" hidden="1">
      <c r="D388" t="s">
        <v>6093</v>
      </c>
      <c r="E388" t="s">
        <v>6093</v>
      </c>
      <c r="F388" t="s">
        <v>6093</v>
      </c>
      <c r="G388" t="s">
        <v>6093</v>
      </c>
      <c r="H388" t="s">
        <v>6093</v>
      </c>
      <c r="I388" t="s">
        <v>6093</v>
      </c>
      <c r="J388" t="s">
        <v>6093</v>
      </c>
      <c r="O388" t="e">
        <f t="shared" si="345"/>
        <v>#VALUE!</v>
      </c>
      <c r="P388" t="e">
        <f t="shared" si="346"/>
        <v>#VALUE!</v>
      </c>
      <c r="Q388" t="e">
        <f t="shared" si="347"/>
        <v>#VALUE!</v>
      </c>
      <c r="R388" t="e">
        <f t="shared" si="348"/>
        <v>#VALUE!</v>
      </c>
      <c r="S388" t="e">
        <f t="shared" si="349"/>
        <v>#VALUE!</v>
      </c>
      <c r="T388" t="e">
        <f t="shared" si="350"/>
        <v>#VALUE!</v>
      </c>
      <c r="U388" t="e">
        <f t="shared" si="351"/>
        <v>#VALUE!</v>
      </c>
      <c r="V388" t="e">
        <f t="shared" ref="V388:V451" si="394">J388-J389</f>
        <v>#VALUE!</v>
      </c>
      <c r="AO388">
        <f t="shared" ref="AO388:AO451" si="395">AH388-(AJ388+AK388)</f>
        <v>0</v>
      </c>
      <c r="AP388" t="e">
        <f t="shared" ref="AP388:AP451" si="396">AI388/(AK388+AL388)</f>
        <v>#DIV/0!</v>
      </c>
      <c r="AQ388" t="e">
        <f t="shared" ref="AQ388:AQ451" si="397">AI388/AH388</f>
        <v>#DIV/0!</v>
      </c>
    </row>
    <row r="389" spans="2:64">
      <c r="B389" s="3" t="s">
        <v>2078</v>
      </c>
      <c r="D389" t="s">
        <v>6065</v>
      </c>
      <c r="E389" t="s">
        <v>8051</v>
      </c>
      <c r="F389" t="s">
        <v>8052</v>
      </c>
      <c r="G389" t="s">
        <v>8053</v>
      </c>
      <c r="H389" t="s">
        <v>8054</v>
      </c>
      <c r="I389" t="s">
        <v>8055</v>
      </c>
      <c r="J389">
        <v>1</v>
      </c>
      <c r="K389">
        <f t="shared" ref="K389:K451" si="398">E389/J389</f>
        <v>-51575</v>
      </c>
      <c r="O389">
        <f t="shared" si="345"/>
        <v>-1</v>
      </c>
      <c r="P389">
        <f t="shared" si="346"/>
        <v>-0.89489804651996885</v>
      </c>
      <c r="Q389">
        <f t="shared" si="347"/>
        <v>1.6688013732545472</v>
      </c>
      <c r="R389">
        <f t="shared" si="348"/>
        <v>0.54697519763851665</v>
      </c>
      <c r="S389">
        <f t="shared" si="349"/>
        <v>0.46717306589124286</v>
      </c>
      <c r="T389">
        <f t="shared" si="350"/>
        <v>1.7767328097009782</v>
      </c>
      <c r="U389">
        <f t="shared" si="351"/>
        <v>-51575</v>
      </c>
      <c r="V389">
        <f t="shared" si="394"/>
        <v>0</v>
      </c>
      <c r="X389">
        <v>-1</v>
      </c>
      <c r="Y389">
        <f t="shared" ref="Y389:AE389" si="399">AVERAGE(P389:P391)</f>
        <v>2.3760319715330382</v>
      </c>
      <c r="Z389">
        <f t="shared" si="399"/>
        <v>1.0372822863808413</v>
      </c>
      <c r="AA389">
        <f t="shared" si="399"/>
        <v>0.43923754108465601</v>
      </c>
      <c r="AB389">
        <f t="shared" si="399"/>
        <v>1.5428020292986926</v>
      </c>
      <c r="AC389">
        <f t="shared" si="399"/>
        <v>0.22998491731492851</v>
      </c>
      <c r="AD389">
        <f t="shared" si="399"/>
        <v>-203503</v>
      </c>
      <c r="AE389">
        <f t="shared" si="399"/>
        <v>0.33333333333333331</v>
      </c>
      <c r="AH389">
        <f t="shared" ref="AH389:AH451" si="400">D389/($J389+1)</f>
        <v>0</v>
      </c>
      <c r="AI389">
        <f t="shared" ref="AI389:AI451" si="401">E389/($J389+1)</f>
        <v>-25787.5</v>
      </c>
      <c r="AJ389">
        <f t="shared" ref="AJ389:AJ451" si="402">F389/($J389+1)</f>
        <v>101106</v>
      </c>
      <c r="AK389">
        <f t="shared" ref="AK389:AK451" si="403">G389/($J389+1)</f>
        <v>13352</v>
      </c>
      <c r="AL389">
        <f t="shared" ref="AL389:AL451" si="404">H389/($J389+1)</f>
        <v>47234</v>
      </c>
      <c r="AM389">
        <f t="shared" ref="AM389:AM451" si="405">I389/($J389+1)</f>
        <v>-40301.5</v>
      </c>
      <c r="AO389">
        <f t="shared" si="395"/>
        <v>-114458</v>
      </c>
      <c r="AP389">
        <f t="shared" si="396"/>
        <v>-0.42563463506420623</v>
      </c>
      <c r="AQ389" t="e">
        <f t="shared" si="397"/>
        <v>#DIV/0!</v>
      </c>
      <c r="AS389">
        <f t="shared" ref="AS389" si="406">AH389+AM389-AJ389+AK389+AL389+AI389</f>
        <v>-106609</v>
      </c>
      <c r="AU389">
        <f>MAX(0,AH389)</f>
        <v>0</v>
      </c>
      <c r="AV389">
        <f>MAX(0,AP389)</f>
        <v>0</v>
      </c>
      <c r="AW389">
        <v>0</v>
      </c>
      <c r="AY389">
        <f>AU389/$AU$1261*3</f>
        <v>0</v>
      </c>
      <c r="AZ389">
        <f>AV389/$AV$1261*3</f>
        <v>0</v>
      </c>
      <c r="BA389">
        <f>AW389/$AW$1261*3</f>
        <v>0</v>
      </c>
      <c r="BB389">
        <f>AS389/$AS$1261*3</f>
        <v>-0.2887819139017217</v>
      </c>
      <c r="BD389">
        <f>MIN(4.9,AY389)</f>
        <v>0</v>
      </c>
      <c r="BE389">
        <f t="shared" ref="BE389" si="407">MIN(4.9,AZ389)</f>
        <v>0</v>
      </c>
      <c r="BF389">
        <f t="shared" ref="BF389" si="408">MIN(4.9,BA389)</f>
        <v>0</v>
      </c>
      <c r="BG389">
        <f>MAX(MIN(4.9,BB389),0)</f>
        <v>0</v>
      </c>
      <c r="BI389">
        <f>ROUND(BD389+0.5,0)</f>
        <v>1</v>
      </c>
      <c r="BJ389">
        <f t="shared" ref="BJ389" si="409">ROUND(BE389+0.5,0)</f>
        <v>1</v>
      </c>
      <c r="BK389">
        <f t="shared" ref="BK389" si="410">ROUND(BF389+0.5,0)</f>
        <v>1</v>
      </c>
      <c r="BL389">
        <f t="shared" ref="BL389" si="411">ROUND(BG389+0.5,0)</f>
        <v>1</v>
      </c>
    </row>
    <row r="390" spans="2:64" hidden="1">
      <c r="D390" t="s">
        <v>8056</v>
      </c>
      <c r="E390" t="s">
        <v>8057</v>
      </c>
      <c r="F390" t="s">
        <v>8058</v>
      </c>
      <c r="G390" t="s">
        <v>8059</v>
      </c>
      <c r="H390" t="s">
        <v>8060</v>
      </c>
      <c r="I390" t="s">
        <v>8061</v>
      </c>
      <c r="J390">
        <v>1</v>
      </c>
      <c r="K390">
        <f t="shared" si="398"/>
        <v>-490714</v>
      </c>
      <c r="O390">
        <f t="shared" si="345"/>
        <v>164.35140997830803</v>
      </c>
      <c r="P390">
        <f t="shared" si="346"/>
        <v>6.193110524772794</v>
      </c>
      <c r="Q390">
        <f t="shared" si="347"/>
        <v>1.1873922726832575</v>
      </c>
      <c r="R390">
        <f t="shared" si="348"/>
        <v>0.41237925293830313</v>
      </c>
      <c r="S390">
        <f t="shared" si="349"/>
        <v>0.52170627348001719</v>
      </c>
      <c r="T390">
        <f t="shared" si="350"/>
        <v>-1.0270358372932125</v>
      </c>
      <c r="U390">
        <f t="shared" si="351"/>
        <v>-490714</v>
      </c>
      <c r="V390">
        <f t="shared" si="394"/>
        <v>0</v>
      </c>
      <c r="AH390">
        <f t="shared" si="400"/>
        <v>76227</v>
      </c>
      <c r="AI390">
        <f t="shared" si="401"/>
        <v>-245357</v>
      </c>
      <c r="AJ390">
        <f t="shared" si="402"/>
        <v>91966.5</v>
      </c>
      <c r="AK390">
        <f t="shared" si="403"/>
        <v>29473</v>
      </c>
      <c r="AL390">
        <f t="shared" si="404"/>
        <v>47979.5</v>
      </c>
      <c r="AM390">
        <f t="shared" si="405"/>
        <v>-14514</v>
      </c>
      <c r="AO390">
        <f t="shared" si="395"/>
        <v>-45212.5</v>
      </c>
      <c r="AP390">
        <f t="shared" si="396"/>
        <v>-3.1678383525386526</v>
      </c>
      <c r="AQ390">
        <f t="shared" si="397"/>
        <v>-3.218767628268199</v>
      </c>
    </row>
    <row r="391" spans="2:64" hidden="1">
      <c r="D391" t="s">
        <v>8062</v>
      </c>
      <c r="E391" t="s">
        <v>8063</v>
      </c>
      <c r="F391" t="s">
        <v>8064</v>
      </c>
      <c r="G391" t="s">
        <v>8065</v>
      </c>
      <c r="H391" t="s">
        <v>8066</v>
      </c>
      <c r="I391" t="s">
        <v>8067</v>
      </c>
      <c r="J391">
        <v>1</v>
      </c>
      <c r="K391">
        <f t="shared" si="398"/>
        <v>-68220</v>
      </c>
      <c r="O391" t="e">
        <f t="shared" si="345"/>
        <v>#DIV/0!</v>
      </c>
      <c r="P391">
        <f t="shared" si="346"/>
        <v>1.8298834363462895</v>
      </c>
      <c r="Q391">
        <f t="shared" si="347"/>
        <v>0.25565321320471918</v>
      </c>
      <c r="R391">
        <f t="shared" si="348"/>
        <v>0.3583581726771482</v>
      </c>
      <c r="S391">
        <f t="shared" si="349"/>
        <v>3.6395267485248177</v>
      </c>
      <c r="T391">
        <f t="shared" si="350"/>
        <v>-5.9742220462980278E-2</v>
      </c>
      <c r="U391">
        <f t="shared" si="351"/>
        <v>-68220</v>
      </c>
      <c r="V391">
        <f t="shared" si="394"/>
        <v>1</v>
      </c>
      <c r="AH391">
        <f t="shared" si="400"/>
        <v>461</v>
      </c>
      <c r="AI391">
        <f t="shared" si="401"/>
        <v>-34110</v>
      </c>
      <c r="AJ391">
        <f t="shared" si="402"/>
        <v>184384</v>
      </c>
      <c r="AK391">
        <f t="shared" si="403"/>
        <v>50156.5</v>
      </c>
      <c r="AL391">
        <f t="shared" si="404"/>
        <v>671070.5</v>
      </c>
      <c r="AM391">
        <f t="shared" si="405"/>
        <v>536843</v>
      </c>
      <c r="AO391">
        <f t="shared" si="395"/>
        <v>-234079.5</v>
      </c>
      <c r="AP391">
        <f t="shared" si="396"/>
        <v>-4.7294402455814885E-2</v>
      </c>
      <c r="AQ391">
        <f t="shared" si="397"/>
        <v>-73.991323210412148</v>
      </c>
    </row>
    <row r="392" spans="2:64" hidden="1">
      <c r="D392" t="s">
        <v>6065</v>
      </c>
      <c r="E392" t="s">
        <v>8068</v>
      </c>
      <c r="F392" t="s">
        <v>8069</v>
      </c>
      <c r="G392" t="s">
        <v>8070</v>
      </c>
      <c r="H392" t="s">
        <v>8071</v>
      </c>
      <c r="I392" t="s">
        <v>8072</v>
      </c>
      <c r="J392" t="s">
        <v>6065</v>
      </c>
      <c r="K392" t="e">
        <f t="shared" si="398"/>
        <v>#DIV/0!</v>
      </c>
      <c r="O392" t="e">
        <f t="shared" si="345"/>
        <v>#DIV/0!</v>
      </c>
      <c r="P392">
        <f t="shared" si="346"/>
        <v>2.9147450470932119</v>
      </c>
      <c r="Q392">
        <f t="shared" si="347"/>
        <v>0.18142000194984315</v>
      </c>
      <c r="R392">
        <f t="shared" si="348"/>
        <v>-2.2446713571176558</v>
      </c>
      <c r="S392">
        <f t="shared" si="349"/>
        <v>4.8943250697413445</v>
      </c>
      <c r="T392">
        <f t="shared" si="350"/>
        <v>-2.0674726611109806E-2</v>
      </c>
      <c r="U392" t="e">
        <f t="shared" si="351"/>
        <v>#DIV/0!</v>
      </c>
      <c r="V392">
        <f t="shared" si="394"/>
        <v>0</v>
      </c>
      <c r="AH392">
        <f t="shared" si="400"/>
        <v>0</v>
      </c>
      <c r="AI392">
        <f t="shared" si="401"/>
        <v>-24107</v>
      </c>
      <c r="AJ392">
        <f t="shared" si="402"/>
        <v>253078</v>
      </c>
      <c r="AK392">
        <f t="shared" si="403"/>
        <v>156338</v>
      </c>
      <c r="AL392">
        <f t="shared" si="404"/>
        <v>1238646</v>
      </c>
      <c r="AM392">
        <f t="shared" si="405"/>
        <v>1141906</v>
      </c>
      <c r="AO392">
        <f t="shared" si="395"/>
        <v>-409416</v>
      </c>
      <c r="AP392">
        <f t="shared" si="396"/>
        <v>-1.7281201791561767E-2</v>
      </c>
      <c r="AQ392" t="e">
        <f t="shared" si="397"/>
        <v>#DIV/0!</v>
      </c>
    </row>
    <row r="393" spans="2:64" hidden="1">
      <c r="D393" t="s">
        <v>6065</v>
      </c>
      <c r="E393" t="s">
        <v>8073</v>
      </c>
      <c r="F393" t="s">
        <v>8074</v>
      </c>
      <c r="G393" t="s">
        <v>8075</v>
      </c>
      <c r="H393" t="s">
        <v>8076</v>
      </c>
      <c r="I393" t="s">
        <v>8077</v>
      </c>
      <c r="J393" t="s">
        <v>6065</v>
      </c>
      <c r="K393" t="e">
        <f t="shared" si="398"/>
        <v>#DIV/0!</v>
      </c>
      <c r="O393" t="e">
        <f t="shared" si="345"/>
        <v>#DIV/0!</v>
      </c>
      <c r="P393">
        <f t="shared" si="346"/>
        <v>-0.89074586615570217</v>
      </c>
      <c r="Q393">
        <f t="shared" si="347"/>
        <v>0.10541006057211688</v>
      </c>
      <c r="R393">
        <f t="shared" si="348"/>
        <v>1.2022968014758773E-3</v>
      </c>
      <c r="S393">
        <f t="shared" si="349"/>
        <v>9.1360632351228599</v>
      </c>
      <c r="T393">
        <f t="shared" si="350"/>
        <v>-5.2526510659716141E-3</v>
      </c>
      <c r="U393" t="e">
        <f t="shared" si="351"/>
        <v>#DIV/0!</v>
      </c>
      <c r="V393">
        <f t="shared" si="394"/>
        <v>-1</v>
      </c>
      <c r="AH393">
        <f t="shared" si="400"/>
        <v>0</v>
      </c>
      <c r="AI393">
        <f t="shared" si="401"/>
        <v>-6158</v>
      </c>
      <c r="AJ393">
        <f t="shared" si="402"/>
        <v>137392</v>
      </c>
      <c r="AK393">
        <f t="shared" si="403"/>
        <v>48183</v>
      </c>
      <c r="AL393">
        <f t="shared" si="404"/>
        <v>1255222</v>
      </c>
      <c r="AM393">
        <f t="shared" si="405"/>
        <v>1166013</v>
      </c>
      <c r="AO393">
        <f t="shared" si="395"/>
        <v>-185575</v>
      </c>
      <c r="AP393">
        <f t="shared" si="396"/>
        <v>-4.7245483943977509E-3</v>
      </c>
      <c r="AQ393" t="e">
        <f t="shared" si="397"/>
        <v>#DIV/0!</v>
      </c>
    </row>
    <row r="394" spans="2:64" hidden="1">
      <c r="D394" t="s">
        <v>6065</v>
      </c>
      <c r="E394" t="s">
        <v>8078</v>
      </c>
      <c r="F394" t="s">
        <v>8079</v>
      </c>
      <c r="G394" t="s">
        <v>8080</v>
      </c>
      <c r="H394" t="s">
        <v>8081</v>
      </c>
      <c r="I394" t="s">
        <v>8082</v>
      </c>
      <c r="J394" t="s">
        <v>6055</v>
      </c>
      <c r="K394">
        <f t="shared" si="398"/>
        <v>-56364</v>
      </c>
      <c r="O394">
        <f t="shared" si="345"/>
        <v>-1</v>
      </c>
      <c r="P394">
        <f t="shared" si="346"/>
        <v>-1.0458953975133887</v>
      </c>
      <c r="Q394">
        <f t="shared" si="347"/>
        <v>0.12574016022291884</v>
      </c>
      <c r="R394">
        <f t="shared" si="348"/>
        <v>0.22990597512890509</v>
      </c>
      <c r="S394">
        <f t="shared" si="349"/>
        <v>7.6667595959356296</v>
      </c>
      <c r="T394">
        <f t="shared" si="350"/>
        <v>-4.5871305729476952E-2</v>
      </c>
      <c r="U394">
        <f t="shared" si="351"/>
        <v>-56364</v>
      </c>
      <c r="V394">
        <f t="shared" si="394"/>
        <v>0</v>
      </c>
      <c r="AH394">
        <f t="shared" si="400"/>
        <v>0</v>
      </c>
      <c r="AI394">
        <f t="shared" si="401"/>
        <v>-28182</v>
      </c>
      <c r="AJ394">
        <f t="shared" si="402"/>
        <v>84293.5</v>
      </c>
      <c r="AK394">
        <f t="shared" si="403"/>
        <v>24120.5</v>
      </c>
      <c r="AL394">
        <f t="shared" si="404"/>
        <v>646258</v>
      </c>
      <c r="AM394">
        <f t="shared" si="405"/>
        <v>586085</v>
      </c>
      <c r="AO394">
        <f t="shared" si="395"/>
        <v>-108414</v>
      </c>
      <c r="AP394">
        <f t="shared" si="396"/>
        <v>-4.2038937704595242E-2</v>
      </c>
      <c r="AQ394" t="e">
        <f t="shared" si="397"/>
        <v>#DIV/0!</v>
      </c>
    </row>
    <row r="395" spans="2:64" hidden="1">
      <c r="D395" t="s">
        <v>8083</v>
      </c>
      <c r="E395" t="s">
        <v>8084</v>
      </c>
      <c r="F395" t="s">
        <v>8085</v>
      </c>
      <c r="G395" t="s">
        <v>8086</v>
      </c>
      <c r="H395" t="s">
        <v>8087</v>
      </c>
      <c r="I395" t="s">
        <v>8088</v>
      </c>
      <c r="J395" t="s">
        <v>6055</v>
      </c>
      <c r="K395">
        <f t="shared" si="398"/>
        <v>1228097</v>
      </c>
      <c r="O395">
        <f t="shared" si="345"/>
        <v>-1.4492753623188359E-2</v>
      </c>
      <c r="P395">
        <f t="shared" si="346"/>
        <v>4.0655917571017861</v>
      </c>
      <c r="Q395">
        <f t="shared" si="347"/>
        <v>0.10661176832257731</v>
      </c>
      <c r="R395">
        <f t="shared" si="348"/>
        <v>0.18551312556071298</v>
      </c>
      <c r="S395">
        <f t="shared" si="349"/>
        <v>8.951786153551808</v>
      </c>
      <c r="T395">
        <f t="shared" si="350"/>
        <v>4.0532005034592258</v>
      </c>
      <c r="U395">
        <f t="shared" si="351"/>
        <v>1228097</v>
      </c>
      <c r="V395">
        <f t="shared" si="394"/>
        <v>0</v>
      </c>
      <c r="AH395">
        <f t="shared" si="400"/>
        <v>122400</v>
      </c>
      <c r="AI395">
        <f t="shared" si="401"/>
        <v>614048.5</v>
      </c>
      <c r="AJ395">
        <f t="shared" si="402"/>
        <v>73174</v>
      </c>
      <c r="AK395">
        <f t="shared" si="403"/>
        <v>31321.5</v>
      </c>
      <c r="AL395">
        <f t="shared" si="404"/>
        <v>655038</v>
      </c>
      <c r="AM395">
        <f t="shared" si="405"/>
        <v>614262</v>
      </c>
      <c r="AO395">
        <f t="shared" si="395"/>
        <v>17904.5</v>
      </c>
      <c r="AP395">
        <f t="shared" si="396"/>
        <v>0.89464559024825907</v>
      </c>
      <c r="AQ395">
        <f t="shared" si="397"/>
        <v>5.0167361111111113</v>
      </c>
    </row>
    <row r="396" spans="2:64" hidden="1">
      <c r="D396" t="s">
        <v>8089</v>
      </c>
      <c r="E396" t="s">
        <v>8090</v>
      </c>
      <c r="F396" t="s">
        <v>8091</v>
      </c>
      <c r="G396" t="s">
        <v>8092</v>
      </c>
      <c r="H396" t="s">
        <v>8093</v>
      </c>
      <c r="I396" t="s">
        <v>8094</v>
      </c>
      <c r="J396" t="s">
        <v>6055</v>
      </c>
      <c r="K396">
        <f t="shared" si="398"/>
        <v>242439</v>
      </c>
      <c r="O396">
        <f t="shared" ref="O396:O459" si="412">D396/D397-1</f>
        <v>-6.8944578963544889E-2</v>
      </c>
      <c r="P396">
        <f t="shared" ref="P396:P459" si="413">E396/E397-1</f>
        <v>4.1805419035001492</v>
      </c>
      <c r="Q396">
        <f t="shared" ref="Q396:Q459" si="414">F396/(G396+H396)</f>
        <v>0.92243961025626409</v>
      </c>
      <c r="R396">
        <f t="shared" ref="R396:R459" si="415">1 -G396/G397</f>
        <v>0.36918900298546631</v>
      </c>
      <c r="S396">
        <f t="shared" ref="S396:S459" si="416">H396/F396</f>
        <v>1.0570756398124235</v>
      </c>
      <c r="T396">
        <f t="shared" ref="T396:T459" si="417">I396/I397-1</f>
        <v>-0.71749484939790542</v>
      </c>
      <c r="U396">
        <f t="shared" ref="U396:U459" si="418">E396/J396</f>
        <v>242439</v>
      </c>
      <c r="V396">
        <f t="shared" si="394"/>
        <v>-1</v>
      </c>
      <c r="AH396">
        <f t="shared" si="400"/>
        <v>124200</v>
      </c>
      <c r="AI396">
        <f t="shared" si="401"/>
        <v>121219.5</v>
      </c>
      <c r="AJ396">
        <f t="shared" si="402"/>
        <v>1423952.5</v>
      </c>
      <c r="AK396">
        <f t="shared" si="403"/>
        <v>38455.5</v>
      </c>
      <c r="AL396">
        <f t="shared" si="404"/>
        <v>1505225.5</v>
      </c>
      <c r="AM396">
        <f t="shared" si="405"/>
        <v>121559</v>
      </c>
      <c r="AO396">
        <f t="shared" si="395"/>
        <v>-1338208</v>
      </c>
      <c r="AP396">
        <f t="shared" si="396"/>
        <v>7.8526262874259636E-2</v>
      </c>
      <c r="AQ396">
        <f t="shared" si="397"/>
        <v>0.97600241545893718</v>
      </c>
    </row>
    <row r="397" spans="2:64" hidden="1">
      <c r="D397" t="s">
        <v>8095</v>
      </c>
      <c r="E397" t="s">
        <v>8096</v>
      </c>
      <c r="F397" t="s">
        <v>8097</v>
      </c>
      <c r="G397" t="s">
        <v>8098</v>
      </c>
      <c r="H397" t="s">
        <v>8099</v>
      </c>
      <c r="I397" t="s">
        <v>8100</v>
      </c>
      <c r="J397" t="s">
        <v>6048</v>
      </c>
      <c r="K397">
        <f t="shared" si="398"/>
        <v>23399</v>
      </c>
      <c r="O397">
        <f t="shared" si="412"/>
        <v>-0.78986674983971861</v>
      </c>
      <c r="P397">
        <f t="shared" si="413"/>
        <v>-0.92145271687865271</v>
      </c>
      <c r="Q397">
        <f t="shared" si="414"/>
        <v>0.75308316792024821</v>
      </c>
      <c r="R397">
        <f t="shared" si="415"/>
        <v>0.4887346682042143</v>
      </c>
      <c r="S397">
        <f t="shared" si="416"/>
        <v>1.281421260538524</v>
      </c>
      <c r="T397">
        <f t="shared" si="417"/>
        <v>5.7506872242040652E-2</v>
      </c>
      <c r="U397">
        <f t="shared" si="418"/>
        <v>23399</v>
      </c>
      <c r="V397">
        <f t="shared" si="394"/>
        <v>0</v>
      </c>
      <c r="AH397">
        <f t="shared" si="400"/>
        <v>88931.333333333328</v>
      </c>
      <c r="AI397">
        <f t="shared" si="401"/>
        <v>15599.333333333334</v>
      </c>
      <c r="AJ397">
        <f t="shared" si="402"/>
        <v>874885.33333333337</v>
      </c>
      <c r="AK397">
        <f t="shared" si="403"/>
        <v>40641.333333333336</v>
      </c>
      <c r="AL397">
        <f t="shared" si="404"/>
        <v>1121096.6666666667</v>
      </c>
      <c r="AM397">
        <f t="shared" si="405"/>
        <v>286859.66666666669</v>
      </c>
      <c r="AO397">
        <f t="shared" si="395"/>
        <v>-826595.33333333337</v>
      </c>
      <c r="AP397">
        <f t="shared" si="396"/>
        <v>1.342758292604127E-2</v>
      </c>
      <c r="AQ397">
        <f t="shared" si="397"/>
        <v>0.17540874232553957</v>
      </c>
    </row>
    <row r="398" spans="2:64" hidden="1">
      <c r="D398" t="s">
        <v>8101</v>
      </c>
      <c r="E398" t="s">
        <v>8102</v>
      </c>
      <c r="F398" t="s">
        <v>8103</v>
      </c>
      <c r="G398" t="s">
        <v>8104</v>
      </c>
      <c r="H398" t="s">
        <v>8105</v>
      </c>
      <c r="I398" t="s">
        <v>8106</v>
      </c>
      <c r="J398" t="s">
        <v>6048</v>
      </c>
      <c r="K398">
        <f t="shared" si="398"/>
        <v>297897</v>
      </c>
      <c r="O398">
        <f t="shared" si="412"/>
        <v>-6.1865610930943449E-2</v>
      </c>
      <c r="P398">
        <f t="shared" si="413"/>
        <v>1.7367536207918199</v>
      </c>
      <c r="Q398">
        <f t="shared" si="414"/>
        <v>0.75344285248916698</v>
      </c>
      <c r="R398">
        <f t="shared" si="415"/>
        <v>6.5302426940925584E-2</v>
      </c>
      <c r="S398">
        <f t="shared" si="416"/>
        <v>1.2311484327465114</v>
      </c>
      <c r="T398">
        <f t="shared" si="417"/>
        <v>2.7331629867836154</v>
      </c>
      <c r="U398">
        <f t="shared" si="418"/>
        <v>297897</v>
      </c>
      <c r="V398">
        <f t="shared" si="394"/>
        <v>0</v>
      </c>
      <c r="AH398">
        <f t="shared" si="400"/>
        <v>423214</v>
      </c>
      <c r="AI398">
        <f t="shared" si="401"/>
        <v>198598</v>
      </c>
      <c r="AJ398">
        <f t="shared" si="402"/>
        <v>827243.33333333337</v>
      </c>
      <c r="AK398">
        <f t="shared" si="403"/>
        <v>79491.666666666672</v>
      </c>
      <c r="AL398">
        <f t="shared" si="404"/>
        <v>1018459.3333333334</v>
      </c>
      <c r="AM398">
        <f t="shared" si="405"/>
        <v>271260.33333333331</v>
      </c>
      <c r="AO398">
        <f t="shared" si="395"/>
        <v>-483521</v>
      </c>
      <c r="AP398">
        <f t="shared" si="396"/>
        <v>0.18088056752988066</v>
      </c>
      <c r="AQ398">
        <f t="shared" si="397"/>
        <v>0.46926141384736803</v>
      </c>
    </row>
    <row r="399" spans="2:64" hidden="1">
      <c r="D399" t="s">
        <v>8107</v>
      </c>
      <c r="E399" t="s">
        <v>8108</v>
      </c>
      <c r="F399" t="s">
        <v>8109</v>
      </c>
      <c r="G399" t="s">
        <v>8110</v>
      </c>
      <c r="H399" t="s">
        <v>8111</v>
      </c>
      <c r="I399" t="s">
        <v>8112</v>
      </c>
      <c r="J399" t="s">
        <v>6048</v>
      </c>
      <c r="K399">
        <f t="shared" si="398"/>
        <v>108850.5</v>
      </c>
      <c r="O399" t="e">
        <f t="shared" si="412"/>
        <v>#VALUE!</v>
      </c>
      <c r="P399" t="e">
        <f t="shared" si="413"/>
        <v>#VALUE!</v>
      </c>
      <c r="Q399">
        <f t="shared" si="414"/>
        <v>0.9184292461741923</v>
      </c>
      <c r="R399" t="e">
        <f t="shared" si="415"/>
        <v>#VALUE!</v>
      </c>
      <c r="S399">
        <f t="shared" si="416"/>
        <v>0.98384817390438584</v>
      </c>
      <c r="T399" t="e">
        <f t="shared" si="417"/>
        <v>#VALUE!</v>
      </c>
      <c r="U399">
        <f t="shared" si="418"/>
        <v>108850.5</v>
      </c>
      <c r="V399" t="e">
        <f t="shared" si="394"/>
        <v>#VALUE!</v>
      </c>
      <c r="AH399">
        <f t="shared" si="400"/>
        <v>451123</v>
      </c>
      <c r="AI399">
        <f t="shared" si="401"/>
        <v>72567</v>
      </c>
      <c r="AJ399">
        <f t="shared" si="402"/>
        <v>810207.66666666663</v>
      </c>
      <c r="AK399">
        <f t="shared" si="403"/>
        <v>85045.333333333328</v>
      </c>
      <c r="AL399">
        <f t="shared" si="404"/>
        <v>797121.33333333337</v>
      </c>
      <c r="AM399">
        <f t="shared" si="405"/>
        <v>72662.333333333328</v>
      </c>
      <c r="AO399">
        <f t="shared" si="395"/>
        <v>-444130</v>
      </c>
      <c r="AP399">
        <f t="shared" si="396"/>
        <v>8.2259965992820705E-2</v>
      </c>
      <c r="AQ399">
        <f t="shared" si="397"/>
        <v>0.16085856850570687</v>
      </c>
    </row>
    <row r="400" spans="2:64" hidden="1">
      <c r="D400" t="s">
        <v>6093</v>
      </c>
      <c r="E400" t="s">
        <v>6093</v>
      </c>
      <c r="F400" t="s">
        <v>6093</v>
      </c>
      <c r="G400" t="s">
        <v>6093</v>
      </c>
      <c r="H400" t="s">
        <v>6093</v>
      </c>
      <c r="I400" t="s">
        <v>6093</v>
      </c>
      <c r="J400" t="s">
        <v>6093</v>
      </c>
      <c r="O400" t="e">
        <f t="shared" si="412"/>
        <v>#VALUE!</v>
      </c>
      <c r="P400" t="e">
        <f t="shared" si="413"/>
        <v>#VALUE!</v>
      </c>
      <c r="Q400" t="e">
        <f t="shared" si="414"/>
        <v>#VALUE!</v>
      </c>
      <c r="R400" t="e">
        <f t="shared" si="415"/>
        <v>#VALUE!</v>
      </c>
      <c r="S400" t="e">
        <f t="shared" si="416"/>
        <v>#VALUE!</v>
      </c>
      <c r="T400" t="e">
        <f t="shared" si="417"/>
        <v>#VALUE!</v>
      </c>
      <c r="U400" t="e">
        <f t="shared" si="418"/>
        <v>#VALUE!</v>
      </c>
      <c r="V400" t="e">
        <f t="shared" si="394"/>
        <v>#VALUE!</v>
      </c>
      <c r="AO400">
        <f t="shared" si="395"/>
        <v>0</v>
      </c>
      <c r="AP400" t="e">
        <f t="shared" si="396"/>
        <v>#DIV/0!</v>
      </c>
      <c r="AQ400" t="e">
        <f t="shared" si="397"/>
        <v>#DIV/0!</v>
      </c>
    </row>
    <row r="401" spans="2:64">
      <c r="B401" t="s">
        <v>71</v>
      </c>
      <c r="D401" t="s">
        <v>8113</v>
      </c>
      <c r="E401" t="s">
        <v>8114</v>
      </c>
      <c r="F401" t="s">
        <v>8115</v>
      </c>
      <c r="G401" t="s">
        <v>8116</v>
      </c>
      <c r="H401" t="s">
        <v>8117</v>
      </c>
      <c r="I401" t="s">
        <v>8118</v>
      </c>
      <c r="J401" t="s">
        <v>6156</v>
      </c>
      <c r="K401">
        <f t="shared" si="398"/>
        <v>6806.75</v>
      </c>
      <c r="O401">
        <f t="shared" si="412"/>
        <v>0.16144797914503095</v>
      </c>
      <c r="P401">
        <f t="shared" si="413"/>
        <v>95.893238434163706</v>
      </c>
      <c r="Q401">
        <f t="shared" si="414"/>
        <v>0.12949814479134628</v>
      </c>
      <c r="R401">
        <f t="shared" si="415"/>
        <v>8.4793264775176125E-2</v>
      </c>
      <c r="S401">
        <f t="shared" si="416"/>
        <v>3.5801708019606853</v>
      </c>
      <c r="T401">
        <f t="shared" si="417"/>
        <v>0.19591484464902176</v>
      </c>
      <c r="U401">
        <f t="shared" si="418"/>
        <v>6806.75</v>
      </c>
      <c r="V401">
        <f t="shared" si="394"/>
        <v>0</v>
      </c>
      <c r="X401">
        <f t="shared" ref="X401:AE401" si="419">AVERAGE(O401:O403)</f>
        <v>0.20407785397049003</v>
      </c>
      <c r="Y401">
        <f t="shared" si="419"/>
        <v>49.373298488288476</v>
      </c>
      <c r="Z401">
        <f t="shared" si="419"/>
        <v>0.1505662749755434</v>
      </c>
      <c r="AA401">
        <f t="shared" si="419"/>
        <v>-0.53405784207845608</v>
      </c>
      <c r="AB401">
        <f t="shared" si="419"/>
        <v>3.3880125213625227</v>
      </c>
      <c r="AC401">
        <f t="shared" si="419"/>
        <v>1.4583511222488912</v>
      </c>
      <c r="AD401">
        <f t="shared" si="419"/>
        <v>13408.222222222221</v>
      </c>
      <c r="AE401">
        <f t="shared" si="419"/>
        <v>0.33333333333333331</v>
      </c>
      <c r="AH401">
        <f t="shared" si="400"/>
        <v>54800.6</v>
      </c>
      <c r="AI401">
        <f t="shared" si="401"/>
        <v>5445.4</v>
      </c>
      <c r="AJ401">
        <f t="shared" si="402"/>
        <v>3957.8</v>
      </c>
      <c r="AK401">
        <f t="shared" si="403"/>
        <v>16393</v>
      </c>
      <c r="AL401">
        <f t="shared" si="404"/>
        <v>14169.6</v>
      </c>
      <c r="AM401">
        <f t="shared" si="405"/>
        <v>26604.799999999999</v>
      </c>
      <c r="AO401">
        <f t="shared" si="395"/>
        <v>34449.800000000003</v>
      </c>
      <c r="AP401">
        <f t="shared" si="396"/>
        <v>0.17817201416109885</v>
      </c>
      <c r="AQ401">
        <f t="shared" si="397"/>
        <v>9.9367525173082047E-2</v>
      </c>
      <c r="AS401">
        <f t="shared" ref="AS401" si="420">AH401+AM401-AJ401+AK401+AL401+AI401</f>
        <v>113455.59999999999</v>
      </c>
      <c r="AU401">
        <f>MAX(0,AH401)</f>
        <v>54800.6</v>
      </c>
      <c r="AV401">
        <f>MAX(0,AP401)</f>
        <v>0.17817201416109885</v>
      </c>
      <c r="AW401">
        <f>MAX(0,AQ401)</f>
        <v>9.9367525173082047E-2</v>
      </c>
      <c r="AY401">
        <f>AU401/$AU$1261*3</f>
        <v>0.49021661773754316</v>
      </c>
      <c r="AZ401">
        <f>AV401/$AV$1261*3</f>
        <v>3.2532965676125492</v>
      </c>
      <c r="BA401">
        <f>AW401/$AW$1261*3</f>
        <v>2.4127769355046627</v>
      </c>
      <c r="BB401">
        <f>AS401/$AS$1261*3</f>
        <v>0.3073279489617966</v>
      </c>
      <c r="BD401">
        <f>MIN(4.9,AY401)</f>
        <v>0.49021661773754316</v>
      </c>
      <c r="BE401">
        <f t="shared" ref="BE401" si="421">MIN(4.9,AZ401)</f>
        <v>3.2532965676125492</v>
      </c>
      <c r="BF401">
        <f t="shared" ref="BF401" si="422">MIN(4.9,BA401)</f>
        <v>2.4127769355046627</v>
      </c>
      <c r="BG401">
        <f>MAX(MIN(4.9,BB401),0)</f>
        <v>0.3073279489617966</v>
      </c>
      <c r="BI401">
        <f>ROUND(BD401+0.5,0)</f>
        <v>1</v>
      </c>
      <c r="BJ401">
        <f t="shared" ref="BJ401" si="423">ROUND(BE401+0.5,0)</f>
        <v>4</v>
      </c>
      <c r="BK401">
        <f t="shared" ref="BK401" si="424">ROUND(BF401+0.5,0)</f>
        <v>3</v>
      </c>
      <c r="BL401">
        <f t="shared" ref="BL401" si="425">ROUND(BG401+0.5,0)</f>
        <v>1</v>
      </c>
    </row>
    <row r="402" spans="2:64" hidden="1">
      <c r="D402" t="s">
        <v>8119</v>
      </c>
      <c r="E402" t="s">
        <v>8120</v>
      </c>
      <c r="F402" t="s">
        <v>8121</v>
      </c>
      <c r="G402" t="s">
        <v>8122</v>
      </c>
      <c r="H402" t="s">
        <v>8123</v>
      </c>
      <c r="I402" t="s">
        <v>8124</v>
      </c>
      <c r="J402" t="s">
        <v>6156</v>
      </c>
      <c r="K402">
        <f t="shared" si="398"/>
        <v>70.25</v>
      </c>
      <c r="O402">
        <f t="shared" si="412"/>
        <v>-3.1368684691342796E-2</v>
      </c>
      <c r="P402">
        <f t="shared" si="413"/>
        <v>-0.99719120778065429</v>
      </c>
      <c r="Q402">
        <f t="shared" si="414"/>
        <v>0.16275008656118747</v>
      </c>
      <c r="R402">
        <f t="shared" si="415"/>
        <v>-1.5178240089963451</v>
      </c>
      <c r="S402">
        <f t="shared" si="416"/>
        <v>2.0023587087225971</v>
      </c>
      <c r="T402">
        <f t="shared" si="417"/>
        <v>2.5416854438935488E-3</v>
      </c>
      <c r="U402">
        <f t="shared" si="418"/>
        <v>70.25</v>
      </c>
      <c r="V402">
        <f t="shared" si="394"/>
        <v>1</v>
      </c>
      <c r="AH402">
        <f t="shared" si="400"/>
        <v>47183</v>
      </c>
      <c r="AI402">
        <f t="shared" si="401"/>
        <v>56.2</v>
      </c>
      <c r="AJ402">
        <f t="shared" si="402"/>
        <v>4324.3999999999996</v>
      </c>
      <c r="AK402">
        <f t="shared" si="403"/>
        <v>17911.8</v>
      </c>
      <c r="AL402">
        <f t="shared" si="404"/>
        <v>8659</v>
      </c>
      <c r="AM402">
        <f t="shared" si="405"/>
        <v>22246.400000000001</v>
      </c>
      <c r="AO402">
        <f t="shared" si="395"/>
        <v>24946.800000000003</v>
      </c>
      <c r="AP402">
        <f t="shared" si="396"/>
        <v>2.1151037981543652E-3</v>
      </c>
      <c r="AQ402">
        <f t="shared" si="397"/>
        <v>1.1911069664921688E-3</v>
      </c>
    </row>
    <row r="403" spans="2:64" hidden="1">
      <c r="D403" t="s">
        <v>8125</v>
      </c>
      <c r="E403" t="s">
        <v>8126</v>
      </c>
      <c r="F403" t="s">
        <v>8127</v>
      </c>
      <c r="G403" t="s">
        <v>8128</v>
      </c>
      <c r="H403" t="s">
        <v>8129</v>
      </c>
      <c r="I403" t="s">
        <v>8130</v>
      </c>
      <c r="J403" t="s">
        <v>6225</v>
      </c>
      <c r="K403">
        <f t="shared" si="398"/>
        <v>33347.666666666664</v>
      </c>
      <c r="O403">
        <f t="shared" si="412"/>
        <v>0.48215426745778189</v>
      </c>
      <c r="P403">
        <f t="shared" si="413"/>
        <v>53.223848238482383</v>
      </c>
      <c r="Q403">
        <f t="shared" si="414"/>
        <v>0.15945059357409638</v>
      </c>
      <c r="R403">
        <f t="shared" si="415"/>
        <v>-0.1691427820141993</v>
      </c>
      <c r="S403">
        <f t="shared" si="416"/>
        <v>4.5815080534042858</v>
      </c>
      <c r="T403">
        <f t="shared" si="417"/>
        <v>4.1765968366537578</v>
      </c>
      <c r="U403">
        <f t="shared" si="418"/>
        <v>33347.666666666664</v>
      </c>
      <c r="V403">
        <f t="shared" si="394"/>
        <v>0</v>
      </c>
      <c r="AH403">
        <f t="shared" si="400"/>
        <v>60888.75</v>
      </c>
      <c r="AI403">
        <f t="shared" si="401"/>
        <v>25010.75</v>
      </c>
      <c r="AJ403">
        <f t="shared" si="402"/>
        <v>5261.75</v>
      </c>
      <c r="AK403">
        <f t="shared" si="403"/>
        <v>8892.5</v>
      </c>
      <c r="AL403">
        <f t="shared" si="404"/>
        <v>24106.75</v>
      </c>
      <c r="AM403">
        <f t="shared" si="405"/>
        <v>27737.5</v>
      </c>
      <c r="AO403">
        <f t="shared" si="395"/>
        <v>46734.5</v>
      </c>
      <c r="AP403">
        <f t="shared" si="396"/>
        <v>0.75791874057743736</v>
      </c>
      <c r="AQ403">
        <f t="shared" si="397"/>
        <v>0.41076142965654577</v>
      </c>
    </row>
    <row r="404" spans="2:64" hidden="1">
      <c r="D404" t="s">
        <v>8131</v>
      </c>
      <c r="E404" t="s">
        <v>8132</v>
      </c>
      <c r="F404" t="s">
        <v>8133</v>
      </c>
      <c r="G404" t="s">
        <v>8134</v>
      </c>
      <c r="H404" t="s">
        <v>8135</v>
      </c>
      <c r="I404" t="s">
        <v>8136</v>
      </c>
      <c r="J404" t="s">
        <v>6225</v>
      </c>
      <c r="K404">
        <f t="shared" si="398"/>
        <v>615</v>
      </c>
      <c r="O404">
        <f t="shared" si="412"/>
        <v>7.1435557381217762E-2</v>
      </c>
      <c r="P404">
        <f t="shared" si="413"/>
        <v>-0.85989824588047692</v>
      </c>
      <c r="Q404">
        <f t="shared" si="414"/>
        <v>0.56038478894039467</v>
      </c>
      <c r="R404">
        <f t="shared" si="415"/>
        <v>-1.0891299869532376</v>
      </c>
      <c r="S404">
        <f t="shared" si="416"/>
        <v>0.67091248490172395</v>
      </c>
      <c r="T404">
        <f t="shared" si="417"/>
        <v>9.4190320604451649E-2</v>
      </c>
      <c r="U404">
        <f t="shared" si="418"/>
        <v>615</v>
      </c>
      <c r="V404">
        <f t="shared" si="394"/>
        <v>-1</v>
      </c>
      <c r="AH404">
        <f t="shared" si="400"/>
        <v>41081.25</v>
      </c>
      <c r="AI404">
        <f t="shared" si="401"/>
        <v>461.25</v>
      </c>
      <c r="AJ404">
        <f t="shared" si="402"/>
        <v>6830.25</v>
      </c>
      <c r="AK404">
        <f t="shared" si="403"/>
        <v>7606</v>
      </c>
      <c r="AL404">
        <f t="shared" si="404"/>
        <v>4582.5</v>
      </c>
      <c r="AM404">
        <f t="shared" si="405"/>
        <v>5358.25</v>
      </c>
      <c r="AO404">
        <f t="shared" si="395"/>
        <v>26645</v>
      </c>
      <c r="AP404">
        <f t="shared" si="396"/>
        <v>3.784304877548509E-2</v>
      </c>
      <c r="AQ404">
        <f t="shared" si="397"/>
        <v>1.1227749885896851E-2</v>
      </c>
    </row>
    <row r="405" spans="2:64" hidden="1">
      <c r="D405" t="s">
        <v>8137</v>
      </c>
      <c r="E405" t="s">
        <v>8138</v>
      </c>
      <c r="F405" t="s">
        <v>6215</v>
      </c>
      <c r="G405" t="s">
        <v>8139</v>
      </c>
      <c r="H405" t="s">
        <v>8140</v>
      </c>
      <c r="I405" t="s">
        <v>8141</v>
      </c>
      <c r="J405" t="s">
        <v>6156</v>
      </c>
      <c r="K405">
        <f t="shared" si="398"/>
        <v>3292.25</v>
      </c>
      <c r="O405">
        <f t="shared" si="412"/>
        <v>-2.2623136777573105E-2</v>
      </c>
      <c r="P405">
        <f t="shared" si="413"/>
        <v>-0.2768259198242724</v>
      </c>
      <c r="Q405">
        <f t="shared" si="414"/>
        <v>0.4513779968630966</v>
      </c>
      <c r="R405">
        <f t="shared" si="415"/>
        <v>7.9456384323640994E-2</v>
      </c>
      <c r="S405">
        <f t="shared" si="416"/>
        <v>1.3118019359642592</v>
      </c>
      <c r="T405">
        <f t="shared" si="417"/>
        <v>2.0515656644337126</v>
      </c>
      <c r="U405">
        <f t="shared" si="418"/>
        <v>3292.25</v>
      </c>
      <c r="V405">
        <f t="shared" si="394"/>
        <v>0</v>
      </c>
      <c r="AH405">
        <f t="shared" si="400"/>
        <v>30673.8</v>
      </c>
      <c r="AI405">
        <f t="shared" si="401"/>
        <v>2633.8</v>
      </c>
      <c r="AJ405">
        <f t="shared" si="402"/>
        <v>3223.2</v>
      </c>
      <c r="AK405">
        <f t="shared" si="403"/>
        <v>2912.6</v>
      </c>
      <c r="AL405">
        <f t="shared" si="404"/>
        <v>4228.2</v>
      </c>
      <c r="AM405">
        <f t="shared" si="405"/>
        <v>3917.6</v>
      </c>
      <c r="AO405">
        <f t="shared" si="395"/>
        <v>24538</v>
      </c>
      <c r="AP405">
        <f t="shared" si="396"/>
        <v>0.36883822540891781</v>
      </c>
      <c r="AQ405">
        <f t="shared" si="397"/>
        <v>8.5864809707307227E-2</v>
      </c>
    </row>
    <row r="406" spans="2:64" hidden="1">
      <c r="D406" t="s">
        <v>8142</v>
      </c>
      <c r="E406" t="s">
        <v>8143</v>
      </c>
      <c r="F406" t="s">
        <v>8144</v>
      </c>
      <c r="G406" t="s">
        <v>8145</v>
      </c>
      <c r="H406" t="s">
        <v>8146</v>
      </c>
      <c r="I406" t="s">
        <v>8147</v>
      </c>
      <c r="J406" t="s">
        <v>6156</v>
      </c>
      <c r="K406">
        <f t="shared" si="398"/>
        <v>4552.5</v>
      </c>
      <c r="O406">
        <f t="shared" si="412"/>
        <v>1.1544449783757811</v>
      </c>
      <c r="P406">
        <f t="shared" si="413"/>
        <v>-21.414798206278029</v>
      </c>
      <c r="Q406">
        <f t="shared" si="414"/>
        <v>0.72256558758698186</v>
      </c>
      <c r="R406">
        <f t="shared" si="415"/>
        <v>-2.2794361525704807</v>
      </c>
      <c r="S406">
        <f t="shared" si="416"/>
        <v>0.43767197033137933</v>
      </c>
      <c r="T406">
        <f t="shared" si="417"/>
        <v>-1.5443982698668477</v>
      </c>
      <c r="U406">
        <f t="shared" si="418"/>
        <v>4552.5</v>
      </c>
      <c r="V406">
        <f t="shared" si="394"/>
        <v>1</v>
      </c>
      <c r="AH406">
        <f t="shared" si="400"/>
        <v>31383.8</v>
      </c>
      <c r="AI406">
        <f t="shared" si="401"/>
        <v>3642</v>
      </c>
      <c r="AJ406">
        <f t="shared" si="402"/>
        <v>3343.6</v>
      </c>
      <c r="AK406">
        <f t="shared" si="403"/>
        <v>3164</v>
      </c>
      <c r="AL406">
        <f t="shared" si="404"/>
        <v>1463.4</v>
      </c>
      <c r="AM406">
        <f t="shared" si="405"/>
        <v>1283.8</v>
      </c>
      <c r="AO406">
        <f t="shared" si="395"/>
        <v>24876.199999999997</v>
      </c>
      <c r="AP406">
        <f t="shared" si="396"/>
        <v>0.78705104378268576</v>
      </c>
      <c r="AQ406">
        <f t="shared" si="397"/>
        <v>0.11604713259707237</v>
      </c>
    </row>
    <row r="407" spans="2:64" hidden="1">
      <c r="D407" t="s">
        <v>8148</v>
      </c>
      <c r="E407" t="s">
        <v>8149</v>
      </c>
      <c r="F407" t="s">
        <v>8150</v>
      </c>
      <c r="G407" t="s">
        <v>8151</v>
      </c>
      <c r="H407" t="s">
        <v>8152</v>
      </c>
      <c r="I407" t="s">
        <v>8153</v>
      </c>
      <c r="J407" t="s">
        <v>6225</v>
      </c>
      <c r="K407">
        <f t="shared" si="398"/>
        <v>-297.33333333333331</v>
      </c>
      <c r="O407">
        <f t="shared" si="412"/>
        <v>1.7469356967754099</v>
      </c>
      <c r="P407">
        <f t="shared" si="413"/>
        <v>-0.91963239931525365</v>
      </c>
      <c r="Q407">
        <f t="shared" si="414"/>
        <v>2.3450832762947753</v>
      </c>
      <c r="R407">
        <f t="shared" si="415"/>
        <v>-21.971428571428572</v>
      </c>
      <c r="S407">
        <f t="shared" si="416"/>
        <v>0.19175949798122294</v>
      </c>
      <c r="T407">
        <f t="shared" si="417"/>
        <v>8.1842370859711799E-2</v>
      </c>
      <c r="U407">
        <f t="shared" si="418"/>
        <v>-297.33333333333331</v>
      </c>
      <c r="V407">
        <f t="shared" si="394"/>
        <v>3</v>
      </c>
      <c r="AH407">
        <f t="shared" si="400"/>
        <v>18208.75</v>
      </c>
      <c r="AI407">
        <f t="shared" si="401"/>
        <v>-223</v>
      </c>
      <c r="AJ407">
        <f t="shared" si="402"/>
        <v>5139.25</v>
      </c>
      <c r="AK407">
        <f t="shared" si="403"/>
        <v>1206</v>
      </c>
      <c r="AL407">
        <f t="shared" si="404"/>
        <v>985.5</v>
      </c>
      <c r="AM407">
        <f t="shared" si="405"/>
        <v>-2947.75</v>
      </c>
      <c r="AO407">
        <f t="shared" si="395"/>
        <v>11863.5</v>
      </c>
      <c r="AP407">
        <f t="shared" si="396"/>
        <v>-0.10175678758840977</v>
      </c>
      <c r="AQ407">
        <f t="shared" si="397"/>
        <v>-1.2246859339603212E-2</v>
      </c>
    </row>
    <row r="408" spans="2:64" hidden="1">
      <c r="D408" t="s">
        <v>8154</v>
      </c>
      <c r="E408" t="s">
        <v>8155</v>
      </c>
      <c r="F408" t="s">
        <v>8156</v>
      </c>
      <c r="G408" t="s">
        <v>8157</v>
      </c>
      <c r="H408" t="s">
        <v>8158</v>
      </c>
      <c r="I408" t="s">
        <v>8159</v>
      </c>
      <c r="J408" t="s">
        <v>6065</v>
      </c>
      <c r="O408" t="e">
        <f t="shared" si="412"/>
        <v>#VALUE!</v>
      </c>
      <c r="P408" t="e">
        <f t="shared" si="413"/>
        <v>#VALUE!</v>
      </c>
      <c r="Q408">
        <f t="shared" si="414"/>
        <v>6.8881685575364671</v>
      </c>
      <c r="R408" t="e">
        <f t="shared" si="415"/>
        <v>#VALUE!</v>
      </c>
      <c r="S408">
        <f t="shared" si="416"/>
        <v>0.12870588235294117</v>
      </c>
      <c r="T408" t="e">
        <f t="shared" si="417"/>
        <v>#VALUE!</v>
      </c>
      <c r="U408" t="e">
        <f t="shared" si="418"/>
        <v>#DIV/0!</v>
      </c>
      <c r="V408" t="e">
        <f t="shared" si="394"/>
        <v>#VALUE!</v>
      </c>
      <c r="AH408">
        <f t="shared" si="400"/>
        <v>26515</v>
      </c>
      <c r="AI408">
        <f t="shared" si="401"/>
        <v>-11099</v>
      </c>
      <c r="AJ408">
        <f t="shared" si="402"/>
        <v>12750</v>
      </c>
      <c r="AK408">
        <f t="shared" si="403"/>
        <v>210</v>
      </c>
      <c r="AL408">
        <f t="shared" si="404"/>
        <v>1641</v>
      </c>
      <c r="AM408">
        <f t="shared" si="405"/>
        <v>-10899</v>
      </c>
      <c r="AO408">
        <f t="shared" si="395"/>
        <v>13555</v>
      </c>
      <c r="AP408">
        <f t="shared" si="396"/>
        <v>-5.9962182603997842</v>
      </c>
      <c r="AQ408">
        <f t="shared" si="397"/>
        <v>-0.41859324910428058</v>
      </c>
    </row>
    <row r="409" spans="2:64" hidden="1">
      <c r="D409" t="s">
        <v>6093</v>
      </c>
      <c r="E409" t="s">
        <v>6093</v>
      </c>
      <c r="F409" t="s">
        <v>6093</v>
      </c>
      <c r="G409" t="s">
        <v>6093</v>
      </c>
      <c r="H409" t="s">
        <v>6093</v>
      </c>
      <c r="I409" t="s">
        <v>6093</v>
      </c>
      <c r="J409" t="s">
        <v>6093</v>
      </c>
      <c r="O409" t="e">
        <f t="shared" si="412"/>
        <v>#VALUE!</v>
      </c>
      <c r="P409" t="e">
        <f t="shared" si="413"/>
        <v>#VALUE!</v>
      </c>
      <c r="Q409" t="e">
        <f t="shared" si="414"/>
        <v>#VALUE!</v>
      </c>
      <c r="R409" t="e">
        <f t="shared" si="415"/>
        <v>#VALUE!</v>
      </c>
      <c r="S409" t="e">
        <f t="shared" si="416"/>
        <v>#VALUE!</v>
      </c>
      <c r="T409" t="e">
        <f t="shared" si="417"/>
        <v>#VALUE!</v>
      </c>
      <c r="U409" t="e">
        <f t="shared" si="418"/>
        <v>#VALUE!</v>
      </c>
      <c r="V409" t="e">
        <f t="shared" si="394"/>
        <v>#VALUE!</v>
      </c>
      <c r="AO409">
        <f t="shared" si="395"/>
        <v>0</v>
      </c>
      <c r="AP409" t="e">
        <f t="shared" si="396"/>
        <v>#DIV/0!</v>
      </c>
      <c r="AQ409" t="e">
        <f t="shared" si="397"/>
        <v>#DIV/0!</v>
      </c>
    </row>
    <row r="410" spans="2:64">
      <c r="B410" s="22">
        <v>27647093</v>
      </c>
      <c r="D410" t="s">
        <v>8160</v>
      </c>
      <c r="E410" t="s">
        <v>8161</v>
      </c>
      <c r="F410" t="s">
        <v>8162</v>
      </c>
      <c r="G410" t="s">
        <v>8163</v>
      </c>
      <c r="H410" t="s">
        <v>8164</v>
      </c>
      <c r="I410" t="s">
        <v>8165</v>
      </c>
      <c r="J410" t="s">
        <v>6430</v>
      </c>
      <c r="K410">
        <f t="shared" si="398"/>
        <v>-301348.2</v>
      </c>
      <c r="O410">
        <f t="shared" si="412"/>
        <v>-0.32203942141242814</v>
      </c>
      <c r="P410">
        <f t="shared" si="413"/>
        <v>-2.8559260655240966</v>
      </c>
      <c r="Q410">
        <f t="shared" si="414"/>
        <v>0.66173727103957847</v>
      </c>
      <c r="R410">
        <f t="shared" si="415"/>
        <v>0.52830486169974722</v>
      </c>
      <c r="S410">
        <f t="shared" si="416"/>
        <v>0.78391172515017438</v>
      </c>
      <c r="T410">
        <f t="shared" si="417"/>
        <v>-0.59754392858860572</v>
      </c>
      <c r="U410">
        <f t="shared" si="418"/>
        <v>-301348.2</v>
      </c>
      <c r="V410">
        <f t="shared" si="394"/>
        <v>0</v>
      </c>
      <c r="X410">
        <f t="shared" ref="X410:AE410" si="426">AVERAGE(O410:O412)</f>
        <v>-0.27864817994546104</v>
      </c>
      <c r="Y410">
        <f t="shared" si="426"/>
        <v>-1.2708845163434537</v>
      </c>
      <c r="Z410">
        <f t="shared" si="426"/>
        <v>0.57821749444275916</v>
      </c>
      <c r="AA410">
        <f t="shared" si="426"/>
        <v>3.8209774542188768E-2</v>
      </c>
      <c r="AB410">
        <f t="shared" si="426"/>
        <v>0.93440136414424957</v>
      </c>
      <c r="AC410">
        <f t="shared" si="426"/>
        <v>-0.21548389401413268</v>
      </c>
      <c r="AD410">
        <f t="shared" si="426"/>
        <v>6778.1999999999925</v>
      </c>
      <c r="AE410">
        <f t="shared" si="426"/>
        <v>-1.3333333333333333</v>
      </c>
      <c r="AH410">
        <f t="shared" si="400"/>
        <v>856128.16666666663</v>
      </c>
      <c r="AI410">
        <f t="shared" si="401"/>
        <v>-251123.5</v>
      </c>
      <c r="AJ410">
        <f t="shared" si="402"/>
        <v>508714.16666666669</v>
      </c>
      <c r="AK410">
        <f t="shared" si="403"/>
        <v>369968.5</v>
      </c>
      <c r="AL410">
        <f t="shared" si="404"/>
        <v>398787</v>
      </c>
      <c r="AM410">
        <f t="shared" si="405"/>
        <v>262189.66666666669</v>
      </c>
      <c r="AO410">
        <f t="shared" si="395"/>
        <v>-22554.500000000116</v>
      </c>
      <c r="AP410">
        <f t="shared" si="396"/>
        <v>-0.32666237835046386</v>
      </c>
      <c r="AQ410">
        <f t="shared" si="397"/>
        <v>-0.29332465602404939</v>
      </c>
      <c r="AS410">
        <f t="shared" ref="AS410" si="427">AH410+AM410-AJ410+AK410+AL410+AI410</f>
        <v>1127235.6666666665</v>
      </c>
      <c r="AU410">
        <f>MAX(0,AH410)</f>
        <v>856128.16666666663</v>
      </c>
      <c r="AV410">
        <f>MAX(0,AP410)</f>
        <v>0</v>
      </c>
      <c r="AW410">
        <f>MAX(0,AQ410)</f>
        <v>0</v>
      </c>
      <c r="AY410">
        <f>AU410/$AU$1261*3</f>
        <v>7.6584609331499465</v>
      </c>
      <c r="AZ410">
        <f>AV410/$AV$1261*3</f>
        <v>0</v>
      </c>
      <c r="BA410">
        <f>AW410/$AW$1261*3</f>
        <v>0</v>
      </c>
      <c r="BB410">
        <f>AS410/$AS$1261*3</f>
        <v>3.0534502081276735</v>
      </c>
      <c r="BD410">
        <f>MIN(4.9,AY410)</f>
        <v>4.9000000000000004</v>
      </c>
      <c r="BE410">
        <f t="shared" ref="BE410" si="428">MIN(4.9,AZ410)</f>
        <v>0</v>
      </c>
      <c r="BF410">
        <f t="shared" ref="BF410" si="429">MIN(4.9,BA410)</f>
        <v>0</v>
      </c>
      <c r="BG410">
        <f>MAX(MIN(4.9,BB410),0)</f>
        <v>3.0534502081276735</v>
      </c>
      <c r="BI410">
        <f>ROUND(BD410+0.5,0)</f>
        <v>5</v>
      </c>
      <c r="BJ410">
        <f t="shared" ref="BJ410" si="430">ROUND(BE410+0.5,0)</f>
        <v>1</v>
      </c>
      <c r="BK410">
        <f t="shared" ref="BK410" si="431">ROUND(BF410+0.5,0)</f>
        <v>1</v>
      </c>
      <c r="BL410">
        <f t="shared" ref="BL410" si="432">ROUND(BG410+0.5,0)</f>
        <v>4</v>
      </c>
    </row>
    <row r="411" spans="2:64" hidden="1">
      <c r="D411" t="s">
        <v>8166</v>
      </c>
      <c r="E411" t="s">
        <v>8167</v>
      </c>
      <c r="F411" t="s">
        <v>8168</v>
      </c>
      <c r="G411" t="s">
        <v>8169</v>
      </c>
      <c r="H411" t="s">
        <v>8170</v>
      </c>
      <c r="I411" t="s">
        <v>8171</v>
      </c>
      <c r="J411" t="s">
        <v>6430</v>
      </c>
      <c r="K411">
        <f t="shared" si="398"/>
        <v>162370.79999999999</v>
      </c>
      <c r="O411">
        <f t="shared" si="412"/>
        <v>-0.34812869526643686</v>
      </c>
      <c r="P411">
        <f t="shared" si="413"/>
        <v>-0.27199995695777557</v>
      </c>
      <c r="Q411">
        <f t="shared" si="414"/>
        <v>0.54417477933014347</v>
      </c>
      <c r="R411">
        <f t="shared" si="415"/>
        <v>-0.34740310124128682</v>
      </c>
      <c r="S411">
        <f t="shared" si="416"/>
        <v>0.82789309485085549</v>
      </c>
      <c r="T411">
        <f t="shared" si="417"/>
        <v>-0.1264600644018381</v>
      </c>
      <c r="U411">
        <f t="shared" si="418"/>
        <v>162370.79999999999</v>
      </c>
      <c r="V411">
        <f t="shared" si="394"/>
        <v>-2</v>
      </c>
      <c r="AH411">
        <f t="shared" si="400"/>
        <v>1262799.3333333333</v>
      </c>
      <c r="AI411">
        <f t="shared" si="401"/>
        <v>135309</v>
      </c>
      <c r="AJ411">
        <f t="shared" si="402"/>
        <v>776763.33333333337</v>
      </c>
      <c r="AK411">
        <f t="shared" si="403"/>
        <v>784338.16666666663</v>
      </c>
      <c r="AL411">
        <f t="shared" si="404"/>
        <v>643077</v>
      </c>
      <c r="AM411">
        <f t="shared" si="405"/>
        <v>651474</v>
      </c>
      <c r="AO411">
        <f t="shared" si="395"/>
        <v>-298302.16666666674</v>
      </c>
      <c r="AP411">
        <f t="shared" si="396"/>
        <v>9.4793023893655806E-2</v>
      </c>
      <c r="AQ411">
        <f t="shared" si="397"/>
        <v>0.10715004072961712</v>
      </c>
    </row>
    <row r="412" spans="2:64" hidden="1">
      <c r="D412" t="s">
        <v>8172</v>
      </c>
      <c r="E412" t="s">
        <v>8173</v>
      </c>
      <c r="F412" t="s">
        <v>8174</v>
      </c>
      <c r="G412" t="s">
        <v>8175</v>
      </c>
      <c r="H412" t="s">
        <v>8176</v>
      </c>
      <c r="I412" t="s">
        <v>8177</v>
      </c>
      <c r="J412" t="s">
        <v>6124</v>
      </c>
      <c r="K412">
        <f t="shared" si="398"/>
        <v>159312</v>
      </c>
      <c r="O412">
        <f t="shared" si="412"/>
        <v>-0.16577642315751817</v>
      </c>
      <c r="P412">
        <f t="shared" si="413"/>
        <v>-0.68472752654848867</v>
      </c>
      <c r="Q412">
        <f t="shared" si="414"/>
        <v>0.52874043295855577</v>
      </c>
      <c r="R412">
        <f t="shared" si="415"/>
        <v>-6.6272436831894099E-2</v>
      </c>
      <c r="S412">
        <f t="shared" si="416"/>
        <v>1.1913992724317188</v>
      </c>
      <c r="T412">
        <f t="shared" si="417"/>
        <v>7.7552310948045822E-2</v>
      </c>
      <c r="U412">
        <f t="shared" si="418"/>
        <v>159312</v>
      </c>
      <c r="V412">
        <f t="shared" si="394"/>
        <v>-2</v>
      </c>
      <c r="AH412">
        <f t="shared" si="400"/>
        <v>1452893.375</v>
      </c>
      <c r="AI412">
        <f t="shared" si="401"/>
        <v>139398</v>
      </c>
      <c r="AJ412">
        <f t="shared" si="402"/>
        <v>623790.25</v>
      </c>
      <c r="AK412">
        <f t="shared" si="403"/>
        <v>436583.25</v>
      </c>
      <c r="AL412">
        <f t="shared" si="404"/>
        <v>743183.25</v>
      </c>
      <c r="AM412">
        <f t="shared" si="405"/>
        <v>559339.625</v>
      </c>
      <c r="AO412">
        <f t="shared" si="395"/>
        <v>392519.875</v>
      </c>
      <c r="AP412">
        <f t="shared" si="396"/>
        <v>0.11815727942775117</v>
      </c>
      <c r="AQ412">
        <f t="shared" si="397"/>
        <v>9.5945099894202496E-2</v>
      </c>
    </row>
    <row r="413" spans="2:64" hidden="1">
      <c r="D413" t="s">
        <v>8178</v>
      </c>
      <c r="E413" t="s">
        <v>8179</v>
      </c>
      <c r="F413" t="s">
        <v>8180</v>
      </c>
      <c r="G413" t="s">
        <v>8181</v>
      </c>
      <c r="H413" t="s">
        <v>8182</v>
      </c>
      <c r="I413" t="s">
        <v>8183</v>
      </c>
      <c r="J413" t="s">
        <v>6117</v>
      </c>
      <c r="K413">
        <f t="shared" si="398"/>
        <v>393023</v>
      </c>
      <c r="O413">
        <f t="shared" si="412"/>
        <v>0.94539014499293783</v>
      </c>
      <c r="P413">
        <f t="shared" si="413"/>
        <v>3.7879159910013565</v>
      </c>
      <c r="Q413">
        <f t="shared" si="414"/>
        <v>0.56109036500812626</v>
      </c>
      <c r="R413">
        <f t="shared" si="415"/>
        <v>-6.8619449018092444</v>
      </c>
      <c r="S413">
        <f t="shared" si="416"/>
        <v>1.161785555917767</v>
      </c>
      <c r="T413">
        <f t="shared" si="417"/>
        <v>2.0667501665320134</v>
      </c>
      <c r="U413">
        <f t="shared" si="418"/>
        <v>393023</v>
      </c>
      <c r="V413">
        <f t="shared" si="394"/>
        <v>1</v>
      </c>
      <c r="AH413">
        <f t="shared" si="400"/>
        <v>1393289.2</v>
      </c>
      <c r="AI413">
        <f t="shared" si="401"/>
        <v>353720.7</v>
      </c>
      <c r="AJ413">
        <f t="shared" si="402"/>
        <v>527929.69999999995</v>
      </c>
      <c r="AK413">
        <f t="shared" si="403"/>
        <v>327558.5</v>
      </c>
      <c r="AL413">
        <f t="shared" si="404"/>
        <v>613341.1</v>
      </c>
      <c r="AM413">
        <f t="shared" si="405"/>
        <v>415266.8</v>
      </c>
      <c r="AO413">
        <f t="shared" si="395"/>
        <v>537801</v>
      </c>
      <c r="AP413">
        <f t="shared" si="396"/>
        <v>0.37593883555695001</v>
      </c>
      <c r="AQ413">
        <f t="shared" si="397"/>
        <v>0.25387457248645867</v>
      </c>
    </row>
    <row r="414" spans="2:64" hidden="1">
      <c r="D414" t="s">
        <v>8184</v>
      </c>
      <c r="E414" t="s">
        <v>8185</v>
      </c>
      <c r="F414" t="s">
        <v>8186</v>
      </c>
      <c r="G414" t="s">
        <v>8187</v>
      </c>
      <c r="H414" t="s">
        <v>8188</v>
      </c>
      <c r="I414" t="s">
        <v>8189</v>
      </c>
      <c r="J414" t="s">
        <v>6143</v>
      </c>
      <c r="K414">
        <f t="shared" si="398"/>
        <v>92347.25</v>
      </c>
      <c r="O414">
        <f t="shared" si="412"/>
        <v>4.4539629114257906E-2</v>
      </c>
      <c r="P414">
        <f t="shared" si="413"/>
        <v>-0.19026313943496487</v>
      </c>
      <c r="Q414">
        <f t="shared" si="414"/>
        <v>0.62220453372448037</v>
      </c>
      <c r="R414">
        <f t="shared" si="415"/>
        <v>-2.614421667201638</v>
      </c>
      <c r="S414">
        <f t="shared" si="416"/>
        <v>1.4188484728486843</v>
      </c>
      <c r="T414">
        <f t="shared" si="417"/>
        <v>0.12698790527966342</v>
      </c>
      <c r="U414">
        <f t="shared" si="418"/>
        <v>92347.25</v>
      </c>
      <c r="V414">
        <f t="shared" si="394"/>
        <v>0</v>
      </c>
      <c r="AH414">
        <f t="shared" si="400"/>
        <v>795778.22222222225</v>
      </c>
      <c r="AI414">
        <f t="shared" si="401"/>
        <v>82086.444444444438</v>
      </c>
      <c r="AJ414">
        <f t="shared" si="402"/>
        <v>245795.33333333334</v>
      </c>
      <c r="AK414">
        <f t="shared" si="403"/>
        <v>46293.111111111109</v>
      </c>
      <c r="AL414">
        <f t="shared" si="404"/>
        <v>348746.33333333331</v>
      </c>
      <c r="AM414">
        <f t="shared" si="405"/>
        <v>150454.88888888888</v>
      </c>
      <c r="AO414">
        <f t="shared" si="395"/>
        <v>503689.77777777781</v>
      </c>
      <c r="AP414">
        <f t="shared" si="396"/>
        <v>0.20779303332578603</v>
      </c>
      <c r="AQ414">
        <f t="shared" si="397"/>
        <v>0.10315241376575605</v>
      </c>
    </row>
    <row r="415" spans="2:64" hidden="1">
      <c r="D415" t="s">
        <v>8190</v>
      </c>
      <c r="E415" t="s">
        <v>8191</v>
      </c>
      <c r="F415" t="s">
        <v>8192</v>
      </c>
      <c r="G415" t="s">
        <v>8193</v>
      </c>
      <c r="H415" t="s">
        <v>8194</v>
      </c>
      <c r="I415" t="s">
        <v>8195</v>
      </c>
      <c r="J415" t="s">
        <v>6143</v>
      </c>
      <c r="K415">
        <f t="shared" si="398"/>
        <v>114046</v>
      </c>
      <c r="O415">
        <f t="shared" si="412"/>
        <v>0.21903035658250425</v>
      </c>
      <c r="P415">
        <f t="shared" si="413"/>
        <v>0.44162205550534384</v>
      </c>
      <c r="Q415">
        <f t="shared" si="414"/>
        <v>0.68830118127407824</v>
      </c>
      <c r="R415">
        <f t="shared" si="415"/>
        <v>-6.7951752508887964E-3</v>
      </c>
      <c r="S415">
        <f t="shared" si="416"/>
        <v>1.4092438507116445</v>
      </c>
      <c r="T415">
        <f t="shared" si="417"/>
        <v>0.22456725398909061</v>
      </c>
      <c r="U415">
        <f t="shared" si="418"/>
        <v>114046</v>
      </c>
      <c r="V415">
        <f t="shared" si="394"/>
        <v>0</v>
      </c>
      <c r="AH415">
        <f t="shared" si="400"/>
        <v>761845.88888888888</v>
      </c>
      <c r="AI415">
        <f t="shared" si="401"/>
        <v>101374.22222222222</v>
      </c>
      <c r="AJ415">
        <f t="shared" si="402"/>
        <v>293701.55555555556</v>
      </c>
      <c r="AK415">
        <f t="shared" si="403"/>
        <v>12807.888888888889</v>
      </c>
      <c r="AL415">
        <f t="shared" si="404"/>
        <v>413897.11111111112</v>
      </c>
      <c r="AM415">
        <f t="shared" si="405"/>
        <v>133501.77777777778</v>
      </c>
      <c r="AO415">
        <f t="shared" si="395"/>
        <v>455336.44444444444</v>
      </c>
      <c r="AP415">
        <f t="shared" si="396"/>
        <v>0.23757448875035966</v>
      </c>
      <c r="AQ415">
        <f t="shared" si="397"/>
        <v>0.13306394862886384</v>
      </c>
    </row>
    <row r="416" spans="2:64" hidden="1">
      <c r="D416" t="s">
        <v>8196</v>
      </c>
      <c r="E416" t="s">
        <v>8197</v>
      </c>
      <c r="F416" t="s">
        <v>8198</v>
      </c>
      <c r="G416" t="s">
        <v>8199</v>
      </c>
      <c r="H416" t="s">
        <v>8200</v>
      </c>
      <c r="I416" t="s">
        <v>8201</v>
      </c>
      <c r="J416" t="s">
        <v>6143</v>
      </c>
      <c r="K416">
        <f t="shared" si="398"/>
        <v>79109.5</v>
      </c>
      <c r="O416">
        <f t="shared" si="412"/>
        <v>0.41497299432214119</v>
      </c>
      <c r="P416">
        <f t="shared" si="413"/>
        <v>0.66939502248717364</v>
      </c>
      <c r="Q416">
        <f t="shared" si="414"/>
        <v>0.67651189708716675</v>
      </c>
      <c r="R416">
        <f t="shared" si="415"/>
        <v>0.28128334860830373</v>
      </c>
      <c r="S416">
        <f t="shared" si="416"/>
        <v>1.4215218902531042</v>
      </c>
      <c r="T416">
        <f t="shared" si="417"/>
        <v>0.51393854296052277</v>
      </c>
      <c r="U416">
        <f t="shared" si="418"/>
        <v>79109.5</v>
      </c>
      <c r="V416">
        <f t="shared" si="394"/>
        <v>3</v>
      </c>
      <c r="AH416">
        <f t="shared" si="400"/>
        <v>624960.5555555555</v>
      </c>
      <c r="AI416">
        <f t="shared" si="401"/>
        <v>70319.555555555562</v>
      </c>
      <c r="AJ416">
        <f t="shared" si="402"/>
        <v>224567.22222222222</v>
      </c>
      <c r="AK416">
        <f t="shared" si="403"/>
        <v>12721.444444444445</v>
      </c>
      <c r="AL416">
        <f t="shared" si="404"/>
        <v>319227.22222222225</v>
      </c>
      <c r="AM416">
        <f t="shared" si="405"/>
        <v>109019.55555555556</v>
      </c>
      <c r="AO416">
        <f t="shared" si="395"/>
        <v>387671.88888888888</v>
      </c>
      <c r="AP416">
        <f t="shared" si="396"/>
        <v>0.21183864439548553</v>
      </c>
      <c r="AQ416">
        <f t="shared" si="397"/>
        <v>0.11251839004950537</v>
      </c>
    </row>
    <row r="417" spans="2:64" hidden="1">
      <c r="D417" t="s">
        <v>8202</v>
      </c>
      <c r="E417" t="s">
        <v>8203</v>
      </c>
      <c r="F417" t="s">
        <v>8204</v>
      </c>
      <c r="G417" t="s">
        <v>8205</v>
      </c>
      <c r="H417" t="s">
        <v>8206</v>
      </c>
      <c r="I417" t="s">
        <v>8207</v>
      </c>
      <c r="J417" t="s">
        <v>6430</v>
      </c>
      <c r="K417">
        <f t="shared" si="398"/>
        <v>75821</v>
      </c>
      <c r="O417">
        <f t="shared" si="412"/>
        <v>0.26175548589341702</v>
      </c>
      <c r="P417">
        <f t="shared" si="413"/>
        <v>-3.2273298140641393E-2</v>
      </c>
      <c r="Q417">
        <f t="shared" si="414"/>
        <v>0.80309317365930044</v>
      </c>
      <c r="R417">
        <f t="shared" si="415"/>
        <v>-4.787401989159612E-2</v>
      </c>
      <c r="S417">
        <f t="shared" si="416"/>
        <v>1.1844005485461011</v>
      </c>
      <c r="T417">
        <f t="shared" si="417"/>
        <v>-0.1017369417517443</v>
      </c>
      <c r="U417">
        <f t="shared" si="418"/>
        <v>75821</v>
      </c>
      <c r="V417">
        <f t="shared" si="394"/>
        <v>0</v>
      </c>
      <c r="AH417">
        <f t="shared" si="400"/>
        <v>662515</v>
      </c>
      <c r="AI417">
        <f t="shared" si="401"/>
        <v>63184.166666666664</v>
      </c>
      <c r="AJ417">
        <f t="shared" si="402"/>
        <v>436791</v>
      </c>
      <c r="AK417">
        <f t="shared" si="403"/>
        <v>26550.333333333332</v>
      </c>
      <c r="AL417">
        <f t="shared" si="404"/>
        <v>517335.5</v>
      </c>
      <c r="AM417">
        <f t="shared" si="405"/>
        <v>108015.83333333333</v>
      </c>
      <c r="AO417">
        <f t="shared" si="395"/>
        <v>199173.66666666669</v>
      </c>
      <c r="AP417">
        <f t="shared" si="396"/>
        <v>0.11617174560224801</v>
      </c>
      <c r="AQ417">
        <f t="shared" si="397"/>
        <v>9.5370167719473015E-2</v>
      </c>
    </row>
    <row r="418" spans="2:64" hidden="1">
      <c r="D418" t="s">
        <v>8208</v>
      </c>
      <c r="E418" t="s">
        <v>8209</v>
      </c>
      <c r="F418" t="s">
        <v>8210</v>
      </c>
      <c r="G418" t="s">
        <v>8211</v>
      </c>
      <c r="H418" t="s">
        <v>8212</v>
      </c>
      <c r="I418" t="s">
        <v>8213</v>
      </c>
      <c r="J418" t="s">
        <v>6430</v>
      </c>
      <c r="K418">
        <f t="shared" si="398"/>
        <v>78349.600000000006</v>
      </c>
      <c r="O418">
        <f t="shared" si="412"/>
        <v>0.48303226529261512</v>
      </c>
      <c r="P418">
        <f t="shared" si="413"/>
        <v>0.78651951842393286</v>
      </c>
      <c r="Q418">
        <f t="shared" si="414"/>
        <v>0.62384305972112875</v>
      </c>
      <c r="R418">
        <f t="shared" si="415"/>
        <v>-0.36660613796947206</v>
      </c>
      <c r="S418">
        <f t="shared" si="416"/>
        <v>1.475236286001635</v>
      </c>
      <c r="T418">
        <f t="shared" si="417"/>
        <v>1.1886058708794791</v>
      </c>
      <c r="U418">
        <f t="shared" si="418"/>
        <v>78349.600000000006</v>
      </c>
      <c r="V418">
        <f t="shared" si="394"/>
        <v>0</v>
      </c>
      <c r="AH418">
        <f t="shared" si="400"/>
        <v>525074</v>
      </c>
      <c r="AI418">
        <f t="shared" si="401"/>
        <v>65291.333333333336</v>
      </c>
      <c r="AJ418">
        <f t="shared" si="402"/>
        <v>198364.83333333334</v>
      </c>
      <c r="AK418">
        <f t="shared" si="403"/>
        <v>25337.333333333332</v>
      </c>
      <c r="AL418">
        <f t="shared" si="404"/>
        <v>292635</v>
      </c>
      <c r="AM418">
        <f t="shared" si="405"/>
        <v>120249.66666666667</v>
      </c>
      <c r="AO418">
        <f t="shared" si="395"/>
        <v>301371.83333333331</v>
      </c>
      <c r="AP418">
        <f t="shared" si="396"/>
        <v>0.20533652298889737</v>
      </c>
      <c r="AQ418">
        <f t="shared" si="397"/>
        <v>0.12434691745036573</v>
      </c>
    </row>
    <row r="419" spans="2:64" hidden="1">
      <c r="D419" t="s">
        <v>8214</v>
      </c>
      <c r="E419" t="s">
        <v>8215</v>
      </c>
      <c r="F419" t="s">
        <v>8216</v>
      </c>
      <c r="G419" t="s">
        <v>8217</v>
      </c>
      <c r="H419" t="s">
        <v>8218</v>
      </c>
      <c r="I419" t="s">
        <v>8219</v>
      </c>
      <c r="J419" t="s">
        <v>6430</v>
      </c>
      <c r="K419">
        <f t="shared" si="398"/>
        <v>43856</v>
      </c>
      <c r="O419">
        <f t="shared" si="412"/>
        <v>0.40619863677916079</v>
      </c>
      <c r="P419">
        <f t="shared" si="413"/>
        <v>2.5995338071865919</v>
      </c>
      <c r="Q419">
        <f t="shared" si="414"/>
        <v>0.67476794192702239</v>
      </c>
      <c r="R419">
        <f t="shared" si="415"/>
        <v>-0.33944202959627212</v>
      </c>
      <c r="S419">
        <f t="shared" si="416"/>
        <v>1.3143808526506904</v>
      </c>
      <c r="T419">
        <f t="shared" si="417"/>
        <v>1.9843027203186532</v>
      </c>
      <c r="U419">
        <f t="shared" si="418"/>
        <v>43856</v>
      </c>
      <c r="V419">
        <f t="shared" si="394"/>
        <v>0</v>
      </c>
      <c r="AH419">
        <f t="shared" si="400"/>
        <v>354054.33333333331</v>
      </c>
      <c r="AI419">
        <f t="shared" si="401"/>
        <v>36546.666666666664</v>
      </c>
      <c r="AJ419">
        <f t="shared" si="402"/>
        <v>110615.83333333333</v>
      </c>
      <c r="AK419">
        <f t="shared" si="403"/>
        <v>18540.333333333332</v>
      </c>
      <c r="AL419">
        <f t="shared" si="404"/>
        <v>145391.33333333334</v>
      </c>
      <c r="AM419">
        <f t="shared" si="405"/>
        <v>54943.5</v>
      </c>
      <c r="AO419">
        <f t="shared" si="395"/>
        <v>224898.16666666666</v>
      </c>
      <c r="AP419">
        <f t="shared" si="396"/>
        <v>0.22293841946339427</v>
      </c>
      <c r="AQ419">
        <f t="shared" si="397"/>
        <v>0.10322332824622962</v>
      </c>
    </row>
    <row r="420" spans="2:64" hidden="1">
      <c r="D420" t="s">
        <v>8220</v>
      </c>
      <c r="E420" t="s">
        <v>8221</v>
      </c>
      <c r="F420" t="s">
        <v>8222</v>
      </c>
      <c r="G420" t="s">
        <v>8223</v>
      </c>
      <c r="H420" t="s">
        <v>8224</v>
      </c>
      <c r="I420" t="s">
        <v>8225</v>
      </c>
      <c r="J420" t="s">
        <v>6430</v>
      </c>
      <c r="K420">
        <f t="shared" si="398"/>
        <v>12183.8</v>
      </c>
      <c r="O420" t="e">
        <f t="shared" si="412"/>
        <v>#VALUE!</v>
      </c>
      <c r="P420" t="e">
        <f t="shared" si="413"/>
        <v>#VALUE!</v>
      </c>
      <c r="Q420">
        <f t="shared" si="414"/>
        <v>0.67306440156268499</v>
      </c>
      <c r="R420" t="e">
        <f t="shared" si="415"/>
        <v>#VALUE!</v>
      </c>
      <c r="S420">
        <f t="shared" si="416"/>
        <v>1.1205461381175383</v>
      </c>
      <c r="T420" t="e">
        <f t="shared" si="417"/>
        <v>#VALUE!</v>
      </c>
      <c r="U420">
        <f t="shared" si="418"/>
        <v>12183.8</v>
      </c>
      <c r="V420" t="e">
        <f t="shared" si="394"/>
        <v>#VALUE!</v>
      </c>
      <c r="AH420">
        <f t="shared" si="400"/>
        <v>251781.16666666666</v>
      </c>
      <c r="AI420">
        <f t="shared" si="401"/>
        <v>10153.166666666666</v>
      </c>
      <c r="AJ420">
        <f t="shared" si="402"/>
        <v>37902.5</v>
      </c>
      <c r="AK420">
        <f t="shared" si="403"/>
        <v>13841.833333333334</v>
      </c>
      <c r="AL420">
        <f t="shared" si="404"/>
        <v>42471.5</v>
      </c>
      <c r="AM420">
        <f t="shared" si="405"/>
        <v>18410.833333333332</v>
      </c>
      <c r="AO420">
        <f t="shared" si="395"/>
        <v>200036.83333333331</v>
      </c>
      <c r="AP420">
        <f t="shared" si="396"/>
        <v>0.18029773884219247</v>
      </c>
      <c r="AQ420">
        <f t="shared" si="397"/>
        <v>4.0325361904881687E-2</v>
      </c>
    </row>
    <row r="421" spans="2:64" hidden="1">
      <c r="D421" t="s">
        <v>6093</v>
      </c>
      <c r="E421" t="s">
        <v>6093</v>
      </c>
      <c r="F421" t="s">
        <v>6093</v>
      </c>
      <c r="G421" t="s">
        <v>6093</v>
      </c>
      <c r="H421" t="s">
        <v>6093</v>
      </c>
      <c r="I421" t="s">
        <v>6093</v>
      </c>
      <c r="J421" t="s">
        <v>6093</v>
      </c>
      <c r="O421" t="e">
        <f t="shared" si="412"/>
        <v>#VALUE!</v>
      </c>
      <c r="P421" t="e">
        <f t="shared" si="413"/>
        <v>#VALUE!</v>
      </c>
      <c r="Q421" t="e">
        <f t="shared" si="414"/>
        <v>#VALUE!</v>
      </c>
      <c r="R421" t="e">
        <f t="shared" si="415"/>
        <v>#VALUE!</v>
      </c>
      <c r="S421" t="e">
        <f t="shared" si="416"/>
        <v>#VALUE!</v>
      </c>
      <c r="T421" t="e">
        <f t="shared" si="417"/>
        <v>#VALUE!</v>
      </c>
      <c r="U421" t="e">
        <f t="shared" si="418"/>
        <v>#VALUE!</v>
      </c>
      <c r="V421" t="e">
        <f t="shared" si="394"/>
        <v>#VALUE!</v>
      </c>
      <c r="AO421">
        <f t="shared" si="395"/>
        <v>0</v>
      </c>
      <c r="AP421" t="e">
        <f t="shared" si="396"/>
        <v>#DIV/0!</v>
      </c>
      <c r="AQ421" t="e">
        <f t="shared" si="397"/>
        <v>#DIV/0!</v>
      </c>
    </row>
    <row r="422" spans="2:64">
      <c r="B422" t="s">
        <v>73</v>
      </c>
      <c r="D422" t="s">
        <v>8226</v>
      </c>
      <c r="E422" t="s">
        <v>8227</v>
      </c>
      <c r="F422" t="s">
        <v>8228</v>
      </c>
      <c r="G422" t="s">
        <v>8229</v>
      </c>
      <c r="H422" t="s">
        <v>8230</v>
      </c>
      <c r="I422" t="s">
        <v>8231</v>
      </c>
      <c r="J422" t="s">
        <v>6117</v>
      </c>
      <c r="K422">
        <f t="shared" si="398"/>
        <v>65579.111111111109</v>
      </c>
      <c r="O422">
        <f t="shared" si="412"/>
        <v>1.0446789258083893</v>
      </c>
      <c r="P422">
        <f t="shared" si="413"/>
        <v>-3.8754780592135711</v>
      </c>
      <c r="Q422">
        <f t="shared" si="414"/>
        <v>0.64963201473633025</v>
      </c>
      <c r="R422">
        <f t="shared" si="415"/>
        <v>4.7797910495257501E-3</v>
      </c>
      <c r="S422">
        <f t="shared" si="416"/>
        <v>5.7216762037845176E-2</v>
      </c>
      <c r="T422">
        <f t="shared" si="417"/>
        <v>0.44395167629344745</v>
      </c>
      <c r="U422">
        <f t="shared" si="418"/>
        <v>65579.111111111109</v>
      </c>
      <c r="V422">
        <f t="shared" si="394"/>
        <v>4</v>
      </c>
      <c r="X422">
        <f t="shared" ref="X422:AE422" si="433">AVERAGE(O422:O424)</f>
        <v>0.13881997255153822</v>
      </c>
      <c r="Y422">
        <f t="shared" si="433"/>
        <v>-1.8494853404443379</v>
      </c>
      <c r="Z422">
        <f t="shared" si="433"/>
        <v>0.71595125268781989</v>
      </c>
      <c r="AA422">
        <f t="shared" si="433"/>
        <v>-0.18283788155230307</v>
      </c>
      <c r="AB422">
        <f t="shared" si="433"/>
        <v>6.1566720870054527E-2</v>
      </c>
      <c r="AC422">
        <f t="shared" si="433"/>
        <v>-4.2780816358271877E-2</v>
      </c>
      <c r="AD422">
        <f t="shared" si="433"/>
        <v>2321.5068783068768</v>
      </c>
      <c r="AE422">
        <f t="shared" si="433"/>
        <v>-1.3333333333333333</v>
      </c>
      <c r="AH422">
        <f t="shared" si="400"/>
        <v>317253.2</v>
      </c>
      <c r="AI422">
        <f t="shared" si="401"/>
        <v>59021.2</v>
      </c>
      <c r="AJ422">
        <f t="shared" si="402"/>
        <v>353233.9</v>
      </c>
      <c r="AK422">
        <f t="shared" si="403"/>
        <v>523533.7</v>
      </c>
      <c r="AL422">
        <f t="shared" si="404"/>
        <v>20210.900000000001</v>
      </c>
      <c r="AM422">
        <f t="shared" si="405"/>
        <v>191966.3</v>
      </c>
      <c r="AO422">
        <f t="shared" si="395"/>
        <v>-559514.40000000014</v>
      </c>
      <c r="AP422">
        <f t="shared" si="396"/>
        <v>0.10854581360440177</v>
      </c>
      <c r="AQ422">
        <f t="shared" si="397"/>
        <v>0.18603815501309362</v>
      </c>
      <c r="AS422">
        <f t="shared" ref="AS422" si="434">AH422+AM422-AJ422+AK422+AL422+AI422</f>
        <v>758751.4</v>
      </c>
      <c r="AU422">
        <f>MAX(0,AH422)</f>
        <v>317253.2</v>
      </c>
      <c r="AV422">
        <f>MAX(0,AP422)</f>
        <v>0.10854581360440177</v>
      </c>
      <c r="AW422">
        <f>MAX(0,AQ422)</f>
        <v>0.18603815501309362</v>
      </c>
      <c r="AY422">
        <f>AU422/$AU$1261*3</f>
        <v>2.8379760562915797</v>
      </c>
      <c r="AZ422">
        <f>AV422/$AV$1261*3</f>
        <v>1.9819707628641312</v>
      </c>
      <c r="BA422">
        <f>AW422/$AW$1261*3</f>
        <v>4.5172562037504456</v>
      </c>
      <c r="BB422">
        <f>AS422/$AS$1261*3</f>
        <v>2.0553019113546771</v>
      </c>
      <c r="BD422">
        <f>MIN(4.9,AY422)</f>
        <v>2.8379760562915797</v>
      </c>
      <c r="BE422">
        <f t="shared" ref="BE422" si="435">MIN(4.9,AZ422)</f>
        <v>1.9819707628641312</v>
      </c>
      <c r="BF422">
        <f t="shared" ref="BF422" si="436">MIN(4.9,BA422)</f>
        <v>4.5172562037504456</v>
      </c>
      <c r="BG422">
        <f>MAX(MIN(4.9,BB422),0)</f>
        <v>2.0553019113546771</v>
      </c>
      <c r="BI422">
        <f>ROUND(BD422+0.5,0)</f>
        <v>3</v>
      </c>
      <c r="BJ422">
        <f t="shared" ref="BJ422" si="437">ROUND(BE422+0.5,0)</f>
        <v>2</v>
      </c>
      <c r="BK422">
        <f t="shared" ref="BK422" si="438">ROUND(BF422+0.5,0)</f>
        <v>5</v>
      </c>
      <c r="BL422">
        <f t="shared" ref="BL422" si="439">ROUND(BG422+0.5,0)</f>
        <v>3</v>
      </c>
    </row>
    <row r="423" spans="2:64" hidden="1">
      <c r="D423" t="s">
        <v>8232</v>
      </c>
      <c r="E423" t="s">
        <v>8233</v>
      </c>
      <c r="F423" t="s">
        <v>8234</v>
      </c>
      <c r="G423" t="s">
        <v>8235</v>
      </c>
      <c r="H423" t="s">
        <v>8236</v>
      </c>
      <c r="I423" t="s">
        <v>8237</v>
      </c>
      <c r="J423" t="s">
        <v>6430</v>
      </c>
      <c r="K423">
        <f t="shared" si="398"/>
        <v>-41051.4</v>
      </c>
      <c r="O423">
        <f t="shared" si="412"/>
        <v>-0.50623851202386949</v>
      </c>
      <c r="P423">
        <f t="shared" si="413"/>
        <v>-0.44348705490650087</v>
      </c>
      <c r="Q423">
        <f t="shared" si="414"/>
        <v>0.76337865403294947</v>
      </c>
      <c r="R423">
        <f t="shared" si="415"/>
        <v>5.4054068634150187E-2</v>
      </c>
      <c r="S423">
        <f t="shared" si="416"/>
        <v>7.4540756259991403E-2</v>
      </c>
      <c r="T423">
        <f t="shared" si="417"/>
        <v>-0.13374335704251228</v>
      </c>
      <c r="U423">
        <f t="shared" si="418"/>
        <v>-41051.4</v>
      </c>
      <c r="V423">
        <f t="shared" si="394"/>
        <v>-16</v>
      </c>
      <c r="AH423">
        <f t="shared" si="400"/>
        <v>258600.66666666666</v>
      </c>
      <c r="AI423">
        <f t="shared" si="401"/>
        <v>-34209.5</v>
      </c>
      <c r="AJ423">
        <f t="shared" si="402"/>
        <v>709672.16666666663</v>
      </c>
      <c r="AK423">
        <f t="shared" si="403"/>
        <v>876746.83333333337</v>
      </c>
      <c r="AL423">
        <f t="shared" si="404"/>
        <v>52899.5</v>
      </c>
      <c r="AM423">
        <f t="shared" si="405"/>
        <v>221575.16666666666</v>
      </c>
      <c r="AO423">
        <f t="shared" si="395"/>
        <v>-1327818.3333333333</v>
      </c>
      <c r="AP423">
        <f t="shared" si="396"/>
        <v>-3.6798402546631533E-2</v>
      </c>
      <c r="AQ423">
        <f t="shared" si="397"/>
        <v>-0.13228697528493094</v>
      </c>
    </row>
    <row r="424" spans="2:64" hidden="1">
      <c r="D424" t="s">
        <v>8238</v>
      </c>
      <c r="E424" t="s">
        <v>8239</v>
      </c>
      <c r="F424" t="s">
        <v>8240</v>
      </c>
      <c r="G424" t="s">
        <v>8241</v>
      </c>
      <c r="H424" t="s">
        <v>8242</v>
      </c>
      <c r="I424" t="s">
        <v>8243</v>
      </c>
      <c r="J424" t="s">
        <v>8244</v>
      </c>
      <c r="K424">
        <f t="shared" si="398"/>
        <v>-17563.190476190477</v>
      </c>
      <c r="O424">
        <f t="shared" si="412"/>
        <v>-0.12198049612990514</v>
      </c>
      <c r="P424">
        <f t="shared" si="413"/>
        <v>-1.2294909072129412</v>
      </c>
      <c r="Q424">
        <f t="shared" si="414"/>
        <v>0.73484308929417963</v>
      </c>
      <c r="R424">
        <f t="shared" si="415"/>
        <v>-0.60734750434058515</v>
      </c>
      <c r="S424">
        <f t="shared" si="416"/>
        <v>5.2942644312327009E-2</v>
      </c>
      <c r="T424">
        <f t="shared" si="417"/>
        <v>-0.43855076832575079</v>
      </c>
      <c r="U424">
        <f t="shared" si="418"/>
        <v>-17563.190476190477</v>
      </c>
      <c r="V424">
        <f t="shared" si="394"/>
        <v>8</v>
      </c>
      <c r="AH424">
        <f t="shared" si="400"/>
        <v>142837.09090909091</v>
      </c>
      <c r="AI424">
        <f t="shared" si="401"/>
        <v>-16764.863636363636</v>
      </c>
      <c r="AJ424">
        <f t="shared" si="402"/>
        <v>193270.04545454544</v>
      </c>
      <c r="AK424">
        <f t="shared" si="403"/>
        <v>252776.36363636365</v>
      </c>
      <c r="AL424">
        <f t="shared" si="404"/>
        <v>10232.227272727272</v>
      </c>
      <c r="AM424">
        <f t="shared" si="405"/>
        <v>69759.454545454544</v>
      </c>
      <c r="AO424">
        <f t="shared" si="395"/>
        <v>-303209.31818181812</v>
      </c>
      <c r="AP424">
        <f t="shared" si="396"/>
        <v>-6.3742646498411992E-2</v>
      </c>
      <c r="AQ424">
        <f t="shared" si="397"/>
        <v>-0.1173705200075356</v>
      </c>
    </row>
    <row r="425" spans="2:64" hidden="1">
      <c r="D425" t="s">
        <v>8245</v>
      </c>
      <c r="E425" t="s">
        <v>8246</v>
      </c>
      <c r="F425" t="s">
        <v>8247</v>
      </c>
      <c r="G425" t="s">
        <v>8248</v>
      </c>
      <c r="H425" t="s">
        <v>8249</v>
      </c>
      <c r="I425" t="s">
        <v>8250</v>
      </c>
      <c r="J425" t="s">
        <v>6564</v>
      </c>
      <c r="K425">
        <f t="shared" si="398"/>
        <v>123627.15384615384</v>
      </c>
      <c r="O425">
        <f t="shared" si="412"/>
        <v>0.6348012055292096</v>
      </c>
      <c r="P425">
        <f t="shared" si="413"/>
        <v>0.16790761691044809</v>
      </c>
      <c r="Q425">
        <f t="shared" si="414"/>
        <v>0.43416193233274925</v>
      </c>
      <c r="R425">
        <f t="shared" si="415"/>
        <v>-4.1129303032183886</v>
      </c>
      <c r="S425">
        <f t="shared" si="416"/>
        <v>0.65370375932894975</v>
      </c>
      <c r="T425">
        <f t="shared" si="417"/>
        <v>0.47291927781867016</v>
      </c>
      <c r="U425">
        <f t="shared" si="418"/>
        <v>123627.15384615384</v>
      </c>
      <c r="V425">
        <f t="shared" si="394"/>
        <v>7</v>
      </c>
      <c r="AH425">
        <f t="shared" si="400"/>
        <v>255641.57142857142</v>
      </c>
      <c r="AI425">
        <f t="shared" si="401"/>
        <v>114796.64285714286</v>
      </c>
      <c r="AJ425">
        <f t="shared" si="402"/>
        <v>149812.07142857142</v>
      </c>
      <c r="AK425">
        <f t="shared" si="403"/>
        <v>247127.64285714287</v>
      </c>
      <c r="AL425">
        <f t="shared" si="404"/>
        <v>97932.71428571429</v>
      </c>
      <c r="AM425">
        <f t="shared" si="405"/>
        <v>195248.28571428571</v>
      </c>
      <c r="AO425">
        <f t="shared" si="395"/>
        <v>-141298.1428571429</v>
      </c>
      <c r="AP425">
        <f t="shared" si="396"/>
        <v>0.33268568956362704</v>
      </c>
      <c r="AQ425">
        <f t="shared" si="397"/>
        <v>0.44905311063313536</v>
      </c>
    </row>
    <row r="426" spans="2:64" hidden="1">
      <c r="D426" t="s">
        <v>8251</v>
      </c>
      <c r="E426" t="s">
        <v>8252</v>
      </c>
      <c r="F426" t="s">
        <v>8253</v>
      </c>
      <c r="G426" t="s">
        <v>8254</v>
      </c>
      <c r="H426" t="s">
        <v>8255</v>
      </c>
      <c r="I426" t="s">
        <v>8256</v>
      </c>
      <c r="J426" t="s">
        <v>6477</v>
      </c>
      <c r="K426">
        <f t="shared" si="398"/>
        <v>229349.33333333334</v>
      </c>
      <c r="O426">
        <f t="shared" si="412"/>
        <v>1.0043157985325917</v>
      </c>
      <c r="P426">
        <f t="shared" si="413"/>
        <v>0.52073458733612621</v>
      </c>
      <c r="Q426">
        <f t="shared" si="414"/>
        <v>8.7470146938281798E-2</v>
      </c>
      <c r="R426">
        <f t="shared" si="415"/>
        <v>-2.127681996764502</v>
      </c>
      <c r="S426">
        <f t="shared" si="416"/>
        <v>7.6285605068329128</v>
      </c>
      <c r="T426">
        <f t="shared" si="417"/>
        <v>0.46737079810172322</v>
      </c>
      <c r="U426">
        <f t="shared" si="418"/>
        <v>229349.33333333334</v>
      </c>
      <c r="V426">
        <f t="shared" si="394"/>
        <v>4</v>
      </c>
      <c r="AH426">
        <f t="shared" si="400"/>
        <v>312749.42857142858</v>
      </c>
      <c r="AI426">
        <f t="shared" si="401"/>
        <v>196585.14285714287</v>
      </c>
      <c r="AJ426">
        <f t="shared" si="402"/>
        <v>25412.714285714286</v>
      </c>
      <c r="AK426">
        <f t="shared" si="403"/>
        <v>96667.71428571429</v>
      </c>
      <c r="AL426">
        <f t="shared" si="404"/>
        <v>193862.42857142858</v>
      </c>
      <c r="AM426">
        <f t="shared" si="405"/>
        <v>265117.42857142858</v>
      </c>
      <c r="AO426">
        <f t="shared" si="395"/>
        <v>190669</v>
      </c>
      <c r="AP426">
        <f t="shared" si="396"/>
        <v>0.67664284650080575</v>
      </c>
      <c r="AQ426">
        <f t="shared" si="397"/>
        <v>0.62857074992942774</v>
      </c>
    </row>
    <row r="427" spans="2:64" hidden="1">
      <c r="D427" t="s">
        <v>8257</v>
      </c>
      <c r="E427" t="s">
        <v>8258</v>
      </c>
      <c r="F427" t="s">
        <v>8259</v>
      </c>
      <c r="G427" t="s">
        <v>8260</v>
      </c>
      <c r="H427" t="s">
        <v>8261</v>
      </c>
      <c r="I427" t="s">
        <v>8262</v>
      </c>
      <c r="J427" t="s">
        <v>6048</v>
      </c>
      <c r="K427">
        <f t="shared" si="398"/>
        <v>452444.5</v>
      </c>
      <c r="O427">
        <f t="shared" si="412"/>
        <v>1.7634393911793875</v>
      </c>
      <c r="P427">
        <f t="shared" si="413"/>
        <v>1.5161176408434058</v>
      </c>
      <c r="Q427">
        <f t="shared" si="414"/>
        <v>7.9230288165072632E-2</v>
      </c>
      <c r="R427">
        <f t="shared" si="415"/>
        <v>-2.2720315784697753</v>
      </c>
      <c r="S427">
        <f t="shared" si="416"/>
        <v>10.63341817747434</v>
      </c>
      <c r="T427">
        <f t="shared" si="417"/>
        <v>2.514719164510598</v>
      </c>
      <c r="U427">
        <f t="shared" si="418"/>
        <v>452444.5</v>
      </c>
      <c r="V427">
        <f t="shared" si="394"/>
        <v>1</v>
      </c>
      <c r="AH427">
        <f t="shared" si="400"/>
        <v>364088.66666666669</v>
      </c>
      <c r="AI427">
        <f t="shared" si="401"/>
        <v>301629.66666666669</v>
      </c>
      <c r="AJ427">
        <f t="shared" si="402"/>
        <v>36275.666666666664</v>
      </c>
      <c r="AK427">
        <f t="shared" si="403"/>
        <v>72116.666666666672</v>
      </c>
      <c r="AL427">
        <f t="shared" si="404"/>
        <v>385734.33333333331</v>
      </c>
      <c r="AM427">
        <f t="shared" si="405"/>
        <v>421575.33333333331</v>
      </c>
      <c r="AO427">
        <f t="shared" si="395"/>
        <v>255696.33333333334</v>
      </c>
      <c r="AP427">
        <f t="shared" si="396"/>
        <v>0.65879438216071751</v>
      </c>
      <c r="AQ427">
        <f t="shared" si="397"/>
        <v>0.8284511282050343</v>
      </c>
    </row>
    <row r="428" spans="2:64" hidden="1">
      <c r="D428" t="s">
        <v>8263</v>
      </c>
      <c r="E428" t="s">
        <v>8264</v>
      </c>
      <c r="F428" t="s">
        <v>8265</v>
      </c>
      <c r="G428" t="s">
        <v>8266</v>
      </c>
      <c r="H428" t="s">
        <v>8267</v>
      </c>
      <c r="I428" t="s">
        <v>8268</v>
      </c>
      <c r="J428" t="s">
        <v>6055</v>
      </c>
      <c r="K428">
        <f t="shared" si="398"/>
        <v>359637</v>
      </c>
      <c r="O428" t="e">
        <f t="shared" si="412"/>
        <v>#VALUE!</v>
      </c>
      <c r="P428" t="e">
        <f t="shared" si="413"/>
        <v>#VALUE!</v>
      </c>
      <c r="Q428">
        <f t="shared" si="414"/>
        <v>0.14014566795543937</v>
      </c>
      <c r="R428" t="e">
        <f t="shared" si="415"/>
        <v>#VALUE!</v>
      </c>
      <c r="S428">
        <f t="shared" si="416"/>
        <v>6.0080308274650891</v>
      </c>
      <c r="T428" t="e">
        <f t="shared" si="417"/>
        <v>#VALUE!</v>
      </c>
      <c r="U428">
        <f t="shared" si="418"/>
        <v>359637</v>
      </c>
      <c r="V428" t="e">
        <f t="shared" si="394"/>
        <v>#VALUE!</v>
      </c>
      <c r="AH428">
        <f t="shared" si="400"/>
        <v>197628</v>
      </c>
      <c r="AI428">
        <f t="shared" si="401"/>
        <v>179818.5</v>
      </c>
      <c r="AJ428">
        <f t="shared" si="402"/>
        <v>29324.5</v>
      </c>
      <c r="AK428">
        <f t="shared" si="403"/>
        <v>33060.5</v>
      </c>
      <c r="AL428">
        <f t="shared" si="404"/>
        <v>176182.5</v>
      </c>
      <c r="AM428">
        <f t="shared" si="405"/>
        <v>179918.5</v>
      </c>
      <c r="AO428">
        <f t="shared" si="395"/>
        <v>135243</v>
      </c>
      <c r="AP428">
        <f t="shared" si="396"/>
        <v>0.8593764188049301</v>
      </c>
      <c r="AQ428">
        <f t="shared" si="397"/>
        <v>0.90988372093023251</v>
      </c>
    </row>
    <row r="429" spans="2:64" hidden="1">
      <c r="D429" t="s">
        <v>6093</v>
      </c>
      <c r="E429" t="s">
        <v>6093</v>
      </c>
      <c r="F429" t="s">
        <v>6093</v>
      </c>
      <c r="G429" t="s">
        <v>6093</v>
      </c>
      <c r="H429" t="s">
        <v>6093</v>
      </c>
      <c r="I429" t="s">
        <v>6093</v>
      </c>
      <c r="J429" t="s">
        <v>6093</v>
      </c>
      <c r="O429" t="e">
        <f t="shared" si="412"/>
        <v>#VALUE!</v>
      </c>
      <c r="P429" t="e">
        <f t="shared" si="413"/>
        <v>#VALUE!</v>
      </c>
      <c r="Q429" t="e">
        <f t="shared" si="414"/>
        <v>#VALUE!</v>
      </c>
      <c r="R429" t="e">
        <f t="shared" si="415"/>
        <v>#VALUE!</v>
      </c>
      <c r="S429" t="e">
        <f t="shared" si="416"/>
        <v>#VALUE!</v>
      </c>
      <c r="T429" t="e">
        <f t="shared" si="417"/>
        <v>#VALUE!</v>
      </c>
      <c r="U429" t="e">
        <f t="shared" si="418"/>
        <v>#VALUE!</v>
      </c>
      <c r="V429" t="e">
        <f t="shared" si="394"/>
        <v>#VALUE!</v>
      </c>
      <c r="AO429">
        <f t="shared" si="395"/>
        <v>0</v>
      </c>
      <c r="AP429" t="e">
        <f t="shared" si="396"/>
        <v>#DIV/0!</v>
      </c>
      <c r="AQ429" t="e">
        <f t="shared" si="397"/>
        <v>#DIV/0!</v>
      </c>
    </row>
    <row r="430" spans="2:64">
      <c r="B430" t="s">
        <v>74</v>
      </c>
      <c r="D430" t="s">
        <v>8269</v>
      </c>
      <c r="E430" t="s">
        <v>8270</v>
      </c>
      <c r="F430" t="s">
        <v>8271</v>
      </c>
      <c r="G430" t="s">
        <v>8272</v>
      </c>
      <c r="H430" t="s">
        <v>8273</v>
      </c>
      <c r="I430" t="s">
        <v>8274</v>
      </c>
      <c r="J430" t="s">
        <v>6048</v>
      </c>
      <c r="K430">
        <f t="shared" si="398"/>
        <v>100097.5</v>
      </c>
      <c r="O430">
        <f t="shared" si="412"/>
        <v>-3.9024121452984395E-2</v>
      </c>
      <c r="P430">
        <f t="shared" si="413"/>
        <v>0.54298816910092884</v>
      </c>
      <c r="Q430">
        <f t="shared" si="414"/>
        <v>0.66808138016621987</v>
      </c>
      <c r="R430">
        <f t="shared" si="415"/>
        <v>-0.24101182603962013</v>
      </c>
      <c r="S430">
        <f t="shared" si="416"/>
        <v>0.85915157078999416</v>
      </c>
      <c r="T430">
        <f t="shared" si="417"/>
        <v>0.99955979880640533</v>
      </c>
      <c r="U430">
        <f t="shared" si="418"/>
        <v>100097.5</v>
      </c>
      <c r="V430">
        <f t="shared" si="394"/>
        <v>0</v>
      </c>
      <c r="X430">
        <f t="shared" ref="X430:AE430" si="440">AVERAGE(O430:O432)</f>
        <v>6.8253459858298962E-2</v>
      </c>
      <c r="Y430">
        <f t="shared" si="440"/>
        <v>0.31572284638115972</v>
      </c>
      <c r="Z430">
        <f t="shared" si="440"/>
        <v>0.81408145063862503</v>
      </c>
      <c r="AA430">
        <f t="shared" si="440"/>
        <v>-5.3558042533832095</v>
      </c>
      <c r="AB430">
        <f t="shared" si="440"/>
        <v>0.88743587029058502</v>
      </c>
      <c r="AC430">
        <f t="shared" si="440"/>
        <v>1.304242922811462</v>
      </c>
      <c r="AD430">
        <f t="shared" si="440"/>
        <v>70415.666666666672</v>
      </c>
      <c r="AE430">
        <f t="shared" si="440"/>
        <v>-0.33333333333333331</v>
      </c>
      <c r="AH430">
        <f t="shared" si="400"/>
        <v>651089.66666666663</v>
      </c>
      <c r="AI430">
        <f t="shared" si="401"/>
        <v>66731.666666666672</v>
      </c>
      <c r="AJ430">
        <f t="shared" si="402"/>
        <v>185904.33333333334</v>
      </c>
      <c r="AK430">
        <f t="shared" si="403"/>
        <v>118546</v>
      </c>
      <c r="AL430">
        <f t="shared" si="404"/>
        <v>159720</v>
      </c>
      <c r="AM430">
        <f t="shared" si="405"/>
        <v>92361.666666666672</v>
      </c>
      <c r="AO430">
        <f t="shared" si="395"/>
        <v>346639.33333333326</v>
      </c>
      <c r="AP430">
        <f t="shared" si="396"/>
        <v>0.23981250554026246</v>
      </c>
      <c r="AQ430">
        <f t="shared" si="397"/>
        <v>0.10249228344892589</v>
      </c>
      <c r="AS430">
        <f t="shared" ref="AS430" si="441">AH430+AM430-AJ430+AK430+AL430+AI430</f>
        <v>902544.66666666651</v>
      </c>
      <c r="AU430">
        <f>MAX(0,AH430)</f>
        <v>651089.66666666663</v>
      </c>
      <c r="AV430">
        <f>MAX(0,AP430)</f>
        <v>0.23981250554026246</v>
      </c>
      <c r="AW430">
        <f>MAX(0,AQ430)</f>
        <v>0.10249228344892589</v>
      </c>
      <c r="AY430">
        <f>AU430/$AU$1261*3</f>
        <v>5.8242970740684905</v>
      </c>
      <c r="AZ430">
        <f>AV430/$AV$1261*3</f>
        <v>4.378808898906426</v>
      </c>
      <c r="BA430">
        <f>AW430/$AW$1261*3</f>
        <v>2.4886502621659741</v>
      </c>
      <c r="BB430">
        <f>AS430/$AS$1261*3</f>
        <v>2.4448083766078978</v>
      </c>
      <c r="BD430">
        <f>MIN(4.9,AY430)</f>
        <v>4.9000000000000004</v>
      </c>
      <c r="BE430">
        <f t="shared" ref="BE430" si="442">MIN(4.9,AZ430)</f>
        <v>4.378808898906426</v>
      </c>
      <c r="BF430">
        <f t="shared" ref="BF430" si="443">MIN(4.9,BA430)</f>
        <v>2.4886502621659741</v>
      </c>
      <c r="BG430">
        <f>MAX(MIN(4.9,BB430),0)</f>
        <v>2.4448083766078978</v>
      </c>
      <c r="BI430">
        <f>ROUND(BD430+0.5,0)</f>
        <v>5</v>
      </c>
      <c r="BJ430">
        <f t="shared" ref="BJ430" si="444">ROUND(BE430+0.5,0)</f>
        <v>5</v>
      </c>
      <c r="BK430">
        <f t="shared" ref="BK430" si="445">ROUND(BF430+0.5,0)</f>
        <v>3</v>
      </c>
      <c r="BL430">
        <f t="shared" ref="BL430" si="446">ROUND(BG430+0.5,0)</f>
        <v>3</v>
      </c>
    </row>
    <row r="431" spans="2:64" hidden="1">
      <c r="D431" t="s">
        <v>8275</v>
      </c>
      <c r="E431" t="s">
        <v>8276</v>
      </c>
      <c r="F431" t="s">
        <v>8277</v>
      </c>
      <c r="G431" t="s">
        <v>8278</v>
      </c>
      <c r="H431" t="s">
        <v>8279</v>
      </c>
      <c r="I431" t="s">
        <v>8280</v>
      </c>
      <c r="J431" t="s">
        <v>6048</v>
      </c>
      <c r="K431">
        <f t="shared" si="398"/>
        <v>64872.5</v>
      </c>
      <c r="O431">
        <f t="shared" si="412"/>
        <v>0.35784744675734181</v>
      </c>
      <c r="P431">
        <f t="shared" si="413"/>
        <v>0.40183028286189693</v>
      </c>
      <c r="Q431">
        <f t="shared" si="414"/>
        <v>0.83079909888459491</v>
      </c>
      <c r="R431">
        <f t="shared" si="415"/>
        <v>-16.455747091429615</v>
      </c>
      <c r="S431">
        <f t="shared" si="416"/>
        <v>0.78248766923569835</v>
      </c>
      <c r="T431">
        <f t="shared" si="417"/>
        <v>4.5349496724716412</v>
      </c>
      <c r="U431">
        <f t="shared" si="418"/>
        <v>64872.5</v>
      </c>
      <c r="V431">
        <f t="shared" si="394"/>
        <v>0</v>
      </c>
      <c r="AH431">
        <f t="shared" si="400"/>
        <v>677529.66666666663</v>
      </c>
      <c r="AI431">
        <f t="shared" si="401"/>
        <v>43248.333333333336</v>
      </c>
      <c r="AJ431">
        <f t="shared" si="402"/>
        <v>226804</v>
      </c>
      <c r="AK431">
        <f t="shared" si="403"/>
        <v>95523.666666666672</v>
      </c>
      <c r="AL431">
        <f t="shared" si="404"/>
        <v>177471.33333333334</v>
      </c>
      <c r="AM431">
        <f t="shared" si="405"/>
        <v>46191</v>
      </c>
      <c r="AO431">
        <f t="shared" si="395"/>
        <v>355201.99999999994</v>
      </c>
      <c r="AP431">
        <f t="shared" si="396"/>
        <v>0.15842170491523044</v>
      </c>
      <c r="AQ431">
        <f t="shared" si="397"/>
        <v>6.3832383231435377E-2</v>
      </c>
    </row>
    <row r="432" spans="2:64" hidden="1">
      <c r="D432" t="s">
        <v>8281</v>
      </c>
      <c r="E432" t="s">
        <v>8282</v>
      </c>
      <c r="F432" t="s">
        <v>8283</v>
      </c>
      <c r="G432" t="s">
        <v>8284</v>
      </c>
      <c r="H432" t="s">
        <v>8285</v>
      </c>
      <c r="I432" t="s">
        <v>8286</v>
      </c>
      <c r="J432" t="s">
        <v>6048</v>
      </c>
      <c r="K432">
        <f t="shared" si="398"/>
        <v>46277</v>
      </c>
      <c r="O432">
        <f t="shared" si="412"/>
        <v>-0.11406294572946052</v>
      </c>
      <c r="P432">
        <f t="shared" si="413"/>
        <v>2.3500871806534374E-3</v>
      </c>
      <c r="Q432">
        <f t="shared" si="414"/>
        <v>0.94336387286506052</v>
      </c>
      <c r="R432">
        <f t="shared" si="415"/>
        <v>0.62934615731960619</v>
      </c>
      <c r="S432">
        <f t="shared" si="416"/>
        <v>1.0206683708460627</v>
      </c>
      <c r="T432">
        <f t="shared" si="417"/>
        <v>-1.6217807028436608</v>
      </c>
      <c r="U432">
        <f t="shared" si="418"/>
        <v>46277</v>
      </c>
      <c r="V432">
        <f t="shared" si="394"/>
        <v>-1</v>
      </c>
      <c r="AH432">
        <f t="shared" si="400"/>
        <v>498973.33333333331</v>
      </c>
      <c r="AI432">
        <f t="shared" si="401"/>
        <v>30851.333333333332</v>
      </c>
      <c r="AJ432">
        <f t="shared" si="402"/>
        <v>139004.66666666666</v>
      </c>
      <c r="AK432">
        <f t="shared" si="403"/>
        <v>5472.333333333333</v>
      </c>
      <c r="AL432">
        <f t="shared" si="404"/>
        <v>141877.66666666666</v>
      </c>
      <c r="AM432">
        <f t="shared" si="405"/>
        <v>8345.3333333333339</v>
      </c>
      <c r="AO432">
        <f t="shared" si="395"/>
        <v>354496.33333333331</v>
      </c>
      <c r="AP432">
        <f t="shared" si="396"/>
        <v>0.20937450514647662</v>
      </c>
      <c r="AQ432">
        <f t="shared" si="397"/>
        <v>6.1829623493573474E-2</v>
      </c>
    </row>
    <row r="433" spans="2:64" hidden="1">
      <c r="D433" t="s">
        <v>8287</v>
      </c>
      <c r="E433" t="s">
        <v>8288</v>
      </c>
      <c r="F433" t="s">
        <v>8289</v>
      </c>
      <c r="G433" t="s">
        <v>8290</v>
      </c>
      <c r="H433" t="s">
        <v>8291</v>
      </c>
      <c r="I433" t="s">
        <v>8292</v>
      </c>
      <c r="J433" t="s">
        <v>6225</v>
      </c>
      <c r="K433">
        <f t="shared" si="398"/>
        <v>30779</v>
      </c>
      <c r="O433">
        <f t="shared" si="412"/>
        <v>2.446374154337172E-2</v>
      </c>
      <c r="P433">
        <f t="shared" si="413"/>
        <v>-1.7551831587212012</v>
      </c>
      <c r="Q433">
        <f t="shared" si="414"/>
        <v>1.0619624547380926</v>
      </c>
      <c r="R433">
        <f t="shared" si="415"/>
        <v>0.47275194628955075</v>
      </c>
      <c r="S433">
        <f t="shared" si="416"/>
        <v>0.87747031563815947</v>
      </c>
      <c r="T433">
        <f t="shared" si="417"/>
        <v>-0.7053852345064755</v>
      </c>
      <c r="U433">
        <f t="shared" si="418"/>
        <v>30779</v>
      </c>
      <c r="V433">
        <f t="shared" si="394"/>
        <v>-1</v>
      </c>
      <c r="AH433">
        <f t="shared" si="400"/>
        <v>422411.5</v>
      </c>
      <c r="AI433">
        <f t="shared" si="401"/>
        <v>23084.25</v>
      </c>
      <c r="AJ433">
        <f t="shared" si="402"/>
        <v>172523.5</v>
      </c>
      <c r="AK433">
        <f t="shared" si="403"/>
        <v>11073</v>
      </c>
      <c r="AL433">
        <f t="shared" si="404"/>
        <v>151384.25</v>
      </c>
      <c r="AM433">
        <f t="shared" si="405"/>
        <v>-10066.25</v>
      </c>
      <c r="AO433">
        <f t="shared" si="395"/>
        <v>238815</v>
      </c>
      <c r="AP433">
        <f t="shared" si="396"/>
        <v>0.14209430480941909</v>
      </c>
      <c r="AQ433">
        <f t="shared" si="397"/>
        <v>5.4648725235936994E-2</v>
      </c>
    </row>
    <row r="434" spans="2:64" hidden="1">
      <c r="D434" t="s">
        <v>8293</v>
      </c>
      <c r="E434" t="s">
        <v>8294</v>
      </c>
      <c r="F434" t="s">
        <v>8295</v>
      </c>
      <c r="G434" t="s">
        <v>8296</v>
      </c>
      <c r="H434" t="s">
        <v>8297</v>
      </c>
      <c r="I434" t="s">
        <v>8298</v>
      </c>
      <c r="J434" t="s">
        <v>6156</v>
      </c>
      <c r="K434">
        <f t="shared" si="398"/>
        <v>-30567.75</v>
      </c>
      <c r="O434">
        <f t="shared" si="412"/>
        <v>-0.21976509190821669</v>
      </c>
      <c r="P434">
        <f t="shared" si="413"/>
        <v>-2.6016234257629223E-2</v>
      </c>
      <c r="Q434">
        <f t="shared" si="414"/>
        <v>1.2819437969063956</v>
      </c>
      <c r="R434">
        <f t="shared" si="415"/>
        <v>0.55678544671780861</v>
      </c>
      <c r="S434">
        <f t="shared" si="416"/>
        <v>0.64487972552831296</v>
      </c>
      <c r="T434">
        <f t="shared" si="417"/>
        <v>0.60115749147697328</v>
      </c>
      <c r="U434">
        <f t="shared" si="418"/>
        <v>-30567.75</v>
      </c>
      <c r="V434">
        <f t="shared" si="394"/>
        <v>0</v>
      </c>
      <c r="AH434">
        <f t="shared" si="400"/>
        <v>329859.59999999998</v>
      </c>
      <c r="AI434">
        <f t="shared" si="401"/>
        <v>-24454.2</v>
      </c>
      <c r="AJ434">
        <f t="shared" si="402"/>
        <v>124282.4</v>
      </c>
      <c r="AK434">
        <f t="shared" si="403"/>
        <v>16801.2</v>
      </c>
      <c r="AL434">
        <f t="shared" si="404"/>
        <v>80147.199999999997</v>
      </c>
      <c r="AM434">
        <f t="shared" si="405"/>
        <v>-27334</v>
      </c>
      <c r="AO434">
        <f t="shared" si="395"/>
        <v>188775.99999999997</v>
      </c>
      <c r="AP434">
        <f t="shared" si="396"/>
        <v>-0.2522393355640733</v>
      </c>
      <c r="AQ434">
        <f t="shared" si="397"/>
        <v>-7.4135177511886877E-2</v>
      </c>
    </row>
    <row r="435" spans="2:64" hidden="1">
      <c r="D435" t="s">
        <v>8299</v>
      </c>
      <c r="E435" t="s">
        <v>8300</v>
      </c>
      <c r="F435" t="s">
        <v>8301</v>
      </c>
      <c r="G435" t="s">
        <v>8302</v>
      </c>
      <c r="H435" t="s">
        <v>8303</v>
      </c>
      <c r="I435" t="s">
        <v>8304</v>
      </c>
      <c r="J435" t="s">
        <v>6156</v>
      </c>
      <c r="K435">
        <f t="shared" si="398"/>
        <v>-31384.25</v>
      </c>
      <c r="O435">
        <f t="shared" si="412"/>
        <v>-0.14084700530729732</v>
      </c>
      <c r="P435">
        <f t="shared" si="413"/>
        <v>-3.4888382236320381</v>
      </c>
      <c r="Q435">
        <f t="shared" si="414"/>
        <v>1.1582763501308593</v>
      </c>
      <c r="R435">
        <f t="shared" si="415"/>
        <v>0.20877478605719058</v>
      </c>
      <c r="S435">
        <f t="shared" si="416"/>
        <v>0.5671755605906712</v>
      </c>
      <c r="T435">
        <f t="shared" si="417"/>
        <v>-3.124365355898457</v>
      </c>
      <c r="U435">
        <f t="shared" si="418"/>
        <v>-31384.25</v>
      </c>
      <c r="V435">
        <f t="shared" si="394"/>
        <v>-2</v>
      </c>
      <c r="AH435">
        <f t="shared" si="400"/>
        <v>422769.6</v>
      </c>
      <c r="AI435">
        <f t="shared" si="401"/>
        <v>-25107.4</v>
      </c>
      <c r="AJ435">
        <f t="shared" si="402"/>
        <v>127990</v>
      </c>
      <c r="AK435">
        <f t="shared" si="403"/>
        <v>37907.599999999999</v>
      </c>
      <c r="AL435">
        <f t="shared" si="404"/>
        <v>72592.800000000003</v>
      </c>
      <c r="AM435">
        <f t="shared" si="405"/>
        <v>-17071.400000000001</v>
      </c>
      <c r="AO435">
        <f t="shared" si="395"/>
        <v>256871.99999999997</v>
      </c>
      <c r="AP435">
        <f t="shared" si="396"/>
        <v>-0.22721546709333182</v>
      </c>
      <c r="AQ435">
        <f t="shared" si="397"/>
        <v>-5.9387903009109462E-2</v>
      </c>
    </row>
    <row r="436" spans="2:64" hidden="1">
      <c r="D436" t="s">
        <v>8305</v>
      </c>
      <c r="E436" t="s">
        <v>8306</v>
      </c>
      <c r="F436" t="s">
        <v>8307</v>
      </c>
      <c r="G436" t="s">
        <v>8308</v>
      </c>
      <c r="H436" t="s">
        <v>8309</v>
      </c>
      <c r="I436" t="s">
        <v>8310</v>
      </c>
      <c r="J436" t="s">
        <v>6477</v>
      </c>
      <c r="K436">
        <f t="shared" si="398"/>
        <v>8406.6666666666661</v>
      </c>
      <c r="O436">
        <f t="shared" si="412"/>
        <v>1.1968558216286285E-2</v>
      </c>
      <c r="P436">
        <f t="shared" si="413"/>
        <v>-1.6043903374233128</v>
      </c>
      <c r="Q436">
        <f t="shared" si="414"/>
        <v>0.94110607237832133</v>
      </c>
      <c r="R436">
        <f t="shared" si="415"/>
        <v>0.37357809680709186</v>
      </c>
      <c r="S436">
        <f t="shared" si="416"/>
        <v>0.63170703191747679</v>
      </c>
      <c r="T436">
        <f t="shared" si="417"/>
        <v>-1.3644113912570288</v>
      </c>
      <c r="U436">
        <f t="shared" si="418"/>
        <v>8406.6666666666661</v>
      </c>
      <c r="V436">
        <f t="shared" si="394"/>
        <v>0</v>
      </c>
      <c r="AH436">
        <f t="shared" si="400"/>
        <v>351483.71428571426</v>
      </c>
      <c r="AI436">
        <f t="shared" si="401"/>
        <v>7205.7142857142853</v>
      </c>
      <c r="AJ436">
        <f t="shared" si="402"/>
        <v>79423.571428571435</v>
      </c>
      <c r="AK436">
        <f t="shared" si="403"/>
        <v>34221.428571428572</v>
      </c>
      <c r="AL436">
        <f t="shared" si="404"/>
        <v>50172.428571428572</v>
      </c>
      <c r="AM436">
        <f t="shared" si="405"/>
        <v>5740</v>
      </c>
      <c r="AO436">
        <f t="shared" si="395"/>
        <v>237838.71428571426</v>
      </c>
      <c r="AP436">
        <f t="shared" si="396"/>
        <v>8.5381976007055355E-2</v>
      </c>
      <c r="AQ436">
        <f t="shared" si="397"/>
        <v>2.0500848240885779E-2</v>
      </c>
    </row>
    <row r="437" spans="2:64" hidden="1">
      <c r="D437" t="s">
        <v>8311</v>
      </c>
      <c r="E437" t="s">
        <v>8312</v>
      </c>
      <c r="F437" t="s">
        <v>8313</v>
      </c>
      <c r="G437" t="s">
        <v>8314</v>
      </c>
      <c r="H437" t="s">
        <v>8315</v>
      </c>
      <c r="I437" t="s">
        <v>8316</v>
      </c>
      <c r="J437" t="s">
        <v>6477</v>
      </c>
      <c r="K437">
        <f t="shared" si="398"/>
        <v>-13909.333333333334</v>
      </c>
      <c r="O437">
        <f t="shared" si="412"/>
        <v>8.4894702670864186E-2</v>
      </c>
      <c r="P437">
        <f t="shared" si="413"/>
        <v>-6.0773255460242135</v>
      </c>
      <c r="Q437">
        <f t="shared" si="414"/>
        <v>1.1618092632096819</v>
      </c>
      <c r="R437">
        <f t="shared" si="415"/>
        <v>-0.28157780086464013</v>
      </c>
      <c r="S437">
        <f t="shared" si="416"/>
        <v>0.42541776705218104</v>
      </c>
      <c r="T437">
        <f t="shared" si="417"/>
        <v>3.1135651395314135</v>
      </c>
      <c r="U437">
        <f t="shared" si="418"/>
        <v>-13909.333333333334</v>
      </c>
      <c r="V437">
        <f t="shared" si="394"/>
        <v>-1</v>
      </c>
      <c r="AH437">
        <f t="shared" si="400"/>
        <v>347326.71428571426</v>
      </c>
      <c r="AI437">
        <f t="shared" si="401"/>
        <v>-11922.285714285714</v>
      </c>
      <c r="AJ437">
        <f t="shared" si="402"/>
        <v>125497.14285714286</v>
      </c>
      <c r="AK437">
        <f t="shared" si="403"/>
        <v>54630</v>
      </c>
      <c r="AL437">
        <f t="shared" si="404"/>
        <v>53388.714285714283</v>
      </c>
      <c r="AM437">
        <f t="shared" si="405"/>
        <v>-15751.428571428571</v>
      </c>
      <c r="AO437">
        <f t="shared" si="395"/>
        <v>167199.57142857142</v>
      </c>
      <c r="AP437">
        <f t="shared" si="396"/>
        <v>-0.11037240901378199</v>
      </c>
      <c r="AQ437">
        <f t="shared" si="397"/>
        <v>-3.4325852933035056E-2</v>
      </c>
    </row>
    <row r="438" spans="2:64" hidden="1">
      <c r="D438" t="s">
        <v>8317</v>
      </c>
      <c r="E438" t="s">
        <v>8318</v>
      </c>
      <c r="F438" t="s">
        <v>8319</v>
      </c>
      <c r="G438" t="s">
        <v>8320</v>
      </c>
      <c r="H438" t="s">
        <v>8321</v>
      </c>
      <c r="I438" t="s">
        <v>8322</v>
      </c>
      <c r="J438" t="s">
        <v>6124</v>
      </c>
      <c r="K438">
        <f t="shared" si="398"/>
        <v>2348.1428571428573</v>
      </c>
      <c r="O438">
        <f t="shared" si="412"/>
        <v>0.21326164680507342</v>
      </c>
      <c r="P438">
        <f t="shared" si="413"/>
        <v>-5.8483216863329135E-2</v>
      </c>
      <c r="Q438">
        <f t="shared" si="414"/>
        <v>1.05560831708465</v>
      </c>
      <c r="R438">
        <f t="shared" si="415"/>
        <v>-0.16243917831806876</v>
      </c>
      <c r="S438">
        <f t="shared" si="416"/>
        <v>0.55136988573559287</v>
      </c>
      <c r="T438">
        <f t="shared" si="417"/>
        <v>-0.38012534400222009</v>
      </c>
      <c r="U438">
        <f t="shared" si="418"/>
        <v>2348.1428571428573</v>
      </c>
      <c r="V438">
        <f t="shared" si="394"/>
        <v>1</v>
      </c>
      <c r="AH438">
        <f t="shared" si="400"/>
        <v>280129.375</v>
      </c>
      <c r="AI438">
        <f t="shared" si="401"/>
        <v>2054.625</v>
      </c>
      <c r="AJ438">
        <f t="shared" si="402"/>
        <v>94200.375</v>
      </c>
      <c r="AK438">
        <f t="shared" si="403"/>
        <v>37298.75</v>
      </c>
      <c r="AL438">
        <f t="shared" si="404"/>
        <v>51939.25</v>
      </c>
      <c r="AM438">
        <f t="shared" si="405"/>
        <v>-3350.5</v>
      </c>
      <c r="AO438">
        <f t="shared" si="395"/>
        <v>148630.25</v>
      </c>
      <c r="AP438">
        <f t="shared" si="396"/>
        <v>2.3024104081221006E-2</v>
      </c>
      <c r="AQ438">
        <f t="shared" si="397"/>
        <v>7.3345574700975219E-3</v>
      </c>
    </row>
    <row r="439" spans="2:64" hidden="1">
      <c r="D439" t="s">
        <v>8323</v>
      </c>
      <c r="E439" t="s">
        <v>8324</v>
      </c>
      <c r="F439" t="s">
        <v>8325</v>
      </c>
      <c r="G439" t="s">
        <v>8326</v>
      </c>
      <c r="H439" t="s">
        <v>8327</v>
      </c>
      <c r="I439" t="s">
        <v>8328</v>
      </c>
      <c r="J439" t="s">
        <v>6477</v>
      </c>
      <c r="K439">
        <f t="shared" si="398"/>
        <v>2909.6666666666665</v>
      </c>
      <c r="O439">
        <f t="shared" si="412"/>
        <v>0.15679869334422203</v>
      </c>
      <c r="P439">
        <f t="shared" si="413"/>
        <v>-1.2139985290512381</v>
      </c>
      <c r="Q439">
        <f t="shared" si="414"/>
        <v>1.0946490290175797</v>
      </c>
      <c r="R439">
        <f t="shared" si="415"/>
        <v>-5.0277203821525784E-2</v>
      </c>
      <c r="S439">
        <f t="shared" si="416"/>
        <v>0.5491087146637591</v>
      </c>
      <c r="T439">
        <f t="shared" si="417"/>
        <v>-0.28741636729178344</v>
      </c>
      <c r="U439">
        <f t="shared" si="418"/>
        <v>2909.6666666666665</v>
      </c>
      <c r="V439">
        <f t="shared" si="394"/>
        <v>1</v>
      </c>
      <c r="AH439">
        <f t="shared" si="400"/>
        <v>263873.71428571426</v>
      </c>
      <c r="AI439">
        <f t="shared" si="401"/>
        <v>2494</v>
      </c>
      <c r="AJ439">
        <f t="shared" si="402"/>
        <v>100625.14285714286</v>
      </c>
      <c r="AK439">
        <f t="shared" si="403"/>
        <v>36670.428571428572</v>
      </c>
      <c r="AL439">
        <f t="shared" si="404"/>
        <v>55254.142857142855</v>
      </c>
      <c r="AM439">
        <f t="shared" si="405"/>
        <v>-6177.2857142857147</v>
      </c>
      <c r="AO439">
        <f t="shared" si="395"/>
        <v>126578.14285714284</v>
      </c>
      <c r="AP439">
        <f t="shared" si="396"/>
        <v>2.7130939652385808E-2</v>
      </c>
      <c r="AQ439">
        <f t="shared" si="397"/>
        <v>9.4514908646776922E-3</v>
      </c>
    </row>
    <row r="440" spans="2:64" hidden="1">
      <c r="D440" t="s">
        <v>8329</v>
      </c>
      <c r="E440" t="s">
        <v>8330</v>
      </c>
      <c r="F440" t="s">
        <v>8331</v>
      </c>
      <c r="G440" t="s">
        <v>8332</v>
      </c>
      <c r="H440" t="s">
        <v>8333</v>
      </c>
      <c r="I440" t="s">
        <v>8334</v>
      </c>
      <c r="J440" t="s">
        <v>6430</v>
      </c>
      <c r="K440">
        <f t="shared" si="398"/>
        <v>-16316</v>
      </c>
      <c r="O440" t="e">
        <f t="shared" si="412"/>
        <v>#VALUE!</v>
      </c>
      <c r="P440" t="e">
        <f t="shared" si="413"/>
        <v>#VALUE!</v>
      </c>
      <c r="Q440">
        <f t="shared" si="414"/>
        <v>1.1198970567082249</v>
      </c>
      <c r="R440" t="e">
        <f t="shared" si="415"/>
        <v>#VALUE!</v>
      </c>
      <c r="S440">
        <f t="shared" si="416"/>
        <v>0.46872808692331724</v>
      </c>
      <c r="T440" t="e">
        <f t="shared" si="417"/>
        <v>#VALUE!</v>
      </c>
      <c r="U440">
        <f t="shared" si="418"/>
        <v>-16316</v>
      </c>
      <c r="V440" t="e">
        <f t="shared" si="394"/>
        <v>#VALUE!</v>
      </c>
      <c r="AH440">
        <f t="shared" si="400"/>
        <v>266124.66666666669</v>
      </c>
      <c r="AI440">
        <f t="shared" si="401"/>
        <v>-13596.666666666666</v>
      </c>
      <c r="AJ440">
        <f t="shared" si="402"/>
        <v>96023.333333333328</v>
      </c>
      <c r="AK440">
        <f t="shared" si="403"/>
        <v>40734.166666666664</v>
      </c>
      <c r="AL440">
        <f t="shared" si="404"/>
        <v>45008.833333333336</v>
      </c>
      <c r="AM440">
        <f t="shared" si="405"/>
        <v>-10113.666666666666</v>
      </c>
      <c r="AO440">
        <f t="shared" si="395"/>
        <v>129367.16666666669</v>
      </c>
      <c r="AP440">
        <f t="shared" si="396"/>
        <v>-0.15857465526826289</v>
      </c>
      <c r="AQ440">
        <f t="shared" si="397"/>
        <v>-5.1091343154962457E-2</v>
      </c>
    </row>
    <row r="441" spans="2:64" hidden="1">
      <c r="D441" t="s">
        <v>6093</v>
      </c>
      <c r="E441" t="s">
        <v>6093</v>
      </c>
      <c r="F441" t="s">
        <v>6093</v>
      </c>
      <c r="G441" t="s">
        <v>6093</v>
      </c>
      <c r="H441" t="s">
        <v>6093</v>
      </c>
      <c r="I441" t="s">
        <v>6093</v>
      </c>
      <c r="J441" t="s">
        <v>6093</v>
      </c>
      <c r="O441" t="e">
        <f t="shared" si="412"/>
        <v>#VALUE!</v>
      </c>
      <c r="P441" t="e">
        <f t="shared" si="413"/>
        <v>#VALUE!</v>
      </c>
      <c r="Q441" t="e">
        <f t="shared" si="414"/>
        <v>#VALUE!</v>
      </c>
      <c r="R441" t="e">
        <f t="shared" si="415"/>
        <v>#VALUE!</v>
      </c>
      <c r="S441" t="e">
        <f t="shared" si="416"/>
        <v>#VALUE!</v>
      </c>
      <c r="T441" t="e">
        <f t="shared" si="417"/>
        <v>#VALUE!</v>
      </c>
      <c r="U441" t="e">
        <f t="shared" si="418"/>
        <v>#VALUE!</v>
      </c>
      <c r="V441" t="e">
        <f t="shared" si="394"/>
        <v>#VALUE!</v>
      </c>
      <c r="AO441">
        <f t="shared" si="395"/>
        <v>0</v>
      </c>
      <c r="AP441" t="e">
        <f t="shared" si="396"/>
        <v>#DIV/0!</v>
      </c>
      <c r="AQ441" t="e">
        <f t="shared" si="397"/>
        <v>#DIV/0!</v>
      </c>
    </row>
    <row r="442" spans="2:64">
      <c r="B442" t="s">
        <v>75</v>
      </c>
      <c r="D442" t="s">
        <v>8335</v>
      </c>
      <c r="E442" t="s">
        <v>8336</v>
      </c>
      <c r="F442" t="s">
        <v>8337</v>
      </c>
      <c r="G442" t="s">
        <v>8338</v>
      </c>
      <c r="H442" t="s">
        <v>8339</v>
      </c>
      <c r="I442" t="s">
        <v>8340</v>
      </c>
      <c r="J442" t="s">
        <v>6048</v>
      </c>
      <c r="K442">
        <f t="shared" si="398"/>
        <v>70055.5</v>
      </c>
      <c r="O442">
        <f t="shared" si="412"/>
        <v>0.88056171134250127</v>
      </c>
      <c r="P442">
        <f t="shared" si="413"/>
        <v>-0.51025722584771982</v>
      </c>
      <c r="Q442">
        <f t="shared" si="414"/>
        <v>1.2187514126847791E-2</v>
      </c>
      <c r="R442">
        <f t="shared" si="415"/>
        <v>0.60555460199919908</v>
      </c>
      <c r="S442">
        <f t="shared" si="416"/>
        <v>74.890949554896139</v>
      </c>
      <c r="T442">
        <f t="shared" si="417"/>
        <v>0.21250676811020375</v>
      </c>
      <c r="U442">
        <f t="shared" si="418"/>
        <v>70055.5</v>
      </c>
      <c r="V442">
        <f t="shared" si="394"/>
        <v>1</v>
      </c>
      <c r="X442">
        <f t="shared" ref="X442:AE442" si="447">AVERAGE(O442:O444)</f>
        <v>0.60503445339574147</v>
      </c>
      <c r="Y442">
        <f t="shared" si="447"/>
        <v>1.1570629036954057</v>
      </c>
      <c r="Z442">
        <f t="shared" si="447"/>
        <v>0.17073624154221193</v>
      </c>
      <c r="AA442">
        <f t="shared" si="447"/>
        <v>-2.0085552124475474</v>
      </c>
      <c r="AB442">
        <f t="shared" si="447"/>
        <v>32.426429885019779</v>
      </c>
      <c r="AC442">
        <f t="shared" si="447"/>
        <v>0.34483419562459799</v>
      </c>
      <c r="AD442">
        <f t="shared" si="447"/>
        <v>136726.5</v>
      </c>
      <c r="AE442">
        <f t="shared" si="447"/>
        <v>0.66666666666666663</v>
      </c>
      <c r="AH442">
        <f t="shared" si="400"/>
        <v>247790.33333333334</v>
      </c>
      <c r="AI442">
        <f t="shared" si="401"/>
        <v>46703.666666666664</v>
      </c>
      <c r="AJ442">
        <f t="shared" si="402"/>
        <v>2246.6666666666665</v>
      </c>
      <c r="AK442">
        <f t="shared" si="403"/>
        <v>16086.666666666666</v>
      </c>
      <c r="AL442">
        <f t="shared" si="404"/>
        <v>168255</v>
      </c>
      <c r="AM442">
        <f t="shared" si="405"/>
        <v>288879.33333333331</v>
      </c>
      <c r="AO442">
        <f t="shared" si="395"/>
        <v>229457</v>
      </c>
      <c r="AP442">
        <f t="shared" si="396"/>
        <v>0.2533538266805298</v>
      </c>
      <c r="AQ442">
        <f t="shared" si="397"/>
        <v>0.18848058371930029</v>
      </c>
      <c r="AS442">
        <f t="shared" ref="AS442" si="448">AH442+AM442-AJ442+AK442+AL442+AI442</f>
        <v>765468.33333333326</v>
      </c>
      <c r="AU442">
        <f>MAX(0,AH442)</f>
        <v>247790.33333333334</v>
      </c>
      <c r="AV442">
        <f>MAX(0,AP442)</f>
        <v>0.2533538266805298</v>
      </c>
      <c r="AW442">
        <f>MAX(0,AQ442)</f>
        <v>0.18848058371930029</v>
      </c>
      <c r="AY442">
        <f>AU442/$AU$1261*3</f>
        <v>2.2165987072171669</v>
      </c>
      <c r="AZ442">
        <f>AV442/$AV$1261*3</f>
        <v>4.6260639675208406</v>
      </c>
      <c r="BA442">
        <f>AW442/$AW$1261*3</f>
        <v>4.5765616522728401</v>
      </c>
      <c r="BB442">
        <f>AS442/$AS$1261*3</f>
        <v>2.0734967060113219</v>
      </c>
      <c r="BD442">
        <f>MIN(4.9,AY442)</f>
        <v>2.2165987072171669</v>
      </c>
      <c r="BE442">
        <f t="shared" ref="BE442" si="449">MIN(4.9,AZ442)</f>
        <v>4.6260639675208406</v>
      </c>
      <c r="BF442">
        <f t="shared" ref="BF442" si="450">MIN(4.9,BA442)</f>
        <v>4.5765616522728401</v>
      </c>
      <c r="BG442">
        <f>MAX(MIN(4.9,BB442),0)</f>
        <v>2.0734967060113219</v>
      </c>
      <c r="BI442">
        <f>ROUND(BD442+0.5,0)</f>
        <v>3</v>
      </c>
      <c r="BJ442">
        <f t="shared" ref="BJ442" si="451">ROUND(BE442+0.5,0)</f>
        <v>5</v>
      </c>
      <c r="BK442">
        <f t="shared" ref="BK442" si="452">ROUND(BF442+0.5,0)</f>
        <v>5</v>
      </c>
      <c r="BL442">
        <f t="shared" ref="BL442" si="453">ROUND(BG442+0.5,0)</f>
        <v>3</v>
      </c>
    </row>
    <row r="443" spans="2:64" hidden="1">
      <c r="D443" t="s">
        <v>8341</v>
      </c>
      <c r="E443" t="s">
        <v>8342</v>
      </c>
      <c r="F443" t="s">
        <v>8343</v>
      </c>
      <c r="G443" t="s">
        <v>8344</v>
      </c>
      <c r="H443" t="s">
        <v>8345</v>
      </c>
      <c r="I443" t="s">
        <v>8346</v>
      </c>
      <c r="J443">
        <v>1</v>
      </c>
      <c r="K443">
        <f t="shared" si="398"/>
        <v>286091</v>
      </c>
      <c r="O443">
        <f t="shared" si="412"/>
        <v>0.79023119947464959</v>
      </c>
      <c r="P443">
        <f t="shared" si="413"/>
        <v>4.2947458034904598</v>
      </c>
      <c r="Q443">
        <f t="shared" si="414"/>
        <v>0.46697456352122041</v>
      </c>
      <c r="R443">
        <f t="shared" si="415"/>
        <v>-0.30277700875268865</v>
      </c>
      <c r="S443">
        <f t="shared" si="416"/>
        <v>0.30803350666087242</v>
      </c>
      <c r="T443">
        <f t="shared" si="417"/>
        <v>0.67683049853372435</v>
      </c>
      <c r="U443">
        <f t="shared" si="418"/>
        <v>286091</v>
      </c>
      <c r="V443">
        <f t="shared" si="394"/>
        <v>0</v>
      </c>
      <c r="AH443">
        <f t="shared" si="400"/>
        <v>197646</v>
      </c>
      <c r="AI443">
        <f t="shared" si="401"/>
        <v>143045.5</v>
      </c>
      <c r="AJ443">
        <f t="shared" si="402"/>
        <v>33366.5</v>
      </c>
      <c r="AK443">
        <f t="shared" si="403"/>
        <v>61174.5</v>
      </c>
      <c r="AL443">
        <f t="shared" si="404"/>
        <v>10278</v>
      </c>
      <c r="AM443">
        <f t="shared" si="405"/>
        <v>357374.5</v>
      </c>
      <c r="AO443">
        <f t="shared" si="395"/>
        <v>103105</v>
      </c>
      <c r="AP443">
        <f t="shared" si="396"/>
        <v>2.0019663412756725</v>
      </c>
      <c r="AQ443">
        <f t="shared" si="397"/>
        <v>0.72374599030590048</v>
      </c>
    </row>
    <row r="444" spans="2:64" hidden="1">
      <c r="D444" t="s">
        <v>8347</v>
      </c>
      <c r="E444" t="s">
        <v>8348</v>
      </c>
      <c r="F444" t="s">
        <v>8349</v>
      </c>
      <c r="G444" t="s">
        <v>8350</v>
      </c>
      <c r="H444" t="s">
        <v>8351</v>
      </c>
      <c r="I444" t="s">
        <v>8352</v>
      </c>
      <c r="J444" t="s">
        <v>6055</v>
      </c>
      <c r="K444">
        <f t="shared" si="398"/>
        <v>54033</v>
      </c>
      <c r="O444">
        <f t="shared" si="412"/>
        <v>0.14431044937007353</v>
      </c>
      <c r="P444">
        <f t="shared" si="413"/>
        <v>-0.31329986655652287</v>
      </c>
      <c r="Q444">
        <f t="shared" si="414"/>
        <v>3.3046646978567608E-2</v>
      </c>
      <c r="R444">
        <f t="shared" si="415"/>
        <v>-6.3284432305891531</v>
      </c>
      <c r="S444">
        <f t="shared" si="416"/>
        <v>22.080306593502307</v>
      </c>
      <c r="T444">
        <f t="shared" si="417"/>
        <v>0.14516532022986595</v>
      </c>
      <c r="U444">
        <f t="shared" si="418"/>
        <v>54033</v>
      </c>
      <c r="V444">
        <f t="shared" si="394"/>
        <v>1</v>
      </c>
      <c r="AH444">
        <f t="shared" si="400"/>
        <v>110402.5</v>
      </c>
      <c r="AI444">
        <f t="shared" si="401"/>
        <v>27016.5</v>
      </c>
      <c r="AJ444">
        <f t="shared" si="402"/>
        <v>5740.5</v>
      </c>
      <c r="AK444">
        <f t="shared" si="403"/>
        <v>46957</v>
      </c>
      <c r="AL444">
        <f t="shared" si="404"/>
        <v>126752</v>
      </c>
      <c r="AM444">
        <f t="shared" si="405"/>
        <v>213125</v>
      </c>
      <c r="AO444">
        <f t="shared" si="395"/>
        <v>57705</v>
      </c>
      <c r="AP444">
        <f t="shared" si="396"/>
        <v>0.15552734746040792</v>
      </c>
      <c r="AQ444">
        <f t="shared" si="397"/>
        <v>0.24470913249247073</v>
      </c>
    </row>
    <row r="445" spans="2:64" hidden="1">
      <c r="D445" t="s">
        <v>8353</v>
      </c>
      <c r="E445" t="s">
        <v>8354</v>
      </c>
      <c r="F445" t="s">
        <v>8355</v>
      </c>
      <c r="G445" t="s">
        <v>8356</v>
      </c>
      <c r="H445" t="s">
        <v>8357</v>
      </c>
      <c r="I445" t="s">
        <v>8358</v>
      </c>
      <c r="J445" t="s">
        <v>6065</v>
      </c>
      <c r="K445" t="e">
        <f t="shared" si="398"/>
        <v>#DIV/0!</v>
      </c>
      <c r="O445">
        <f t="shared" si="412"/>
        <v>-9.1453136329820772E-2</v>
      </c>
      <c r="P445">
        <f t="shared" si="413"/>
        <v>-0.35413571481338602</v>
      </c>
      <c r="Q445">
        <f t="shared" si="414"/>
        <v>0.17899285418961094</v>
      </c>
      <c r="R445">
        <f t="shared" si="415"/>
        <v>0.20061131557607137</v>
      </c>
      <c r="S445">
        <f t="shared" si="416"/>
        <v>5.3248569092395748</v>
      </c>
      <c r="T445">
        <f t="shared" si="417"/>
        <v>0.26806708661095424</v>
      </c>
      <c r="U445" t="e">
        <f t="shared" si="418"/>
        <v>#DIV/0!</v>
      </c>
      <c r="V445">
        <f t="shared" si="394"/>
        <v>-1</v>
      </c>
      <c r="AH445">
        <f t="shared" si="400"/>
        <v>192959</v>
      </c>
      <c r="AI445">
        <f t="shared" si="401"/>
        <v>78685</v>
      </c>
      <c r="AJ445">
        <f t="shared" si="402"/>
        <v>48920</v>
      </c>
      <c r="AK445">
        <f t="shared" si="403"/>
        <v>12815</v>
      </c>
      <c r="AL445">
        <f t="shared" si="404"/>
        <v>260492</v>
      </c>
      <c r="AM445">
        <f t="shared" si="405"/>
        <v>372217</v>
      </c>
      <c r="AO445">
        <f t="shared" si="395"/>
        <v>131224</v>
      </c>
      <c r="AP445">
        <f t="shared" si="396"/>
        <v>0.28789968789676079</v>
      </c>
      <c r="AQ445">
        <f t="shared" si="397"/>
        <v>0.40778092755455825</v>
      </c>
    </row>
    <row r="446" spans="2:64" hidden="1">
      <c r="D446" t="s">
        <v>8359</v>
      </c>
      <c r="E446" t="s">
        <v>8360</v>
      </c>
      <c r="F446" t="s">
        <v>8361</v>
      </c>
      <c r="G446" t="s">
        <v>8362</v>
      </c>
      <c r="H446" t="s">
        <v>8363</v>
      </c>
      <c r="I446" t="s">
        <v>8364</v>
      </c>
      <c r="J446" t="s">
        <v>6055</v>
      </c>
      <c r="K446">
        <f t="shared" si="398"/>
        <v>121829</v>
      </c>
      <c r="O446">
        <f t="shared" si="412"/>
        <v>0.36384477565934392</v>
      </c>
      <c r="P446">
        <f t="shared" si="413"/>
        <v>0.47735981761738455</v>
      </c>
      <c r="Q446">
        <f t="shared" si="414"/>
        <v>4.0669989378217176E-2</v>
      </c>
      <c r="R446">
        <f t="shared" si="415"/>
        <v>-0.99613995766405172</v>
      </c>
      <c r="S446">
        <f t="shared" si="416"/>
        <v>23.299903567984572</v>
      </c>
      <c r="T446">
        <f t="shared" si="417"/>
        <v>0.70955736750145593</v>
      </c>
      <c r="U446">
        <f t="shared" si="418"/>
        <v>121829</v>
      </c>
      <c r="V446">
        <f t="shared" si="394"/>
        <v>1</v>
      </c>
      <c r="AH446">
        <f t="shared" si="400"/>
        <v>106191</v>
      </c>
      <c r="AI446">
        <f t="shared" si="401"/>
        <v>60914.5</v>
      </c>
      <c r="AJ446">
        <f t="shared" si="402"/>
        <v>6222</v>
      </c>
      <c r="AK446">
        <f t="shared" si="403"/>
        <v>8015.5</v>
      </c>
      <c r="AL446">
        <f t="shared" si="404"/>
        <v>144972</v>
      </c>
      <c r="AM446">
        <f t="shared" si="405"/>
        <v>146765.5</v>
      </c>
      <c r="AO446">
        <f t="shared" si="395"/>
        <v>91953.5</v>
      </c>
      <c r="AP446">
        <f t="shared" si="396"/>
        <v>0.39816651687229349</v>
      </c>
      <c r="AQ446">
        <f t="shared" si="397"/>
        <v>0.57363147536043546</v>
      </c>
    </row>
    <row r="447" spans="2:64" hidden="1">
      <c r="D447" t="s">
        <v>8365</v>
      </c>
      <c r="E447" t="s">
        <v>8366</v>
      </c>
      <c r="F447" t="s">
        <v>8367</v>
      </c>
      <c r="G447" t="s">
        <v>8368</v>
      </c>
      <c r="H447" t="s">
        <v>8369</v>
      </c>
      <c r="I447" t="s">
        <v>8370</v>
      </c>
      <c r="J447" t="s">
        <v>6065</v>
      </c>
      <c r="K447" t="e">
        <f t="shared" si="398"/>
        <v>#DIV/0!</v>
      </c>
      <c r="O447">
        <f t="shared" si="412"/>
        <v>-0.40924506828528073</v>
      </c>
      <c r="P447">
        <f t="shared" si="413"/>
        <v>5.2803595138392501E-2</v>
      </c>
      <c r="Q447">
        <f t="shared" si="414"/>
        <v>7.4912178616840158E-2</v>
      </c>
      <c r="R447">
        <f t="shared" si="415"/>
        <v>-0.93052884615384612</v>
      </c>
      <c r="S447">
        <f t="shared" si="416"/>
        <v>12.771360759493671</v>
      </c>
      <c r="T447">
        <f t="shared" si="417"/>
        <v>0.92406822205786776</v>
      </c>
      <c r="U447" t="e">
        <f t="shared" si="418"/>
        <v>#DIV/0!</v>
      </c>
      <c r="V447">
        <f t="shared" si="394"/>
        <v>0</v>
      </c>
      <c r="AH447">
        <f t="shared" si="400"/>
        <v>155723</v>
      </c>
      <c r="AI447">
        <f t="shared" si="401"/>
        <v>82464</v>
      </c>
      <c r="AJ447">
        <f t="shared" si="402"/>
        <v>13904</v>
      </c>
      <c r="AK447">
        <f t="shared" si="403"/>
        <v>8031</v>
      </c>
      <c r="AL447">
        <f t="shared" si="404"/>
        <v>177573</v>
      </c>
      <c r="AM447">
        <f t="shared" si="405"/>
        <v>171700</v>
      </c>
      <c r="AO447">
        <f t="shared" si="395"/>
        <v>133788</v>
      </c>
      <c r="AP447">
        <f t="shared" si="396"/>
        <v>0.44430076937997026</v>
      </c>
      <c r="AQ447">
        <f t="shared" si="397"/>
        <v>0.52955568541577036</v>
      </c>
    </row>
    <row r="448" spans="2:64" hidden="1">
      <c r="D448" t="s">
        <v>8371</v>
      </c>
      <c r="E448" t="s">
        <v>8372</v>
      </c>
      <c r="F448" t="s">
        <v>8373</v>
      </c>
      <c r="G448" t="s">
        <v>8374</v>
      </c>
      <c r="H448" t="s">
        <v>8375</v>
      </c>
      <c r="I448" t="s">
        <v>8376</v>
      </c>
      <c r="J448" t="s">
        <v>6065</v>
      </c>
      <c r="K448" t="e">
        <f t="shared" si="398"/>
        <v>#DIV/0!</v>
      </c>
      <c r="O448">
        <f t="shared" si="412"/>
        <v>0.34309574397619524</v>
      </c>
      <c r="P448">
        <f t="shared" si="413"/>
        <v>6.3135387488328663</v>
      </c>
      <c r="Q448">
        <f t="shared" si="414"/>
        <v>0.42794687043257518</v>
      </c>
      <c r="R448">
        <f t="shared" si="415"/>
        <v>0</v>
      </c>
      <c r="S448">
        <f t="shared" si="416"/>
        <v>2.2744240390664787</v>
      </c>
      <c r="T448">
        <f t="shared" si="417"/>
        <v>7.1794683776351977</v>
      </c>
      <c r="U448" t="e">
        <f t="shared" si="418"/>
        <v>#DIV/0!</v>
      </c>
      <c r="V448">
        <f t="shared" si="394"/>
        <v>0</v>
      </c>
      <c r="AH448">
        <f t="shared" si="400"/>
        <v>263600</v>
      </c>
      <c r="AI448">
        <f t="shared" si="401"/>
        <v>78328</v>
      </c>
      <c r="AJ448">
        <f t="shared" si="402"/>
        <v>66758</v>
      </c>
      <c r="AK448">
        <f t="shared" si="403"/>
        <v>4160</v>
      </c>
      <c r="AL448">
        <f t="shared" si="404"/>
        <v>151836</v>
      </c>
      <c r="AM448">
        <f t="shared" si="405"/>
        <v>89238</v>
      </c>
      <c r="AO448">
        <f t="shared" si="395"/>
        <v>192682</v>
      </c>
      <c r="AP448">
        <f t="shared" si="396"/>
        <v>0.50211543885740662</v>
      </c>
      <c r="AQ448">
        <f t="shared" si="397"/>
        <v>0.29714719271623674</v>
      </c>
    </row>
    <row r="449" spans="2:64" hidden="1">
      <c r="D449" t="s">
        <v>8377</v>
      </c>
      <c r="E449" t="s">
        <v>8378</v>
      </c>
      <c r="F449" t="s">
        <v>8379</v>
      </c>
      <c r="G449" t="s">
        <v>8374</v>
      </c>
      <c r="H449" t="s">
        <v>8380</v>
      </c>
      <c r="I449" t="s">
        <v>8381</v>
      </c>
      <c r="J449" t="s">
        <v>6065</v>
      </c>
      <c r="O449" t="e">
        <f t="shared" si="412"/>
        <v>#VALUE!</v>
      </c>
      <c r="P449" t="e">
        <f t="shared" si="413"/>
        <v>#VALUE!</v>
      </c>
      <c r="Q449">
        <f t="shared" si="414"/>
        <v>0.80642642962332112</v>
      </c>
      <c r="R449" t="e">
        <f t="shared" si="415"/>
        <v>#VALUE!</v>
      </c>
      <c r="S449">
        <f t="shared" si="416"/>
        <v>1.1485115839035445</v>
      </c>
      <c r="T449" t="e">
        <f t="shared" si="417"/>
        <v>#VALUE!</v>
      </c>
      <c r="U449" t="e">
        <f t="shared" si="418"/>
        <v>#DIV/0!</v>
      </c>
      <c r="V449" t="e">
        <f t="shared" si="394"/>
        <v>#VALUE!</v>
      </c>
      <c r="AH449">
        <f t="shared" si="400"/>
        <v>196263</v>
      </c>
      <c r="AI449">
        <f t="shared" si="401"/>
        <v>10710</v>
      </c>
      <c r="AJ449">
        <f t="shared" si="402"/>
        <v>45451</v>
      </c>
      <c r="AK449">
        <f t="shared" si="403"/>
        <v>4160</v>
      </c>
      <c r="AL449">
        <f t="shared" si="404"/>
        <v>52201</v>
      </c>
      <c r="AM449">
        <f t="shared" si="405"/>
        <v>10910</v>
      </c>
      <c r="AO449">
        <f t="shared" si="395"/>
        <v>146652</v>
      </c>
      <c r="AP449">
        <f t="shared" si="396"/>
        <v>0.19002501729919624</v>
      </c>
      <c r="AQ449">
        <f t="shared" si="397"/>
        <v>5.4569633603888661E-2</v>
      </c>
    </row>
    <row r="450" spans="2:64" hidden="1">
      <c r="D450" t="s">
        <v>6093</v>
      </c>
      <c r="E450" t="s">
        <v>6093</v>
      </c>
      <c r="F450" t="s">
        <v>6093</v>
      </c>
      <c r="G450" t="s">
        <v>6093</v>
      </c>
      <c r="H450" t="s">
        <v>6093</v>
      </c>
      <c r="I450" t="s">
        <v>6093</v>
      </c>
      <c r="J450" t="s">
        <v>6093</v>
      </c>
      <c r="O450" t="e">
        <f t="shared" si="412"/>
        <v>#VALUE!</v>
      </c>
      <c r="P450" t="e">
        <f t="shared" si="413"/>
        <v>#VALUE!</v>
      </c>
      <c r="Q450" t="e">
        <f t="shared" si="414"/>
        <v>#VALUE!</v>
      </c>
      <c r="R450" t="e">
        <f t="shared" si="415"/>
        <v>#VALUE!</v>
      </c>
      <c r="S450" t="e">
        <f t="shared" si="416"/>
        <v>#VALUE!</v>
      </c>
      <c r="T450" t="e">
        <f t="shared" si="417"/>
        <v>#VALUE!</v>
      </c>
      <c r="U450" t="e">
        <f t="shared" si="418"/>
        <v>#VALUE!</v>
      </c>
      <c r="V450" t="e">
        <f t="shared" si="394"/>
        <v>#VALUE!</v>
      </c>
      <c r="AO450">
        <f t="shared" si="395"/>
        <v>0</v>
      </c>
      <c r="AP450" t="e">
        <f t="shared" si="396"/>
        <v>#DIV/0!</v>
      </c>
      <c r="AQ450" t="e">
        <f t="shared" si="397"/>
        <v>#DIV/0!</v>
      </c>
    </row>
    <row r="451" spans="2:64">
      <c r="B451" t="s">
        <v>76</v>
      </c>
      <c r="D451" t="s">
        <v>8382</v>
      </c>
      <c r="E451" t="s">
        <v>8383</v>
      </c>
      <c r="F451" t="s">
        <v>8384</v>
      </c>
      <c r="G451" t="s">
        <v>8385</v>
      </c>
      <c r="H451" t="s">
        <v>8386</v>
      </c>
      <c r="I451" t="s">
        <v>8387</v>
      </c>
      <c r="J451" t="s">
        <v>6055</v>
      </c>
      <c r="K451">
        <f t="shared" si="398"/>
        <v>75275</v>
      </c>
      <c r="O451">
        <f t="shared" si="412"/>
        <v>-3.6500994035785217E-3</v>
      </c>
      <c r="P451">
        <f t="shared" si="413"/>
        <v>-5.3204200993648199E-2</v>
      </c>
      <c r="Q451">
        <f t="shared" si="414"/>
        <v>0.13848161371585987</v>
      </c>
      <c r="R451">
        <f t="shared" si="415"/>
        <v>0.54153198526648127</v>
      </c>
      <c r="S451">
        <f t="shared" si="416"/>
        <v>6.822078262007591</v>
      </c>
      <c r="T451">
        <f t="shared" si="417"/>
        <v>0.19142323646252368</v>
      </c>
      <c r="U451">
        <f t="shared" si="418"/>
        <v>75275</v>
      </c>
      <c r="V451">
        <f t="shared" si="394"/>
        <v>0</v>
      </c>
      <c r="X451">
        <f t="shared" ref="X451:AE451" si="454">AVERAGE(O451:O453)</f>
        <v>3.8275484456684904E-2</v>
      </c>
      <c r="Y451">
        <f t="shared" si="454"/>
        <v>0.53040577277023526</v>
      </c>
      <c r="Z451">
        <f t="shared" si="454"/>
        <v>0.24841274995819651</v>
      </c>
      <c r="AA451">
        <f t="shared" si="454"/>
        <v>-3.8323203214267778</v>
      </c>
      <c r="AB451">
        <f t="shared" si="454"/>
        <v>5.1750444886181981</v>
      </c>
      <c r="AC451">
        <f t="shared" si="454"/>
        <v>0.50075830715238501</v>
      </c>
      <c r="AD451">
        <f>AVERAGE(U451:U452)</f>
        <v>77390</v>
      </c>
      <c r="AE451">
        <f t="shared" si="454"/>
        <v>0.33333333333333331</v>
      </c>
      <c r="AH451">
        <f t="shared" si="400"/>
        <v>62645.5</v>
      </c>
      <c r="AI451">
        <f t="shared" si="401"/>
        <v>37637.5</v>
      </c>
      <c r="AJ451">
        <f t="shared" si="402"/>
        <v>7641</v>
      </c>
      <c r="AK451">
        <f t="shared" si="403"/>
        <v>3049.5</v>
      </c>
      <c r="AL451">
        <f t="shared" si="404"/>
        <v>52127.5</v>
      </c>
      <c r="AM451">
        <f t="shared" si="405"/>
        <v>47536</v>
      </c>
      <c r="AO451">
        <f t="shared" si="395"/>
        <v>51955</v>
      </c>
      <c r="AP451">
        <f t="shared" si="396"/>
        <v>0.68212298602678656</v>
      </c>
      <c r="AQ451">
        <f t="shared" si="397"/>
        <v>0.60080133449329964</v>
      </c>
      <c r="AS451">
        <f t="shared" ref="AS451" si="455">AH451+AM451-AJ451+AK451+AL451+AI451</f>
        <v>195355</v>
      </c>
      <c r="AU451">
        <f>MAX(0,AH451)</f>
        <v>62645.5</v>
      </c>
      <c r="AV451">
        <f>MAX(0,AP451)</f>
        <v>0.68212298602678656</v>
      </c>
      <c r="AW451">
        <f>MAX(0,AQ451)</f>
        <v>0.60080133449329964</v>
      </c>
      <c r="AY451">
        <f>AU451/$AU$1261*3</f>
        <v>0.56039286297006341</v>
      </c>
      <c r="AZ451">
        <f>AV451/$AV$1261*3</f>
        <v>12.455089423438112</v>
      </c>
      <c r="BA451">
        <f>AW451/$AW$1261*3</f>
        <v>14.588263118769325</v>
      </c>
      <c r="BB451">
        <f>AS451/$AS$1261*3</f>
        <v>0.52917662477155625</v>
      </c>
      <c r="BD451">
        <f>MIN(4.9,AY451)</f>
        <v>0.56039286297006341</v>
      </c>
      <c r="BE451">
        <f t="shared" ref="BE451" si="456">MIN(4.9,AZ451)</f>
        <v>4.9000000000000004</v>
      </c>
      <c r="BF451">
        <f t="shared" ref="BF451" si="457">MIN(4.9,BA451)</f>
        <v>4.9000000000000004</v>
      </c>
      <c r="BG451">
        <f>MAX(MIN(4.9,BB451),0)</f>
        <v>0.52917662477155625</v>
      </c>
      <c r="BI451">
        <f>ROUND(BD451+0.5,0)</f>
        <v>1</v>
      </c>
      <c r="BJ451">
        <f t="shared" ref="BJ451" si="458">ROUND(BE451+0.5,0)</f>
        <v>5</v>
      </c>
      <c r="BK451">
        <f t="shared" ref="BK451" si="459">ROUND(BF451+0.5,0)</f>
        <v>5</v>
      </c>
      <c r="BL451">
        <f t="shared" ref="BL451" si="460">ROUND(BG451+0.5,0)</f>
        <v>1</v>
      </c>
    </row>
    <row r="452" spans="2:64" hidden="1">
      <c r="D452" t="s">
        <v>8388</v>
      </c>
      <c r="E452" t="s">
        <v>8389</v>
      </c>
      <c r="F452" t="s">
        <v>8390</v>
      </c>
      <c r="G452" t="s">
        <v>8391</v>
      </c>
      <c r="H452" t="s">
        <v>8392</v>
      </c>
      <c r="I452" t="s">
        <v>8393</v>
      </c>
      <c r="J452" t="s">
        <v>6055</v>
      </c>
      <c r="K452">
        <f t="shared" ref="K452:K514" si="461">E452/J452</f>
        <v>79505</v>
      </c>
      <c r="O452">
        <f t="shared" si="412"/>
        <v>-6.6152772208112443E-2</v>
      </c>
      <c r="P452">
        <f t="shared" si="413"/>
        <v>-0.13152001747774322</v>
      </c>
      <c r="Q452">
        <f t="shared" si="414"/>
        <v>0.48062015503875971</v>
      </c>
      <c r="R452">
        <f t="shared" si="415"/>
        <v>0.43005869500021421</v>
      </c>
      <c r="S452">
        <f t="shared" si="416"/>
        <v>1.9004902359091032</v>
      </c>
      <c r="T452">
        <f t="shared" si="417"/>
        <v>-0.44466636973526708</v>
      </c>
      <c r="U452">
        <f t="shared" si="418"/>
        <v>79505</v>
      </c>
      <c r="V452">
        <f t="shared" ref="V452:V515" si="462">J452-J453</f>
        <v>1</v>
      </c>
      <c r="AH452">
        <f t="shared" ref="AH452:AH514" si="463">D452/($J452+1)</f>
        <v>62875</v>
      </c>
      <c r="AI452">
        <f t="shared" ref="AI452:AI514" si="464">E452/($J452+1)</f>
        <v>39752.5</v>
      </c>
      <c r="AJ452">
        <f t="shared" ref="AJ452:AJ514" si="465">F452/($J452+1)</f>
        <v>36921</v>
      </c>
      <c r="AK452">
        <f t="shared" ref="AK452:AK514" si="466">G452/($J452+1)</f>
        <v>6651.5</v>
      </c>
      <c r="AL452">
        <f t="shared" ref="AL452:AL514" si="467">H452/($J452+1)</f>
        <v>70168</v>
      </c>
      <c r="AM452">
        <f t="shared" ref="AM452:AM514" si="468">I452/($J452+1)</f>
        <v>39898.5</v>
      </c>
      <c r="AO452">
        <f t="shared" ref="AO452:AO515" si="469">AH452-(AJ452+AK452)</f>
        <v>19302.5</v>
      </c>
      <c r="AP452">
        <f t="shared" ref="AP452:AP514" si="470">AI452/(AK452+AL452)</f>
        <v>0.5174792858584083</v>
      </c>
      <c r="AQ452">
        <f t="shared" ref="AQ452:AQ514" si="471">AI452/AH452</f>
        <v>0.63224652087475153</v>
      </c>
    </row>
    <row r="453" spans="2:64" hidden="1">
      <c r="D453" t="s">
        <v>8394</v>
      </c>
      <c r="E453" t="s">
        <v>8395</v>
      </c>
      <c r="F453" t="s">
        <v>8396</v>
      </c>
      <c r="G453" t="s">
        <v>8397</v>
      </c>
      <c r="H453" t="s">
        <v>8398</v>
      </c>
      <c r="I453" t="s">
        <v>8399</v>
      </c>
      <c r="J453" t="s">
        <v>6065</v>
      </c>
      <c r="K453" t="e">
        <f t="shared" si="461"/>
        <v>#DIV/0!</v>
      </c>
      <c r="O453">
        <f t="shared" si="412"/>
        <v>0.18462932498174567</v>
      </c>
      <c r="P453">
        <f t="shared" si="413"/>
        <v>1.775941536782097</v>
      </c>
      <c r="Q453">
        <f t="shared" si="414"/>
        <v>0.12613648111996983</v>
      </c>
      <c r="R453">
        <f t="shared" si="415"/>
        <v>-12.468551644547029</v>
      </c>
      <c r="S453">
        <f t="shared" si="416"/>
        <v>6.8025649679379008</v>
      </c>
      <c r="T453">
        <f t="shared" si="417"/>
        <v>1.7555180547298983</v>
      </c>
      <c r="U453" t="e">
        <f t="shared" si="418"/>
        <v>#DIV/0!</v>
      </c>
      <c r="V453">
        <f t="shared" si="462"/>
        <v>0</v>
      </c>
      <c r="AH453">
        <f t="shared" si="463"/>
        <v>134658</v>
      </c>
      <c r="AI453">
        <f t="shared" si="464"/>
        <v>91545</v>
      </c>
      <c r="AJ453">
        <f t="shared" si="465"/>
        <v>20741</v>
      </c>
      <c r="AK453">
        <f t="shared" si="466"/>
        <v>23341</v>
      </c>
      <c r="AL453">
        <f t="shared" si="467"/>
        <v>141092</v>
      </c>
      <c r="AM453">
        <f t="shared" si="468"/>
        <v>143692</v>
      </c>
      <c r="AO453">
        <f t="shared" si="469"/>
        <v>90576</v>
      </c>
      <c r="AP453">
        <f t="shared" si="470"/>
        <v>0.55673131305759793</v>
      </c>
      <c r="AQ453">
        <f t="shared" si="471"/>
        <v>0.67983335561199487</v>
      </c>
    </row>
    <row r="454" spans="2:64" hidden="1">
      <c r="D454" t="s">
        <v>8400</v>
      </c>
      <c r="E454" t="s">
        <v>8401</v>
      </c>
      <c r="F454" t="s">
        <v>8402</v>
      </c>
      <c r="G454" t="s">
        <v>8403</v>
      </c>
      <c r="H454" t="s">
        <v>8404</v>
      </c>
      <c r="I454" t="s">
        <v>8405</v>
      </c>
      <c r="J454" t="s">
        <v>6065</v>
      </c>
      <c r="K454" t="e">
        <f t="shared" si="461"/>
        <v>#DIV/0!</v>
      </c>
      <c r="O454">
        <f t="shared" si="412"/>
        <v>0.21422620064946174</v>
      </c>
      <c r="P454">
        <f t="shared" si="413"/>
        <v>-4.9378801418235252E-2</v>
      </c>
      <c r="Q454">
        <f t="shared" si="414"/>
        <v>0.31673218029350103</v>
      </c>
      <c r="R454">
        <f t="shared" si="415"/>
        <v>0.9338574863554826</v>
      </c>
      <c r="S454">
        <f t="shared" si="416"/>
        <v>3.0855499937947295</v>
      </c>
      <c r="T454">
        <f t="shared" si="417"/>
        <v>1.7203818665553761</v>
      </c>
      <c r="U454" t="e">
        <f t="shared" si="418"/>
        <v>#DIV/0!</v>
      </c>
      <c r="V454">
        <f t="shared" si="462"/>
        <v>0</v>
      </c>
      <c r="AH454">
        <f t="shared" si="463"/>
        <v>113671</v>
      </c>
      <c r="AI454">
        <f t="shared" si="464"/>
        <v>32978</v>
      </c>
      <c r="AJ454">
        <f t="shared" si="465"/>
        <v>24173</v>
      </c>
      <c r="AK454">
        <f t="shared" si="466"/>
        <v>1733</v>
      </c>
      <c r="AL454">
        <f t="shared" si="467"/>
        <v>74587</v>
      </c>
      <c r="AM454">
        <f t="shared" si="468"/>
        <v>52147</v>
      </c>
      <c r="AO454">
        <f t="shared" si="469"/>
        <v>87765</v>
      </c>
      <c r="AP454">
        <f t="shared" si="470"/>
        <v>0.43210167714884695</v>
      </c>
      <c r="AQ454">
        <f t="shared" si="471"/>
        <v>0.29011797204212159</v>
      </c>
    </row>
    <row r="455" spans="2:64" hidden="1">
      <c r="D455" t="s">
        <v>8406</v>
      </c>
      <c r="E455" t="s">
        <v>8407</v>
      </c>
      <c r="F455" t="s">
        <v>8408</v>
      </c>
      <c r="G455" t="s">
        <v>8409</v>
      </c>
      <c r="H455" t="s">
        <v>8410</v>
      </c>
      <c r="I455" t="s">
        <v>8411</v>
      </c>
      <c r="J455" t="s">
        <v>6065</v>
      </c>
      <c r="K455" t="e">
        <f t="shared" si="461"/>
        <v>#DIV/0!</v>
      </c>
      <c r="O455">
        <f t="shared" si="412"/>
        <v>0.11430373870710486</v>
      </c>
      <c r="P455">
        <f t="shared" si="413"/>
        <v>1.2602945009121709</v>
      </c>
      <c r="Q455">
        <f t="shared" si="414"/>
        <v>0.6631225615971319</v>
      </c>
      <c r="R455">
        <f t="shared" si="415"/>
        <v>0.39679068054148636</v>
      </c>
      <c r="S455">
        <f t="shared" si="416"/>
        <v>0.81363792966368964</v>
      </c>
      <c r="T455">
        <f t="shared" si="417"/>
        <v>-2.2350364022936668</v>
      </c>
      <c r="U455" t="e">
        <f t="shared" si="418"/>
        <v>#DIV/0!</v>
      </c>
      <c r="V455">
        <f t="shared" si="462"/>
        <v>0</v>
      </c>
      <c r="AH455">
        <f t="shared" si="463"/>
        <v>93616</v>
      </c>
      <c r="AI455">
        <f t="shared" si="464"/>
        <v>34691</v>
      </c>
      <c r="AJ455">
        <f t="shared" si="465"/>
        <v>37733</v>
      </c>
      <c r="AK455">
        <f t="shared" si="466"/>
        <v>26201</v>
      </c>
      <c r="AL455">
        <f t="shared" si="467"/>
        <v>30701</v>
      </c>
      <c r="AM455">
        <f t="shared" si="468"/>
        <v>19169</v>
      </c>
      <c r="AO455">
        <f t="shared" si="469"/>
        <v>29682</v>
      </c>
      <c r="AP455">
        <f t="shared" si="470"/>
        <v>0.60966222628378619</v>
      </c>
      <c r="AQ455">
        <f t="shared" si="471"/>
        <v>0.37056699709451374</v>
      </c>
    </row>
    <row r="456" spans="2:64" hidden="1">
      <c r="D456" t="s">
        <v>8412</v>
      </c>
      <c r="E456" t="s">
        <v>8413</v>
      </c>
      <c r="F456" t="s">
        <v>8414</v>
      </c>
      <c r="G456" t="s">
        <v>8415</v>
      </c>
      <c r="H456" t="s">
        <v>8416</v>
      </c>
      <c r="I456" t="s">
        <v>8417</v>
      </c>
      <c r="J456" t="s">
        <v>6065</v>
      </c>
      <c r="K456" t="e">
        <f t="shared" si="461"/>
        <v>#DIV/0!</v>
      </c>
      <c r="O456">
        <f t="shared" si="412"/>
        <v>6.1856191306765673E-2</v>
      </c>
      <c r="P456">
        <f t="shared" si="413"/>
        <v>1.5213652599550098E-2</v>
      </c>
      <c r="Q456">
        <f t="shared" si="414"/>
        <v>1.2161789489811552</v>
      </c>
      <c r="R456">
        <f t="shared" si="415"/>
        <v>0.30948747297469159</v>
      </c>
      <c r="S456">
        <f t="shared" si="416"/>
        <v>0.32480130099177718</v>
      </c>
      <c r="T456">
        <f t="shared" si="417"/>
        <v>-0.49719783601671574</v>
      </c>
      <c r="U456" t="e">
        <f t="shared" si="418"/>
        <v>#DIV/0!</v>
      </c>
      <c r="V456">
        <f t="shared" si="462"/>
        <v>-1</v>
      </c>
      <c r="AH456">
        <f t="shared" si="463"/>
        <v>84013</v>
      </c>
      <c r="AI456">
        <f t="shared" si="464"/>
        <v>15348</v>
      </c>
      <c r="AJ456">
        <f t="shared" si="465"/>
        <v>87318</v>
      </c>
      <c r="AK456">
        <f t="shared" si="466"/>
        <v>43436</v>
      </c>
      <c r="AL456">
        <f t="shared" si="467"/>
        <v>28361</v>
      </c>
      <c r="AM456">
        <f t="shared" si="468"/>
        <v>-15521</v>
      </c>
      <c r="AO456">
        <f t="shared" si="469"/>
        <v>-46741</v>
      </c>
      <c r="AP456">
        <f t="shared" si="470"/>
        <v>0.21376937755059403</v>
      </c>
      <c r="AQ456">
        <f t="shared" si="471"/>
        <v>0.18268601287895922</v>
      </c>
    </row>
    <row r="457" spans="2:64" hidden="1">
      <c r="D457" t="s">
        <v>8418</v>
      </c>
      <c r="E457" t="s">
        <v>8419</v>
      </c>
      <c r="F457" t="s">
        <v>8420</v>
      </c>
      <c r="G457" t="s">
        <v>8421</v>
      </c>
      <c r="H457" t="s">
        <v>8422</v>
      </c>
      <c r="I457" t="s">
        <v>8423</v>
      </c>
      <c r="J457" t="s">
        <v>6055</v>
      </c>
      <c r="K457">
        <f t="shared" si="461"/>
        <v>15118</v>
      </c>
      <c r="O457">
        <f t="shared" si="412"/>
        <v>3.4871097275450236E-2</v>
      </c>
      <c r="P457">
        <f t="shared" si="413"/>
        <v>-0.60138163792648847</v>
      </c>
      <c r="Q457">
        <f t="shared" si="414"/>
        <v>1.3312479879815431</v>
      </c>
      <c r="R457">
        <f t="shared" si="415"/>
        <v>0.2436877795411917</v>
      </c>
      <c r="S457">
        <f t="shared" si="416"/>
        <v>0.24412577886328279</v>
      </c>
      <c r="T457">
        <f t="shared" si="417"/>
        <v>-0.32874508013134152</v>
      </c>
      <c r="U457">
        <f t="shared" si="418"/>
        <v>15118</v>
      </c>
      <c r="V457">
        <f t="shared" si="462"/>
        <v>0</v>
      </c>
      <c r="AH457">
        <f t="shared" si="463"/>
        <v>39559.5</v>
      </c>
      <c r="AI457">
        <f t="shared" si="464"/>
        <v>7559</v>
      </c>
      <c r="AJ457">
        <f t="shared" si="465"/>
        <v>62029.5</v>
      </c>
      <c r="AK457">
        <f t="shared" si="466"/>
        <v>31452</v>
      </c>
      <c r="AL457">
        <f t="shared" si="467"/>
        <v>15143</v>
      </c>
      <c r="AM457">
        <f t="shared" si="468"/>
        <v>-15434.5</v>
      </c>
      <c r="AO457">
        <f t="shared" si="469"/>
        <v>-53922</v>
      </c>
      <c r="AP457">
        <f t="shared" si="470"/>
        <v>0.16222770683549737</v>
      </c>
      <c r="AQ457">
        <f t="shared" si="471"/>
        <v>0.19107926035465564</v>
      </c>
    </row>
    <row r="458" spans="2:64" hidden="1">
      <c r="D458" t="s">
        <v>8424</v>
      </c>
      <c r="E458" t="s">
        <v>8425</v>
      </c>
      <c r="F458" t="s">
        <v>8426</v>
      </c>
      <c r="G458" t="s">
        <v>8427</v>
      </c>
      <c r="H458" t="s">
        <v>8428</v>
      </c>
      <c r="I458" t="s">
        <v>8429</v>
      </c>
      <c r="J458" t="s">
        <v>6055</v>
      </c>
      <c r="K458">
        <f t="shared" si="461"/>
        <v>37926</v>
      </c>
      <c r="O458">
        <f t="shared" si="412"/>
        <v>0.1153043808078893</v>
      </c>
      <c r="P458">
        <f t="shared" si="413"/>
        <v>1.9750549105742077</v>
      </c>
      <c r="Q458">
        <f t="shared" si="414"/>
        <v>1.3838423464405252</v>
      </c>
      <c r="R458">
        <f t="shared" si="415"/>
        <v>-38.605714285714285</v>
      </c>
      <c r="S458">
        <f t="shared" si="416"/>
        <v>0.22096698312363536</v>
      </c>
      <c r="T458">
        <f t="shared" si="417"/>
        <v>-0.45196810982803615</v>
      </c>
      <c r="U458">
        <f t="shared" si="418"/>
        <v>37926</v>
      </c>
      <c r="V458">
        <f t="shared" si="462"/>
        <v>0</v>
      </c>
      <c r="AH458">
        <f t="shared" si="463"/>
        <v>38226.5</v>
      </c>
      <c r="AI458">
        <f t="shared" si="464"/>
        <v>18963</v>
      </c>
      <c r="AJ458">
        <f t="shared" si="465"/>
        <v>82897</v>
      </c>
      <c r="AK458">
        <f t="shared" si="466"/>
        <v>41586</v>
      </c>
      <c r="AL458">
        <f t="shared" si="467"/>
        <v>18317.5</v>
      </c>
      <c r="AM458">
        <f t="shared" si="468"/>
        <v>-22993.5</v>
      </c>
      <c r="AO458">
        <f t="shared" si="469"/>
        <v>-86256.5</v>
      </c>
      <c r="AP458">
        <f t="shared" si="470"/>
        <v>0.31655913260493962</v>
      </c>
      <c r="AQ458">
        <f t="shared" si="471"/>
        <v>0.49606948059592165</v>
      </c>
    </row>
    <row r="459" spans="2:64" hidden="1">
      <c r="D459" t="s">
        <v>8430</v>
      </c>
      <c r="E459" t="s">
        <v>8431</v>
      </c>
      <c r="F459" t="s">
        <v>8432</v>
      </c>
      <c r="G459" t="s">
        <v>6972</v>
      </c>
      <c r="H459" t="s">
        <v>8433</v>
      </c>
      <c r="I459" t="s">
        <v>8434</v>
      </c>
      <c r="J459" t="s">
        <v>6055</v>
      </c>
      <c r="K459">
        <f t="shared" si="461"/>
        <v>12748</v>
      </c>
      <c r="O459">
        <f t="shared" si="412"/>
        <v>0.18494382022471911</v>
      </c>
      <c r="P459">
        <f t="shared" si="413"/>
        <v>-1.4385126070654604</v>
      </c>
      <c r="Q459">
        <f t="shared" si="414"/>
        <v>3.5865544664324025</v>
      </c>
      <c r="R459">
        <f t="shared" si="415"/>
        <v>0</v>
      </c>
      <c r="S459">
        <f t="shared" si="416"/>
        <v>0.26077091659146578</v>
      </c>
      <c r="T459">
        <f t="shared" si="417"/>
        <v>-0.13189257412426802</v>
      </c>
      <c r="U459">
        <f t="shared" si="418"/>
        <v>12748</v>
      </c>
      <c r="V459">
        <f t="shared" si="462"/>
        <v>0</v>
      </c>
      <c r="AH459">
        <f t="shared" si="463"/>
        <v>34274.5</v>
      </c>
      <c r="AI459">
        <f t="shared" si="464"/>
        <v>6374</v>
      </c>
      <c r="AJ459">
        <f t="shared" si="465"/>
        <v>58177.5</v>
      </c>
      <c r="AK459">
        <f t="shared" si="466"/>
        <v>1050</v>
      </c>
      <c r="AL459">
        <f t="shared" si="467"/>
        <v>15171</v>
      </c>
      <c r="AM459">
        <f t="shared" si="468"/>
        <v>-41956.5</v>
      </c>
      <c r="AO459">
        <f t="shared" si="469"/>
        <v>-24953</v>
      </c>
      <c r="AP459">
        <f t="shared" si="470"/>
        <v>0.39294741384624871</v>
      </c>
      <c r="AQ459">
        <f t="shared" si="471"/>
        <v>0.18596916074632744</v>
      </c>
    </row>
    <row r="460" spans="2:64" hidden="1">
      <c r="D460" t="s">
        <v>8435</v>
      </c>
      <c r="E460" t="s">
        <v>8436</v>
      </c>
      <c r="F460" t="s">
        <v>8437</v>
      </c>
      <c r="G460" t="s">
        <v>6972</v>
      </c>
      <c r="H460" t="s">
        <v>8438</v>
      </c>
      <c r="I460" t="s">
        <v>8439</v>
      </c>
      <c r="J460" t="s">
        <v>6055</v>
      </c>
      <c r="K460">
        <f t="shared" si="461"/>
        <v>-29071</v>
      </c>
      <c r="O460">
        <f t="shared" ref="O460:O523" si="472">D460/D461-1</f>
        <v>-0.51186377750776291</v>
      </c>
      <c r="P460">
        <f t="shared" ref="P460:P523" si="473">E460/E461-1</f>
        <v>0.17810828335224516</v>
      </c>
      <c r="Q460">
        <f t="shared" ref="Q460:Q523" si="474">F460/(G460+H460)</f>
        <v>4.1314630037579372</v>
      </c>
      <c r="R460">
        <f t="shared" ref="R460:R523" si="475">1 -G460/G461</f>
        <v>0.89929506545820748</v>
      </c>
      <c r="S460">
        <f t="shared" ref="S460:S523" si="476">H460/F460</f>
        <v>0.22557829530306595</v>
      </c>
      <c r="T460">
        <f t="shared" ref="T460:T523" si="477">I460/I461-1</f>
        <v>0.43010164075098767</v>
      </c>
      <c r="U460">
        <f t="shared" ref="U460:U523" si="478">E460/J460</f>
        <v>-29071</v>
      </c>
      <c r="V460">
        <f t="shared" si="462"/>
        <v>0</v>
      </c>
      <c r="AH460">
        <f t="shared" si="463"/>
        <v>28925</v>
      </c>
      <c r="AI460">
        <f t="shared" si="464"/>
        <v>-14535.5</v>
      </c>
      <c r="AJ460">
        <f t="shared" si="465"/>
        <v>63765</v>
      </c>
      <c r="AK460">
        <f t="shared" si="466"/>
        <v>1050</v>
      </c>
      <c r="AL460">
        <f t="shared" si="467"/>
        <v>14384</v>
      </c>
      <c r="AM460">
        <f t="shared" si="468"/>
        <v>-48331</v>
      </c>
      <c r="AO460">
        <f t="shared" si="469"/>
        <v>-35890</v>
      </c>
      <c r="AP460">
        <f t="shared" si="470"/>
        <v>-0.94178437216534927</v>
      </c>
      <c r="AQ460">
        <f t="shared" si="471"/>
        <v>-0.50252376836646495</v>
      </c>
    </row>
    <row r="461" spans="2:64" hidden="1">
      <c r="D461" t="s">
        <v>8440</v>
      </c>
      <c r="E461" t="s">
        <v>8441</v>
      </c>
      <c r="F461" t="s">
        <v>8442</v>
      </c>
      <c r="G461" t="s">
        <v>8443</v>
      </c>
      <c r="H461" t="s">
        <v>8444</v>
      </c>
      <c r="I461" t="s">
        <v>8445</v>
      </c>
      <c r="J461" t="s">
        <v>6055</v>
      </c>
      <c r="K461">
        <f t="shared" si="461"/>
        <v>-24676</v>
      </c>
      <c r="O461" t="e">
        <f t="shared" si="472"/>
        <v>#VALUE!</v>
      </c>
      <c r="P461" t="e">
        <f t="shared" si="473"/>
        <v>#VALUE!</v>
      </c>
      <c r="Q461">
        <f t="shared" si="474"/>
        <v>2.5746668530425869</v>
      </c>
      <c r="R461" t="e">
        <f t="shared" si="475"/>
        <v>#VALUE!</v>
      </c>
      <c r="S461">
        <f t="shared" si="476"/>
        <v>0.19971044654571776</v>
      </c>
      <c r="T461" t="e">
        <f t="shared" si="477"/>
        <v>#VALUE!</v>
      </c>
      <c r="U461">
        <f t="shared" si="478"/>
        <v>-24676</v>
      </c>
      <c r="V461" t="e">
        <f t="shared" si="462"/>
        <v>#VALUE!</v>
      </c>
      <c r="AH461">
        <f t="shared" si="463"/>
        <v>59256</v>
      </c>
      <c r="AI461">
        <f t="shared" si="464"/>
        <v>-12338</v>
      </c>
      <c r="AJ461">
        <f t="shared" si="465"/>
        <v>55257.5</v>
      </c>
      <c r="AK461">
        <f t="shared" si="466"/>
        <v>10426.5</v>
      </c>
      <c r="AL461">
        <f t="shared" si="467"/>
        <v>11035.5</v>
      </c>
      <c r="AM461">
        <f t="shared" si="468"/>
        <v>-33795.5</v>
      </c>
      <c r="AO461">
        <f t="shared" si="469"/>
        <v>-6428</v>
      </c>
      <c r="AP461">
        <f t="shared" si="470"/>
        <v>-0.57487652595284688</v>
      </c>
      <c r="AQ461">
        <f t="shared" si="471"/>
        <v>-0.20821520183610098</v>
      </c>
    </row>
    <row r="462" spans="2:64" hidden="1">
      <c r="D462" t="s">
        <v>6093</v>
      </c>
      <c r="E462" t="s">
        <v>6093</v>
      </c>
      <c r="F462" t="s">
        <v>6093</v>
      </c>
      <c r="G462" t="s">
        <v>6093</v>
      </c>
      <c r="H462" t="s">
        <v>6093</v>
      </c>
      <c r="I462" t="s">
        <v>6093</v>
      </c>
      <c r="J462" t="s">
        <v>6093</v>
      </c>
      <c r="O462" t="e">
        <f t="shared" si="472"/>
        <v>#VALUE!</v>
      </c>
      <c r="P462" t="e">
        <f t="shared" si="473"/>
        <v>#VALUE!</v>
      </c>
      <c r="Q462" t="e">
        <f t="shared" si="474"/>
        <v>#VALUE!</v>
      </c>
      <c r="R462" t="e">
        <f t="shared" si="475"/>
        <v>#VALUE!</v>
      </c>
      <c r="S462" t="e">
        <f t="shared" si="476"/>
        <v>#VALUE!</v>
      </c>
      <c r="T462" t="e">
        <f t="shared" si="477"/>
        <v>#VALUE!</v>
      </c>
      <c r="U462" t="e">
        <f t="shared" si="478"/>
        <v>#VALUE!</v>
      </c>
      <c r="V462" t="e">
        <f t="shared" si="462"/>
        <v>#VALUE!</v>
      </c>
      <c r="AO462">
        <f t="shared" si="469"/>
        <v>0</v>
      </c>
      <c r="AP462" t="e">
        <f t="shared" si="470"/>
        <v>#DIV/0!</v>
      </c>
      <c r="AQ462" t="e">
        <f t="shared" si="471"/>
        <v>#DIV/0!</v>
      </c>
    </row>
    <row r="463" spans="2:64">
      <c r="B463" s="22">
        <v>35642020</v>
      </c>
      <c r="D463" t="s">
        <v>8446</v>
      </c>
      <c r="E463" t="s">
        <v>8447</v>
      </c>
      <c r="F463" t="s">
        <v>8448</v>
      </c>
      <c r="G463" t="s">
        <v>8449</v>
      </c>
      <c r="H463" t="s">
        <v>8450</v>
      </c>
      <c r="I463" t="s">
        <v>8451</v>
      </c>
      <c r="J463" t="s">
        <v>6048</v>
      </c>
      <c r="K463">
        <f t="shared" si="461"/>
        <v>35851.5</v>
      </c>
      <c r="O463">
        <f t="shared" si="472"/>
        <v>-6.4654443379514426E-2</v>
      </c>
      <c r="P463">
        <f t="shared" si="473"/>
        <v>-0.42509280714554887</v>
      </c>
      <c r="Q463">
        <f t="shared" si="474"/>
        <v>0.44400033814306622</v>
      </c>
      <c r="R463">
        <f t="shared" si="475"/>
        <v>-2.5873731679819656E-2</v>
      </c>
      <c r="S463">
        <f t="shared" si="476"/>
        <v>1.9274056797424899</v>
      </c>
      <c r="T463">
        <f t="shared" si="477"/>
        <v>0.51673717057140589</v>
      </c>
      <c r="U463">
        <f t="shared" si="478"/>
        <v>35851.5</v>
      </c>
      <c r="V463">
        <f t="shared" si="462"/>
        <v>0</v>
      </c>
      <c r="X463">
        <f t="shared" ref="X463:AE463" si="479">AVERAGE(O463:O465)</f>
        <v>0.14593818304034345</v>
      </c>
      <c r="Y463">
        <f t="shared" si="479"/>
        <v>0.2730472661690222</v>
      </c>
      <c r="Z463">
        <f t="shared" si="479"/>
        <v>0.31201317964890402</v>
      </c>
      <c r="AA463">
        <f t="shared" si="479"/>
        <v>0.21072493555410479</v>
      </c>
      <c r="AB463">
        <f t="shared" si="479"/>
        <v>4.3299333791762704</v>
      </c>
      <c r="AC463">
        <f t="shared" si="479"/>
        <v>0.17183616350672404</v>
      </c>
      <c r="AD463">
        <f t="shared" si="479"/>
        <v>59139.333333333336</v>
      </c>
      <c r="AE463">
        <f t="shared" si="479"/>
        <v>0.33333333333333331</v>
      </c>
      <c r="AH463">
        <f t="shared" si="463"/>
        <v>210145.33333333334</v>
      </c>
      <c r="AI463">
        <f t="shared" si="464"/>
        <v>23901</v>
      </c>
      <c r="AJ463">
        <f t="shared" si="465"/>
        <v>56023.666666666664</v>
      </c>
      <c r="AK463">
        <f t="shared" si="466"/>
        <v>18199</v>
      </c>
      <c r="AL463">
        <f t="shared" si="467"/>
        <v>107980.33333333333</v>
      </c>
      <c r="AM463">
        <f t="shared" si="468"/>
        <v>70155.666666666672</v>
      </c>
      <c r="AO463">
        <f t="shared" si="469"/>
        <v>135922.66666666669</v>
      </c>
      <c r="AP463">
        <f t="shared" si="470"/>
        <v>0.18942087716424771</v>
      </c>
      <c r="AQ463">
        <f t="shared" si="471"/>
        <v>0.11373557347613397</v>
      </c>
      <c r="AS463">
        <f t="shared" ref="AS463" si="480">AH463+AM463-AJ463+AK463+AL463+AI463</f>
        <v>374357.66666666669</v>
      </c>
      <c r="AU463">
        <f>MAX(0,AH463)</f>
        <v>210145.33333333334</v>
      </c>
      <c r="AV463">
        <f>MAX(0,AP463)</f>
        <v>0.18942087716424771</v>
      </c>
      <c r="AW463">
        <f>MAX(0,AQ463)</f>
        <v>0.11373557347613397</v>
      </c>
      <c r="AY463">
        <f>AU463/$AU$1261*3</f>
        <v>1.8798468363484209</v>
      </c>
      <c r="AZ463">
        <f>AV463/$AV$1261*3</f>
        <v>3.4586929513824431</v>
      </c>
      <c r="BA463">
        <f>AW463/$AW$1261*3</f>
        <v>2.7616524407910883</v>
      </c>
      <c r="BB463">
        <f>AS463/$AS$1261*3</f>
        <v>1.0140581326509277</v>
      </c>
      <c r="BD463">
        <f>MIN(4.9,AY463)</f>
        <v>1.8798468363484209</v>
      </c>
      <c r="BE463">
        <f t="shared" ref="BE463" si="481">MIN(4.9,AZ463)</f>
        <v>3.4586929513824431</v>
      </c>
      <c r="BF463">
        <f t="shared" ref="BF463" si="482">MIN(4.9,BA463)</f>
        <v>2.7616524407910883</v>
      </c>
      <c r="BG463">
        <f>MAX(MIN(4.9,BB463),0)</f>
        <v>1.0140581326509277</v>
      </c>
      <c r="BI463">
        <f>ROUND(BD463+0.5,0)</f>
        <v>2</v>
      </c>
      <c r="BJ463">
        <f t="shared" ref="BJ463" si="483">ROUND(BE463+0.5,0)</f>
        <v>4</v>
      </c>
      <c r="BK463">
        <f t="shared" ref="BK463" si="484">ROUND(BF463+0.5,0)</f>
        <v>3</v>
      </c>
      <c r="BL463">
        <f t="shared" ref="BL463" si="485">ROUND(BG463+0.5,0)</f>
        <v>2</v>
      </c>
    </row>
    <row r="464" spans="2:64" hidden="1">
      <c r="D464" t="s">
        <v>8452</v>
      </c>
      <c r="E464" t="s">
        <v>8453</v>
      </c>
      <c r="F464" t="s">
        <v>8454</v>
      </c>
      <c r="G464" t="s">
        <v>8455</v>
      </c>
      <c r="H464" t="s">
        <v>8456</v>
      </c>
      <c r="I464" t="s">
        <v>8457</v>
      </c>
      <c r="J464" t="s">
        <v>6048</v>
      </c>
      <c r="K464">
        <f t="shared" si="461"/>
        <v>62360.5</v>
      </c>
      <c r="O464">
        <f t="shared" si="472"/>
        <v>0.23316373110270727</v>
      </c>
      <c r="P464">
        <f t="shared" si="473"/>
        <v>-0.2126795949801783</v>
      </c>
      <c r="Q464">
        <f t="shared" si="474"/>
        <v>0.41667297231400441</v>
      </c>
      <c r="R464">
        <f t="shared" si="475"/>
        <v>0.42769885905390725</v>
      </c>
      <c r="S464">
        <f t="shared" si="476"/>
        <v>1.8630333235807464</v>
      </c>
      <c r="T464">
        <f t="shared" si="477"/>
        <v>-0.50507716506225631</v>
      </c>
      <c r="U464">
        <f t="shared" si="478"/>
        <v>62360.5</v>
      </c>
      <c r="V464">
        <f t="shared" si="462"/>
        <v>0</v>
      </c>
      <c r="AH464">
        <f t="shared" si="463"/>
        <v>224671.33333333334</v>
      </c>
      <c r="AI464">
        <f t="shared" si="464"/>
        <v>41573.666666666664</v>
      </c>
      <c r="AJ464">
        <f t="shared" si="465"/>
        <v>33039.666666666664</v>
      </c>
      <c r="AK464">
        <f t="shared" si="466"/>
        <v>17740</v>
      </c>
      <c r="AL464">
        <f t="shared" si="467"/>
        <v>61554</v>
      </c>
      <c r="AM464">
        <f t="shared" si="468"/>
        <v>46254.333333333336</v>
      </c>
      <c r="AO464">
        <f t="shared" si="469"/>
        <v>173891.66666666669</v>
      </c>
      <c r="AP464">
        <f t="shared" si="470"/>
        <v>0.52429776107481862</v>
      </c>
      <c r="AQ464">
        <f t="shared" si="471"/>
        <v>0.18504215045978273</v>
      </c>
    </row>
    <row r="465" spans="2:64" hidden="1">
      <c r="D465" t="s">
        <v>8458</v>
      </c>
      <c r="E465" t="s">
        <v>8459</v>
      </c>
      <c r="F465" t="s">
        <v>8460</v>
      </c>
      <c r="G465" t="s">
        <v>8461</v>
      </c>
      <c r="H465" t="s">
        <v>8462</v>
      </c>
      <c r="I465" t="s">
        <v>8463</v>
      </c>
      <c r="J465" t="s">
        <v>6048</v>
      </c>
      <c r="K465">
        <f t="shared" si="461"/>
        <v>79206</v>
      </c>
      <c r="O465">
        <f t="shared" si="472"/>
        <v>0.2693052613978375</v>
      </c>
      <c r="P465">
        <f t="shared" si="473"/>
        <v>1.4569142006327938</v>
      </c>
      <c r="Q465">
        <f t="shared" si="474"/>
        <v>7.536622848964139E-2</v>
      </c>
      <c r="R465">
        <f t="shared" si="475"/>
        <v>0.23034967928822681</v>
      </c>
      <c r="S465">
        <f t="shared" si="476"/>
        <v>9.1993611342055743</v>
      </c>
      <c r="T465">
        <f t="shared" si="477"/>
        <v>0.50384848501102253</v>
      </c>
      <c r="U465">
        <f t="shared" si="478"/>
        <v>79206</v>
      </c>
      <c r="V465">
        <f t="shared" si="462"/>
        <v>1</v>
      </c>
      <c r="AH465">
        <f t="shared" si="463"/>
        <v>182191</v>
      </c>
      <c r="AI465">
        <f t="shared" si="464"/>
        <v>52804</v>
      </c>
      <c r="AJ465">
        <f t="shared" si="465"/>
        <v>7617.666666666667</v>
      </c>
      <c r="AK465">
        <f t="shared" si="466"/>
        <v>30997.666666666668</v>
      </c>
      <c r="AL465">
        <f t="shared" si="467"/>
        <v>70077.666666666672</v>
      </c>
      <c r="AM465">
        <f t="shared" si="468"/>
        <v>93457.666666666672</v>
      </c>
      <c r="AO465">
        <f t="shared" si="469"/>
        <v>143575.66666666666</v>
      </c>
      <c r="AP465">
        <f t="shared" si="470"/>
        <v>0.52242221973049796</v>
      </c>
      <c r="AQ465">
        <f t="shared" si="471"/>
        <v>0.28982770828416332</v>
      </c>
    </row>
    <row r="466" spans="2:64" hidden="1">
      <c r="D466" t="s">
        <v>8464</v>
      </c>
      <c r="E466" t="s">
        <v>8465</v>
      </c>
      <c r="F466" t="s">
        <v>8466</v>
      </c>
      <c r="G466" t="s">
        <v>8467</v>
      </c>
      <c r="H466" t="s">
        <v>8468</v>
      </c>
      <c r="I466" t="s">
        <v>8469</v>
      </c>
      <c r="J466" t="s">
        <v>6055</v>
      </c>
      <c r="K466">
        <f t="shared" si="461"/>
        <v>64476</v>
      </c>
      <c r="O466">
        <f t="shared" si="472"/>
        <v>-8.7756762253406562E-2</v>
      </c>
      <c r="P466">
        <f t="shared" si="473"/>
        <v>0.10546078011144444</v>
      </c>
      <c r="Q466">
        <f t="shared" si="474"/>
        <v>0.22869719548066542</v>
      </c>
      <c r="R466">
        <f t="shared" si="475"/>
        <v>-1.5569805091740205</v>
      </c>
      <c r="S466">
        <f t="shared" si="476"/>
        <v>2.186903039073806</v>
      </c>
      <c r="T466">
        <f t="shared" si="477"/>
        <v>0.52866080140372751</v>
      </c>
      <c r="U466">
        <f t="shared" si="478"/>
        <v>64476</v>
      </c>
      <c r="V466">
        <f t="shared" si="462"/>
        <v>-1</v>
      </c>
      <c r="AH466">
        <f t="shared" si="463"/>
        <v>215304</v>
      </c>
      <c r="AI466">
        <f t="shared" si="464"/>
        <v>32238</v>
      </c>
      <c r="AJ466">
        <f t="shared" si="465"/>
        <v>27640</v>
      </c>
      <c r="AK466">
        <f t="shared" si="466"/>
        <v>60412.5</v>
      </c>
      <c r="AL466">
        <f t="shared" si="467"/>
        <v>60446</v>
      </c>
      <c r="AM466">
        <f t="shared" si="468"/>
        <v>93218.5</v>
      </c>
      <c r="AO466">
        <f t="shared" si="469"/>
        <v>127251.5</v>
      </c>
      <c r="AP466">
        <f t="shared" si="470"/>
        <v>0.26674168552480793</v>
      </c>
      <c r="AQ466">
        <f t="shared" si="471"/>
        <v>0.14973247129639952</v>
      </c>
    </row>
    <row r="467" spans="2:64" hidden="1">
      <c r="D467" t="s">
        <v>8470</v>
      </c>
      <c r="E467" t="s">
        <v>8471</v>
      </c>
      <c r="F467" t="s">
        <v>8472</v>
      </c>
      <c r="G467" t="s">
        <v>8473</v>
      </c>
      <c r="H467" t="s">
        <v>8474</v>
      </c>
      <c r="I467" t="s">
        <v>8475</v>
      </c>
      <c r="J467" t="s">
        <v>6048</v>
      </c>
      <c r="K467">
        <f t="shared" si="461"/>
        <v>29162.5</v>
      </c>
      <c r="O467">
        <f t="shared" si="472"/>
        <v>0.56404530122398122</v>
      </c>
      <c r="P467">
        <f t="shared" si="473"/>
        <v>6.2642919417112966</v>
      </c>
      <c r="Q467">
        <f t="shared" si="474"/>
        <v>0.59034861732035915</v>
      </c>
      <c r="R467">
        <f t="shared" si="475"/>
        <v>0.48404179815031179</v>
      </c>
      <c r="S467">
        <f t="shared" si="476"/>
        <v>1.4250617326096109</v>
      </c>
      <c r="T467">
        <f t="shared" si="477"/>
        <v>0.91654095166258087</v>
      </c>
      <c r="U467">
        <f t="shared" si="478"/>
        <v>29162.5</v>
      </c>
      <c r="V467">
        <f t="shared" si="462"/>
        <v>1</v>
      </c>
      <c r="AH467">
        <f t="shared" si="463"/>
        <v>157344</v>
      </c>
      <c r="AI467">
        <f t="shared" si="464"/>
        <v>19441.666666666668</v>
      </c>
      <c r="AJ467">
        <f t="shared" si="465"/>
        <v>58586</v>
      </c>
      <c r="AK467">
        <f t="shared" si="466"/>
        <v>15751</v>
      </c>
      <c r="AL467">
        <f t="shared" si="467"/>
        <v>83488.666666666672</v>
      </c>
      <c r="AM467">
        <f t="shared" si="468"/>
        <v>40653.666666666664</v>
      </c>
      <c r="AO467">
        <f t="shared" si="469"/>
        <v>83007</v>
      </c>
      <c r="AP467">
        <f t="shared" si="470"/>
        <v>0.19590620685948831</v>
      </c>
      <c r="AQ467">
        <f t="shared" si="471"/>
        <v>0.12356153820079996</v>
      </c>
    </row>
    <row r="468" spans="2:64" hidden="1">
      <c r="D468" t="s">
        <v>8476</v>
      </c>
      <c r="E468" t="s">
        <v>8477</v>
      </c>
      <c r="F468" t="s">
        <v>8478</v>
      </c>
      <c r="G468" t="s">
        <v>8479</v>
      </c>
      <c r="H468" t="s">
        <v>8480</v>
      </c>
      <c r="I468" t="s">
        <v>8481</v>
      </c>
      <c r="J468" t="s">
        <v>6055</v>
      </c>
      <c r="K468">
        <f t="shared" si="461"/>
        <v>8029</v>
      </c>
      <c r="O468">
        <f t="shared" si="472"/>
        <v>0.27722009682770765</v>
      </c>
      <c r="P468">
        <f t="shared" si="473"/>
        <v>-0.80683731896261368</v>
      </c>
      <c r="Q468">
        <f t="shared" si="474"/>
        <v>0.63480266971208199</v>
      </c>
      <c r="R468">
        <f t="shared" si="475"/>
        <v>-0.34205243182251133</v>
      </c>
      <c r="S468">
        <f t="shared" si="476"/>
        <v>0.74734891289608096</v>
      </c>
      <c r="T468">
        <f t="shared" si="477"/>
        <v>0.14438829643749895</v>
      </c>
      <c r="U468">
        <f t="shared" si="478"/>
        <v>8029</v>
      </c>
      <c r="V468">
        <f t="shared" si="462"/>
        <v>0</v>
      </c>
      <c r="AH468">
        <f t="shared" si="463"/>
        <v>150901</v>
      </c>
      <c r="AI468">
        <f t="shared" si="464"/>
        <v>4014.5</v>
      </c>
      <c r="AJ468">
        <f t="shared" si="465"/>
        <v>55307.5</v>
      </c>
      <c r="AK468">
        <f t="shared" si="466"/>
        <v>45791.5</v>
      </c>
      <c r="AL468">
        <f t="shared" si="467"/>
        <v>41334</v>
      </c>
      <c r="AM468">
        <f t="shared" si="468"/>
        <v>31818</v>
      </c>
      <c r="AO468">
        <f t="shared" si="469"/>
        <v>49802</v>
      </c>
      <c r="AP468">
        <f t="shared" si="470"/>
        <v>4.6077210460772101E-2</v>
      </c>
      <c r="AQ468">
        <f t="shared" si="471"/>
        <v>2.6603534767827914E-2</v>
      </c>
    </row>
    <row r="469" spans="2:64" hidden="1">
      <c r="D469" t="s">
        <v>8482</v>
      </c>
      <c r="E469" t="s">
        <v>8483</v>
      </c>
      <c r="F469" t="s">
        <v>8484</v>
      </c>
      <c r="G469" t="s">
        <v>8485</v>
      </c>
      <c r="H469" t="s">
        <v>8486</v>
      </c>
      <c r="I469" t="s">
        <v>8487</v>
      </c>
      <c r="J469" t="s">
        <v>6055</v>
      </c>
      <c r="K469">
        <f t="shared" si="461"/>
        <v>41566</v>
      </c>
      <c r="O469">
        <f t="shared" si="472"/>
        <v>0.35672863819574419</v>
      </c>
      <c r="P469">
        <f t="shared" si="473"/>
        <v>2.0031067119427788</v>
      </c>
      <c r="Q469">
        <f t="shared" si="474"/>
        <v>0.59480157978343562</v>
      </c>
      <c r="R469">
        <f t="shared" si="475"/>
        <v>0.30768996652125391</v>
      </c>
      <c r="S469">
        <f t="shared" si="476"/>
        <v>0.84522278167763121</v>
      </c>
      <c r="T469">
        <f t="shared" si="477"/>
        <v>2.9603304607933909</v>
      </c>
      <c r="U469">
        <f t="shared" si="478"/>
        <v>41566</v>
      </c>
      <c r="V469">
        <f t="shared" si="462"/>
        <v>0</v>
      </c>
      <c r="AH469">
        <f t="shared" si="463"/>
        <v>118148</v>
      </c>
      <c r="AI469">
        <f t="shared" si="464"/>
        <v>20783</v>
      </c>
      <c r="AJ469">
        <f t="shared" si="465"/>
        <v>40813.5</v>
      </c>
      <c r="AK469">
        <f t="shared" si="466"/>
        <v>34120.5</v>
      </c>
      <c r="AL469">
        <f t="shared" si="467"/>
        <v>34496.5</v>
      </c>
      <c r="AM469">
        <f t="shared" si="468"/>
        <v>27803.5</v>
      </c>
      <c r="AO469">
        <f t="shared" si="469"/>
        <v>43214</v>
      </c>
      <c r="AP469">
        <f t="shared" si="470"/>
        <v>0.30288412492531003</v>
      </c>
      <c r="AQ469">
        <f t="shared" si="471"/>
        <v>0.17590649016487794</v>
      </c>
    </row>
    <row r="470" spans="2:64" hidden="1">
      <c r="D470" t="s">
        <v>8488</v>
      </c>
      <c r="E470" t="s">
        <v>8489</v>
      </c>
      <c r="F470" t="s">
        <v>8490</v>
      </c>
      <c r="G470" t="s">
        <v>8491</v>
      </c>
      <c r="H470" t="s">
        <v>8492</v>
      </c>
      <c r="I470" t="s">
        <v>8493</v>
      </c>
      <c r="J470" t="s">
        <v>6055</v>
      </c>
      <c r="K470">
        <f t="shared" si="461"/>
        <v>13841</v>
      </c>
      <c r="O470" t="e">
        <f t="shared" si="472"/>
        <v>#VALUE!</v>
      </c>
      <c r="P470" t="e">
        <f t="shared" si="473"/>
        <v>#VALUE!</v>
      </c>
      <c r="Q470">
        <f t="shared" si="474"/>
        <v>0.88631229504878351</v>
      </c>
      <c r="R470" t="e">
        <f t="shared" si="475"/>
        <v>#VALUE!</v>
      </c>
      <c r="S470">
        <f t="shared" si="476"/>
        <v>0.22779178542717241</v>
      </c>
      <c r="T470" t="e">
        <f t="shared" si="477"/>
        <v>#VALUE!</v>
      </c>
      <c r="U470">
        <f t="shared" si="478"/>
        <v>13841</v>
      </c>
      <c r="V470" t="e">
        <f t="shared" si="462"/>
        <v>#VALUE!</v>
      </c>
      <c r="AH470">
        <f t="shared" si="463"/>
        <v>87083</v>
      </c>
      <c r="AI470">
        <f t="shared" si="464"/>
        <v>6920.5</v>
      </c>
      <c r="AJ470">
        <f t="shared" si="465"/>
        <v>54732</v>
      </c>
      <c r="AK470">
        <f t="shared" si="466"/>
        <v>49285</v>
      </c>
      <c r="AL470">
        <f t="shared" si="467"/>
        <v>12467.5</v>
      </c>
      <c r="AM470">
        <f t="shared" si="468"/>
        <v>7020.5</v>
      </c>
      <c r="AO470">
        <f t="shared" si="469"/>
        <v>-16934</v>
      </c>
      <c r="AP470">
        <f t="shared" si="470"/>
        <v>0.11206833731427877</v>
      </c>
      <c r="AQ470">
        <f t="shared" si="471"/>
        <v>7.9470160651332639E-2</v>
      </c>
    </row>
    <row r="471" spans="2:64" hidden="1">
      <c r="D471" t="s">
        <v>6093</v>
      </c>
      <c r="E471" t="s">
        <v>6093</v>
      </c>
      <c r="F471" t="s">
        <v>6093</v>
      </c>
      <c r="G471" t="s">
        <v>6093</v>
      </c>
      <c r="H471" t="s">
        <v>6093</v>
      </c>
      <c r="I471" t="s">
        <v>6093</v>
      </c>
      <c r="J471" t="s">
        <v>6093</v>
      </c>
      <c r="O471" t="e">
        <f t="shared" si="472"/>
        <v>#VALUE!</v>
      </c>
      <c r="P471" t="e">
        <f t="shared" si="473"/>
        <v>#VALUE!</v>
      </c>
      <c r="Q471" t="e">
        <f t="shared" si="474"/>
        <v>#VALUE!</v>
      </c>
      <c r="R471" t="e">
        <f t="shared" si="475"/>
        <v>#VALUE!</v>
      </c>
      <c r="S471" t="e">
        <f t="shared" si="476"/>
        <v>#VALUE!</v>
      </c>
      <c r="T471" t="e">
        <f t="shared" si="477"/>
        <v>#VALUE!</v>
      </c>
      <c r="U471" t="e">
        <f t="shared" si="478"/>
        <v>#VALUE!</v>
      </c>
      <c r="V471" t="e">
        <f t="shared" si="462"/>
        <v>#VALUE!</v>
      </c>
      <c r="AO471">
        <f t="shared" si="469"/>
        <v>0</v>
      </c>
    </row>
    <row r="472" spans="2:64">
      <c r="B472" t="s">
        <v>78</v>
      </c>
      <c r="D472" t="s">
        <v>6065</v>
      </c>
      <c r="E472" t="s">
        <v>8494</v>
      </c>
      <c r="F472" t="s">
        <v>8495</v>
      </c>
      <c r="G472" t="s">
        <v>8496</v>
      </c>
      <c r="H472" t="s">
        <v>8497</v>
      </c>
      <c r="I472" t="s">
        <v>8498</v>
      </c>
      <c r="J472" t="s">
        <v>6055</v>
      </c>
      <c r="K472">
        <f t="shared" si="461"/>
        <v>-81410</v>
      </c>
      <c r="O472">
        <f t="shared" si="472"/>
        <v>-1</v>
      </c>
      <c r="P472">
        <f t="shared" si="473"/>
        <v>-1.5107565671838437</v>
      </c>
      <c r="Q472">
        <f t="shared" si="474"/>
        <v>4.2283908031559271E-2</v>
      </c>
      <c r="R472">
        <f t="shared" si="475"/>
        <v>0.8</v>
      </c>
      <c r="S472">
        <f t="shared" si="476"/>
        <v>23.264609908039159</v>
      </c>
      <c r="T472">
        <f t="shared" si="477"/>
        <v>-0.51603354398686641</v>
      </c>
      <c r="U472">
        <f t="shared" si="478"/>
        <v>-81410</v>
      </c>
      <c r="V472">
        <f t="shared" si="462"/>
        <v>0</v>
      </c>
      <c r="X472">
        <f t="shared" ref="X472:AE472" si="486">AVERAGE(O472:O474)</f>
        <v>3.8655971977045582</v>
      </c>
      <c r="Y472">
        <f t="shared" si="486"/>
        <v>-2.089914520445284</v>
      </c>
      <c r="Z472">
        <f t="shared" si="486"/>
        <v>0.36264786988673808</v>
      </c>
      <c r="AA472">
        <f t="shared" si="486"/>
        <v>0.51737891737891739</v>
      </c>
      <c r="AB472">
        <f t="shared" si="486"/>
        <v>18.606340951882313</v>
      </c>
      <c r="AC472">
        <f t="shared" si="486"/>
        <v>-33.11687997211525</v>
      </c>
      <c r="AD472">
        <f>AVERAGE(U472:U473)</f>
        <v>38990.5</v>
      </c>
      <c r="AE472">
        <f t="shared" si="486"/>
        <v>0</v>
      </c>
      <c r="AH472">
        <f t="shared" si="463"/>
        <v>0</v>
      </c>
      <c r="AI472">
        <f t="shared" si="464"/>
        <v>-40705</v>
      </c>
      <c r="AJ472">
        <f t="shared" si="465"/>
        <v>1685.5</v>
      </c>
      <c r="AK472">
        <f t="shared" si="466"/>
        <v>649</v>
      </c>
      <c r="AL472">
        <f t="shared" si="467"/>
        <v>39212.5</v>
      </c>
      <c r="AM472">
        <f t="shared" si="468"/>
        <v>38176</v>
      </c>
      <c r="AO472">
        <f t="shared" si="469"/>
        <v>-2334.5</v>
      </c>
      <c r="AP472">
        <f t="shared" si="470"/>
        <v>-1.0211607691632276</v>
      </c>
      <c r="AQ472" t="e">
        <f t="shared" si="471"/>
        <v>#DIV/0!</v>
      </c>
      <c r="AS472">
        <f t="shared" ref="AS472" si="487">AH472+AM472-AJ472+AK472+AL472+AI472</f>
        <v>35647</v>
      </c>
      <c r="AU472">
        <f>MAX(0,AH472)</f>
        <v>0</v>
      </c>
      <c r="AV472">
        <f>MAX(0,AP472)</f>
        <v>0</v>
      </c>
      <c r="AW472">
        <v>0</v>
      </c>
      <c r="AY472">
        <f>AU472/$AU$1261*3</f>
        <v>0</v>
      </c>
      <c r="AZ472">
        <f>AV472/$AV$1261*3</f>
        <v>0</v>
      </c>
      <c r="BA472">
        <f>AW472/$AW$1261*3</f>
        <v>0</v>
      </c>
      <c r="BB472">
        <f>AS472/$AS$1261*3</f>
        <v>9.6560411267854238E-2</v>
      </c>
      <c r="BD472">
        <f>MIN(4.9,AY472)</f>
        <v>0</v>
      </c>
      <c r="BE472">
        <f t="shared" ref="BE472" si="488">MIN(4.9,AZ472)</f>
        <v>0</v>
      </c>
      <c r="BF472">
        <f t="shared" ref="BF472" si="489">MIN(4.9,BA472)</f>
        <v>0</v>
      </c>
      <c r="BG472">
        <f>MAX(MIN(4.9,BB472),0)</f>
        <v>9.6560411267854238E-2</v>
      </c>
      <c r="BI472">
        <f>ROUND(BD472+0.5,0)</f>
        <v>1</v>
      </c>
      <c r="BJ472">
        <f t="shared" ref="BJ472" si="490">ROUND(BE472+0.5,0)</f>
        <v>1</v>
      </c>
      <c r="BK472">
        <f t="shared" ref="BK472" si="491">ROUND(BF472+0.5,0)</f>
        <v>1</v>
      </c>
      <c r="BL472">
        <f t="shared" ref="BL472" si="492">ROUND(BG472+0.5,0)</f>
        <v>1</v>
      </c>
    </row>
    <row r="473" spans="2:64" hidden="1">
      <c r="D473" t="s">
        <v>8499</v>
      </c>
      <c r="E473" t="s">
        <v>8500</v>
      </c>
      <c r="F473" t="s">
        <v>8501</v>
      </c>
      <c r="G473" t="s">
        <v>8502</v>
      </c>
      <c r="H473" t="s">
        <v>8503</v>
      </c>
      <c r="I473" t="s">
        <v>8504</v>
      </c>
      <c r="J473" t="s">
        <v>6055</v>
      </c>
      <c r="K473">
        <f t="shared" si="461"/>
        <v>159391</v>
      </c>
      <c r="O473">
        <f t="shared" si="472"/>
        <v>0.61422124452064764</v>
      </c>
      <c r="P473">
        <f t="shared" si="473"/>
        <v>0.1809102561252991</v>
      </c>
      <c r="Q473">
        <f t="shared" si="474"/>
        <v>3.0308431779905835E-2</v>
      </c>
      <c r="R473">
        <f t="shared" si="475"/>
        <v>0.44444444444444442</v>
      </c>
      <c r="S473">
        <f t="shared" si="476"/>
        <v>31.677955789900629</v>
      </c>
      <c r="T473">
        <f t="shared" si="477"/>
        <v>-97.846531614487418</v>
      </c>
      <c r="U473">
        <f t="shared" si="478"/>
        <v>159391</v>
      </c>
      <c r="V473">
        <f t="shared" si="462"/>
        <v>1</v>
      </c>
      <c r="AH473">
        <f t="shared" si="463"/>
        <v>149694</v>
      </c>
      <c r="AI473">
        <f t="shared" si="464"/>
        <v>79695.5</v>
      </c>
      <c r="AJ473">
        <f t="shared" si="465"/>
        <v>2465.5</v>
      </c>
      <c r="AK473">
        <f t="shared" si="466"/>
        <v>3245</v>
      </c>
      <c r="AL473">
        <f t="shared" si="467"/>
        <v>78102</v>
      </c>
      <c r="AM473">
        <f t="shared" si="468"/>
        <v>78881.5</v>
      </c>
      <c r="AO473">
        <f t="shared" si="469"/>
        <v>143983.5</v>
      </c>
      <c r="AP473">
        <f t="shared" si="470"/>
        <v>0.97969808351875298</v>
      </c>
      <c r="AQ473">
        <f t="shared" si="471"/>
        <v>0.53238940772509247</v>
      </c>
    </row>
    <row r="474" spans="2:64" hidden="1">
      <c r="D474" t="s">
        <v>8505</v>
      </c>
      <c r="E474" t="s">
        <v>8506</v>
      </c>
      <c r="F474" t="s">
        <v>8507</v>
      </c>
      <c r="G474" t="s">
        <v>8508</v>
      </c>
      <c r="H474" t="s">
        <v>8509</v>
      </c>
      <c r="I474" t="s">
        <v>8510</v>
      </c>
      <c r="J474" t="s">
        <v>6065</v>
      </c>
      <c r="K474" t="e">
        <f t="shared" si="461"/>
        <v>#DIV/0!</v>
      </c>
      <c r="O474">
        <f t="shared" si="472"/>
        <v>11.982570348593027</v>
      </c>
      <c r="P474">
        <f t="shared" si="473"/>
        <v>-4.9398972502773075</v>
      </c>
      <c r="Q474">
        <f t="shared" si="474"/>
        <v>1.015351269848749</v>
      </c>
      <c r="R474">
        <f t="shared" si="475"/>
        <v>0.30769230769230771</v>
      </c>
      <c r="S474">
        <f t="shared" si="476"/>
        <v>0.87645715770715771</v>
      </c>
      <c r="T474">
        <f t="shared" si="477"/>
        <v>-0.98807475787146504</v>
      </c>
      <c r="U474" t="e">
        <f t="shared" si="478"/>
        <v>#DIV/0!</v>
      </c>
      <c r="V474">
        <f t="shared" si="462"/>
        <v>-1</v>
      </c>
      <c r="AH474">
        <f t="shared" si="463"/>
        <v>185469</v>
      </c>
      <c r="AI474">
        <f t="shared" si="464"/>
        <v>134973</v>
      </c>
      <c r="AJ474">
        <f t="shared" si="465"/>
        <v>107744</v>
      </c>
      <c r="AK474">
        <f t="shared" si="466"/>
        <v>11682</v>
      </c>
      <c r="AL474">
        <f t="shared" si="467"/>
        <v>94433</v>
      </c>
      <c r="AM474">
        <f t="shared" si="468"/>
        <v>-1629</v>
      </c>
      <c r="AO474">
        <f t="shared" si="469"/>
        <v>66043</v>
      </c>
      <c r="AP474">
        <f t="shared" si="470"/>
        <v>1.2719502426612637</v>
      </c>
      <c r="AQ474">
        <f t="shared" si="471"/>
        <v>0.72773886741180471</v>
      </c>
    </row>
    <row r="475" spans="2:64" hidden="1">
      <c r="D475" t="s">
        <v>8511</v>
      </c>
      <c r="E475" t="s">
        <v>8512</v>
      </c>
      <c r="F475" t="s">
        <v>8513</v>
      </c>
      <c r="G475" t="s">
        <v>8514</v>
      </c>
      <c r="H475" t="s">
        <v>8515</v>
      </c>
      <c r="I475" t="s">
        <v>8516</v>
      </c>
      <c r="J475" t="s">
        <v>6055</v>
      </c>
      <c r="K475">
        <f t="shared" si="461"/>
        <v>-34258</v>
      </c>
      <c r="O475">
        <f t="shared" si="472"/>
        <v>2.0209346584901668</v>
      </c>
      <c r="P475">
        <f t="shared" si="473"/>
        <v>-0.80166504562086049</v>
      </c>
      <c r="Q475">
        <f t="shared" si="474"/>
        <v>5.7457267926625901</v>
      </c>
      <c r="R475" t="e">
        <f t="shared" si="475"/>
        <v>#DIV/0!</v>
      </c>
      <c r="S475">
        <f t="shared" si="476"/>
        <v>7.2013786014451131E-2</v>
      </c>
      <c r="T475">
        <f t="shared" si="477"/>
        <v>0.33473710952385605</v>
      </c>
      <c r="U475">
        <f t="shared" si="478"/>
        <v>-34258</v>
      </c>
      <c r="V475">
        <f t="shared" si="462"/>
        <v>0</v>
      </c>
      <c r="AH475">
        <f t="shared" si="463"/>
        <v>7143</v>
      </c>
      <c r="AI475">
        <f t="shared" si="464"/>
        <v>-17129</v>
      </c>
      <c r="AJ475">
        <f t="shared" si="465"/>
        <v>82692.5</v>
      </c>
      <c r="AK475">
        <f t="shared" si="466"/>
        <v>8437</v>
      </c>
      <c r="AL475">
        <f t="shared" si="467"/>
        <v>5955</v>
      </c>
      <c r="AM475">
        <f t="shared" si="468"/>
        <v>-68300.5</v>
      </c>
      <c r="AO475">
        <f t="shared" si="469"/>
        <v>-83986.5</v>
      </c>
      <c r="AP475">
        <f t="shared" si="470"/>
        <v>-1.1901750972762646</v>
      </c>
      <c r="AQ475">
        <f t="shared" si="471"/>
        <v>-2.3980120397592048</v>
      </c>
    </row>
    <row r="476" spans="2:64" hidden="1">
      <c r="D476" t="s">
        <v>8517</v>
      </c>
      <c r="E476" t="s">
        <v>8518</v>
      </c>
      <c r="F476" t="s">
        <v>8519</v>
      </c>
      <c r="G476" t="s">
        <v>6065</v>
      </c>
      <c r="H476" t="s">
        <v>8520</v>
      </c>
      <c r="I476" t="s">
        <v>8521</v>
      </c>
      <c r="J476" t="s">
        <v>6055</v>
      </c>
      <c r="K476">
        <f t="shared" si="461"/>
        <v>-172728</v>
      </c>
      <c r="O476">
        <f t="shared" si="472"/>
        <v>-0.93113641658900281</v>
      </c>
      <c r="P476">
        <f t="shared" si="473"/>
        <v>148.8074588031223</v>
      </c>
      <c r="Q476">
        <f t="shared" si="474"/>
        <v>10.588962803335519</v>
      </c>
      <c r="R476" t="e">
        <f t="shared" si="475"/>
        <v>#DIV/0!</v>
      </c>
      <c r="S476">
        <f t="shared" si="476"/>
        <v>9.4437955687690242E-2</v>
      </c>
      <c r="T476">
        <f t="shared" si="477"/>
        <v>-2.4540456063081622</v>
      </c>
      <c r="U476">
        <f t="shared" si="478"/>
        <v>-172728</v>
      </c>
      <c r="V476">
        <f t="shared" si="462"/>
        <v>0</v>
      </c>
      <c r="AH476">
        <f t="shared" si="463"/>
        <v>2364.5</v>
      </c>
      <c r="AI476">
        <f t="shared" si="464"/>
        <v>-86364</v>
      </c>
      <c r="AJ476">
        <f t="shared" si="465"/>
        <v>56508</v>
      </c>
      <c r="AK476">
        <f t="shared" si="466"/>
        <v>0</v>
      </c>
      <c r="AL476">
        <f t="shared" si="467"/>
        <v>5336.5</v>
      </c>
      <c r="AM476">
        <f t="shared" si="468"/>
        <v>-51171.5</v>
      </c>
      <c r="AO476">
        <f t="shared" si="469"/>
        <v>-54143.5</v>
      </c>
      <c r="AP476">
        <f t="shared" si="470"/>
        <v>-16.183640963178114</v>
      </c>
      <c r="AQ476">
        <f t="shared" si="471"/>
        <v>-36.525269613026012</v>
      </c>
    </row>
    <row r="477" spans="2:64" hidden="1">
      <c r="D477" t="s">
        <v>8522</v>
      </c>
      <c r="E477" t="s">
        <v>8523</v>
      </c>
      <c r="F477" t="s">
        <v>6065</v>
      </c>
      <c r="G477" t="s">
        <v>6065</v>
      </c>
      <c r="H477" t="s">
        <v>8524</v>
      </c>
      <c r="I477" t="s">
        <v>8524</v>
      </c>
      <c r="J477" t="s">
        <v>6055</v>
      </c>
      <c r="K477">
        <f t="shared" si="461"/>
        <v>-1153</v>
      </c>
      <c r="O477">
        <f t="shared" si="472"/>
        <v>-0.65346924357874547</v>
      </c>
      <c r="P477">
        <f t="shared" si="473"/>
        <v>-1.0199484420145677</v>
      </c>
      <c r="Q477">
        <f t="shared" si="474"/>
        <v>0</v>
      </c>
      <c r="R477">
        <f t="shared" si="475"/>
        <v>1</v>
      </c>
      <c r="S477" t="e">
        <f t="shared" si="476"/>
        <v>#DIV/0!</v>
      </c>
      <c r="T477">
        <f t="shared" si="477"/>
        <v>-1.6103554803807874E-2</v>
      </c>
      <c r="U477">
        <f t="shared" si="478"/>
        <v>-1153</v>
      </c>
      <c r="V477">
        <f t="shared" si="462"/>
        <v>0</v>
      </c>
      <c r="AH477">
        <f t="shared" si="463"/>
        <v>34336</v>
      </c>
      <c r="AI477">
        <f t="shared" si="464"/>
        <v>-576.5</v>
      </c>
      <c r="AJ477">
        <f t="shared" si="465"/>
        <v>0</v>
      </c>
      <c r="AK477">
        <f t="shared" si="466"/>
        <v>0</v>
      </c>
      <c r="AL477">
        <f t="shared" si="467"/>
        <v>35192.5</v>
      </c>
      <c r="AM477">
        <f t="shared" si="468"/>
        <v>35192.5</v>
      </c>
      <c r="AO477">
        <f t="shared" si="469"/>
        <v>34336</v>
      </c>
      <c r="AP477">
        <f t="shared" si="470"/>
        <v>-1.6381331249556014E-2</v>
      </c>
      <c r="AQ477">
        <f t="shared" si="471"/>
        <v>-1.6789958061509784E-2</v>
      </c>
    </row>
    <row r="478" spans="2:64" hidden="1">
      <c r="D478" t="s">
        <v>8525</v>
      </c>
      <c r="E478" t="s">
        <v>8526</v>
      </c>
      <c r="F478" t="s">
        <v>8527</v>
      </c>
      <c r="G478" t="s">
        <v>8528</v>
      </c>
      <c r="H478" t="s">
        <v>8529</v>
      </c>
      <c r="I478" t="s">
        <v>8530</v>
      </c>
      <c r="J478" t="s">
        <v>6055</v>
      </c>
      <c r="K478">
        <f t="shared" si="461"/>
        <v>57799</v>
      </c>
      <c r="O478">
        <f t="shared" si="472"/>
        <v>0.81985986243376519</v>
      </c>
      <c r="P478">
        <f t="shared" si="473"/>
        <v>1.8316186556927296</v>
      </c>
      <c r="Q478">
        <f t="shared" si="474"/>
        <v>0.23330761151480076</v>
      </c>
      <c r="R478">
        <f t="shared" si="475"/>
        <v>0</v>
      </c>
      <c r="S478">
        <f t="shared" si="476"/>
        <v>4.2762644126969542</v>
      </c>
      <c r="T478">
        <f t="shared" si="477"/>
        <v>4.2072354054447514</v>
      </c>
      <c r="U478">
        <f t="shared" si="478"/>
        <v>57799</v>
      </c>
      <c r="V478">
        <f t="shared" si="462"/>
        <v>-1</v>
      </c>
      <c r="AH478">
        <f t="shared" si="463"/>
        <v>99085</v>
      </c>
      <c r="AI478">
        <f t="shared" si="464"/>
        <v>28899.5</v>
      </c>
      <c r="AJ478">
        <f t="shared" si="465"/>
        <v>10884.5</v>
      </c>
      <c r="AK478">
        <f t="shared" si="466"/>
        <v>108</v>
      </c>
      <c r="AL478">
        <f t="shared" si="467"/>
        <v>46545</v>
      </c>
      <c r="AM478">
        <f t="shared" si="468"/>
        <v>35768.5</v>
      </c>
      <c r="AO478">
        <f t="shared" si="469"/>
        <v>88092.5</v>
      </c>
      <c r="AP478">
        <f t="shared" si="470"/>
        <v>0.61945641223501169</v>
      </c>
      <c r="AQ478">
        <f t="shared" si="471"/>
        <v>0.29166372306605437</v>
      </c>
    </row>
    <row r="479" spans="2:64" hidden="1">
      <c r="D479" t="s">
        <v>8531</v>
      </c>
      <c r="E479" t="s">
        <v>8532</v>
      </c>
      <c r="F479" t="s">
        <v>8533</v>
      </c>
      <c r="G479" t="s">
        <v>8528</v>
      </c>
      <c r="H479" t="s">
        <v>8534</v>
      </c>
      <c r="I479" t="s">
        <v>8535</v>
      </c>
      <c r="J479" t="s">
        <v>6048</v>
      </c>
      <c r="K479">
        <f t="shared" si="461"/>
        <v>10206</v>
      </c>
      <c r="O479">
        <f t="shared" si="472"/>
        <v>113.26337880377754</v>
      </c>
      <c r="P479">
        <f t="shared" si="473"/>
        <v>-2.5361228175797712</v>
      </c>
      <c r="Q479">
        <f t="shared" si="474"/>
        <v>0.51352691218130309</v>
      </c>
      <c r="R479">
        <f t="shared" si="475"/>
        <v>0</v>
      </c>
      <c r="S479">
        <f t="shared" si="476"/>
        <v>1.932423114053234</v>
      </c>
      <c r="T479">
        <f t="shared" si="477"/>
        <v>-3.0584357207072221</v>
      </c>
      <c r="U479">
        <f t="shared" si="478"/>
        <v>10206</v>
      </c>
      <c r="V479">
        <f t="shared" si="462"/>
        <v>1</v>
      </c>
      <c r="AH479">
        <f t="shared" si="463"/>
        <v>36297.666666666664</v>
      </c>
      <c r="AI479">
        <f t="shared" si="464"/>
        <v>6804</v>
      </c>
      <c r="AJ479">
        <f t="shared" si="465"/>
        <v>4834</v>
      </c>
      <c r="AK479">
        <f t="shared" si="466"/>
        <v>72</v>
      </c>
      <c r="AL479">
        <f t="shared" si="467"/>
        <v>9341.3333333333339</v>
      </c>
      <c r="AM479">
        <f t="shared" si="468"/>
        <v>4579.333333333333</v>
      </c>
      <c r="AO479">
        <f t="shared" si="469"/>
        <v>31391.666666666664</v>
      </c>
      <c r="AP479">
        <f t="shared" si="470"/>
        <v>0.72280453257790367</v>
      </c>
      <c r="AQ479">
        <f t="shared" si="471"/>
        <v>0.18745006566078629</v>
      </c>
    </row>
    <row r="480" spans="2:64" hidden="1">
      <c r="D480" t="s">
        <v>8536</v>
      </c>
      <c r="E480" t="s">
        <v>8537</v>
      </c>
      <c r="F480" t="s">
        <v>8538</v>
      </c>
      <c r="G480" t="s">
        <v>8528</v>
      </c>
      <c r="H480" t="s">
        <v>8539</v>
      </c>
      <c r="I480" t="s">
        <v>8540</v>
      </c>
      <c r="J480" t="s">
        <v>6055</v>
      </c>
      <c r="K480">
        <f t="shared" si="461"/>
        <v>-13288</v>
      </c>
      <c r="O480" t="e">
        <f t="shared" si="472"/>
        <v>#DIV/0!</v>
      </c>
      <c r="P480">
        <f t="shared" si="473"/>
        <v>5.3609382479655334</v>
      </c>
      <c r="Q480">
        <f t="shared" si="474"/>
        <v>1.3127313621667214</v>
      </c>
      <c r="R480" t="e">
        <f t="shared" si="475"/>
        <v>#DIV/0!</v>
      </c>
      <c r="S480">
        <f t="shared" si="476"/>
        <v>0.75406032482598606</v>
      </c>
      <c r="T480">
        <f t="shared" si="477"/>
        <v>-1.9634762523458928</v>
      </c>
      <c r="U480">
        <f t="shared" si="478"/>
        <v>-13288</v>
      </c>
      <c r="V480">
        <f t="shared" si="462"/>
        <v>0</v>
      </c>
      <c r="AH480">
        <f t="shared" si="463"/>
        <v>476.5</v>
      </c>
      <c r="AI480">
        <f t="shared" si="464"/>
        <v>-6644</v>
      </c>
      <c r="AJ480">
        <f t="shared" si="465"/>
        <v>14007.5</v>
      </c>
      <c r="AK480">
        <f t="shared" si="466"/>
        <v>108</v>
      </c>
      <c r="AL480">
        <f t="shared" si="467"/>
        <v>10562.5</v>
      </c>
      <c r="AM480">
        <f t="shared" si="468"/>
        <v>-3337</v>
      </c>
      <c r="AO480">
        <f t="shared" si="469"/>
        <v>-13639</v>
      </c>
      <c r="AP480">
        <f t="shared" si="470"/>
        <v>-0.62265123471252515</v>
      </c>
      <c r="AQ480">
        <f t="shared" si="471"/>
        <v>-13.943336831059812</v>
      </c>
    </row>
    <row r="481" spans="2:64" hidden="1">
      <c r="D481" t="s">
        <v>6065</v>
      </c>
      <c r="E481" t="s">
        <v>8541</v>
      </c>
      <c r="F481" t="s">
        <v>8542</v>
      </c>
      <c r="G481" t="s">
        <v>6065</v>
      </c>
      <c r="H481" t="s">
        <v>8543</v>
      </c>
      <c r="I481" t="s">
        <v>8544</v>
      </c>
      <c r="J481" t="s">
        <v>6055</v>
      </c>
      <c r="K481">
        <f t="shared" si="461"/>
        <v>-2089</v>
      </c>
      <c r="O481" t="e">
        <f t="shared" si="472"/>
        <v>#DIV/0!</v>
      </c>
      <c r="P481">
        <f t="shared" si="473"/>
        <v>0.56128550074738426</v>
      </c>
      <c r="Q481">
        <f t="shared" si="474"/>
        <v>0.59975732362627843</v>
      </c>
      <c r="R481" t="e">
        <f t="shared" si="475"/>
        <v>#DIV/0!</v>
      </c>
      <c r="S481">
        <f t="shared" si="476"/>
        <v>1.6673410404624278</v>
      </c>
      <c r="T481">
        <f t="shared" si="477"/>
        <v>-0.23169920141969835</v>
      </c>
      <c r="U481">
        <f t="shared" si="478"/>
        <v>-2089</v>
      </c>
      <c r="V481">
        <f t="shared" si="462"/>
        <v>1</v>
      </c>
      <c r="AH481">
        <f t="shared" si="463"/>
        <v>0</v>
      </c>
      <c r="AI481">
        <f t="shared" si="464"/>
        <v>-1044.5</v>
      </c>
      <c r="AJ481">
        <f t="shared" si="465"/>
        <v>5190</v>
      </c>
      <c r="AK481">
        <f t="shared" si="466"/>
        <v>0</v>
      </c>
      <c r="AL481">
        <f t="shared" si="467"/>
        <v>8653.5</v>
      </c>
      <c r="AM481">
        <f t="shared" si="468"/>
        <v>3463.5</v>
      </c>
      <c r="AO481">
        <f t="shared" si="469"/>
        <v>-5190</v>
      </c>
      <c r="AP481">
        <f t="shared" si="470"/>
        <v>-0.12070260588201306</v>
      </c>
      <c r="AQ481" t="e">
        <f t="shared" si="471"/>
        <v>#DIV/0!</v>
      </c>
    </row>
    <row r="482" spans="2:64" hidden="1">
      <c r="D482" t="s">
        <v>6065</v>
      </c>
      <c r="E482" t="s">
        <v>8545</v>
      </c>
      <c r="F482" t="s">
        <v>8546</v>
      </c>
      <c r="G482" t="s">
        <v>6065</v>
      </c>
      <c r="H482" t="s">
        <v>8547</v>
      </c>
      <c r="I482" t="s">
        <v>8548</v>
      </c>
      <c r="J482" t="s">
        <v>6065</v>
      </c>
      <c r="O482" t="e">
        <f t="shared" si="472"/>
        <v>#VALUE!</v>
      </c>
      <c r="P482" t="e">
        <f t="shared" si="473"/>
        <v>#VALUE!</v>
      </c>
      <c r="Q482">
        <f t="shared" si="474"/>
        <v>0.45640901965513081</v>
      </c>
      <c r="R482" t="e">
        <f t="shared" si="475"/>
        <v>#VALUE!</v>
      </c>
      <c r="S482">
        <f t="shared" si="476"/>
        <v>2.1910171730515193</v>
      </c>
      <c r="T482" t="e">
        <f t="shared" si="477"/>
        <v>#VALUE!</v>
      </c>
      <c r="U482" t="e">
        <f t="shared" si="478"/>
        <v>#DIV/0!</v>
      </c>
      <c r="V482" t="e">
        <f t="shared" si="462"/>
        <v>#VALUE!</v>
      </c>
      <c r="AH482">
        <f t="shared" si="463"/>
        <v>0</v>
      </c>
      <c r="AI482">
        <f t="shared" si="464"/>
        <v>-1338</v>
      </c>
      <c r="AJ482">
        <f t="shared" si="465"/>
        <v>7570</v>
      </c>
      <c r="AK482">
        <f t="shared" si="466"/>
        <v>0</v>
      </c>
      <c r="AL482">
        <f t="shared" si="467"/>
        <v>16586</v>
      </c>
      <c r="AM482">
        <f t="shared" si="468"/>
        <v>9016</v>
      </c>
      <c r="AO482">
        <f t="shared" si="469"/>
        <v>-7570</v>
      </c>
      <c r="AP482">
        <f t="shared" si="470"/>
        <v>-8.067044495357531E-2</v>
      </c>
      <c r="AQ482" t="e">
        <f t="shared" si="471"/>
        <v>#DIV/0!</v>
      </c>
    </row>
    <row r="483" spans="2:64" hidden="1">
      <c r="D483" t="s">
        <v>6093</v>
      </c>
      <c r="E483" t="s">
        <v>6093</v>
      </c>
      <c r="F483" t="s">
        <v>6093</v>
      </c>
      <c r="G483" t="s">
        <v>6093</v>
      </c>
      <c r="H483" t="s">
        <v>6093</v>
      </c>
      <c r="I483" t="s">
        <v>6093</v>
      </c>
      <c r="J483" t="s">
        <v>6093</v>
      </c>
      <c r="O483" t="e">
        <f t="shared" si="472"/>
        <v>#VALUE!</v>
      </c>
      <c r="P483" t="e">
        <f t="shared" si="473"/>
        <v>#VALUE!</v>
      </c>
      <c r="Q483" t="e">
        <f t="shared" si="474"/>
        <v>#VALUE!</v>
      </c>
      <c r="R483" t="e">
        <f t="shared" si="475"/>
        <v>#VALUE!</v>
      </c>
      <c r="S483" t="e">
        <f t="shared" si="476"/>
        <v>#VALUE!</v>
      </c>
      <c r="T483" t="e">
        <f t="shared" si="477"/>
        <v>#VALUE!</v>
      </c>
      <c r="U483" t="e">
        <f t="shared" si="478"/>
        <v>#VALUE!</v>
      </c>
      <c r="V483" t="e">
        <f t="shared" si="462"/>
        <v>#VALUE!</v>
      </c>
      <c r="AO483">
        <f t="shared" si="469"/>
        <v>0</v>
      </c>
    </row>
    <row r="484" spans="2:64">
      <c r="B484" s="22">
        <v>30026860</v>
      </c>
      <c r="D484" t="s">
        <v>6065</v>
      </c>
      <c r="E484" t="s">
        <v>8549</v>
      </c>
      <c r="F484" t="s">
        <v>8550</v>
      </c>
      <c r="G484" t="s">
        <v>8551</v>
      </c>
      <c r="H484" t="s">
        <v>8552</v>
      </c>
      <c r="I484" t="s">
        <v>8553</v>
      </c>
      <c r="J484">
        <v>1</v>
      </c>
      <c r="K484">
        <f t="shared" si="461"/>
        <v>-18655</v>
      </c>
      <c r="O484">
        <f>D484/1</f>
        <v>0</v>
      </c>
      <c r="P484">
        <f>E484/1</f>
        <v>-18655</v>
      </c>
      <c r="Q484">
        <f t="shared" si="474"/>
        <v>1.1791618874342444</v>
      </c>
      <c r="R484">
        <f>1</f>
        <v>1</v>
      </c>
      <c r="S484">
        <f t="shared" si="476"/>
        <v>0.41968620808211254</v>
      </c>
      <c r="T484">
        <f>1</f>
        <v>1</v>
      </c>
      <c r="U484">
        <f t="shared" si="478"/>
        <v>-18655</v>
      </c>
      <c r="V484">
        <f>0</f>
        <v>0</v>
      </c>
      <c r="X484">
        <f>AVERAGE(O484)</f>
        <v>0</v>
      </c>
      <c r="Y484">
        <f t="shared" ref="Y484:AE484" si="493">AVERAGE(P484)</f>
        <v>-18655</v>
      </c>
      <c r="Z484">
        <f t="shared" si="493"/>
        <v>1.1791618874342444</v>
      </c>
      <c r="AA484">
        <f t="shared" si="493"/>
        <v>1</v>
      </c>
      <c r="AB484">
        <f t="shared" si="493"/>
        <v>0.41968620808211254</v>
      </c>
      <c r="AC484">
        <f t="shared" si="493"/>
        <v>1</v>
      </c>
      <c r="AD484">
        <f t="shared" si="493"/>
        <v>-18655</v>
      </c>
      <c r="AE484">
        <f t="shared" si="493"/>
        <v>0</v>
      </c>
      <c r="AH484">
        <f t="shared" si="463"/>
        <v>0</v>
      </c>
      <c r="AI484">
        <f t="shared" si="464"/>
        <v>-9327.5</v>
      </c>
      <c r="AJ484">
        <f t="shared" si="465"/>
        <v>59625.5</v>
      </c>
      <c r="AK484">
        <f t="shared" si="466"/>
        <v>25542</v>
      </c>
      <c r="AL484">
        <f t="shared" si="467"/>
        <v>25024</v>
      </c>
      <c r="AM484">
        <f t="shared" si="468"/>
        <v>-8827.5</v>
      </c>
      <c r="AO484">
        <f t="shared" si="469"/>
        <v>-85167.5</v>
      </c>
      <c r="AP484">
        <f t="shared" si="470"/>
        <v>-0.18446189138947119</v>
      </c>
      <c r="AQ484" t="e">
        <f t="shared" si="471"/>
        <v>#DIV/0!</v>
      </c>
      <c r="AS484">
        <f t="shared" ref="AS484" si="494">AH484+AM484-AJ484+AK484+AL484+AI484</f>
        <v>-27214.5</v>
      </c>
      <c r="AU484">
        <f>MAX(0,AH484)</f>
        <v>0</v>
      </c>
      <c r="AV484">
        <f>MAX(0,AP484)</f>
        <v>0</v>
      </c>
      <c r="AW484">
        <v>0</v>
      </c>
      <c r="AY484">
        <f>AU484/$AU$1261*3</f>
        <v>0</v>
      </c>
      <c r="AZ484">
        <f>AV484/$AV$1261*3</f>
        <v>0</v>
      </c>
      <c r="BA484">
        <f>AW484/$AW$1261*3</f>
        <v>0</v>
      </c>
      <c r="BB484">
        <f>AS484/$AS$1261*3</f>
        <v>-7.3718498399557297E-2</v>
      </c>
      <c r="BD484">
        <f>MIN(4.9,AY484)</f>
        <v>0</v>
      </c>
      <c r="BE484">
        <f t="shared" ref="BE484" si="495">MIN(4.9,AZ484)</f>
        <v>0</v>
      </c>
      <c r="BF484">
        <f t="shared" ref="BF484" si="496">MIN(4.9,BA484)</f>
        <v>0</v>
      </c>
      <c r="BG484">
        <f>MAX(MIN(4.9,BB484),0)</f>
        <v>0</v>
      </c>
      <c r="BI484">
        <f>ROUND(BD484+0.5,0)</f>
        <v>1</v>
      </c>
      <c r="BJ484">
        <f t="shared" ref="BJ484" si="497">ROUND(BE484+0.5,0)</f>
        <v>1</v>
      </c>
      <c r="BK484">
        <f t="shared" ref="BK484" si="498">ROUND(BF484+0.5,0)</f>
        <v>1</v>
      </c>
      <c r="BL484">
        <f t="shared" ref="BL484" si="499">ROUND(BG484+0.5,0)</f>
        <v>1</v>
      </c>
    </row>
    <row r="485" spans="2:64" hidden="1">
      <c r="D485" t="s">
        <v>6093</v>
      </c>
      <c r="E485" t="s">
        <v>6093</v>
      </c>
      <c r="F485" t="s">
        <v>6093</v>
      </c>
      <c r="G485" t="s">
        <v>6093</v>
      </c>
      <c r="H485" t="s">
        <v>6093</v>
      </c>
      <c r="I485" t="s">
        <v>6093</v>
      </c>
      <c r="J485" t="s">
        <v>6093</v>
      </c>
      <c r="O485" t="e">
        <f t="shared" si="472"/>
        <v>#VALUE!</v>
      </c>
      <c r="P485" t="e">
        <f t="shared" si="473"/>
        <v>#VALUE!</v>
      </c>
      <c r="Q485" t="e">
        <f t="shared" si="474"/>
        <v>#VALUE!</v>
      </c>
      <c r="R485" t="e">
        <f t="shared" si="475"/>
        <v>#VALUE!</v>
      </c>
      <c r="S485" t="e">
        <f t="shared" si="476"/>
        <v>#VALUE!</v>
      </c>
      <c r="T485" t="e">
        <f t="shared" si="477"/>
        <v>#VALUE!</v>
      </c>
      <c r="U485" t="e">
        <f t="shared" si="478"/>
        <v>#VALUE!</v>
      </c>
      <c r="V485" t="e">
        <f t="shared" si="462"/>
        <v>#VALUE!</v>
      </c>
      <c r="AO485">
        <f t="shared" si="469"/>
        <v>0</v>
      </c>
    </row>
    <row r="486" spans="2:64">
      <c r="B486" t="s">
        <v>80</v>
      </c>
      <c r="D486" t="s">
        <v>8554</v>
      </c>
      <c r="E486" t="s">
        <v>8555</v>
      </c>
      <c r="F486" t="s">
        <v>8556</v>
      </c>
      <c r="G486" t="s">
        <v>8557</v>
      </c>
      <c r="H486" t="s">
        <v>8362</v>
      </c>
      <c r="I486" t="s">
        <v>8558</v>
      </c>
      <c r="J486" t="s">
        <v>6225</v>
      </c>
      <c r="K486">
        <f t="shared" si="461"/>
        <v>-18771.333333333332</v>
      </c>
      <c r="O486">
        <f t="shared" si="472"/>
        <v>-0.28157248335804197</v>
      </c>
      <c r="P486">
        <f t="shared" si="473"/>
        <v>6.1673666793941706</v>
      </c>
      <c r="Q486">
        <f t="shared" si="474"/>
        <v>1.4921921702996281</v>
      </c>
      <c r="R486">
        <f t="shared" si="475"/>
        <v>-7.8495351843871131E-2</v>
      </c>
      <c r="S486">
        <f t="shared" si="476"/>
        <v>0.15664145707529656</v>
      </c>
      <c r="T486">
        <f t="shared" si="477"/>
        <v>-2.4883823464573873</v>
      </c>
      <c r="U486">
        <f t="shared" si="478"/>
        <v>-18771.333333333332</v>
      </c>
      <c r="V486">
        <f t="shared" si="462"/>
        <v>-1</v>
      </c>
      <c r="X486">
        <f t="shared" ref="X486:AE486" si="500">AVERAGE(O486:O488)</f>
        <v>0.39782177141336222</v>
      </c>
      <c r="Y486">
        <f t="shared" si="500"/>
        <v>1.5797777180145329</v>
      </c>
      <c r="Z486">
        <f t="shared" si="500"/>
        <v>0.98884717764610419</v>
      </c>
      <c r="AA486">
        <f t="shared" si="500"/>
        <v>-0.12113986828602834</v>
      </c>
      <c r="AB486">
        <f t="shared" si="500"/>
        <v>0.42843220446574087</v>
      </c>
      <c r="AC486">
        <f t="shared" si="500"/>
        <v>-0.4806625002504803</v>
      </c>
      <c r="AD486">
        <f t="shared" si="500"/>
        <v>-3996.8611111111109</v>
      </c>
      <c r="AE486">
        <f t="shared" si="500"/>
        <v>0.66666666666666663</v>
      </c>
      <c r="AH486">
        <f t="shared" si="463"/>
        <v>49429.25</v>
      </c>
      <c r="AI486">
        <f t="shared" si="464"/>
        <v>-14078.5</v>
      </c>
      <c r="AJ486">
        <f t="shared" si="465"/>
        <v>25585.5</v>
      </c>
      <c r="AK486">
        <f t="shared" si="466"/>
        <v>13138.5</v>
      </c>
      <c r="AL486">
        <f t="shared" si="467"/>
        <v>4007.75</v>
      </c>
      <c r="AM486">
        <f t="shared" si="468"/>
        <v>-8439.5</v>
      </c>
      <c r="AO486">
        <f t="shared" si="469"/>
        <v>10705.25</v>
      </c>
      <c r="AP486">
        <f t="shared" si="470"/>
        <v>-0.82108332725814681</v>
      </c>
      <c r="AQ486">
        <f t="shared" si="471"/>
        <v>-0.28482123439056833</v>
      </c>
      <c r="AS486">
        <f t="shared" ref="AS486" si="501">AH486+AM486-AJ486+AK486+AL486+AI486</f>
        <v>18472</v>
      </c>
      <c r="AU486">
        <f>MAX(0,AH486)</f>
        <v>49429.25</v>
      </c>
      <c r="AV486">
        <f>MAX(0,AP486)</f>
        <v>0</v>
      </c>
      <c r="AW486">
        <f>MAX(0,AQ486)</f>
        <v>0</v>
      </c>
      <c r="AY486">
        <f>AU486/$AU$1261*3</f>
        <v>0.44216741700462137</v>
      </c>
      <c r="AZ486">
        <f>AV486/$AV$1261*3</f>
        <v>0</v>
      </c>
      <c r="BA486">
        <f>AW486/$AW$1261*3</f>
        <v>0</v>
      </c>
      <c r="BB486">
        <f>AS486/$AS$1261*3</f>
        <v>5.0036859116890715E-2</v>
      </c>
      <c r="BD486">
        <f>MIN(4.9,AY486)</f>
        <v>0.44216741700462137</v>
      </c>
      <c r="BE486">
        <f t="shared" ref="BE486" si="502">MIN(4.9,AZ486)</f>
        <v>0</v>
      </c>
      <c r="BF486">
        <f t="shared" ref="BF486" si="503">MIN(4.9,BA486)</f>
        <v>0</v>
      </c>
      <c r="BG486">
        <f>MAX(MIN(4.9,BB486),0)</f>
        <v>5.0036859116890715E-2</v>
      </c>
      <c r="BI486">
        <f>ROUND(BD486+0.5,0)</f>
        <v>1</v>
      </c>
      <c r="BJ486">
        <f t="shared" ref="BJ486" si="504">ROUND(BE486+0.5,0)</f>
        <v>1</v>
      </c>
      <c r="BK486">
        <f t="shared" ref="BK486" si="505">ROUND(BF486+0.5,0)</f>
        <v>1</v>
      </c>
      <c r="BL486">
        <f t="shared" ref="BL486" si="506">ROUND(BG486+0.5,0)</f>
        <v>1</v>
      </c>
    </row>
    <row r="487" spans="2:64" hidden="1">
      <c r="D487" t="s">
        <v>8559</v>
      </c>
      <c r="E487" t="s">
        <v>8560</v>
      </c>
      <c r="F487" t="s">
        <v>8561</v>
      </c>
      <c r="G487" t="s">
        <v>8562</v>
      </c>
      <c r="H487" t="s">
        <v>8563</v>
      </c>
      <c r="I487" t="s">
        <v>8564</v>
      </c>
      <c r="J487" t="s">
        <v>6156</v>
      </c>
      <c r="K487">
        <f t="shared" si="461"/>
        <v>-1964.25</v>
      </c>
      <c r="O487">
        <f t="shared" si="472"/>
        <v>0.46474495444094344</v>
      </c>
      <c r="P487">
        <f t="shared" si="473"/>
        <v>-1.4492281303602059</v>
      </c>
      <c r="Q487">
        <f t="shared" si="474"/>
        <v>0.7503329847542517</v>
      </c>
      <c r="R487">
        <f t="shared" si="475"/>
        <v>0.30108575608496724</v>
      </c>
      <c r="S487">
        <f t="shared" si="476"/>
        <v>0.61786280147878647</v>
      </c>
      <c r="T487">
        <f t="shared" si="477"/>
        <v>-0.25718870767013824</v>
      </c>
      <c r="U487">
        <f t="shared" si="478"/>
        <v>-1964.25</v>
      </c>
      <c r="V487">
        <f t="shared" si="462"/>
        <v>2</v>
      </c>
      <c r="AH487">
        <f t="shared" si="463"/>
        <v>55041.599999999999</v>
      </c>
      <c r="AI487">
        <f t="shared" si="464"/>
        <v>-1571.4</v>
      </c>
      <c r="AJ487">
        <f t="shared" si="465"/>
        <v>13632.8</v>
      </c>
      <c r="AK487">
        <f t="shared" si="466"/>
        <v>9745.7999999999993</v>
      </c>
      <c r="AL487">
        <f t="shared" si="467"/>
        <v>8423.2000000000007</v>
      </c>
      <c r="AM487">
        <f t="shared" si="468"/>
        <v>4536.2</v>
      </c>
      <c r="AO487">
        <f t="shared" si="469"/>
        <v>31663</v>
      </c>
      <c r="AP487">
        <f t="shared" si="470"/>
        <v>-8.6487974021685288E-2</v>
      </c>
      <c r="AQ487">
        <f t="shared" si="471"/>
        <v>-2.854931542687713E-2</v>
      </c>
    </row>
    <row r="488" spans="2:64" hidden="1">
      <c r="D488" t="s">
        <v>8565</v>
      </c>
      <c r="E488" t="s">
        <v>8566</v>
      </c>
      <c r="F488" t="s">
        <v>8567</v>
      </c>
      <c r="G488" t="s">
        <v>8568</v>
      </c>
      <c r="H488" t="s">
        <v>8569</v>
      </c>
      <c r="I488" t="s">
        <v>8570</v>
      </c>
      <c r="J488" t="s">
        <v>6048</v>
      </c>
      <c r="K488">
        <f t="shared" si="461"/>
        <v>8745</v>
      </c>
      <c r="O488">
        <f t="shared" si="472"/>
        <v>1.0102928431571851</v>
      </c>
      <c r="P488">
        <f t="shared" si="473"/>
        <v>2.1194605009633882E-2</v>
      </c>
      <c r="Q488">
        <f t="shared" si="474"/>
        <v>0.72401637788443285</v>
      </c>
      <c r="R488">
        <f t="shared" si="475"/>
        <v>-0.58601000909918111</v>
      </c>
      <c r="S488">
        <f t="shared" si="476"/>
        <v>0.51079235484313945</v>
      </c>
      <c r="T488">
        <f t="shared" si="477"/>
        <v>1.3035835533760847</v>
      </c>
      <c r="U488">
        <f t="shared" si="478"/>
        <v>8745</v>
      </c>
      <c r="V488">
        <f t="shared" si="462"/>
        <v>1</v>
      </c>
      <c r="AH488">
        <f t="shared" si="463"/>
        <v>62629.333333333336</v>
      </c>
      <c r="AI488">
        <f t="shared" si="464"/>
        <v>5830</v>
      </c>
      <c r="AJ488">
        <f t="shared" si="465"/>
        <v>26701</v>
      </c>
      <c r="AK488">
        <f t="shared" si="466"/>
        <v>23240.333333333332</v>
      </c>
      <c r="AL488">
        <f t="shared" si="467"/>
        <v>13638.666666666666</v>
      </c>
      <c r="AM488">
        <f t="shared" si="468"/>
        <v>10178</v>
      </c>
      <c r="AO488">
        <f t="shared" si="469"/>
        <v>12688.000000000007</v>
      </c>
      <c r="AP488">
        <f t="shared" si="470"/>
        <v>0.15808454676102932</v>
      </c>
      <c r="AQ488">
        <f t="shared" si="471"/>
        <v>9.3087371199863739E-2</v>
      </c>
    </row>
    <row r="489" spans="2:64" hidden="1">
      <c r="D489" t="s">
        <v>8571</v>
      </c>
      <c r="E489" t="s">
        <v>8572</v>
      </c>
      <c r="F489" t="s">
        <v>8573</v>
      </c>
      <c r="G489" t="s">
        <v>8574</v>
      </c>
      <c r="H489" t="s">
        <v>8575</v>
      </c>
      <c r="I489" t="s">
        <v>8576</v>
      </c>
      <c r="J489" t="s">
        <v>6055</v>
      </c>
      <c r="K489">
        <f t="shared" si="461"/>
        <v>17127</v>
      </c>
      <c r="O489" t="e">
        <f t="shared" si="472"/>
        <v>#DIV/0!</v>
      </c>
      <c r="P489">
        <f t="shared" si="473"/>
        <v>-5.2957110609480811</v>
      </c>
      <c r="Q489">
        <f t="shared" si="474"/>
        <v>0.79946443160156133</v>
      </c>
      <c r="R489">
        <f t="shared" si="475"/>
        <v>1.8509008908437319E-2</v>
      </c>
      <c r="S489">
        <f t="shared" si="476"/>
        <v>0.41893912154873869</v>
      </c>
      <c r="T489">
        <f t="shared" si="477"/>
        <v>-4.3599493029150818</v>
      </c>
      <c r="U489">
        <f t="shared" si="478"/>
        <v>17127</v>
      </c>
      <c r="V489">
        <f t="shared" si="462"/>
        <v>0</v>
      </c>
      <c r="AH489">
        <f t="shared" si="463"/>
        <v>46731.5</v>
      </c>
      <c r="AI489">
        <f t="shared" si="464"/>
        <v>8563.5</v>
      </c>
      <c r="AJ489">
        <f t="shared" si="465"/>
        <v>26421.5</v>
      </c>
      <c r="AK489">
        <f t="shared" si="466"/>
        <v>21980</v>
      </c>
      <c r="AL489">
        <f t="shared" si="467"/>
        <v>11069</v>
      </c>
      <c r="AM489">
        <f t="shared" si="468"/>
        <v>6627.5</v>
      </c>
      <c r="AO489">
        <f t="shared" si="469"/>
        <v>-1670</v>
      </c>
      <c r="AP489">
        <f t="shared" si="470"/>
        <v>0.25911525310901995</v>
      </c>
      <c r="AQ489">
        <f t="shared" si="471"/>
        <v>0.18324898622984498</v>
      </c>
    </row>
    <row r="490" spans="2:64" hidden="1">
      <c r="D490" t="s">
        <v>6065</v>
      </c>
      <c r="E490" t="s">
        <v>8577</v>
      </c>
      <c r="F490" t="s">
        <v>8578</v>
      </c>
      <c r="G490" t="s">
        <v>8579</v>
      </c>
      <c r="H490" t="s">
        <v>8580</v>
      </c>
      <c r="I490" t="s">
        <v>8581</v>
      </c>
      <c r="J490" t="s">
        <v>6055</v>
      </c>
      <c r="K490">
        <f t="shared" si="461"/>
        <v>-3987</v>
      </c>
      <c r="O490" t="e">
        <f t="shared" si="472"/>
        <v>#VALUE!</v>
      </c>
      <c r="P490" t="e">
        <f t="shared" si="473"/>
        <v>#VALUE!</v>
      </c>
      <c r="Q490">
        <f t="shared" si="474"/>
        <v>1.082610880763915</v>
      </c>
      <c r="R490" t="e">
        <f t="shared" si="475"/>
        <v>#VALUE!</v>
      </c>
      <c r="S490">
        <f t="shared" si="476"/>
        <v>5.7351206019458791E-2</v>
      </c>
      <c r="T490" t="e">
        <f t="shared" si="477"/>
        <v>#VALUE!</v>
      </c>
      <c r="U490">
        <f t="shared" si="478"/>
        <v>-3987</v>
      </c>
      <c r="V490" t="e">
        <f t="shared" si="462"/>
        <v>#VALUE!</v>
      </c>
      <c r="AH490">
        <f t="shared" si="463"/>
        <v>0</v>
      </c>
      <c r="AI490">
        <f t="shared" si="464"/>
        <v>-1993.5</v>
      </c>
      <c r="AJ490">
        <f t="shared" si="465"/>
        <v>25849.5</v>
      </c>
      <c r="AK490">
        <f t="shared" si="466"/>
        <v>22394.5</v>
      </c>
      <c r="AL490">
        <f t="shared" si="467"/>
        <v>1482.5</v>
      </c>
      <c r="AM490">
        <f t="shared" si="468"/>
        <v>-1972.5</v>
      </c>
      <c r="AO490">
        <f t="shared" si="469"/>
        <v>-48244</v>
      </c>
      <c r="AP490">
        <f t="shared" si="470"/>
        <v>-8.3490388239728611E-2</v>
      </c>
      <c r="AQ490" t="e">
        <f t="shared" si="471"/>
        <v>#DIV/0!</v>
      </c>
    </row>
    <row r="491" spans="2:64" hidden="1">
      <c r="D491" t="s">
        <v>6093</v>
      </c>
      <c r="E491" t="s">
        <v>6093</v>
      </c>
      <c r="F491" t="s">
        <v>6093</v>
      </c>
      <c r="G491" t="s">
        <v>6093</v>
      </c>
      <c r="H491" t="s">
        <v>6093</v>
      </c>
      <c r="I491" t="s">
        <v>6093</v>
      </c>
      <c r="J491" t="s">
        <v>6093</v>
      </c>
      <c r="AO491">
        <f t="shared" si="469"/>
        <v>0</v>
      </c>
    </row>
    <row r="492" spans="2:64">
      <c r="B492" s="22">
        <v>39402704</v>
      </c>
      <c r="D492" t="s">
        <v>8582</v>
      </c>
      <c r="E492" t="s">
        <v>8583</v>
      </c>
      <c r="F492" t="s">
        <v>8584</v>
      </c>
      <c r="G492" t="s">
        <v>8585</v>
      </c>
      <c r="H492" t="s">
        <v>8586</v>
      </c>
      <c r="I492" t="s">
        <v>8587</v>
      </c>
      <c r="J492" t="s">
        <v>6156</v>
      </c>
      <c r="K492">
        <f t="shared" si="461"/>
        <v>6925.25</v>
      </c>
      <c r="O492">
        <f t="shared" si="472"/>
        <v>-0.29769807118833558</v>
      </c>
      <c r="P492">
        <f t="shared" si="473"/>
        <v>-0.76788751749159978</v>
      </c>
      <c r="Q492">
        <f t="shared" si="474"/>
        <v>0.28864326260384215</v>
      </c>
      <c r="R492">
        <f t="shared" si="475"/>
        <v>0.26889421324027296</v>
      </c>
      <c r="S492">
        <f t="shared" si="476"/>
        <v>2.9786379762900572</v>
      </c>
      <c r="T492">
        <f t="shared" si="477"/>
        <v>6.9338306153865492E-2</v>
      </c>
      <c r="U492">
        <f t="shared" si="478"/>
        <v>6925.25</v>
      </c>
      <c r="V492">
        <f t="shared" si="462"/>
        <v>-1</v>
      </c>
      <c r="X492">
        <f t="shared" ref="X492:AE492" si="507">AVERAGE(O492:O494)</f>
        <v>0.27014659559361204</v>
      </c>
      <c r="Y492">
        <f t="shared" si="507"/>
        <v>-0.45351658628379088</v>
      </c>
      <c r="Z492">
        <f t="shared" si="507"/>
        <v>0.31649028832709186</v>
      </c>
      <c r="AA492">
        <f t="shared" si="507"/>
        <v>-94.319418897266658</v>
      </c>
      <c r="AB492">
        <f t="shared" si="507"/>
        <v>2.9300372302084852</v>
      </c>
      <c r="AC492">
        <f t="shared" si="507"/>
        <v>0.12771887566039045</v>
      </c>
      <c r="AD492">
        <f t="shared" si="507"/>
        <v>20648.783333333333</v>
      </c>
      <c r="AE492">
        <f t="shared" si="507"/>
        <v>0.33333333333333331</v>
      </c>
      <c r="AH492">
        <f t="shared" si="463"/>
        <v>283693.59999999998</v>
      </c>
      <c r="AI492">
        <f t="shared" si="464"/>
        <v>5540.2</v>
      </c>
      <c r="AJ492">
        <f t="shared" si="465"/>
        <v>34669</v>
      </c>
      <c r="AK492">
        <f t="shared" si="466"/>
        <v>16843.8</v>
      </c>
      <c r="AL492">
        <f t="shared" si="467"/>
        <v>103266.4</v>
      </c>
      <c r="AM492">
        <f t="shared" si="468"/>
        <v>85441.2</v>
      </c>
      <c r="AO492">
        <f t="shared" si="469"/>
        <v>232180.8</v>
      </c>
      <c r="AP492">
        <f t="shared" si="470"/>
        <v>4.612597431358869E-2</v>
      </c>
      <c r="AQ492">
        <f t="shared" si="471"/>
        <v>1.952881559541703E-2</v>
      </c>
      <c r="AS492">
        <f t="shared" ref="AS492" si="508">AH492+AM492-AJ492+AK492+AL492+AI492</f>
        <v>460116.2</v>
      </c>
      <c r="AU492">
        <f>MAX(0,AH492)</f>
        <v>283693.59999999998</v>
      </c>
      <c r="AV492">
        <f>MAX(0,AP492)</f>
        <v>4.612597431358869E-2</v>
      </c>
      <c r="AW492">
        <f>MAX(0,AQ492)</f>
        <v>1.952881559541703E-2</v>
      </c>
      <c r="AY492">
        <f>AU492/$AU$1261*3</f>
        <v>2.5377699708723527</v>
      </c>
      <c r="AZ492">
        <f>AV492/$AV$1261*3</f>
        <v>0.84222808289353868</v>
      </c>
      <c r="BA492">
        <f>AW492/$AW$1261*3</f>
        <v>0.47418586469042989</v>
      </c>
      <c r="BB492">
        <f>AS492/$AS$1261*3</f>
        <v>1.2463604090947984</v>
      </c>
      <c r="BD492">
        <f>MIN(4.9,AY492)</f>
        <v>2.5377699708723527</v>
      </c>
      <c r="BE492">
        <f t="shared" ref="BE492" si="509">MIN(4.9,AZ492)</f>
        <v>0.84222808289353868</v>
      </c>
      <c r="BF492">
        <f t="shared" ref="BF492" si="510">MIN(4.9,BA492)</f>
        <v>0.47418586469042989</v>
      </c>
      <c r="BG492">
        <f>MAX(MIN(4.9,BB492),0)</f>
        <v>1.2463604090947984</v>
      </c>
      <c r="BI492">
        <f>ROUND(BD492+0.5,0)</f>
        <v>3</v>
      </c>
      <c r="BJ492">
        <f t="shared" ref="BJ492" si="511">ROUND(BE492+0.5,0)</f>
        <v>1</v>
      </c>
      <c r="BK492">
        <f t="shared" ref="BK492" si="512">ROUND(BF492+0.5,0)</f>
        <v>1</v>
      </c>
      <c r="BL492">
        <f t="shared" ref="BL492" si="513">ROUND(BG492+0.5,0)</f>
        <v>2</v>
      </c>
    </row>
    <row r="493" spans="2:64" hidden="1">
      <c r="D493" t="s">
        <v>8588</v>
      </c>
      <c r="E493" t="s">
        <v>8589</v>
      </c>
      <c r="F493" t="s">
        <v>8590</v>
      </c>
      <c r="G493" t="s">
        <v>8591</v>
      </c>
      <c r="H493" t="s">
        <v>8592</v>
      </c>
      <c r="I493" t="s">
        <v>8593</v>
      </c>
      <c r="J493" t="s">
        <v>6430</v>
      </c>
      <c r="K493">
        <f t="shared" si="461"/>
        <v>23868.6</v>
      </c>
      <c r="O493">
        <f t="shared" si="472"/>
        <v>0.58798152673340187</v>
      </c>
      <c r="P493">
        <f t="shared" si="473"/>
        <v>-4.2267875772409869E-2</v>
      </c>
      <c r="Q493">
        <f t="shared" si="474"/>
        <v>0.45730637151023157</v>
      </c>
      <c r="R493">
        <f t="shared" si="475"/>
        <v>-0.69995425232058794</v>
      </c>
      <c r="S493">
        <f t="shared" si="476"/>
        <v>1.8445374531779579</v>
      </c>
      <c r="T493">
        <f t="shared" si="477"/>
        <v>0.4259734511694977</v>
      </c>
      <c r="U493">
        <f t="shared" si="478"/>
        <v>23868.6</v>
      </c>
      <c r="V493">
        <f t="shared" si="462"/>
        <v>1</v>
      </c>
      <c r="AH493">
        <f t="shared" si="463"/>
        <v>336623.5</v>
      </c>
      <c r="AI493">
        <f t="shared" si="464"/>
        <v>19890.5</v>
      </c>
      <c r="AJ493">
        <f t="shared" si="465"/>
        <v>56107.833333333336</v>
      </c>
      <c r="AK493">
        <f t="shared" si="466"/>
        <v>19199</v>
      </c>
      <c r="AL493">
        <f t="shared" si="467"/>
        <v>103493</v>
      </c>
      <c r="AM493">
        <f t="shared" si="468"/>
        <v>66584.166666666672</v>
      </c>
      <c r="AO493">
        <f t="shared" si="469"/>
        <v>261316.66666666666</v>
      </c>
      <c r="AP493">
        <f t="shared" si="470"/>
        <v>0.16211733446353471</v>
      </c>
      <c r="AQ493">
        <f t="shared" si="471"/>
        <v>5.9088269238481567E-2</v>
      </c>
    </row>
    <row r="494" spans="2:64" hidden="1">
      <c r="D494" t="s">
        <v>8594</v>
      </c>
      <c r="E494" t="s">
        <v>8595</v>
      </c>
      <c r="F494" t="s">
        <v>8596</v>
      </c>
      <c r="G494" t="s">
        <v>8597</v>
      </c>
      <c r="H494" t="s">
        <v>8598</v>
      </c>
      <c r="I494" t="s">
        <v>8599</v>
      </c>
      <c r="J494" t="s">
        <v>6156</v>
      </c>
      <c r="K494">
        <f t="shared" si="461"/>
        <v>31152.5</v>
      </c>
      <c r="O494">
        <f t="shared" si="472"/>
        <v>0.52015633123576976</v>
      </c>
      <c r="P494">
        <f t="shared" si="473"/>
        <v>-0.55039436558736299</v>
      </c>
      <c r="Q494">
        <f t="shared" si="474"/>
        <v>0.20352123086720189</v>
      </c>
      <c r="R494">
        <f t="shared" si="475"/>
        <v>-282.52719665271968</v>
      </c>
      <c r="S494">
        <f t="shared" si="476"/>
        <v>3.9669362611574406</v>
      </c>
      <c r="T494">
        <f t="shared" si="477"/>
        <v>-0.11215513034219182</v>
      </c>
      <c r="U494">
        <f t="shared" si="478"/>
        <v>31152.5</v>
      </c>
      <c r="V494">
        <f t="shared" si="462"/>
        <v>1</v>
      </c>
      <c r="AH494">
        <f t="shared" si="463"/>
        <v>254378.4</v>
      </c>
      <c r="AI494">
        <f t="shared" si="464"/>
        <v>24922</v>
      </c>
      <c r="AJ494">
        <f t="shared" si="465"/>
        <v>14317.8</v>
      </c>
      <c r="AK494">
        <f t="shared" si="466"/>
        <v>13552.6</v>
      </c>
      <c r="AL494">
        <f t="shared" si="467"/>
        <v>56797.8</v>
      </c>
      <c r="AM494">
        <f t="shared" si="468"/>
        <v>56032.6</v>
      </c>
      <c r="AO494">
        <f t="shared" si="469"/>
        <v>226508</v>
      </c>
      <c r="AP494">
        <f t="shared" si="470"/>
        <v>0.35425527075894375</v>
      </c>
      <c r="AQ494">
        <f t="shared" si="471"/>
        <v>9.7972154868495129E-2</v>
      </c>
    </row>
    <row r="495" spans="2:64" hidden="1">
      <c r="D495" t="s">
        <v>8600</v>
      </c>
      <c r="E495" t="s">
        <v>8601</v>
      </c>
      <c r="F495" t="s">
        <v>8602</v>
      </c>
      <c r="G495" t="s">
        <v>8603</v>
      </c>
      <c r="H495" t="s">
        <v>8604</v>
      </c>
      <c r="I495" t="s">
        <v>8605</v>
      </c>
      <c r="J495" t="s">
        <v>6225</v>
      </c>
      <c r="K495">
        <f t="shared" si="461"/>
        <v>92384.666666666672</v>
      </c>
      <c r="O495">
        <f t="shared" si="472"/>
        <v>1.06538401724023</v>
      </c>
      <c r="P495">
        <f t="shared" si="473"/>
        <v>13.050899873257288</v>
      </c>
      <c r="Q495">
        <f t="shared" si="474"/>
        <v>7.9507598961523873E-2</v>
      </c>
      <c r="R495" t="e">
        <f t="shared" si="475"/>
        <v>#DIV/0!</v>
      </c>
      <c r="S495">
        <f t="shared" si="476"/>
        <v>12.568645435867332</v>
      </c>
      <c r="T495">
        <f t="shared" si="477"/>
        <v>7.2175520833333326</v>
      </c>
      <c r="U495">
        <f t="shared" si="478"/>
        <v>92384.666666666672</v>
      </c>
      <c r="V495">
        <f t="shared" si="462"/>
        <v>2</v>
      </c>
      <c r="AH495">
        <f t="shared" si="463"/>
        <v>209171.25</v>
      </c>
      <c r="AI495">
        <f t="shared" si="464"/>
        <v>69288.5</v>
      </c>
      <c r="AJ495">
        <f t="shared" si="465"/>
        <v>6814</v>
      </c>
      <c r="AK495">
        <f t="shared" si="466"/>
        <v>59.75</v>
      </c>
      <c r="AL495">
        <f t="shared" si="467"/>
        <v>85642.75</v>
      </c>
      <c r="AM495">
        <f t="shared" si="468"/>
        <v>78888.5</v>
      </c>
      <c r="AO495">
        <f t="shared" si="469"/>
        <v>202297.5</v>
      </c>
      <c r="AP495">
        <f t="shared" si="470"/>
        <v>0.80847699892068492</v>
      </c>
      <c r="AQ495">
        <f t="shared" si="471"/>
        <v>0.3312525024352056</v>
      </c>
    </row>
    <row r="496" spans="2:64" hidden="1">
      <c r="D496" t="s">
        <v>8606</v>
      </c>
      <c r="E496" t="s">
        <v>8607</v>
      </c>
      <c r="F496" t="s">
        <v>8608</v>
      </c>
      <c r="G496" t="s">
        <v>6065</v>
      </c>
      <c r="H496" t="s">
        <v>8609</v>
      </c>
      <c r="I496" t="s">
        <v>8610</v>
      </c>
      <c r="J496" t="s">
        <v>6055</v>
      </c>
      <c r="K496">
        <f t="shared" si="461"/>
        <v>19725</v>
      </c>
      <c r="O496">
        <f t="shared" si="472"/>
        <v>1.9363511162655844</v>
      </c>
      <c r="P496">
        <f t="shared" si="473"/>
        <v>7.9343365253077947E-2</v>
      </c>
      <c r="Q496">
        <f t="shared" si="474"/>
        <v>0.72847223204310507</v>
      </c>
      <c r="R496" t="e">
        <f t="shared" si="475"/>
        <v>#DIV/0!</v>
      </c>
      <c r="S496">
        <f t="shared" si="476"/>
        <v>1.3727359204830036</v>
      </c>
      <c r="T496">
        <f t="shared" si="477"/>
        <v>1.0784844384303112</v>
      </c>
      <c r="U496">
        <f t="shared" si="478"/>
        <v>19725</v>
      </c>
      <c r="V496">
        <f t="shared" si="462"/>
        <v>0</v>
      </c>
      <c r="AH496">
        <f t="shared" si="463"/>
        <v>202549.5</v>
      </c>
      <c r="AI496">
        <f t="shared" si="464"/>
        <v>9862.5</v>
      </c>
      <c r="AJ496">
        <f t="shared" si="465"/>
        <v>51511</v>
      </c>
      <c r="AK496">
        <f t="shared" si="466"/>
        <v>0</v>
      </c>
      <c r="AL496">
        <f t="shared" si="467"/>
        <v>70711</v>
      </c>
      <c r="AM496">
        <f t="shared" si="468"/>
        <v>19200</v>
      </c>
      <c r="AO496">
        <f t="shared" si="469"/>
        <v>151038.5</v>
      </c>
      <c r="AP496">
        <f t="shared" si="470"/>
        <v>0.13947617768098317</v>
      </c>
      <c r="AQ496">
        <f t="shared" si="471"/>
        <v>4.8691801263394875E-2</v>
      </c>
    </row>
    <row r="497" spans="2:64" hidden="1">
      <c r="D497" t="s">
        <v>8611</v>
      </c>
      <c r="E497" t="s">
        <v>8612</v>
      </c>
      <c r="F497" t="s">
        <v>8613</v>
      </c>
      <c r="G497" t="s">
        <v>6065</v>
      </c>
      <c r="H497" t="s">
        <v>8614</v>
      </c>
      <c r="I497" t="s">
        <v>8615</v>
      </c>
      <c r="J497" t="s">
        <v>6055</v>
      </c>
      <c r="K497">
        <f t="shared" si="461"/>
        <v>18275</v>
      </c>
      <c r="O497" t="e">
        <f t="shared" si="472"/>
        <v>#VALUE!</v>
      </c>
      <c r="P497" t="e">
        <f t="shared" si="473"/>
        <v>#VALUE!</v>
      </c>
      <c r="Q497">
        <f t="shared" si="474"/>
        <v>0.39691192792322255</v>
      </c>
      <c r="R497" t="e">
        <f t="shared" si="475"/>
        <v>#VALUE!</v>
      </c>
      <c r="S497">
        <f t="shared" si="476"/>
        <v>2.5194506127148615</v>
      </c>
      <c r="T497" t="e">
        <f t="shared" si="477"/>
        <v>#VALUE!</v>
      </c>
      <c r="U497">
        <f t="shared" si="478"/>
        <v>18275</v>
      </c>
      <c r="V497" t="e">
        <f t="shared" si="462"/>
        <v>#VALUE!</v>
      </c>
      <c r="AH497">
        <f t="shared" si="463"/>
        <v>68980</v>
      </c>
      <c r="AI497">
        <f t="shared" si="464"/>
        <v>9137.5</v>
      </c>
      <c r="AJ497">
        <f t="shared" si="465"/>
        <v>6079.5</v>
      </c>
      <c r="AK497">
        <f t="shared" si="466"/>
        <v>0</v>
      </c>
      <c r="AL497">
        <f t="shared" si="467"/>
        <v>15317</v>
      </c>
      <c r="AM497">
        <f t="shared" si="468"/>
        <v>9237.5</v>
      </c>
      <c r="AO497">
        <f t="shared" si="469"/>
        <v>62900.5</v>
      </c>
      <c r="AP497">
        <f t="shared" si="470"/>
        <v>0.59655937846836848</v>
      </c>
      <c r="AQ497">
        <f t="shared" si="471"/>
        <v>0.1324659321542476</v>
      </c>
    </row>
    <row r="498" spans="2:64" hidden="1">
      <c r="D498" t="s">
        <v>6093</v>
      </c>
      <c r="E498" t="s">
        <v>6093</v>
      </c>
      <c r="F498" t="s">
        <v>6093</v>
      </c>
      <c r="G498" t="s">
        <v>6093</v>
      </c>
      <c r="H498" t="s">
        <v>6093</v>
      </c>
      <c r="I498" t="s">
        <v>6093</v>
      </c>
      <c r="J498" t="s">
        <v>6093</v>
      </c>
      <c r="O498" t="e">
        <f t="shared" si="472"/>
        <v>#VALUE!</v>
      </c>
      <c r="P498" t="e">
        <f t="shared" si="473"/>
        <v>#VALUE!</v>
      </c>
      <c r="Q498" t="e">
        <f t="shared" si="474"/>
        <v>#VALUE!</v>
      </c>
      <c r="R498" t="e">
        <f t="shared" si="475"/>
        <v>#VALUE!</v>
      </c>
      <c r="S498" t="e">
        <f t="shared" si="476"/>
        <v>#VALUE!</v>
      </c>
      <c r="T498" t="e">
        <f t="shared" si="477"/>
        <v>#VALUE!</v>
      </c>
      <c r="U498" t="e">
        <f t="shared" si="478"/>
        <v>#VALUE!</v>
      </c>
      <c r="V498" t="e">
        <f t="shared" si="462"/>
        <v>#VALUE!</v>
      </c>
      <c r="AO498">
        <f t="shared" si="469"/>
        <v>0</v>
      </c>
    </row>
    <row r="499" spans="2:64">
      <c r="B499" s="22">
        <v>37357674</v>
      </c>
      <c r="D499" t="s">
        <v>6065</v>
      </c>
      <c r="E499" t="s">
        <v>8616</v>
      </c>
      <c r="F499" t="s">
        <v>7757</v>
      </c>
      <c r="G499" t="s">
        <v>6065</v>
      </c>
      <c r="H499" t="s">
        <v>8617</v>
      </c>
      <c r="I499" t="s">
        <v>8618</v>
      </c>
      <c r="J499" t="s">
        <v>6055</v>
      </c>
      <c r="K499">
        <f t="shared" si="461"/>
        <v>-6501</v>
      </c>
      <c r="O499">
        <f>D499/1</f>
        <v>0</v>
      </c>
      <c r="P499">
        <f>E499/1</f>
        <v>-6501</v>
      </c>
      <c r="Q499">
        <f t="shared" si="474"/>
        <v>33.115000000000002</v>
      </c>
      <c r="R499">
        <f>1</f>
        <v>1</v>
      </c>
      <c r="S499">
        <f t="shared" si="476"/>
        <v>3.0197795560924053E-2</v>
      </c>
      <c r="T499">
        <f>I499/1</f>
        <v>-6423</v>
      </c>
      <c r="U499">
        <f t="shared" si="478"/>
        <v>-6501</v>
      </c>
      <c r="V499">
        <v>0</v>
      </c>
      <c r="X499">
        <f>AVERAGE(O499)</f>
        <v>0</v>
      </c>
      <c r="Y499">
        <f t="shared" ref="Y499:AE499" si="514">AVERAGE(P499)</f>
        <v>-6501</v>
      </c>
      <c r="Z499">
        <f t="shared" si="514"/>
        <v>33.115000000000002</v>
      </c>
      <c r="AA499">
        <f t="shared" si="514"/>
        <v>1</v>
      </c>
      <c r="AB499">
        <f t="shared" si="514"/>
        <v>3.0197795560924053E-2</v>
      </c>
      <c r="AC499">
        <f t="shared" si="514"/>
        <v>-6423</v>
      </c>
      <c r="AD499">
        <f t="shared" si="514"/>
        <v>-6501</v>
      </c>
      <c r="AE499">
        <f t="shared" si="514"/>
        <v>0</v>
      </c>
      <c r="AH499">
        <f t="shared" si="463"/>
        <v>0</v>
      </c>
      <c r="AI499">
        <f t="shared" si="464"/>
        <v>-3250.5</v>
      </c>
      <c r="AJ499">
        <f t="shared" si="465"/>
        <v>3311.5</v>
      </c>
      <c r="AK499">
        <f t="shared" si="466"/>
        <v>0</v>
      </c>
      <c r="AL499">
        <f t="shared" si="467"/>
        <v>100</v>
      </c>
      <c r="AM499">
        <f t="shared" si="468"/>
        <v>-3211.5</v>
      </c>
      <c r="AO499">
        <f t="shared" si="469"/>
        <v>-3311.5</v>
      </c>
      <c r="AP499">
        <f t="shared" si="470"/>
        <v>-32.505000000000003</v>
      </c>
      <c r="AQ499" t="e">
        <f t="shared" si="471"/>
        <v>#DIV/0!</v>
      </c>
      <c r="AS499">
        <f t="shared" ref="AS499" si="515">AH499+AM499-AJ499+AK499+AL499+AI499</f>
        <v>-9673.5</v>
      </c>
      <c r="AU499">
        <f>MAX(0,AH499)</f>
        <v>0</v>
      </c>
      <c r="AV499">
        <f>MAX(0,AP499)</f>
        <v>0</v>
      </c>
      <c r="AW499">
        <v>0</v>
      </c>
      <c r="AY499">
        <f>AU499/$AU$1261*3</f>
        <v>0</v>
      </c>
      <c r="AZ499">
        <f>AV499/$AV$1261*3</f>
        <v>0</v>
      </c>
      <c r="BA499">
        <f>AW499/$AW$1261*3</f>
        <v>0</v>
      </c>
      <c r="BB499">
        <f>AS499/$AS$1261*3</f>
        <v>-2.6203527320660586E-2</v>
      </c>
      <c r="BD499">
        <f>MIN(4.9,AY499)</f>
        <v>0</v>
      </c>
      <c r="BE499">
        <f t="shared" ref="BE499" si="516">MIN(4.9,AZ499)</f>
        <v>0</v>
      </c>
      <c r="BF499">
        <f t="shared" ref="BF499" si="517">MIN(4.9,BA499)</f>
        <v>0</v>
      </c>
      <c r="BG499">
        <f>MAX(MIN(4.9,BB499),0)</f>
        <v>0</v>
      </c>
      <c r="BI499">
        <f>ROUND(BD499+0.5,0)</f>
        <v>1</v>
      </c>
      <c r="BJ499">
        <f t="shared" ref="BJ499" si="518">ROUND(BE499+0.5,0)</f>
        <v>1</v>
      </c>
      <c r="BK499">
        <f t="shared" ref="BK499" si="519">ROUND(BF499+0.5,0)</f>
        <v>1</v>
      </c>
      <c r="BL499">
        <f t="shared" ref="BL499" si="520">ROUND(BG499+0.5,0)</f>
        <v>1</v>
      </c>
    </row>
    <row r="500" spans="2:64" hidden="1">
      <c r="D500" t="s">
        <v>6093</v>
      </c>
      <c r="E500" t="s">
        <v>6093</v>
      </c>
      <c r="F500" t="s">
        <v>6093</v>
      </c>
      <c r="G500" t="s">
        <v>6093</v>
      </c>
      <c r="H500" t="s">
        <v>6093</v>
      </c>
      <c r="I500" t="s">
        <v>6093</v>
      </c>
      <c r="J500" t="s">
        <v>6093</v>
      </c>
      <c r="O500" t="e">
        <f t="shared" si="472"/>
        <v>#VALUE!</v>
      </c>
      <c r="P500" t="e">
        <f t="shared" si="473"/>
        <v>#VALUE!</v>
      </c>
      <c r="Q500" t="e">
        <f t="shared" si="474"/>
        <v>#VALUE!</v>
      </c>
      <c r="R500" t="e">
        <f t="shared" si="475"/>
        <v>#VALUE!</v>
      </c>
      <c r="S500" t="e">
        <f t="shared" si="476"/>
        <v>#VALUE!</v>
      </c>
      <c r="T500" t="e">
        <f t="shared" si="477"/>
        <v>#VALUE!</v>
      </c>
      <c r="U500" t="e">
        <f t="shared" si="478"/>
        <v>#VALUE!</v>
      </c>
      <c r="V500" t="e">
        <f t="shared" si="462"/>
        <v>#VALUE!</v>
      </c>
      <c r="AO500">
        <f t="shared" si="469"/>
        <v>0</v>
      </c>
    </row>
    <row r="501" spans="2:64">
      <c r="B501" s="22">
        <v>41635744</v>
      </c>
      <c r="D501" t="s">
        <v>6065</v>
      </c>
      <c r="E501" t="s">
        <v>8619</v>
      </c>
      <c r="F501" t="s">
        <v>8620</v>
      </c>
      <c r="G501" t="s">
        <v>8621</v>
      </c>
      <c r="H501" t="s">
        <v>8622</v>
      </c>
      <c r="I501" t="s">
        <v>8623</v>
      </c>
      <c r="J501" t="s">
        <v>6055</v>
      </c>
      <c r="K501">
        <f t="shared" si="461"/>
        <v>-68083</v>
      </c>
      <c r="O501">
        <f t="shared" si="472"/>
        <v>-1</v>
      </c>
      <c r="P501">
        <f t="shared" si="473"/>
        <v>2.3193408414996832</v>
      </c>
      <c r="Q501">
        <f t="shared" si="474"/>
        <v>7.2843095339888837</v>
      </c>
      <c r="R501">
        <f>10</f>
        <v>10</v>
      </c>
      <c r="S501">
        <f t="shared" si="476"/>
        <v>-9.2929530070039515E-4</v>
      </c>
      <c r="T501">
        <f t="shared" si="477"/>
        <v>3.3853612450897517</v>
      </c>
      <c r="U501">
        <f t="shared" si="478"/>
        <v>-68083</v>
      </c>
      <c r="V501">
        <f t="shared" si="462"/>
        <v>0</v>
      </c>
      <c r="X501">
        <f>AVERAGE(O501)</f>
        <v>-1</v>
      </c>
      <c r="Y501">
        <f t="shared" ref="Y501:AE501" si="521">AVERAGE(P501)</f>
        <v>2.3193408414996832</v>
      </c>
      <c r="Z501">
        <f t="shared" si="521"/>
        <v>7.2843095339888837</v>
      </c>
      <c r="AA501">
        <f t="shared" si="521"/>
        <v>10</v>
      </c>
      <c r="AB501">
        <f t="shared" si="521"/>
        <v>-9.2929530070039515E-4</v>
      </c>
      <c r="AC501">
        <f t="shared" si="521"/>
        <v>3.3853612450897517</v>
      </c>
      <c r="AD501">
        <f t="shared" si="521"/>
        <v>-68083</v>
      </c>
      <c r="AE501">
        <f t="shared" si="521"/>
        <v>0</v>
      </c>
      <c r="AH501">
        <f t="shared" si="463"/>
        <v>0</v>
      </c>
      <c r="AI501">
        <f t="shared" si="464"/>
        <v>-34041.5</v>
      </c>
      <c r="AJ501">
        <f t="shared" si="465"/>
        <v>51114</v>
      </c>
      <c r="AK501">
        <f t="shared" si="466"/>
        <v>7064.5</v>
      </c>
      <c r="AL501">
        <f t="shared" si="467"/>
        <v>-47.5</v>
      </c>
      <c r="AM501">
        <f t="shared" si="468"/>
        <v>-44097</v>
      </c>
      <c r="AO501">
        <f t="shared" si="469"/>
        <v>-58178.5</v>
      </c>
      <c r="AP501">
        <f t="shared" si="470"/>
        <v>-4.8512897249536842</v>
      </c>
      <c r="AQ501" t="e">
        <f t="shared" si="471"/>
        <v>#DIV/0!</v>
      </c>
      <c r="AS501">
        <f t="shared" ref="AS501" si="522">AH501+AM501-AJ501+AK501+AL501+AI501</f>
        <v>-122235.5</v>
      </c>
      <c r="AU501">
        <f>MAX(0,AH501)</f>
        <v>0</v>
      </c>
      <c r="AV501">
        <f>MAX(0,AP501)</f>
        <v>0</v>
      </c>
      <c r="AW501">
        <v>0</v>
      </c>
      <c r="AY501">
        <f>AU501/$AU$1261*3</f>
        <v>0</v>
      </c>
      <c r="AZ501">
        <f>AV501/$AV$1261*3</f>
        <v>0</v>
      </c>
      <c r="BA501">
        <f>AW501/$AW$1261*3</f>
        <v>0</v>
      </c>
      <c r="BB501">
        <f>AS501/$AS$1261*3</f>
        <v>-0.33111089717316455</v>
      </c>
      <c r="BD501">
        <f>MIN(4.9,AY501)</f>
        <v>0</v>
      </c>
      <c r="BE501">
        <f t="shared" ref="BE501" si="523">MIN(4.9,AZ501)</f>
        <v>0</v>
      </c>
      <c r="BF501">
        <f t="shared" ref="BF501" si="524">MIN(4.9,BA501)</f>
        <v>0</v>
      </c>
      <c r="BG501">
        <f>MAX(MIN(4.9,BB501),0)</f>
        <v>0</v>
      </c>
      <c r="BI501">
        <f>ROUND(BD501+0.5,0)</f>
        <v>1</v>
      </c>
      <c r="BJ501">
        <f t="shared" ref="BJ501" si="525">ROUND(BE501+0.5,0)</f>
        <v>1</v>
      </c>
      <c r="BK501">
        <f t="shared" ref="BK501" si="526">ROUND(BF501+0.5,0)</f>
        <v>1</v>
      </c>
      <c r="BL501">
        <f t="shared" ref="BL501" si="527">ROUND(BG501+0.5,0)</f>
        <v>1</v>
      </c>
    </row>
    <row r="502" spans="2:64" hidden="1">
      <c r="D502" t="s">
        <v>8624</v>
      </c>
      <c r="E502" t="s">
        <v>8625</v>
      </c>
      <c r="F502" t="s">
        <v>8626</v>
      </c>
      <c r="G502" t="s">
        <v>6065</v>
      </c>
      <c r="H502" t="s">
        <v>8627</v>
      </c>
      <c r="I502" t="s">
        <v>8628</v>
      </c>
      <c r="J502" t="s">
        <v>6055</v>
      </c>
      <c r="K502">
        <f t="shared" si="461"/>
        <v>-20511</v>
      </c>
      <c r="O502" t="e">
        <f t="shared" si="472"/>
        <v>#VALUE!</v>
      </c>
      <c r="P502" t="e">
        <f t="shared" si="473"/>
        <v>#VALUE!</v>
      </c>
      <c r="Q502">
        <f t="shared" si="474"/>
        <v>57.491573033707866</v>
      </c>
      <c r="R502" t="e">
        <f t="shared" si="475"/>
        <v>#VALUE!</v>
      </c>
      <c r="S502">
        <f t="shared" si="476"/>
        <v>1.7393853520300973E-2</v>
      </c>
      <c r="T502" t="e">
        <f t="shared" si="477"/>
        <v>#VALUE!</v>
      </c>
      <c r="U502">
        <f t="shared" si="478"/>
        <v>-20511</v>
      </c>
      <c r="V502" t="e">
        <f t="shared" si="462"/>
        <v>#VALUE!</v>
      </c>
      <c r="AH502">
        <f t="shared" si="463"/>
        <v>10007.5</v>
      </c>
      <c r="AI502">
        <f t="shared" si="464"/>
        <v>-10255.5</v>
      </c>
      <c r="AJ502">
        <f t="shared" si="465"/>
        <v>10233.5</v>
      </c>
      <c r="AK502">
        <f t="shared" si="466"/>
        <v>0</v>
      </c>
      <c r="AL502">
        <f t="shared" si="467"/>
        <v>178</v>
      </c>
      <c r="AM502">
        <f t="shared" si="468"/>
        <v>-10055.5</v>
      </c>
      <c r="AO502">
        <f t="shared" si="469"/>
        <v>-226</v>
      </c>
      <c r="AP502">
        <f t="shared" si="470"/>
        <v>-57.615168539325843</v>
      </c>
      <c r="AQ502">
        <f t="shared" si="471"/>
        <v>-1.0247814139395452</v>
      </c>
    </row>
    <row r="503" spans="2:64" hidden="1">
      <c r="D503" t="s">
        <v>6093</v>
      </c>
      <c r="E503" t="s">
        <v>6093</v>
      </c>
      <c r="F503" t="s">
        <v>6093</v>
      </c>
      <c r="G503" t="s">
        <v>6093</v>
      </c>
      <c r="H503" t="s">
        <v>6093</v>
      </c>
      <c r="I503" t="s">
        <v>6093</v>
      </c>
      <c r="J503" t="s">
        <v>6093</v>
      </c>
      <c r="K503" t="e">
        <f t="shared" si="461"/>
        <v>#VALUE!</v>
      </c>
      <c r="O503" t="e">
        <f t="shared" si="472"/>
        <v>#VALUE!</v>
      </c>
      <c r="P503" t="e">
        <f t="shared" si="473"/>
        <v>#VALUE!</v>
      </c>
      <c r="Q503" t="e">
        <f t="shared" si="474"/>
        <v>#VALUE!</v>
      </c>
      <c r="R503" t="e">
        <f t="shared" si="475"/>
        <v>#VALUE!</v>
      </c>
      <c r="S503" t="e">
        <f t="shared" si="476"/>
        <v>#VALUE!</v>
      </c>
      <c r="T503" t="e">
        <f t="shared" si="477"/>
        <v>#VALUE!</v>
      </c>
      <c r="U503" t="e">
        <f t="shared" si="478"/>
        <v>#VALUE!</v>
      </c>
      <c r="V503" t="e">
        <f t="shared" si="462"/>
        <v>#VALUE!</v>
      </c>
      <c r="AO503">
        <f t="shared" si="469"/>
        <v>0</v>
      </c>
    </row>
    <row r="504" spans="2:64">
      <c r="B504" t="s">
        <v>83</v>
      </c>
      <c r="D504" t="s">
        <v>8629</v>
      </c>
      <c r="E504" t="s">
        <v>8630</v>
      </c>
      <c r="F504" t="s">
        <v>8631</v>
      </c>
      <c r="G504" t="s">
        <v>8632</v>
      </c>
      <c r="H504" t="s">
        <v>8633</v>
      </c>
      <c r="I504" t="s">
        <v>8634</v>
      </c>
      <c r="J504" t="s">
        <v>6048</v>
      </c>
      <c r="K504">
        <f t="shared" si="461"/>
        <v>-10799.5</v>
      </c>
      <c r="O504">
        <f t="shared" si="472"/>
        <v>0.40198601398601408</v>
      </c>
      <c r="P504">
        <f t="shared" si="473"/>
        <v>-0.40236850114828038</v>
      </c>
      <c r="Q504">
        <f t="shared" si="474"/>
        <v>2.6000372180595162</v>
      </c>
      <c r="R504">
        <f t="shared" si="475"/>
        <v>0</v>
      </c>
      <c r="S504">
        <f t="shared" si="476"/>
        <v>0.2696755044258965</v>
      </c>
      <c r="T504">
        <f t="shared" si="477"/>
        <v>3.83588745411374E-2</v>
      </c>
      <c r="U504">
        <f t="shared" si="478"/>
        <v>-10799.5</v>
      </c>
      <c r="V504">
        <f t="shared" si="462"/>
        <v>0</v>
      </c>
      <c r="X504">
        <f t="shared" ref="X504:AE504" si="528">AVERAGE(O504:O506)</f>
        <v>7.7333616136066041E-2</v>
      </c>
      <c r="Y504">
        <f t="shared" si="528"/>
        <v>-7.0664596168548185E-2</v>
      </c>
      <c r="Z504">
        <f t="shared" si="528"/>
        <v>2.6293577598588134</v>
      </c>
      <c r="AA504">
        <f t="shared" si="528"/>
        <v>1.1107350403799139E-3</v>
      </c>
      <c r="AB504">
        <f t="shared" si="528"/>
        <v>0.25892291743222923</v>
      </c>
      <c r="AC504">
        <f t="shared" si="528"/>
        <v>4.9170418758425725E-2</v>
      </c>
      <c r="AD504">
        <f t="shared" si="528"/>
        <v>-13046.833333333334</v>
      </c>
      <c r="AE504">
        <f t="shared" si="528"/>
        <v>0</v>
      </c>
      <c r="AH504">
        <f t="shared" si="463"/>
        <v>33414</v>
      </c>
      <c r="AI504">
        <f t="shared" si="464"/>
        <v>-7199.666666666667</v>
      </c>
      <c r="AJ504">
        <f t="shared" si="465"/>
        <v>316696.66666666669</v>
      </c>
      <c r="AK504">
        <f t="shared" si="466"/>
        <v>36399.333333333336</v>
      </c>
      <c r="AL504">
        <f t="shared" si="467"/>
        <v>85405.333333333328</v>
      </c>
      <c r="AM504">
        <f t="shared" si="468"/>
        <v>-194892</v>
      </c>
      <c r="AO504">
        <f t="shared" si="469"/>
        <v>-319682</v>
      </c>
      <c r="AP504">
        <f t="shared" si="470"/>
        <v>-5.9108299079947683E-2</v>
      </c>
      <c r="AQ504">
        <f t="shared" si="471"/>
        <v>-0.21546856607011033</v>
      </c>
      <c r="AS504">
        <f t="shared" ref="AS504" si="529">AH504+AM504-AJ504+AK504+AL504+AI504</f>
        <v>-363569.66666666674</v>
      </c>
      <c r="AU504">
        <f>MAX(0,AH504)</f>
        <v>33414</v>
      </c>
      <c r="AV504">
        <f>MAX(0,AP504)</f>
        <v>0</v>
      </c>
      <c r="AW504">
        <f>MAX(0,AQ504)</f>
        <v>0</v>
      </c>
      <c r="AY504">
        <f>AU504/$AU$1261*3</f>
        <v>0.29890362633041001</v>
      </c>
      <c r="AZ504">
        <f>AV504/$AV$1261*3</f>
        <v>0</v>
      </c>
      <c r="BA504">
        <f>AW504/$AW$1261*3</f>
        <v>0</v>
      </c>
      <c r="BB504">
        <f>AS504/$AS$1261*3</f>
        <v>-0.98483565343086421</v>
      </c>
      <c r="BD504">
        <f>MIN(4.9,AY504)</f>
        <v>0.29890362633041001</v>
      </c>
      <c r="BE504">
        <f t="shared" ref="BE504" si="530">MIN(4.9,AZ504)</f>
        <v>0</v>
      </c>
      <c r="BF504">
        <f t="shared" ref="BF504" si="531">MIN(4.9,BA504)</f>
        <v>0</v>
      </c>
      <c r="BG504">
        <f>MAX(MIN(4.9,BB504),0)</f>
        <v>0</v>
      </c>
      <c r="BI504">
        <f>ROUND(BD504+0.5,0)</f>
        <v>1</v>
      </c>
      <c r="BJ504">
        <f t="shared" ref="BJ504" si="532">ROUND(BE504+0.5,0)</f>
        <v>1</v>
      </c>
      <c r="BK504">
        <f t="shared" ref="BK504" si="533">ROUND(BF504+0.5,0)</f>
        <v>1</v>
      </c>
      <c r="BL504">
        <f t="shared" ref="BL504" si="534">ROUND(BG504+0.5,0)</f>
        <v>1</v>
      </c>
    </row>
    <row r="505" spans="2:64" hidden="1">
      <c r="D505" t="s">
        <v>8635</v>
      </c>
      <c r="E505" t="s">
        <v>8636</v>
      </c>
      <c r="F505" t="s">
        <v>8637</v>
      </c>
      <c r="G505" t="s">
        <v>8632</v>
      </c>
      <c r="H505" t="s">
        <v>8638</v>
      </c>
      <c r="I505" t="s">
        <v>8639</v>
      </c>
      <c r="J505" t="s">
        <v>6048</v>
      </c>
      <c r="K505">
        <f t="shared" si="461"/>
        <v>-18070.5</v>
      </c>
      <c r="O505">
        <f t="shared" si="472"/>
        <v>-0.1548163646465005</v>
      </c>
      <c r="P505">
        <f t="shared" si="473"/>
        <v>0.75945669636337088</v>
      </c>
      <c r="Q505">
        <f t="shared" si="474"/>
        <v>2.6703262475304506</v>
      </c>
      <c r="R505">
        <f t="shared" si="475"/>
        <v>2.5634922088146883E-4</v>
      </c>
      <c r="S505">
        <f t="shared" si="476"/>
        <v>0.25317963125275639</v>
      </c>
      <c r="T505">
        <f t="shared" si="477"/>
        <v>6.8589104918063803E-2</v>
      </c>
      <c r="U505">
        <f t="shared" si="478"/>
        <v>-18070.5</v>
      </c>
      <c r="V505">
        <f t="shared" si="462"/>
        <v>0</v>
      </c>
      <c r="AH505">
        <f t="shared" si="463"/>
        <v>23833.333333333332</v>
      </c>
      <c r="AI505">
        <f t="shared" si="464"/>
        <v>-12047</v>
      </c>
      <c r="AJ505">
        <f t="shared" si="465"/>
        <v>300061</v>
      </c>
      <c r="AK505">
        <f t="shared" si="466"/>
        <v>36399.333333333336</v>
      </c>
      <c r="AL505">
        <f t="shared" si="467"/>
        <v>75969.333333333328</v>
      </c>
      <c r="AM505">
        <f t="shared" si="468"/>
        <v>-187692.33333333334</v>
      </c>
      <c r="AO505">
        <f t="shared" si="469"/>
        <v>-312627</v>
      </c>
      <c r="AP505">
        <f t="shared" si="470"/>
        <v>-0.1072096017276465</v>
      </c>
      <c r="AQ505">
        <f t="shared" si="471"/>
        <v>-0.50546853146853155</v>
      </c>
    </row>
    <row r="506" spans="2:64" hidden="1">
      <c r="D506" t="s">
        <v>8640</v>
      </c>
      <c r="E506" t="s">
        <v>8641</v>
      </c>
      <c r="F506" t="s">
        <v>8642</v>
      </c>
      <c r="G506" t="s">
        <v>8643</v>
      </c>
      <c r="H506" t="s">
        <v>8644</v>
      </c>
      <c r="I506" t="s">
        <v>8645</v>
      </c>
      <c r="J506" t="s">
        <v>6048</v>
      </c>
      <c r="K506">
        <f t="shared" si="461"/>
        <v>-10270.5</v>
      </c>
      <c r="O506">
        <f t="shared" si="472"/>
        <v>-1.5168800931315451E-2</v>
      </c>
      <c r="P506">
        <f t="shared" si="473"/>
        <v>-0.56908198372073504</v>
      </c>
      <c r="Q506">
        <f t="shared" si="474"/>
        <v>2.6177098139864734</v>
      </c>
      <c r="R506">
        <f t="shared" si="475"/>
        <v>3.075855900258273E-3</v>
      </c>
      <c r="S506">
        <f t="shared" si="476"/>
        <v>0.2539136166180348</v>
      </c>
      <c r="T506">
        <f t="shared" si="477"/>
        <v>4.0563276816075966E-2</v>
      </c>
      <c r="U506">
        <f t="shared" si="478"/>
        <v>-10270.5</v>
      </c>
      <c r="V506">
        <f t="shared" si="462"/>
        <v>0</v>
      </c>
      <c r="AH506">
        <f t="shared" si="463"/>
        <v>28199</v>
      </c>
      <c r="AI506">
        <f t="shared" si="464"/>
        <v>-6847</v>
      </c>
      <c r="AJ506">
        <f t="shared" si="465"/>
        <v>284221.33333333331</v>
      </c>
      <c r="AK506">
        <f t="shared" si="466"/>
        <v>36408.666666666664</v>
      </c>
      <c r="AL506">
        <f t="shared" si="467"/>
        <v>72167.666666666672</v>
      </c>
      <c r="AM506">
        <f t="shared" si="468"/>
        <v>-175645</v>
      </c>
      <c r="AO506">
        <f t="shared" si="469"/>
        <v>-292431</v>
      </c>
      <c r="AP506">
        <f t="shared" si="470"/>
        <v>-6.306162484764942E-2</v>
      </c>
      <c r="AQ506">
        <f t="shared" si="471"/>
        <v>-0.24281002872442284</v>
      </c>
    </row>
    <row r="507" spans="2:64" hidden="1">
      <c r="D507" t="s">
        <v>8646</v>
      </c>
      <c r="E507" t="s">
        <v>8647</v>
      </c>
      <c r="F507" t="s">
        <v>8648</v>
      </c>
      <c r="G507" t="s">
        <v>8649</v>
      </c>
      <c r="H507" t="s">
        <v>8650</v>
      </c>
      <c r="I507" t="s">
        <v>8651</v>
      </c>
      <c r="J507" t="s">
        <v>6048</v>
      </c>
      <c r="K507">
        <f t="shared" si="461"/>
        <v>-23834</v>
      </c>
      <c r="O507">
        <f t="shared" si="472"/>
        <v>-0.39900650668159243</v>
      </c>
      <c r="P507">
        <f t="shared" si="473"/>
        <v>0.48005092060732135</v>
      </c>
      <c r="Q507">
        <f t="shared" si="474"/>
        <v>2.6909843154671464</v>
      </c>
      <c r="R507">
        <f t="shared" si="475"/>
        <v>3.0664240218379879E-3</v>
      </c>
      <c r="S507">
        <f t="shared" si="476"/>
        <v>0.23565354322891913</v>
      </c>
      <c r="T507">
        <f t="shared" si="477"/>
        <v>0.10391388323312833</v>
      </c>
      <c r="U507">
        <f t="shared" si="478"/>
        <v>-23834</v>
      </c>
      <c r="V507">
        <f t="shared" si="462"/>
        <v>0</v>
      </c>
      <c r="AH507">
        <f t="shared" si="463"/>
        <v>28633.333333333332</v>
      </c>
      <c r="AI507">
        <f t="shared" si="464"/>
        <v>-15889.333333333334</v>
      </c>
      <c r="AJ507">
        <f t="shared" si="465"/>
        <v>268620.33333333331</v>
      </c>
      <c r="AK507">
        <f t="shared" si="466"/>
        <v>36521</v>
      </c>
      <c r="AL507">
        <f t="shared" si="467"/>
        <v>63301.333333333336</v>
      </c>
      <c r="AM507">
        <f t="shared" si="468"/>
        <v>-168798</v>
      </c>
      <c r="AO507">
        <f t="shared" si="469"/>
        <v>-276508</v>
      </c>
      <c r="AP507">
        <f t="shared" si="470"/>
        <v>-0.15917613626877083</v>
      </c>
      <c r="AQ507">
        <f t="shared" si="471"/>
        <v>-0.55492433061699653</v>
      </c>
    </row>
    <row r="508" spans="2:64" hidden="1">
      <c r="D508" t="s">
        <v>8652</v>
      </c>
      <c r="E508" t="s">
        <v>8653</v>
      </c>
      <c r="F508" t="s">
        <v>8654</v>
      </c>
      <c r="G508" t="s">
        <v>8655</v>
      </c>
      <c r="H508" t="s">
        <v>8656</v>
      </c>
      <c r="I508" t="s">
        <v>8657</v>
      </c>
      <c r="J508" t="s">
        <v>6048</v>
      </c>
      <c r="K508">
        <f t="shared" si="461"/>
        <v>-16103.5</v>
      </c>
      <c r="O508">
        <f t="shared" si="472"/>
        <v>0.98400910592579227</v>
      </c>
      <c r="P508">
        <f t="shared" si="473"/>
        <v>0.34762960793338626</v>
      </c>
      <c r="Q508">
        <f t="shared" si="474"/>
        <v>2.7141330423669912</v>
      </c>
      <c r="R508">
        <f t="shared" si="475"/>
        <v>3.0480060960121902E-3</v>
      </c>
      <c r="S508">
        <f t="shared" si="476"/>
        <v>0.21713522592725171</v>
      </c>
      <c r="T508">
        <f t="shared" si="477"/>
        <v>-3.9817979734128151E-2</v>
      </c>
      <c r="U508">
        <f t="shared" si="478"/>
        <v>-16103.5</v>
      </c>
      <c r="V508">
        <f t="shared" si="462"/>
        <v>0</v>
      </c>
      <c r="AH508">
        <f t="shared" si="463"/>
        <v>47643.333333333336</v>
      </c>
      <c r="AI508">
        <f t="shared" si="464"/>
        <v>-10735.666666666666</v>
      </c>
      <c r="AJ508">
        <f t="shared" si="465"/>
        <v>242113.33333333334</v>
      </c>
      <c r="AK508">
        <f t="shared" si="466"/>
        <v>36633.333333333336</v>
      </c>
      <c r="AL508">
        <f t="shared" si="467"/>
        <v>52571.333333333336</v>
      </c>
      <c r="AM508">
        <f t="shared" si="468"/>
        <v>-152908.66666666666</v>
      </c>
      <c r="AO508">
        <f t="shared" si="469"/>
        <v>-231103.33333333334</v>
      </c>
      <c r="AP508">
        <f t="shared" si="470"/>
        <v>-0.12034871120344973</v>
      </c>
      <c r="AQ508">
        <f t="shared" si="471"/>
        <v>-0.22533407961939408</v>
      </c>
    </row>
    <row r="509" spans="2:64" hidden="1">
      <c r="D509" t="s">
        <v>8658</v>
      </c>
      <c r="E509" t="s">
        <v>8659</v>
      </c>
      <c r="F509" t="s">
        <v>8660</v>
      </c>
      <c r="G509" t="s">
        <v>8661</v>
      </c>
      <c r="H509" t="s">
        <v>8662</v>
      </c>
      <c r="I509" t="s">
        <v>8663</v>
      </c>
      <c r="J509" t="s">
        <v>6048</v>
      </c>
      <c r="K509">
        <f t="shared" si="461"/>
        <v>-11949.5</v>
      </c>
      <c r="O509">
        <f t="shared" si="472"/>
        <v>5.1908419238968495E-2</v>
      </c>
      <c r="P509">
        <f t="shared" si="473"/>
        <v>-0.3652998353428587</v>
      </c>
      <c r="Q509">
        <f t="shared" si="474"/>
        <v>2.6447251721771052</v>
      </c>
      <c r="R509">
        <f t="shared" si="475"/>
        <v>3.0387439858191589E-3</v>
      </c>
      <c r="S509">
        <f t="shared" si="476"/>
        <v>0.21738116136858712</v>
      </c>
      <c r="T509">
        <f t="shared" si="477"/>
        <v>5.2658367301972042E-2</v>
      </c>
      <c r="U509">
        <f t="shared" si="478"/>
        <v>-11949.5</v>
      </c>
      <c r="V509">
        <f t="shared" si="462"/>
        <v>-1</v>
      </c>
      <c r="AH509">
        <f t="shared" si="463"/>
        <v>24013.666666666668</v>
      </c>
      <c r="AI509">
        <f t="shared" si="464"/>
        <v>-7966.333333333333</v>
      </c>
      <c r="AJ509">
        <f t="shared" si="465"/>
        <v>228615.33333333334</v>
      </c>
      <c r="AK509">
        <f t="shared" si="466"/>
        <v>36745.333333333336</v>
      </c>
      <c r="AL509">
        <f t="shared" si="467"/>
        <v>49696.666666666664</v>
      </c>
      <c r="AM509">
        <f t="shared" si="468"/>
        <v>-159249.66666666666</v>
      </c>
      <c r="AO509">
        <f t="shared" si="469"/>
        <v>-241347.00000000003</v>
      </c>
      <c r="AP509">
        <f t="shared" si="470"/>
        <v>-9.2158133006331799E-2</v>
      </c>
      <c r="AQ509">
        <f t="shared" si="471"/>
        <v>-0.33174164711761356</v>
      </c>
    </row>
    <row r="510" spans="2:64" hidden="1">
      <c r="D510" t="s">
        <v>8664</v>
      </c>
      <c r="E510" t="s">
        <v>8665</v>
      </c>
      <c r="F510" t="s">
        <v>8666</v>
      </c>
      <c r="G510" t="s">
        <v>8667</v>
      </c>
      <c r="H510" t="s">
        <v>8668</v>
      </c>
      <c r="I510" t="s">
        <v>8669</v>
      </c>
      <c r="J510" t="s">
        <v>6225</v>
      </c>
      <c r="K510">
        <f t="shared" si="461"/>
        <v>-12551.333333333334</v>
      </c>
      <c r="O510">
        <f t="shared" si="472"/>
        <v>0.86966966966966974</v>
      </c>
      <c r="P510">
        <f t="shared" si="473"/>
        <v>0.42736921910538284</v>
      </c>
      <c r="Q510">
        <f t="shared" si="474"/>
        <v>2.5909848891979896</v>
      </c>
      <c r="R510">
        <f t="shared" si="475"/>
        <v>3.0385270807599118E-3</v>
      </c>
      <c r="S510">
        <f t="shared" si="476"/>
        <v>0.21731776691551583</v>
      </c>
      <c r="T510">
        <f t="shared" si="477"/>
        <v>9.0471796941825389E-2</v>
      </c>
      <c r="U510">
        <f t="shared" si="478"/>
        <v>-12551.333333333334</v>
      </c>
      <c r="V510">
        <f t="shared" si="462"/>
        <v>0</v>
      </c>
      <c r="AH510">
        <f t="shared" si="463"/>
        <v>17121.5</v>
      </c>
      <c r="AI510">
        <f t="shared" si="464"/>
        <v>-9413.5</v>
      </c>
      <c r="AJ510">
        <f t="shared" si="465"/>
        <v>163921.25</v>
      </c>
      <c r="AK510">
        <f t="shared" si="466"/>
        <v>27643</v>
      </c>
      <c r="AL510">
        <f t="shared" si="467"/>
        <v>35623</v>
      </c>
      <c r="AM510">
        <f t="shared" si="468"/>
        <v>-113462.5</v>
      </c>
      <c r="AO510">
        <f t="shared" si="469"/>
        <v>-174442.75</v>
      </c>
      <c r="AP510">
        <f t="shared" si="470"/>
        <v>-0.14879240034141561</v>
      </c>
      <c r="AQ510">
        <f t="shared" si="471"/>
        <v>-0.54980579972549137</v>
      </c>
    </row>
    <row r="511" spans="2:64" hidden="1">
      <c r="D511" t="s">
        <v>8670</v>
      </c>
      <c r="E511" t="s">
        <v>8671</v>
      </c>
      <c r="F511" t="s">
        <v>8672</v>
      </c>
      <c r="G511" t="s">
        <v>8673</v>
      </c>
      <c r="H511" t="s">
        <v>8674</v>
      </c>
      <c r="I511" t="s">
        <v>8675</v>
      </c>
      <c r="J511" t="s">
        <v>6225</v>
      </c>
      <c r="K511">
        <f t="shared" si="461"/>
        <v>-8793.3333333333339</v>
      </c>
      <c r="O511">
        <f t="shared" si="472"/>
        <v>-0.25591127000893799</v>
      </c>
      <c r="P511">
        <f t="shared" si="473"/>
        <v>-8.6574746008708274</v>
      </c>
      <c r="Q511">
        <f t="shared" si="474"/>
        <v>2.4559543945873492</v>
      </c>
      <c r="R511">
        <f t="shared" si="475"/>
        <v>3.020360465638916E-3</v>
      </c>
      <c r="S511">
        <f t="shared" si="476"/>
        <v>0.22702103018164865</v>
      </c>
      <c r="T511">
        <f t="shared" si="477"/>
        <v>6.7667475591173254E-2</v>
      </c>
      <c r="U511">
        <f t="shared" si="478"/>
        <v>-8793.3333333333339</v>
      </c>
      <c r="V511">
        <f t="shared" si="462"/>
        <v>1</v>
      </c>
      <c r="AH511">
        <f t="shared" si="463"/>
        <v>9157.5</v>
      </c>
      <c r="AI511">
        <f t="shared" si="464"/>
        <v>-6595</v>
      </c>
      <c r="AJ511">
        <f t="shared" si="465"/>
        <v>153909.75</v>
      </c>
      <c r="AK511">
        <f t="shared" si="466"/>
        <v>27727.25</v>
      </c>
      <c r="AL511">
        <f t="shared" si="467"/>
        <v>34940.75</v>
      </c>
      <c r="AM511">
        <f t="shared" si="468"/>
        <v>-104049</v>
      </c>
      <c r="AO511">
        <f t="shared" si="469"/>
        <v>-172479.5</v>
      </c>
      <c r="AP511">
        <f t="shared" si="470"/>
        <v>-0.10523712261441245</v>
      </c>
      <c r="AQ511">
        <f t="shared" si="471"/>
        <v>-0.72017472017472017</v>
      </c>
    </row>
    <row r="512" spans="2:64" hidden="1">
      <c r="D512" t="s">
        <v>8676</v>
      </c>
      <c r="E512" t="s">
        <v>8677</v>
      </c>
      <c r="F512" t="s">
        <v>8678</v>
      </c>
      <c r="G512" t="s">
        <v>8679</v>
      </c>
      <c r="H512" t="s">
        <v>8680</v>
      </c>
      <c r="I512" t="s">
        <v>8681</v>
      </c>
      <c r="J512" t="s">
        <v>6048</v>
      </c>
      <c r="K512">
        <f t="shared" si="461"/>
        <v>1722.5</v>
      </c>
      <c r="O512">
        <f t="shared" si="472"/>
        <v>1.0715367783201479</v>
      </c>
      <c r="P512">
        <f t="shared" si="473"/>
        <v>-1.1410036018336607</v>
      </c>
      <c r="Q512">
        <f t="shared" si="474"/>
        <v>2.3160280005130578</v>
      </c>
      <c r="R512">
        <f t="shared" si="475"/>
        <v>3.0202003907440211E-3</v>
      </c>
      <c r="S512">
        <f t="shared" si="476"/>
        <v>0.24508030275059997</v>
      </c>
      <c r="T512">
        <f t="shared" si="477"/>
        <v>-9.2110145841064472E-3</v>
      </c>
      <c r="U512">
        <f t="shared" si="478"/>
        <v>1722.5</v>
      </c>
      <c r="V512">
        <f t="shared" si="462"/>
        <v>0</v>
      </c>
      <c r="AH512">
        <f t="shared" si="463"/>
        <v>16409.333333333332</v>
      </c>
      <c r="AI512">
        <f t="shared" si="464"/>
        <v>1148.3333333333333</v>
      </c>
      <c r="AJ512">
        <f t="shared" si="465"/>
        <v>198623.33333333334</v>
      </c>
      <c r="AK512">
        <f t="shared" si="466"/>
        <v>37081.666666666664</v>
      </c>
      <c r="AL512">
        <f t="shared" si="467"/>
        <v>48678.666666666664</v>
      </c>
      <c r="AM512">
        <f t="shared" si="468"/>
        <v>-129939.33333333333</v>
      </c>
      <c r="AO512">
        <f t="shared" si="469"/>
        <v>-219295.66666666666</v>
      </c>
      <c r="AP512">
        <f t="shared" si="470"/>
        <v>1.3390028801194024E-2</v>
      </c>
      <c r="AQ512">
        <f t="shared" si="471"/>
        <v>6.9980498903063293E-2</v>
      </c>
    </row>
    <row r="513" spans="2:64" hidden="1">
      <c r="D513" t="s">
        <v>8682</v>
      </c>
      <c r="E513" t="s">
        <v>8683</v>
      </c>
      <c r="F513" t="s">
        <v>8684</v>
      </c>
      <c r="G513" t="s">
        <v>8685</v>
      </c>
      <c r="H513" t="s">
        <v>8686</v>
      </c>
      <c r="I513" t="s">
        <v>8687</v>
      </c>
      <c r="J513" t="s">
        <v>6048</v>
      </c>
      <c r="K513">
        <f t="shared" si="461"/>
        <v>-12216</v>
      </c>
      <c r="O513">
        <f t="shared" si="472"/>
        <v>-0.44825985001509139</v>
      </c>
      <c r="P513">
        <f t="shared" si="473"/>
        <v>-0.26643847955323363</v>
      </c>
      <c r="Q513">
        <f t="shared" si="474"/>
        <v>2.5730242563812622</v>
      </c>
      <c r="R513">
        <f t="shared" si="475"/>
        <v>3.0021980378491797E-3</v>
      </c>
      <c r="S513">
        <f t="shared" si="476"/>
        <v>0.1893101378438056</v>
      </c>
      <c r="T513">
        <f t="shared" si="477"/>
        <v>6.6209587816048243E-2</v>
      </c>
      <c r="U513">
        <f t="shared" si="478"/>
        <v>-12216</v>
      </c>
      <c r="V513">
        <f t="shared" si="462"/>
        <v>0</v>
      </c>
      <c r="AH513">
        <f t="shared" si="463"/>
        <v>7921.333333333333</v>
      </c>
      <c r="AI513">
        <f t="shared" si="464"/>
        <v>-8144</v>
      </c>
      <c r="AJ513">
        <f t="shared" si="465"/>
        <v>186588</v>
      </c>
      <c r="AK513">
        <f t="shared" si="466"/>
        <v>37194</v>
      </c>
      <c r="AL513">
        <f t="shared" si="467"/>
        <v>35323</v>
      </c>
      <c r="AM513">
        <f t="shared" si="468"/>
        <v>-131147.33333333334</v>
      </c>
      <c r="AO513">
        <f t="shared" si="469"/>
        <v>-215860.66666666666</v>
      </c>
      <c r="AP513">
        <f t="shared" si="470"/>
        <v>-0.11230470096666989</v>
      </c>
      <c r="AQ513">
        <f t="shared" si="471"/>
        <v>-1.0281097458340347</v>
      </c>
    </row>
    <row r="514" spans="2:64" hidden="1">
      <c r="D514" t="s">
        <v>8688</v>
      </c>
      <c r="E514" t="s">
        <v>8689</v>
      </c>
      <c r="F514" t="s">
        <v>8690</v>
      </c>
      <c r="G514" t="s">
        <v>8691</v>
      </c>
      <c r="H514" t="s">
        <v>8692</v>
      </c>
      <c r="I514" t="s">
        <v>8693</v>
      </c>
      <c r="J514" t="s">
        <v>6048</v>
      </c>
      <c r="K514">
        <f t="shared" si="461"/>
        <v>-16653</v>
      </c>
      <c r="O514" t="e">
        <f t="shared" si="472"/>
        <v>#VALUE!</v>
      </c>
      <c r="P514" t="e">
        <f t="shared" si="473"/>
        <v>#VALUE!</v>
      </c>
      <c r="Q514">
        <f t="shared" si="474"/>
        <v>2.6032783907732826</v>
      </c>
      <c r="R514" t="e">
        <f t="shared" si="475"/>
        <v>#VALUE!</v>
      </c>
      <c r="S514">
        <f t="shared" si="476"/>
        <v>0.16723063327054116</v>
      </c>
      <c r="T514" t="e">
        <f t="shared" si="477"/>
        <v>#VALUE!</v>
      </c>
      <c r="U514">
        <f t="shared" si="478"/>
        <v>-16653</v>
      </c>
      <c r="V514" t="e">
        <f t="shared" si="462"/>
        <v>#VALUE!</v>
      </c>
      <c r="AH514">
        <f t="shared" si="463"/>
        <v>14357</v>
      </c>
      <c r="AI514">
        <f t="shared" si="464"/>
        <v>-11102</v>
      </c>
      <c r="AJ514">
        <f t="shared" si="465"/>
        <v>171996</v>
      </c>
      <c r="AK514">
        <f t="shared" si="466"/>
        <v>37306</v>
      </c>
      <c r="AL514">
        <f t="shared" si="467"/>
        <v>28763</v>
      </c>
      <c r="AM514">
        <f t="shared" si="468"/>
        <v>-123003.33333333333</v>
      </c>
      <c r="AO514">
        <f t="shared" si="469"/>
        <v>-194945</v>
      </c>
      <c r="AP514">
        <f t="shared" si="470"/>
        <v>-0.16803644674506954</v>
      </c>
      <c r="AQ514">
        <f t="shared" si="471"/>
        <v>-0.77328132618235013</v>
      </c>
    </row>
    <row r="515" spans="2:64" hidden="1">
      <c r="D515" t="s">
        <v>6093</v>
      </c>
      <c r="E515" t="s">
        <v>6093</v>
      </c>
      <c r="F515" t="s">
        <v>6093</v>
      </c>
      <c r="G515" t="s">
        <v>6093</v>
      </c>
      <c r="H515" t="s">
        <v>6093</v>
      </c>
      <c r="I515" t="s">
        <v>6093</v>
      </c>
      <c r="J515" t="s">
        <v>6093</v>
      </c>
      <c r="O515" t="e">
        <f t="shared" si="472"/>
        <v>#VALUE!</v>
      </c>
      <c r="P515" t="e">
        <f t="shared" si="473"/>
        <v>#VALUE!</v>
      </c>
      <c r="Q515" t="e">
        <f t="shared" si="474"/>
        <v>#VALUE!</v>
      </c>
      <c r="R515" t="e">
        <f t="shared" si="475"/>
        <v>#VALUE!</v>
      </c>
      <c r="S515" t="e">
        <f t="shared" si="476"/>
        <v>#VALUE!</v>
      </c>
      <c r="T515" t="e">
        <f t="shared" si="477"/>
        <v>#VALUE!</v>
      </c>
      <c r="U515" t="e">
        <f t="shared" si="478"/>
        <v>#VALUE!</v>
      </c>
      <c r="V515" t="e">
        <f t="shared" si="462"/>
        <v>#VALUE!</v>
      </c>
      <c r="AO515">
        <f t="shared" si="469"/>
        <v>0</v>
      </c>
    </row>
    <row r="516" spans="2:64">
      <c r="B516" t="s">
        <v>85</v>
      </c>
      <c r="D516" t="s">
        <v>8694</v>
      </c>
      <c r="E516" t="s">
        <v>8695</v>
      </c>
      <c r="F516" t="s">
        <v>8696</v>
      </c>
      <c r="G516" t="s">
        <v>8697</v>
      </c>
      <c r="H516" t="s">
        <v>8698</v>
      </c>
      <c r="I516" t="s">
        <v>8699</v>
      </c>
      <c r="J516" t="s">
        <v>6430</v>
      </c>
      <c r="K516">
        <f t="shared" ref="K516:K579" si="535">E516/J516</f>
        <v>10156.799999999999</v>
      </c>
      <c r="O516">
        <f t="shared" si="472"/>
        <v>-3.295697800576225E-2</v>
      </c>
      <c r="P516">
        <f t="shared" si="473"/>
        <v>0.11571500757958564</v>
      </c>
      <c r="Q516">
        <f t="shared" si="474"/>
        <v>0.57198084714264141</v>
      </c>
      <c r="R516">
        <f t="shared" si="475"/>
        <v>-4.4001846623387131E-3</v>
      </c>
      <c r="S516">
        <f t="shared" si="476"/>
        <v>0.45727120563047557</v>
      </c>
      <c r="T516">
        <f t="shared" si="477"/>
        <v>3.9629618936067423E-2</v>
      </c>
      <c r="U516">
        <f t="shared" si="478"/>
        <v>10156.799999999999</v>
      </c>
      <c r="V516">
        <f t="shared" ref="V516:V579" si="536">J516-J517</f>
        <v>2</v>
      </c>
      <c r="X516">
        <f t="shared" ref="X516:AE516" si="537">AVERAGE(O516:O518)</f>
        <v>7.8386079479526291E-2</v>
      </c>
      <c r="Y516">
        <f t="shared" si="537"/>
        <v>2.235385986153545E-3</v>
      </c>
      <c r="Z516">
        <f t="shared" si="537"/>
        <v>0.58369716990265108</v>
      </c>
      <c r="AA516">
        <f t="shared" si="537"/>
        <v>-0.68678211436039971</v>
      </c>
      <c r="AB516">
        <f t="shared" si="537"/>
        <v>0.73998912388225702</v>
      </c>
      <c r="AC516">
        <f t="shared" si="537"/>
        <v>9.5732859773088944E-2</v>
      </c>
      <c r="AD516">
        <f t="shared" si="537"/>
        <v>32346.933333333334</v>
      </c>
      <c r="AE516">
        <f t="shared" si="537"/>
        <v>0.66666666666666663</v>
      </c>
      <c r="AH516">
        <f t="shared" ref="AH516:AH579" si="538">D516/($J516+1)</f>
        <v>457098.83333333331</v>
      </c>
      <c r="AI516">
        <f t="shared" ref="AI516:AI579" si="539">E516/($J516+1)</f>
        <v>8464</v>
      </c>
      <c r="AJ516">
        <f t="shared" ref="AJ516:AJ579" si="540">F516/($J516+1)</f>
        <v>296031.83333333331</v>
      </c>
      <c r="AK516">
        <f t="shared" ref="AK516:AK579" si="541">G516/($J516+1)</f>
        <v>382188.66666666669</v>
      </c>
      <c r="AL516">
        <f t="shared" ref="AL516:AL579" si="542">H516/($J516+1)</f>
        <v>135366.83333333334</v>
      </c>
      <c r="AM516">
        <f t="shared" ref="AM516:AM579" si="543">I516/($J516+1)</f>
        <v>222046</v>
      </c>
      <c r="AO516">
        <f t="shared" ref="AO516:AO579" si="544">AH516-(AJ516+AK516)</f>
        <v>-221121.66666666669</v>
      </c>
      <c r="AP516">
        <f t="shared" ref="AP516:AP579" si="545">AI516/(AK516+AL516)</f>
        <v>1.6353801669579397E-2</v>
      </c>
      <c r="AQ516">
        <f t="shared" ref="AQ516:AQ579" si="546">AI516/AH516</f>
        <v>1.8516783204799256E-2</v>
      </c>
      <c r="AS516">
        <f t="shared" ref="AS516" si="547">AH516+AM516-AJ516+AK516+AL516+AI516</f>
        <v>909132.5</v>
      </c>
      <c r="AU516">
        <f>MAX(0,AH516)</f>
        <v>457098.83333333331</v>
      </c>
      <c r="AV516">
        <f>MAX(0,AP516)</f>
        <v>1.6353801669579397E-2</v>
      </c>
      <c r="AW516">
        <f>MAX(0,AQ516)</f>
        <v>1.8516783204799256E-2</v>
      </c>
      <c r="AY516">
        <f>AU516/$AU$1261*3</f>
        <v>4.088959683807178</v>
      </c>
      <c r="AZ516">
        <f>AV516/$AV$1261*3</f>
        <v>0.29860899922786677</v>
      </c>
      <c r="BA516">
        <f>AW516/$AW$1261*3</f>
        <v>0.44961235935442617</v>
      </c>
      <c r="BB516">
        <f>AS516/$AS$1261*3</f>
        <v>2.4626534658448818</v>
      </c>
      <c r="BD516">
        <f>MIN(4.9,AY516)</f>
        <v>4.088959683807178</v>
      </c>
      <c r="BE516">
        <f t="shared" ref="BE516" si="548">MIN(4.9,AZ516)</f>
        <v>0.29860899922786677</v>
      </c>
      <c r="BF516">
        <f t="shared" ref="BF516" si="549">MIN(4.9,BA516)</f>
        <v>0.44961235935442617</v>
      </c>
      <c r="BG516">
        <f>MAX(MIN(4.9,BB516),0)</f>
        <v>2.4626534658448818</v>
      </c>
      <c r="BI516">
        <f>ROUND(BD516+0.5,0)</f>
        <v>5</v>
      </c>
      <c r="BJ516">
        <f t="shared" ref="BJ516" si="550">ROUND(BE516+0.5,0)</f>
        <v>1</v>
      </c>
      <c r="BK516">
        <f t="shared" ref="BK516" si="551">ROUND(BF516+0.5,0)</f>
        <v>1</v>
      </c>
      <c r="BL516">
        <f t="shared" ref="BL516" si="552">ROUND(BG516+0.5,0)</f>
        <v>3</v>
      </c>
    </row>
    <row r="517" spans="2:64" hidden="1">
      <c r="D517" t="s">
        <v>8700</v>
      </c>
      <c r="E517" t="s">
        <v>8701</v>
      </c>
      <c r="F517" t="s">
        <v>8702</v>
      </c>
      <c r="G517" t="s">
        <v>8703</v>
      </c>
      <c r="H517" t="s">
        <v>8704</v>
      </c>
      <c r="I517" t="s">
        <v>8705</v>
      </c>
      <c r="J517" t="s">
        <v>6225</v>
      </c>
      <c r="K517">
        <f t="shared" si="535"/>
        <v>15172.333333333334</v>
      </c>
      <c r="O517">
        <f t="shared" si="472"/>
        <v>-1.3967222416534919E-2</v>
      </c>
      <c r="P517">
        <f t="shared" si="473"/>
        <v>-0.78842587212680404</v>
      </c>
      <c r="Q517">
        <f t="shared" si="474"/>
        <v>0.60037701722928194</v>
      </c>
      <c r="R517">
        <f t="shared" si="475"/>
        <v>-2.021725693759703</v>
      </c>
      <c r="S517">
        <f t="shared" si="476"/>
        <v>0.47976090489643214</v>
      </c>
      <c r="T517">
        <f t="shared" si="477"/>
        <v>3.682682645427815E-2</v>
      </c>
      <c r="U517">
        <f t="shared" si="478"/>
        <v>15172.333333333334</v>
      </c>
      <c r="V517">
        <f t="shared" si="536"/>
        <v>0</v>
      </c>
      <c r="AH517">
        <f t="shared" si="538"/>
        <v>709015.25</v>
      </c>
      <c r="AI517">
        <f t="shared" si="539"/>
        <v>11379.25</v>
      </c>
      <c r="AJ517">
        <f t="shared" si="540"/>
        <v>481314.75</v>
      </c>
      <c r="AK517">
        <f t="shared" si="541"/>
        <v>570771.5</v>
      </c>
      <c r="AL517">
        <f t="shared" si="542"/>
        <v>230916</v>
      </c>
      <c r="AM517">
        <f t="shared" si="543"/>
        <v>320372.75</v>
      </c>
      <c r="AO517">
        <f t="shared" si="544"/>
        <v>-343071</v>
      </c>
      <c r="AP517">
        <f t="shared" si="545"/>
        <v>1.4194121774382163E-2</v>
      </c>
      <c r="AQ517">
        <f t="shared" si="546"/>
        <v>1.6049372703901645E-2</v>
      </c>
    </row>
    <row r="518" spans="2:64" hidden="1">
      <c r="D518" t="s">
        <v>8706</v>
      </c>
      <c r="E518" t="s">
        <v>8707</v>
      </c>
      <c r="F518" t="s">
        <v>8708</v>
      </c>
      <c r="G518" t="s">
        <v>8709</v>
      </c>
      <c r="H518" t="s">
        <v>8710</v>
      </c>
      <c r="I518" t="s">
        <v>8711</v>
      </c>
      <c r="J518" t="s">
        <v>6225</v>
      </c>
      <c r="K518">
        <f t="shared" si="535"/>
        <v>71711.666666666672</v>
      </c>
      <c r="O518">
        <f t="shared" si="472"/>
        <v>0.28208243886087603</v>
      </c>
      <c r="P518">
        <f t="shared" si="473"/>
        <v>0.67941702250567904</v>
      </c>
      <c r="Q518">
        <f t="shared" si="474"/>
        <v>0.57873364533603</v>
      </c>
      <c r="R518">
        <f t="shared" si="475"/>
        <v>-3.422046465915729E-2</v>
      </c>
      <c r="S518">
        <f t="shared" si="476"/>
        <v>1.2829352611198634</v>
      </c>
      <c r="T518">
        <f t="shared" si="477"/>
        <v>0.21074213392892127</v>
      </c>
      <c r="U518">
        <f t="shared" si="478"/>
        <v>71711.666666666672</v>
      </c>
      <c r="V518">
        <f t="shared" si="536"/>
        <v>0</v>
      </c>
      <c r="AH518">
        <f t="shared" si="538"/>
        <v>719058.5</v>
      </c>
      <c r="AI518">
        <f t="shared" si="539"/>
        <v>53783.75</v>
      </c>
      <c r="AJ518">
        <f t="shared" si="540"/>
        <v>424493.75</v>
      </c>
      <c r="AK518">
        <f t="shared" si="541"/>
        <v>188889.25</v>
      </c>
      <c r="AL518">
        <f t="shared" si="542"/>
        <v>544598</v>
      </c>
      <c r="AM518">
        <f t="shared" si="543"/>
        <v>308993.5</v>
      </c>
      <c r="AO518">
        <f t="shared" si="544"/>
        <v>105675.5</v>
      </c>
      <c r="AP518">
        <f t="shared" si="545"/>
        <v>7.3326087126940512E-2</v>
      </c>
      <c r="AQ518">
        <f t="shared" si="546"/>
        <v>7.4797460846370636E-2</v>
      </c>
    </row>
    <row r="519" spans="2:64" hidden="1">
      <c r="D519" t="s">
        <v>8712</v>
      </c>
      <c r="E519" t="s">
        <v>8713</v>
      </c>
      <c r="F519" t="s">
        <v>8714</v>
      </c>
      <c r="G519" t="s">
        <v>8715</v>
      </c>
      <c r="H519" t="s">
        <v>8716</v>
      </c>
      <c r="I519" t="s">
        <v>8717</v>
      </c>
      <c r="J519" t="s">
        <v>6225</v>
      </c>
      <c r="K519">
        <f t="shared" si="535"/>
        <v>42700.333333333336</v>
      </c>
      <c r="O519">
        <f t="shared" si="472"/>
        <v>0.32297788675764827</v>
      </c>
      <c r="P519">
        <f t="shared" si="473"/>
        <v>2.1622068625030857</v>
      </c>
      <c r="Q519">
        <f t="shared" si="474"/>
        <v>0.65976819950507015</v>
      </c>
      <c r="R519">
        <f t="shared" si="475"/>
        <v>-3.2852725338816668E-5</v>
      </c>
      <c r="S519">
        <f t="shared" si="476"/>
        <v>1.14663831055499</v>
      </c>
      <c r="T519">
        <f t="shared" si="477"/>
        <v>0.1434985113146805</v>
      </c>
      <c r="U519">
        <f t="shared" si="478"/>
        <v>42700.333333333336</v>
      </c>
      <c r="V519">
        <f t="shared" si="536"/>
        <v>0</v>
      </c>
      <c r="AH519">
        <f t="shared" si="538"/>
        <v>560852</v>
      </c>
      <c r="AI519">
        <f t="shared" si="539"/>
        <v>32025.25</v>
      </c>
      <c r="AJ519">
        <f t="shared" si="540"/>
        <v>494896.25</v>
      </c>
      <c r="AK519">
        <f t="shared" si="541"/>
        <v>182639.25</v>
      </c>
      <c r="AL519">
        <f t="shared" si="542"/>
        <v>567467</v>
      </c>
      <c r="AM519">
        <f t="shared" si="543"/>
        <v>255210</v>
      </c>
      <c r="AO519">
        <f t="shared" si="544"/>
        <v>-116683.5</v>
      </c>
      <c r="AP519">
        <f t="shared" si="545"/>
        <v>4.2694284976295023E-2</v>
      </c>
      <c r="AQ519">
        <f t="shared" si="546"/>
        <v>5.7101071227346964E-2</v>
      </c>
    </row>
    <row r="520" spans="2:64" hidden="1">
      <c r="D520" t="s">
        <v>8718</v>
      </c>
      <c r="E520" t="s">
        <v>8719</v>
      </c>
      <c r="F520" t="s">
        <v>8720</v>
      </c>
      <c r="G520" t="s">
        <v>8721</v>
      </c>
      <c r="H520" t="s">
        <v>8722</v>
      </c>
      <c r="I520" t="s">
        <v>8723</v>
      </c>
      <c r="J520" t="s">
        <v>6225</v>
      </c>
      <c r="K520">
        <f t="shared" si="535"/>
        <v>13503.333333333334</v>
      </c>
      <c r="O520">
        <f t="shared" si="472"/>
        <v>-8.4515170836232945E-2</v>
      </c>
      <c r="P520">
        <f t="shared" si="473"/>
        <v>2.5935420917235872</v>
      </c>
      <c r="Q520">
        <f t="shared" si="474"/>
        <v>0.67268127512681419</v>
      </c>
      <c r="R520">
        <f t="shared" si="475"/>
        <v>0</v>
      </c>
      <c r="S520">
        <f t="shared" si="476"/>
        <v>1.0884082846009742</v>
      </c>
      <c r="T520">
        <f t="shared" si="477"/>
        <v>4.7534451036347347E-2</v>
      </c>
      <c r="U520">
        <f t="shared" si="478"/>
        <v>13503.333333333334</v>
      </c>
      <c r="V520">
        <f t="shared" si="536"/>
        <v>0</v>
      </c>
      <c r="AH520">
        <f t="shared" si="538"/>
        <v>423931.5</v>
      </c>
      <c r="AI520">
        <f t="shared" si="539"/>
        <v>10127.5</v>
      </c>
      <c r="AJ520">
        <f t="shared" si="540"/>
        <v>458670.25</v>
      </c>
      <c r="AK520">
        <f t="shared" si="541"/>
        <v>182633.25</v>
      </c>
      <c r="AL520">
        <f t="shared" si="542"/>
        <v>499220.5</v>
      </c>
      <c r="AM520">
        <f t="shared" si="543"/>
        <v>223183.5</v>
      </c>
      <c r="AO520">
        <f t="shared" si="544"/>
        <v>-217372</v>
      </c>
      <c r="AP520">
        <f t="shared" si="545"/>
        <v>1.4852891840808971E-2</v>
      </c>
      <c r="AQ520">
        <f t="shared" si="546"/>
        <v>2.388947270962408E-2</v>
      </c>
    </row>
    <row r="521" spans="2:64" hidden="1">
      <c r="D521" t="s">
        <v>8724</v>
      </c>
      <c r="E521" t="s">
        <v>8725</v>
      </c>
      <c r="F521" t="s">
        <v>8726</v>
      </c>
      <c r="G521" t="s">
        <v>8721</v>
      </c>
      <c r="H521" t="s">
        <v>8727</v>
      </c>
      <c r="I521" t="s">
        <v>8728</v>
      </c>
      <c r="J521" t="s">
        <v>6225</v>
      </c>
      <c r="K521">
        <f t="shared" si="535"/>
        <v>3757.6666666666665</v>
      </c>
      <c r="O521">
        <f t="shared" si="472"/>
        <v>-6.7562621980656212E-2</v>
      </c>
      <c r="P521">
        <f t="shared" si="473"/>
        <v>-0.65955968954791167</v>
      </c>
      <c r="Q521">
        <f t="shared" si="474"/>
        <v>0.68494958509066539</v>
      </c>
      <c r="R521">
        <f t="shared" si="475"/>
        <v>0</v>
      </c>
      <c r="S521">
        <f t="shared" si="476"/>
        <v>1.0650292360987972</v>
      </c>
      <c r="T521">
        <f t="shared" si="477"/>
        <v>1.3405061650441086E-2</v>
      </c>
      <c r="U521">
        <f t="shared" si="478"/>
        <v>3757.6666666666665</v>
      </c>
      <c r="V521">
        <f t="shared" si="536"/>
        <v>-1</v>
      </c>
      <c r="AH521">
        <f t="shared" si="538"/>
        <v>463067.75</v>
      </c>
      <c r="AI521">
        <f t="shared" si="539"/>
        <v>2818.25</v>
      </c>
      <c r="AJ521">
        <f t="shared" si="540"/>
        <v>462442</v>
      </c>
      <c r="AK521">
        <f t="shared" si="541"/>
        <v>182633.25</v>
      </c>
      <c r="AL521">
        <f t="shared" si="542"/>
        <v>492514.25</v>
      </c>
      <c r="AM521">
        <f t="shared" si="543"/>
        <v>213056</v>
      </c>
      <c r="AO521">
        <f t="shared" si="544"/>
        <v>-182007.5</v>
      </c>
      <c r="AP521">
        <f t="shared" si="545"/>
        <v>4.1742730292269464E-3</v>
      </c>
      <c r="AQ521">
        <f t="shared" si="546"/>
        <v>6.0860424851439127E-3</v>
      </c>
    </row>
    <row r="522" spans="2:64" hidden="1">
      <c r="D522" t="s">
        <v>8729</v>
      </c>
      <c r="E522" t="s">
        <v>8730</v>
      </c>
      <c r="F522" t="s">
        <v>8731</v>
      </c>
      <c r="G522" t="s">
        <v>8721</v>
      </c>
      <c r="H522" t="s">
        <v>8732</v>
      </c>
      <c r="I522" t="s">
        <v>8733</v>
      </c>
      <c r="J522" t="s">
        <v>6156</v>
      </c>
      <c r="K522">
        <f t="shared" si="535"/>
        <v>8278.25</v>
      </c>
      <c r="O522">
        <f t="shared" si="472"/>
        <v>0.14431512743971919</v>
      </c>
      <c r="P522">
        <f t="shared" si="473"/>
        <v>4.8543381887270476E-2</v>
      </c>
      <c r="Q522">
        <f t="shared" si="474"/>
        <v>0.67209460992580972</v>
      </c>
      <c r="R522">
        <f t="shared" si="475"/>
        <v>0</v>
      </c>
      <c r="S522">
        <f t="shared" si="476"/>
        <v>1.0633917313111945</v>
      </c>
      <c r="T522">
        <f t="shared" si="477"/>
        <v>4.0988365255948178E-2</v>
      </c>
      <c r="U522">
        <f t="shared" si="478"/>
        <v>8278.25</v>
      </c>
      <c r="V522">
        <f t="shared" si="536"/>
        <v>0</v>
      </c>
      <c r="AH522">
        <f t="shared" si="538"/>
        <v>397296.6</v>
      </c>
      <c r="AI522">
        <f t="shared" si="539"/>
        <v>6622.6</v>
      </c>
      <c r="AJ522">
        <f t="shared" si="540"/>
        <v>344190</v>
      </c>
      <c r="AK522">
        <f t="shared" si="541"/>
        <v>146106.6</v>
      </c>
      <c r="AL522">
        <f t="shared" si="542"/>
        <v>366008.8</v>
      </c>
      <c r="AM522">
        <f t="shared" si="543"/>
        <v>168190.2</v>
      </c>
      <c r="AO522">
        <f t="shared" si="544"/>
        <v>-93000</v>
      </c>
      <c r="AP522">
        <f t="shared" si="545"/>
        <v>1.2931850907041655E-2</v>
      </c>
      <c r="AQ522">
        <f t="shared" si="546"/>
        <v>1.6669158507774798E-2</v>
      </c>
    </row>
    <row r="523" spans="2:64" hidden="1">
      <c r="D523" t="s">
        <v>8734</v>
      </c>
      <c r="E523" t="s">
        <v>8735</v>
      </c>
      <c r="F523" t="s">
        <v>8736</v>
      </c>
      <c r="G523" t="s">
        <v>8721</v>
      </c>
      <c r="H523" t="s">
        <v>8737</v>
      </c>
      <c r="I523" t="s">
        <v>8738</v>
      </c>
      <c r="J523" t="s">
        <v>6156</v>
      </c>
      <c r="K523">
        <f t="shared" si="535"/>
        <v>7895</v>
      </c>
      <c r="O523">
        <f t="shared" si="472"/>
        <v>-0.12515301373432131</v>
      </c>
      <c r="P523">
        <f t="shared" si="473"/>
        <v>-8.1175443700901906E-2</v>
      </c>
      <c r="Q523">
        <f t="shared" si="474"/>
        <v>0.70327982004767986</v>
      </c>
      <c r="R523">
        <f t="shared" si="475"/>
        <v>-1.2553432130798514E-2</v>
      </c>
      <c r="S523">
        <f t="shared" si="476"/>
        <v>1.0399290976684845</v>
      </c>
      <c r="T523">
        <f t="shared" si="477"/>
        <v>4.0683638687137424E-2</v>
      </c>
      <c r="U523">
        <f t="shared" si="478"/>
        <v>7895</v>
      </c>
      <c r="V523">
        <f t="shared" si="536"/>
        <v>0</v>
      </c>
      <c r="AH523">
        <f t="shared" si="538"/>
        <v>347191.6</v>
      </c>
      <c r="AI523">
        <f t="shared" si="539"/>
        <v>6316</v>
      </c>
      <c r="AJ523">
        <f t="shared" si="540"/>
        <v>382498</v>
      </c>
      <c r="AK523">
        <f t="shared" si="541"/>
        <v>146106.6</v>
      </c>
      <c r="AL523">
        <f t="shared" si="542"/>
        <v>397770.8</v>
      </c>
      <c r="AM523">
        <f t="shared" si="543"/>
        <v>161567.79999999999</v>
      </c>
      <c r="AO523">
        <f t="shared" si="544"/>
        <v>-181413</v>
      </c>
      <c r="AP523">
        <f t="shared" si="545"/>
        <v>1.1612911292140472E-2</v>
      </c>
      <c r="AQ523">
        <f t="shared" si="546"/>
        <v>1.819168436102717E-2</v>
      </c>
    </row>
    <row r="524" spans="2:64" hidden="1">
      <c r="D524" t="s">
        <v>8739</v>
      </c>
      <c r="E524" t="s">
        <v>8740</v>
      </c>
      <c r="F524" t="s">
        <v>8741</v>
      </c>
      <c r="G524" t="s">
        <v>8742</v>
      </c>
      <c r="H524" t="s">
        <v>8743</v>
      </c>
      <c r="I524" t="s">
        <v>8744</v>
      </c>
      <c r="J524" t="s">
        <v>6156</v>
      </c>
      <c r="K524">
        <f t="shared" si="535"/>
        <v>8592.5</v>
      </c>
      <c r="O524">
        <f t="shared" ref="O524:O587" si="553">D524/D525-1</f>
        <v>-8.8523883828192429E-2</v>
      </c>
      <c r="P524">
        <f t="shared" ref="P524:P587" si="554">E524/E525-1</f>
        <v>-4.2698381750828629E-2</v>
      </c>
      <c r="Q524">
        <f t="shared" ref="Q524:Q587" si="555">F524/(G524+H524)</f>
        <v>0.63638552433486761</v>
      </c>
      <c r="R524">
        <f t="shared" ref="R524:R587" si="556">1 -G524/G525</f>
        <v>0</v>
      </c>
      <c r="S524">
        <f t="shared" ref="S524:S587" si="557">H524/F524</f>
        <v>1.0403229842924229</v>
      </c>
      <c r="T524">
        <f t="shared" ref="T524:T587" si="558">I524/I525-1</f>
        <v>4.6327747584541168E-2</v>
      </c>
      <c r="U524">
        <f t="shared" ref="U524:U587" si="559">E524/J524</f>
        <v>8592.5</v>
      </c>
      <c r="V524">
        <f t="shared" si="536"/>
        <v>0</v>
      </c>
      <c r="AH524">
        <f t="shared" si="538"/>
        <v>396859.8</v>
      </c>
      <c r="AI524">
        <f t="shared" si="539"/>
        <v>6874</v>
      </c>
      <c r="AJ524">
        <f t="shared" si="540"/>
        <v>271716</v>
      </c>
      <c r="AK524">
        <f t="shared" si="541"/>
        <v>144295.20000000001</v>
      </c>
      <c r="AL524">
        <f t="shared" si="542"/>
        <v>282672.40000000002</v>
      </c>
      <c r="AM524">
        <f t="shared" si="543"/>
        <v>155251.6</v>
      </c>
      <c r="AO524">
        <f t="shared" si="544"/>
        <v>-19151.400000000023</v>
      </c>
      <c r="AP524">
        <f t="shared" si="545"/>
        <v>1.6099582263384857E-2</v>
      </c>
      <c r="AQ524">
        <f t="shared" si="546"/>
        <v>1.7320978340461795E-2</v>
      </c>
    </row>
    <row r="525" spans="2:64" hidden="1">
      <c r="D525" t="s">
        <v>8745</v>
      </c>
      <c r="E525" t="s">
        <v>8746</v>
      </c>
      <c r="F525" t="s">
        <v>8747</v>
      </c>
      <c r="G525" t="s">
        <v>8742</v>
      </c>
      <c r="H525" t="s">
        <v>8748</v>
      </c>
      <c r="I525" t="s">
        <v>8749</v>
      </c>
      <c r="J525" t="s">
        <v>6156</v>
      </c>
      <c r="K525">
        <f t="shared" si="535"/>
        <v>8975.75</v>
      </c>
      <c r="O525">
        <f t="shared" si="553"/>
        <v>0.33807320192823642</v>
      </c>
      <c r="P525">
        <f t="shared" si="554"/>
        <v>0.1266867507688445</v>
      </c>
      <c r="Q525">
        <f t="shared" si="555"/>
        <v>0.69338783202390453</v>
      </c>
      <c r="R525">
        <f t="shared" si="556"/>
        <v>1.8837851951782114E-2</v>
      </c>
      <c r="S525">
        <f t="shared" si="557"/>
        <v>1.0121663521566486</v>
      </c>
      <c r="T525">
        <f t="shared" si="558"/>
        <v>5.0855188141391006E-2</v>
      </c>
      <c r="U525">
        <f t="shared" si="559"/>
        <v>8975.75</v>
      </c>
      <c r="V525">
        <f t="shared" si="536"/>
        <v>0</v>
      </c>
      <c r="AH525">
        <f t="shared" si="538"/>
        <v>435403.4</v>
      </c>
      <c r="AI525">
        <f t="shared" si="539"/>
        <v>7180.6</v>
      </c>
      <c r="AJ525">
        <f t="shared" si="540"/>
        <v>335548.4</v>
      </c>
      <c r="AK525">
        <f t="shared" si="541"/>
        <v>144295.20000000001</v>
      </c>
      <c r="AL525">
        <f t="shared" si="542"/>
        <v>339630.8</v>
      </c>
      <c r="AM525">
        <f t="shared" si="543"/>
        <v>148377.60000000001</v>
      </c>
      <c r="AO525">
        <f t="shared" si="544"/>
        <v>-44440.200000000012</v>
      </c>
      <c r="AP525">
        <f t="shared" si="545"/>
        <v>1.4838219066551498E-2</v>
      </c>
      <c r="AQ525">
        <f t="shared" si="546"/>
        <v>1.6491832631532047E-2</v>
      </c>
    </row>
    <row r="526" spans="2:64" hidden="1">
      <c r="D526" t="s">
        <v>8750</v>
      </c>
      <c r="E526" t="s">
        <v>8751</v>
      </c>
      <c r="F526" t="s">
        <v>8752</v>
      </c>
      <c r="G526" t="s">
        <v>8753</v>
      </c>
      <c r="H526" t="s">
        <v>8754</v>
      </c>
      <c r="I526" t="s">
        <v>8755</v>
      </c>
      <c r="J526" t="s">
        <v>6156</v>
      </c>
      <c r="K526">
        <f t="shared" si="535"/>
        <v>7966.5</v>
      </c>
      <c r="O526" t="e">
        <f t="shared" si="553"/>
        <v>#VALUE!</v>
      </c>
      <c r="P526" t="e">
        <f t="shared" si="554"/>
        <v>#VALUE!</v>
      </c>
      <c r="Q526">
        <f t="shared" si="555"/>
        <v>0.71636902860756335</v>
      </c>
      <c r="R526" t="e">
        <f t="shared" si="556"/>
        <v>#VALUE!</v>
      </c>
      <c r="S526">
        <f t="shared" si="557"/>
        <v>0.98354393891129666</v>
      </c>
      <c r="T526" t="e">
        <f t="shared" si="558"/>
        <v>#VALUE!</v>
      </c>
      <c r="U526">
        <f t="shared" si="559"/>
        <v>7966.5</v>
      </c>
      <c r="V526" t="e">
        <f t="shared" si="536"/>
        <v>#VALUE!</v>
      </c>
      <c r="AH526">
        <f t="shared" si="538"/>
        <v>325395.8</v>
      </c>
      <c r="AI526">
        <f t="shared" si="539"/>
        <v>6373.2</v>
      </c>
      <c r="AJ526">
        <f t="shared" si="540"/>
        <v>356622.4</v>
      </c>
      <c r="AK526">
        <f t="shared" si="541"/>
        <v>147065.60000000001</v>
      </c>
      <c r="AL526">
        <f t="shared" si="542"/>
        <v>350753.8</v>
      </c>
      <c r="AM526">
        <f t="shared" si="543"/>
        <v>141197</v>
      </c>
      <c r="AO526">
        <f t="shared" si="544"/>
        <v>-178292.2</v>
      </c>
      <c r="AP526">
        <f t="shared" si="545"/>
        <v>1.280223309899132E-2</v>
      </c>
      <c r="AQ526">
        <f t="shared" si="546"/>
        <v>1.9585993427081727E-2</v>
      </c>
    </row>
    <row r="527" spans="2:64" hidden="1">
      <c r="D527" t="s">
        <v>6093</v>
      </c>
      <c r="E527" t="s">
        <v>6093</v>
      </c>
      <c r="F527" t="s">
        <v>6093</v>
      </c>
      <c r="G527" t="s">
        <v>6093</v>
      </c>
      <c r="H527" t="s">
        <v>6093</v>
      </c>
      <c r="I527" t="s">
        <v>6093</v>
      </c>
      <c r="J527" t="s">
        <v>6093</v>
      </c>
      <c r="O527" t="e">
        <f t="shared" si="553"/>
        <v>#VALUE!</v>
      </c>
      <c r="P527" t="e">
        <f t="shared" si="554"/>
        <v>#VALUE!</v>
      </c>
      <c r="Q527" t="e">
        <f t="shared" si="555"/>
        <v>#VALUE!</v>
      </c>
      <c r="R527" t="e">
        <f t="shared" si="556"/>
        <v>#VALUE!</v>
      </c>
      <c r="S527" t="e">
        <f t="shared" si="557"/>
        <v>#VALUE!</v>
      </c>
      <c r="T527" t="e">
        <f t="shared" si="558"/>
        <v>#VALUE!</v>
      </c>
      <c r="U527" t="e">
        <f t="shared" si="559"/>
        <v>#VALUE!</v>
      </c>
      <c r="V527" t="e">
        <f t="shared" si="536"/>
        <v>#VALUE!</v>
      </c>
      <c r="AO527">
        <f t="shared" si="544"/>
        <v>0</v>
      </c>
      <c r="AP527" t="e">
        <f t="shared" si="545"/>
        <v>#DIV/0!</v>
      </c>
      <c r="AQ527" t="e">
        <f t="shared" si="546"/>
        <v>#DIV/0!</v>
      </c>
    </row>
    <row r="528" spans="2:64">
      <c r="B528" t="s">
        <v>87</v>
      </c>
      <c r="D528" t="s">
        <v>8756</v>
      </c>
      <c r="E528" t="s">
        <v>8757</v>
      </c>
      <c r="F528" t="s">
        <v>8758</v>
      </c>
      <c r="G528" t="s">
        <v>8759</v>
      </c>
      <c r="H528" t="s">
        <v>8760</v>
      </c>
      <c r="I528" t="s">
        <v>8761</v>
      </c>
      <c r="J528" t="s">
        <v>6055</v>
      </c>
      <c r="K528">
        <f t="shared" si="535"/>
        <v>43755</v>
      </c>
      <c r="O528">
        <f t="shared" si="553"/>
        <v>6.2150464602089617E-2</v>
      </c>
      <c r="P528">
        <f t="shared" si="554"/>
        <v>1.954981824960389E-2</v>
      </c>
      <c r="Q528">
        <f t="shared" si="555"/>
        <v>0.33570851246349215</v>
      </c>
      <c r="R528">
        <f t="shared" si="556"/>
        <v>0.14267088843360032</v>
      </c>
      <c r="S528">
        <f t="shared" si="557"/>
        <v>2.7068181146790344</v>
      </c>
      <c r="T528">
        <f t="shared" si="558"/>
        <v>0.48502416529951664</v>
      </c>
      <c r="U528">
        <f t="shared" si="559"/>
        <v>43755</v>
      </c>
      <c r="V528">
        <f t="shared" si="536"/>
        <v>0</v>
      </c>
      <c r="X528">
        <f>AVERAGE(O528:O529)</f>
        <v>0.37293269841944188</v>
      </c>
      <c r="Y528">
        <f t="shared" ref="Y528:AE528" si="560">AVERAGE(P528:P529)</f>
        <v>3.2770838833057092E-2</v>
      </c>
      <c r="Z528">
        <f t="shared" si="560"/>
        <v>0.3778376033888679</v>
      </c>
      <c r="AA528">
        <f t="shared" si="560"/>
        <v>0.19552611372997691</v>
      </c>
      <c r="AB528">
        <f t="shared" si="560"/>
        <v>2.3795814167559017</v>
      </c>
      <c r="AC528">
        <f t="shared" si="560"/>
        <v>0.69620795545084091</v>
      </c>
      <c r="AD528">
        <f t="shared" si="560"/>
        <v>43335.5</v>
      </c>
      <c r="AE528">
        <f t="shared" si="560"/>
        <v>0</v>
      </c>
      <c r="AH528">
        <f t="shared" si="538"/>
        <v>146999.5</v>
      </c>
      <c r="AI528">
        <f t="shared" si="539"/>
        <v>21877.5</v>
      </c>
      <c r="AJ528">
        <f t="shared" si="540"/>
        <v>33851</v>
      </c>
      <c r="AK528">
        <f t="shared" si="541"/>
        <v>9206</v>
      </c>
      <c r="AL528">
        <f t="shared" si="542"/>
        <v>91628.5</v>
      </c>
      <c r="AM528">
        <f t="shared" si="543"/>
        <v>66983.5</v>
      </c>
      <c r="AO528">
        <f t="shared" si="544"/>
        <v>103942.5</v>
      </c>
      <c r="AP528">
        <f t="shared" si="545"/>
        <v>0.21696443181649139</v>
      </c>
      <c r="AQ528">
        <f t="shared" si="546"/>
        <v>0.14882703682665588</v>
      </c>
      <c r="AS528">
        <f t="shared" ref="AS528" si="561">AH528+AM528-AJ528+AK528+AL528+AI528</f>
        <v>302844</v>
      </c>
      <c r="AU528">
        <f>MAX(0,AH528)</f>
        <v>146999.5</v>
      </c>
      <c r="AV528">
        <f>MAX(0,AP528)</f>
        <v>0.21696443181649139</v>
      </c>
      <c r="AW528">
        <f>MAX(0,AQ528)</f>
        <v>0.14882703682665588</v>
      </c>
      <c r="AY528">
        <f>AU528/$AU$1261*3</f>
        <v>1.3149782611706802</v>
      </c>
      <c r="AZ528">
        <f>AV528/$AV$1261*3</f>
        <v>3.96161902668051</v>
      </c>
      <c r="BA528">
        <f>AW528/$AW$1261*3</f>
        <v>3.6137202894948652</v>
      </c>
      <c r="BB528">
        <f>AS528/$AS$1261*3</f>
        <v>0.82034227817213368</v>
      </c>
      <c r="BD528">
        <f>MIN(4.9,AY528)</f>
        <v>1.3149782611706802</v>
      </c>
      <c r="BE528">
        <f t="shared" ref="BE528" si="562">MIN(4.9,AZ528)</f>
        <v>3.96161902668051</v>
      </c>
      <c r="BF528">
        <f t="shared" ref="BF528" si="563">MIN(4.9,BA528)</f>
        <v>3.6137202894948652</v>
      </c>
      <c r="BG528">
        <f>MAX(MIN(4.9,BB528),0)</f>
        <v>0.82034227817213368</v>
      </c>
      <c r="BI528">
        <f>ROUND(BD528+0.5,0)</f>
        <v>2</v>
      </c>
      <c r="BJ528">
        <f t="shared" ref="BJ528" si="564">ROUND(BE528+0.5,0)</f>
        <v>4</v>
      </c>
      <c r="BK528">
        <f t="shared" ref="BK528" si="565">ROUND(BF528+0.5,0)</f>
        <v>4</v>
      </c>
      <c r="BL528">
        <f t="shared" ref="BL528" si="566">ROUND(BG528+0.5,0)</f>
        <v>1</v>
      </c>
    </row>
    <row r="529" spans="2:64" hidden="1">
      <c r="D529" t="s">
        <v>8762</v>
      </c>
      <c r="E529" t="s">
        <v>8763</v>
      </c>
      <c r="F529" t="s">
        <v>8764</v>
      </c>
      <c r="G529" t="s">
        <v>8765</v>
      </c>
      <c r="H529" t="s">
        <v>8766</v>
      </c>
      <c r="I529" t="s">
        <v>8767</v>
      </c>
      <c r="J529" t="s">
        <v>6055</v>
      </c>
      <c r="K529">
        <f t="shared" si="535"/>
        <v>42916</v>
      </c>
      <c r="O529">
        <f t="shared" si="553"/>
        <v>0.68371493223679414</v>
      </c>
      <c r="P529">
        <f t="shared" si="554"/>
        <v>4.5991859416510295E-2</v>
      </c>
      <c r="Q529">
        <f t="shared" si="555"/>
        <v>0.41996669431424366</v>
      </c>
      <c r="R529">
        <f t="shared" si="556"/>
        <v>0.24838133902635351</v>
      </c>
      <c r="S529">
        <f t="shared" si="557"/>
        <v>2.0523447188327695</v>
      </c>
      <c r="T529">
        <f t="shared" si="558"/>
        <v>0.90739174560216518</v>
      </c>
      <c r="U529">
        <f t="shared" si="559"/>
        <v>42916</v>
      </c>
      <c r="V529">
        <f t="shared" si="536"/>
        <v>0</v>
      </c>
      <c r="AH529">
        <f t="shared" si="538"/>
        <v>138398</v>
      </c>
      <c r="AI529">
        <f t="shared" si="539"/>
        <v>21458</v>
      </c>
      <c r="AJ529">
        <f t="shared" si="540"/>
        <v>32658.5</v>
      </c>
      <c r="AK529">
        <f t="shared" si="541"/>
        <v>10738</v>
      </c>
      <c r="AL529">
        <f t="shared" si="542"/>
        <v>67026.5</v>
      </c>
      <c r="AM529">
        <f t="shared" si="543"/>
        <v>45106</v>
      </c>
      <c r="AO529">
        <f t="shared" si="544"/>
        <v>95001.5</v>
      </c>
      <c r="AP529">
        <f t="shared" si="545"/>
        <v>0.27593567759067439</v>
      </c>
      <c r="AQ529">
        <f t="shared" si="546"/>
        <v>0.1550455931444096</v>
      </c>
    </row>
    <row r="530" spans="2:64" hidden="1">
      <c r="D530" t="s">
        <v>8768</v>
      </c>
      <c r="E530" t="s">
        <v>8769</v>
      </c>
      <c r="F530" t="s">
        <v>8770</v>
      </c>
      <c r="G530" t="s">
        <v>8771</v>
      </c>
      <c r="H530" t="s">
        <v>8772</v>
      </c>
      <c r="I530" t="s">
        <v>8773</v>
      </c>
      <c r="J530" t="s">
        <v>6055</v>
      </c>
      <c r="K530">
        <f t="shared" si="535"/>
        <v>41029</v>
      </c>
      <c r="O530" t="e">
        <f t="shared" si="553"/>
        <v>#DIV/0!</v>
      </c>
      <c r="P530">
        <f t="shared" si="554"/>
        <v>-30.306428571428572</v>
      </c>
      <c r="Q530">
        <f t="shared" si="555"/>
        <v>0.62132603143339815</v>
      </c>
      <c r="R530">
        <f t="shared" si="556"/>
        <v>-8.7953376756942063</v>
      </c>
      <c r="S530">
        <f t="shared" si="557"/>
        <v>1.2412664458848239</v>
      </c>
      <c r="T530">
        <f t="shared" si="558"/>
        <v>6.5468326152864211</v>
      </c>
      <c r="U530">
        <f t="shared" si="559"/>
        <v>41029</v>
      </c>
      <c r="V530">
        <f t="shared" si="536"/>
        <v>1</v>
      </c>
      <c r="AH530">
        <f t="shared" si="538"/>
        <v>82198</v>
      </c>
      <c r="AI530">
        <f t="shared" si="539"/>
        <v>20514.5</v>
      </c>
      <c r="AJ530">
        <f t="shared" si="540"/>
        <v>38801.5</v>
      </c>
      <c r="AK530">
        <f t="shared" si="541"/>
        <v>14286.5</v>
      </c>
      <c r="AL530">
        <f t="shared" si="542"/>
        <v>48163</v>
      </c>
      <c r="AM530">
        <f t="shared" si="543"/>
        <v>23648</v>
      </c>
      <c r="AO530">
        <f t="shared" si="544"/>
        <v>29110</v>
      </c>
      <c r="AP530">
        <f t="shared" si="545"/>
        <v>0.32849742592014347</v>
      </c>
      <c r="AQ530">
        <f t="shared" si="546"/>
        <v>0.24957419888561766</v>
      </c>
    </row>
    <row r="531" spans="2:64" hidden="1">
      <c r="D531" t="s">
        <v>6065</v>
      </c>
      <c r="E531" t="s">
        <v>8774</v>
      </c>
      <c r="F531" t="s">
        <v>6065</v>
      </c>
      <c r="G531" t="s">
        <v>8775</v>
      </c>
      <c r="H531" t="s">
        <v>8776</v>
      </c>
      <c r="I531" t="s">
        <v>8777</v>
      </c>
      <c r="J531" t="s">
        <v>6065</v>
      </c>
      <c r="K531" t="e">
        <f t="shared" si="535"/>
        <v>#DIV/0!</v>
      </c>
      <c r="O531">
        <f t="shared" si="553"/>
        <v>-1</v>
      </c>
      <c r="P531">
        <f t="shared" si="554"/>
        <v>-3.0114942528735633</v>
      </c>
      <c r="Q531">
        <f t="shared" si="555"/>
        <v>0</v>
      </c>
      <c r="R531">
        <f t="shared" si="556"/>
        <v>0.32429928190873292</v>
      </c>
      <c r="S531" t="e">
        <f t="shared" si="557"/>
        <v>#DIV/0!</v>
      </c>
      <c r="T531">
        <f t="shared" si="558"/>
        <v>-0.18260075648884833</v>
      </c>
      <c r="U531" t="e">
        <f t="shared" si="559"/>
        <v>#DIV/0!</v>
      </c>
      <c r="V531">
        <f t="shared" si="536"/>
        <v>-1</v>
      </c>
      <c r="AH531">
        <f t="shared" si="538"/>
        <v>0</v>
      </c>
      <c r="AI531">
        <f t="shared" si="539"/>
        <v>-1400</v>
      </c>
      <c r="AJ531">
        <f t="shared" si="540"/>
        <v>0</v>
      </c>
      <c r="AK531">
        <f t="shared" si="541"/>
        <v>2917</v>
      </c>
      <c r="AL531">
        <f t="shared" si="542"/>
        <v>3350</v>
      </c>
      <c r="AM531">
        <f t="shared" si="543"/>
        <v>6267</v>
      </c>
      <c r="AO531">
        <f t="shared" si="544"/>
        <v>-2917</v>
      </c>
      <c r="AP531">
        <f t="shared" si="545"/>
        <v>-0.22339237274613052</v>
      </c>
      <c r="AQ531" t="e">
        <f t="shared" si="546"/>
        <v>#DIV/0!</v>
      </c>
    </row>
    <row r="532" spans="2:64" hidden="1">
      <c r="D532" t="s">
        <v>8778</v>
      </c>
      <c r="E532" t="s">
        <v>8779</v>
      </c>
      <c r="F532" t="s">
        <v>6065</v>
      </c>
      <c r="G532" t="s">
        <v>8780</v>
      </c>
      <c r="H532" t="s">
        <v>8776</v>
      </c>
      <c r="I532" t="s">
        <v>8781</v>
      </c>
      <c r="J532" t="s">
        <v>6055</v>
      </c>
      <c r="K532">
        <f t="shared" si="535"/>
        <v>696</v>
      </c>
      <c r="O532">
        <f t="shared" si="553"/>
        <v>-0.32825893484472346</v>
      </c>
      <c r="P532">
        <f t="shared" si="554"/>
        <v>-0.89720868409392995</v>
      </c>
      <c r="Q532">
        <f t="shared" si="555"/>
        <v>0</v>
      </c>
      <c r="R532">
        <f t="shared" si="556"/>
        <v>0.24488368025188034</v>
      </c>
      <c r="S532" t="e">
        <f t="shared" si="557"/>
        <v>#DIV/0!</v>
      </c>
      <c r="T532">
        <f t="shared" si="558"/>
        <v>9.9842203414144404E-2</v>
      </c>
      <c r="U532">
        <f t="shared" si="559"/>
        <v>696</v>
      </c>
      <c r="V532">
        <f t="shared" si="536"/>
        <v>0</v>
      </c>
      <c r="AH532">
        <f t="shared" si="538"/>
        <v>7170.5</v>
      </c>
      <c r="AI532">
        <f t="shared" si="539"/>
        <v>348</v>
      </c>
      <c r="AJ532">
        <f t="shared" si="540"/>
        <v>0</v>
      </c>
      <c r="AK532">
        <f t="shared" si="541"/>
        <v>2158.5</v>
      </c>
      <c r="AL532">
        <f t="shared" si="542"/>
        <v>1675</v>
      </c>
      <c r="AM532">
        <f t="shared" si="543"/>
        <v>3833.5</v>
      </c>
      <c r="AO532">
        <f t="shared" si="544"/>
        <v>5012</v>
      </c>
      <c r="AP532">
        <f t="shared" si="545"/>
        <v>9.0778661797313157E-2</v>
      </c>
      <c r="AQ532">
        <f t="shared" si="546"/>
        <v>4.8532180461613554E-2</v>
      </c>
    </row>
    <row r="533" spans="2:64" hidden="1">
      <c r="D533" t="s">
        <v>8782</v>
      </c>
      <c r="E533" t="s">
        <v>8783</v>
      </c>
      <c r="F533" t="s">
        <v>8784</v>
      </c>
      <c r="G533" t="s">
        <v>8785</v>
      </c>
      <c r="H533" t="s">
        <v>8786</v>
      </c>
      <c r="I533" t="s">
        <v>8787</v>
      </c>
      <c r="J533" t="s">
        <v>6055</v>
      </c>
      <c r="K533">
        <f t="shared" si="535"/>
        <v>6771</v>
      </c>
      <c r="O533" t="e">
        <f t="shared" si="553"/>
        <v>#VALUE!</v>
      </c>
      <c r="P533" t="e">
        <f t="shared" si="554"/>
        <v>#VALUE!</v>
      </c>
      <c r="Q533">
        <f t="shared" si="555"/>
        <v>0.26559207753898018</v>
      </c>
      <c r="R533" t="e">
        <f t="shared" si="556"/>
        <v>#VALUE!</v>
      </c>
      <c r="S533">
        <f t="shared" si="557"/>
        <v>1.4974216580721935</v>
      </c>
      <c r="T533" t="e">
        <f t="shared" si="558"/>
        <v>#VALUE!</v>
      </c>
      <c r="U533">
        <f t="shared" si="559"/>
        <v>6771</v>
      </c>
      <c r="V533" t="e">
        <f t="shared" si="536"/>
        <v>#VALUE!</v>
      </c>
      <c r="AH533">
        <f t="shared" si="538"/>
        <v>10674.5</v>
      </c>
      <c r="AI533">
        <f t="shared" si="539"/>
        <v>3385.5</v>
      </c>
      <c r="AJ533">
        <f t="shared" si="540"/>
        <v>1260.5</v>
      </c>
      <c r="AK533">
        <f t="shared" si="541"/>
        <v>2858.5</v>
      </c>
      <c r="AL533">
        <f t="shared" si="542"/>
        <v>1887.5</v>
      </c>
      <c r="AM533">
        <f t="shared" si="543"/>
        <v>3485.5</v>
      </c>
      <c r="AO533">
        <f t="shared" si="544"/>
        <v>6555.5</v>
      </c>
      <c r="AP533">
        <f t="shared" si="545"/>
        <v>0.71333754740834387</v>
      </c>
      <c r="AQ533">
        <f t="shared" si="546"/>
        <v>0.31715771230502598</v>
      </c>
    </row>
    <row r="534" spans="2:64" hidden="1">
      <c r="D534" t="s">
        <v>6093</v>
      </c>
      <c r="E534" t="s">
        <v>6093</v>
      </c>
      <c r="F534" t="s">
        <v>6093</v>
      </c>
      <c r="G534" t="s">
        <v>6093</v>
      </c>
      <c r="H534" t="s">
        <v>6093</v>
      </c>
      <c r="I534" t="s">
        <v>6093</v>
      </c>
      <c r="J534" t="s">
        <v>6093</v>
      </c>
      <c r="AO534">
        <f t="shared" si="544"/>
        <v>0</v>
      </c>
      <c r="AP534" t="e">
        <f t="shared" si="545"/>
        <v>#DIV/0!</v>
      </c>
      <c r="AQ534" t="e">
        <f t="shared" si="546"/>
        <v>#DIV/0!</v>
      </c>
    </row>
    <row r="535" spans="2:64">
      <c r="B535" t="s">
        <v>89</v>
      </c>
      <c r="D535" t="s">
        <v>8788</v>
      </c>
      <c r="E535" t="s">
        <v>8789</v>
      </c>
      <c r="F535" t="s">
        <v>8790</v>
      </c>
      <c r="G535" t="s">
        <v>8791</v>
      </c>
      <c r="H535" t="s">
        <v>8792</v>
      </c>
      <c r="I535" t="s">
        <v>8793</v>
      </c>
      <c r="J535" t="s">
        <v>6225</v>
      </c>
      <c r="K535">
        <f t="shared" si="535"/>
        <v>24979.666666666668</v>
      </c>
      <c r="O535">
        <f t="shared" si="553"/>
        <v>0.15117297064540147</v>
      </c>
      <c r="P535">
        <f t="shared" si="554"/>
        <v>-0.41756499436521199</v>
      </c>
      <c r="Q535">
        <f t="shared" si="555"/>
        <v>0.57204715684970975</v>
      </c>
      <c r="R535">
        <f t="shared" si="556"/>
        <v>0.485965768155177</v>
      </c>
      <c r="S535">
        <f t="shared" si="557"/>
        <v>1.1684964089532117</v>
      </c>
      <c r="T535">
        <f t="shared" si="558"/>
        <v>-0.15691400643885034</v>
      </c>
      <c r="U535">
        <f t="shared" si="559"/>
        <v>24979.666666666668</v>
      </c>
      <c r="V535">
        <f t="shared" si="536"/>
        <v>0</v>
      </c>
      <c r="X535">
        <f t="shared" ref="X535:AE535" si="567">AVERAGE(O535:O537)</f>
        <v>0.41436291968802424</v>
      </c>
      <c r="Y535">
        <f t="shared" si="567"/>
        <v>0.75902109864936607</v>
      </c>
      <c r="Z535">
        <f t="shared" si="567"/>
        <v>0.61898298677741737</v>
      </c>
      <c r="AA535">
        <f t="shared" si="567"/>
        <v>-0.44838280204052022</v>
      </c>
      <c r="AB535">
        <f t="shared" si="567"/>
        <v>0.86052311099753587</v>
      </c>
      <c r="AC535">
        <f t="shared" si="567"/>
        <v>4.2666466440898741E-2</v>
      </c>
      <c r="AD535">
        <f t="shared" si="567"/>
        <v>27060.111111111109</v>
      </c>
      <c r="AE535">
        <f t="shared" si="567"/>
        <v>0.33333333333333331</v>
      </c>
      <c r="AH535">
        <f t="shared" si="538"/>
        <v>241943.75</v>
      </c>
      <c r="AI535">
        <f t="shared" si="539"/>
        <v>18734.75</v>
      </c>
      <c r="AJ535">
        <f t="shared" si="540"/>
        <v>32267.75</v>
      </c>
      <c r="AK535">
        <f t="shared" si="541"/>
        <v>18702.75</v>
      </c>
      <c r="AL535">
        <f t="shared" si="542"/>
        <v>37704.75</v>
      </c>
      <c r="AM535">
        <f t="shared" si="543"/>
        <v>27169.5</v>
      </c>
      <c r="AO535">
        <f t="shared" si="544"/>
        <v>190973.25</v>
      </c>
      <c r="AP535">
        <f t="shared" si="545"/>
        <v>0.33213225191685503</v>
      </c>
      <c r="AQ535">
        <f t="shared" si="546"/>
        <v>7.7434320994032704E-2</v>
      </c>
      <c r="AS535">
        <f t="shared" ref="AS535" si="568">AH535+AM535-AJ535+AK535+AL535+AI535</f>
        <v>311987.75</v>
      </c>
      <c r="AU535">
        <f>MAX(0,AH535)</f>
        <v>241943.75</v>
      </c>
      <c r="AV535">
        <f>MAX(0,AP535)</f>
        <v>0.33213225191685503</v>
      </c>
      <c r="AW535">
        <f>MAX(0,AQ535)</f>
        <v>7.7434320994032704E-2</v>
      </c>
      <c r="AY535">
        <f>AU535/$AU$1261*3</f>
        <v>2.1642983253420165</v>
      </c>
      <c r="AZ535">
        <f>AV535/$AV$1261*3</f>
        <v>6.0645030042571477</v>
      </c>
      <c r="BA535">
        <f>AW535/$AW$1261*3</f>
        <v>1.8802092875457661</v>
      </c>
      <c r="BB535">
        <f>AS535/$AS$1261*3</f>
        <v>0.84511082140243199</v>
      </c>
      <c r="BD535">
        <f>MIN(4.9,AY535)</f>
        <v>2.1642983253420165</v>
      </c>
      <c r="BE535">
        <f t="shared" ref="BE535" si="569">MIN(4.9,AZ535)</f>
        <v>4.9000000000000004</v>
      </c>
      <c r="BF535">
        <f t="shared" ref="BF535" si="570">MIN(4.9,BA535)</f>
        <v>1.8802092875457661</v>
      </c>
      <c r="BG535">
        <f>MAX(MIN(4.9,BB535),0)</f>
        <v>0.84511082140243199</v>
      </c>
      <c r="BI535">
        <f>ROUND(BD535+0.5,0)</f>
        <v>3</v>
      </c>
      <c r="BJ535">
        <f t="shared" ref="BJ535" si="571">ROUND(BE535+0.5,0)</f>
        <v>5</v>
      </c>
      <c r="BK535">
        <f t="shared" ref="BK535" si="572">ROUND(BF535+0.5,0)</f>
        <v>2</v>
      </c>
      <c r="BL535">
        <f t="shared" ref="BL535" si="573">ROUND(BG535+0.5,0)</f>
        <v>1</v>
      </c>
    </row>
    <row r="536" spans="2:64" hidden="1">
      <c r="D536" t="s">
        <v>8794</v>
      </c>
      <c r="E536" t="s">
        <v>8795</v>
      </c>
      <c r="F536" t="s">
        <v>8796</v>
      </c>
      <c r="G536" t="s">
        <v>8797</v>
      </c>
      <c r="H536" t="s">
        <v>8798</v>
      </c>
      <c r="I536" t="s">
        <v>8799</v>
      </c>
      <c r="J536" t="s">
        <v>6225</v>
      </c>
      <c r="K536">
        <f t="shared" si="535"/>
        <v>42888.333333333336</v>
      </c>
      <c r="O536">
        <f t="shared" si="553"/>
        <v>0.3463340732128386</v>
      </c>
      <c r="P536">
        <f t="shared" si="554"/>
        <v>2.2216991762025189</v>
      </c>
      <c r="Q536">
        <f t="shared" si="555"/>
        <v>0.60194476052549917</v>
      </c>
      <c r="R536">
        <f t="shared" si="556"/>
        <v>-0.38435270617330919</v>
      </c>
      <c r="S536">
        <f t="shared" si="557"/>
        <v>0.82759351549521687</v>
      </c>
      <c r="T536">
        <f t="shared" si="558"/>
        <v>0.69687755048311084</v>
      </c>
      <c r="U536">
        <f t="shared" si="559"/>
        <v>42888.333333333336</v>
      </c>
      <c r="V536">
        <f t="shared" si="536"/>
        <v>0</v>
      </c>
      <c r="AH536">
        <f t="shared" si="538"/>
        <v>210171.5</v>
      </c>
      <c r="AI536">
        <f t="shared" si="539"/>
        <v>32166.25</v>
      </c>
      <c r="AJ536">
        <f t="shared" si="540"/>
        <v>43642.5</v>
      </c>
      <c r="AK536">
        <f t="shared" si="541"/>
        <v>36384.25</v>
      </c>
      <c r="AL536">
        <f t="shared" si="542"/>
        <v>36118.25</v>
      </c>
      <c r="AM536">
        <f t="shared" si="543"/>
        <v>32226.25</v>
      </c>
      <c r="AO536">
        <f t="shared" si="544"/>
        <v>130144.75</v>
      </c>
      <c r="AP536">
        <f t="shared" si="545"/>
        <v>0.44365711527188717</v>
      </c>
      <c r="AQ536">
        <f t="shared" si="546"/>
        <v>0.15304763014966349</v>
      </c>
    </row>
    <row r="537" spans="2:64" hidden="1">
      <c r="D537" t="s">
        <v>8800</v>
      </c>
      <c r="E537" t="s">
        <v>8801</v>
      </c>
      <c r="F537" t="s">
        <v>8802</v>
      </c>
      <c r="G537" t="s">
        <v>8803</v>
      </c>
      <c r="H537" t="s">
        <v>8804</v>
      </c>
      <c r="I537" t="s">
        <v>8805</v>
      </c>
      <c r="J537" t="s">
        <v>6225</v>
      </c>
      <c r="K537">
        <f t="shared" si="535"/>
        <v>13312.333333333334</v>
      </c>
      <c r="O537">
        <f t="shared" si="553"/>
        <v>0.74558171520583261</v>
      </c>
      <c r="P537">
        <f t="shared" si="554"/>
        <v>0.47292911411079142</v>
      </c>
      <c r="Q537">
        <f t="shared" si="555"/>
        <v>0.68295704295704296</v>
      </c>
      <c r="R537">
        <f t="shared" si="556"/>
        <v>-1.4467614681034284</v>
      </c>
      <c r="S537">
        <f t="shared" si="557"/>
        <v>0.58547940854417946</v>
      </c>
      <c r="T537">
        <f t="shared" si="558"/>
        <v>-0.41196414472156428</v>
      </c>
      <c r="U537">
        <f t="shared" si="559"/>
        <v>13312.333333333334</v>
      </c>
      <c r="V537">
        <f t="shared" si="536"/>
        <v>1</v>
      </c>
      <c r="AH537">
        <f t="shared" si="538"/>
        <v>156106.5</v>
      </c>
      <c r="AI537">
        <f t="shared" si="539"/>
        <v>9984.25</v>
      </c>
      <c r="AJ537">
        <f t="shared" si="540"/>
        <v>29909.25</v>
      </c>
      <c r="AK537">
        <f t="shared" si="541"/>
        <v>26282.5</v>
      </c>
      <c r="AL537">
        <f t="shared" si="542"/>
        <v>17511.25</v>
      </c>
      <c r="AM537">
        <f t="shared" si="543"/>
        <v>18991.5</v>
      </c>
      <c r="AO537">
        <f t="shared" si="544"/>
        <v>99914.75</v>
      </c>
      <c r="AP537">
        <f t="shared" si="545"/>
        <v>0.22798344512630228</v>
      </c>
      <c r="AQ537">
        <f t="shared" si="546"/>
        <v>6.395793897115111E-2</v>
      </c>
    </row>
    <row r="538" spans="2:64" hidden="1">
      <c r="D538" t="s">
        <v>8806</v>
      </c>
      <c r="E538" t="s">
        <v>8807</v>
      </c>
      <c r="F538" t="s">
        <v>8808</v>
      </c>
      <c r="G538" t="s">
        <v>8809</v>
      </c>
      <c r="H538" t="s">
        <v>8810</v>
      </c>
      <c r="I538" t="s">
        <v>8811</v>
      </c>
      <c r="J538" t="s">
        <v>6048</v>
      </c>
      <c r="K538">
        <f t="shared" si="535"/>
        <v>13557</v>
      </c>
      <c r="O538">
        <f t="shared" si="553"/>
        <v>-0.32723607051911363</v>
      </c>
      <c r="P538">
        <f t="shared" si="554"/>
        <v>-0.79659720034208037</v>
      </c>
      <c r="Q538">
        <f t="shared" si="555"/>
        <v>6.3538970212051099E-2</v>
      </c>
      <c r="R538">
        <f t="shared" si="556"/>
        <v>0.45987429289754866</v>
      </c>
      <c r="S538">
        <f t="shared" si="557"/>
        <v>10.574690542002163</v>
      </c>
      <c r="T538">
        <f t="shared" si="558"/>
        <v>-4.0963891198479652E-2</v>
      </c>
      <c r="U538">
        <f t="shared" si="559"/>
        <v>13557</v>
      </c>
      <c r="V538">
        <f t="shared" si="536"/>
        <v>1</v>
      </c>
      <c r="AH538">
        <f t="shared" si="538"/>
        <v>119239.33333333333</v>
      </c>
      <c r="AI538">
        <f t="shared" si="539"/>
        <v>9038</v>
      </c>
      <c r="AJ538">
        <f t="shared" si="540"/>
        <v>2773.6666666666665</v>
      </c>
      <c r="AK538">
        <f t="shared" si="541"/>
        <v>14322.333333333334</v>
      </c>
      <c r="AL538">
        <f t="shared" si="542"/>
        <v>29330.666666666668</v>
      </c>
      <c r="AM538">
        <f t="shared" si="543"/>
        <v>43062</v>
      </c>
      <c r="AO538">
        <f t="shared" si="544"/>
        <v>102143.33333333333</v>
      </c>
      <c r="AP538">
        <f t="shared" si="545"/>
        <v>0.20704189860948846</v>
      </c>
      <c r="AQ538">
        <f t="shared" si="546"/>
        <v>7.5797136291715819E-2</v>
      </c>
    </row>
    <row r="539" spans="2:64" hidden="1">
      <c r="D539" t="s">
        <v>8812</v>
      </c>
      <c r="E539" t="s">
        <v>8813</v>
      </c>
      <c r="F539" t="s">
        <v>8814</v>
      </c>
      <c r="G539" t="s">
        <v>8815</v>
      </c>
      <c r="H539" t="s">
        <v>8816</v>
      </c>
      <c r="I539" t="s">
        <v>8817</v>
      </c>
      <c r="J539" t="s">
        <v>6055</v>
      </c>
      <c r="K539">
        <f t="shared" si="535"/>
        <v>133302</v>
      </c>
      <c r="O539">
        <f t="shared" si="553"/>
        <v>0.18194650371335275</v>
      </c>
      <c r="P539">
        <f t="shared" si="554"/>
        <v>5.6501787228646405E-2</v>
      </c>
      <c r="Q539">
        <f t="shared" si="555"/>
        <v>0.40715181656140659</v>
      </c>
      <c r="R539">
        <f t="shared" si="556"/>
        <v>0.3266007517014865</v>
      </c>
      <c r="S539">
        <f t="shared" si="557"/>
        <v>1.5961885613602707</v>
      </c>
      <c r="T539">
        <f t="shared" si="558"/>
        <v>-0.2354486993932583</v>
      </c>
      <c r="U539">
        <f t="shared" si="559"/>
        <v>133302</v>
      </c>
      <c r="V539">
        <f t="shared" si="536"/>
        <v>0</v>
      </c>
      <c r="AH539">
        <f t="shared" si="538"/>
        <v>265857</v>
      </c>
      <c r="AI539">
        <f t="shared" si="539"/>
        <v>66651</v>
      </c>
      <c r="AJ539">
        <f t="shared" si="540"/>
        <v>46255.5</v>
      </c>
      <c r="AK539">
        <f t="shared" si="541"/>
        <v>39775</v>
      </c>
      <c r="AL539">
        <f t="shared" si="542"/>
        <v>73832.5</v>
      </c>
      <c r="AM539">
        <f t="shared" si="543"/>
        <v>67352</v>
      </c>
      <c r="AO539">
        <f t="shared" si="544"/>
        <v>179826.5</v>
      </c>
      <c r="AP539">
        <f t="shared" si="545"/>
        <v>0.58667781616530601</v>
      </c>
      <c r="AQ539">
        <f t="shared" si="546"/>
        <v>0.25070244529954072</v>
      </c>
    </row>
    <row r="540" spans="2:64" hidden="1">
      <c r="D540" t="s">
        <v>8818</v>
      </c>
      <c r="E540" t="s">
        <v>8819</v>
      </c>
      <c r="F540" t="s">
        <v>8820</v>
      </c>
      <c r="G540" t="s">
        <v>8821</v>
      </c>
      <c r="H540" t="s">
        <v>8822</v>
      </c>
      <c r="I540" t="s">
        <v>8823</v>
      </c>
      <c r="J540" t="s">
        <v>6055</v>
      </c>
      <c r="K540">
        <f t="shared" si="535"/>
        <v>126173</v>
      </c>
      <c r="O540">
        <f t="shared" si="553"/>
        <v>1.3566362131467007</v>
      </c>
      <c r="P540">
        <f t="shared" si="554"/>
        <v>1.532882322238728</v>
      </c>
      <c r="Q540">
        <f t="shared" si="555"/>
        <v>0.30849980662525556</v>
      </c>
      <c r="R540">
        <f t="shared" si="556"/>
        <v>0.27899709479749024</v>
      </c>
      <c r="S540">
        <f t="shared" si="557"/>
        <v>1.7303126439134218</v>
      </c>
      <c r="T540">
        <f t="shared" si="558"/>
        <v>2.5227536289838843</v>
      </c>
      <c r="U540">
        <f t="shared" si="559"/>
        <v>126173</v>
      </c>
      <c r="V540">
        <f t="shared" si="536"/>
        <v>0</v>
      </c>
      <c r="AH540">
        <f t="shared" si="538"/>
        <v>224931.5</v>
      </c>
      <c r="AI540">
        <f t="shared" si="539"/>
        <v>63086.5</v>
      </c>
      <c r="AJ540">
        <f t="shared" si="540"/>
        <v>39086</v>
      </c>
      <c r="AK540">
        <f t="shared" si="541"/>
        <v>59066</v>
      </c>
      <c r="AL540">
        <f t="shared" si="542"/>
        <v>67631</v>
      </c>
      <c r="AM540">
        <f t="shared" si="543"/>
        <v>88093.5</v>
      </c>
      <c r="AO540">
        <f t="shared" si="544"/>
        <v>126779.5</v>
      </c>
      <c r="AP540">
        <f t="shared" si="545"/>
        <v>0.49793207416118773</v>
      </c>
      <c r="AQ540">
        <f t="shared" si="546"/>
        <v>0.28046983192660879</v>
      </c>
    </row>
    <row r="541" spans="2:64" hidden="1">
      <c r="D541" t="s">
        <v>8824</v>
      </c>
      <c r="E541" t="s">
        <v>8825</v>
      </c>
      <c r="F541" t="s">
        <v>8826</v>
      </c>
      <c r="G541" t="s">
        <v>8827</v>
      </c>
      <c r="H541" t="s">
        <v>8828</v>
      </c>
      <c r="I541" t="s">
        <v>8829</v>
      </c>
      <c r="J541" t="s">
        <v>6055</v>
      </c>
      <c r="K541">
        <f t="shared" si="535"/>
        <v>49814</v>
      </c>
      <c r="O541" t="e">
        <f t="shared" si="553"/>
        <v>#VALUE!</v>
      </c>
      <c r="P541" t="e">
        <f t="shared" si="554"/>
        <v>#VALUE!</v>
      </c>
      <c r="Q541">
        <f t="shared" si="555"/>
        <v>0.77150373094229074</v>
      </c>
      <c r="R541" t="e">
        <f t="shared" si="556"/>
        <v>#VALUE!</v>
      </c>
      <c r="S541">
        <f t="shared" si="557"/>
        <v>0.30388570597996584</v>
      </c>
      <c r="T541" t="e">
        <f t="shared" si="558"/>
        <v>#VALUE!</v>
      </c>
      <c r="U541">
        <f t="shared" si="559"/>
        <v>49814</v>
      </c>
      <c r="V541">
        <f t="shared" si="536"/>
        <v>1</v>
      </c>
      <c r="AH541">
        <f t="shared" si="538"/>
        <v>95446</v>
      </c>
      <c r="AI541">
        <f t="shared" si="539"/>
        <v>24907</v>
      </c>
      <c r="AJ541">
        <f t="shared" si="540"/>
        <v>82559</v>
      </c>
      <c r="AK541">
        <f t="shared" si="541"/>
        <v>81922</v>
      </c>
      <c r="AL541">
        <f t="shared" si="542"/>
        <v>25088.5</v>
      </c>
      <c r="AM541">
        <f t="shared" si="543"/>
        <v>25007</v>
      </c>
      <c r="AO541">
        <f t="shared" si="544"/>
        <v>-69035</v>
      </c>
      <c r="AP541">
        <f t="shared" si="545"/>
        <v>0.23275286070058546</v>
      </c>
      <c r="AQ541">
        <f t="shared" si="546"/>
        <v>0.26095383777214343</v>
      </c>
    </row>
    <row r="542" spans="2:64" hidden="1">
      <c r="D542" t="s">
        <v>6093</v>
      </c>
      <c r="E542" t="s">
        <v>6093</v>
      </c>
      <c r="F542" t="s">
        <v>6093</v>
      </c>
      <c r="G542" t="s">
        <v>6093</v>
      </c>
      <c r="H542" t="s">
        <v>6093</v>
      </c>
      <c r="I542" t="s">
        <v>6093</v>
      </c>
      <c r="AO542">
        <f t="shared" si="544"/>
        <v>0</v>
      </c>
      <c r="AP542" t="e">
        <f t="shared" si="545"/>
        <v>#DIV/0!</v>
      </c>
      <c r="AQ542" t="e">
        <f t="shared" si="546"/>
        <v>#DIV/0!</v>
      </c>
    </row>
    <row r="543" spans="2:64">
      <c r="B543" s="22">
        <v>4300019</v>
      </c>
      <c r="D543" t="s">
        <v>8830</v>
      </c>
      <c r="E543" t="s">
        <v>8831</v>
      </c>
      <c r="F543" t="s">
        <v>8832</v>
      </c>
      <c r="G543" t="s">
        <v>8833</v>
      </c>
      <c r="H543" t="s">
        <v>8834</v>
      </c>
      <c r="I543" t="s">
        <v>8835</v>
      </c>
      <c r="J543" t="s">
        <v>6124</v>
      </c>
      <c r="K543">
        <f t="shared" si="535"/>
        <v>21991.428571428572</v>
      </c>
      <c r="O543">
        <f t="shared" si="553"/>
        <v>1.8964231940950258</v>
      </c>
      <c r="P543">
        <f t="shared" si="554"/>
        <v>10.196450650956432</v>
      </c>
      <c r="Q543">
        <f t="shared" si="555"/>
        <v>5.9891802821322084</v>
      </c>
      <c r="R543">
        <f t="shared" si="556"/>
        <v>0.23438549361987915</v>
      </c>
      <c r="S543">
        <f t="shared" si="557"/>
        <v>0.16364872399180722</v>
      </c>
      <c r="T543">
        <f t="shared" si="558"/>
        <v>-0.21198338173671039</v>
      </c>
      <c r="U543">
        <f t="shared" si="559"/>
        <v>21991.428571428572</v>
      </c>
      <c r="V543">
        <f t="shared" si="536"/>
        <v>2</v>
      </c>
      <c r="X543">
        <f>AVERAGE(O543)</f>
        <v>1.8964231940950258</v>
      </c>
      <c r="Y543">
        <f t="shared" ref="Y543:AE543" si="574">AVERAGE(P543)</f>
        <v>10.196450650956432</v>
      </c>
      <c r="Z543">
        <f t="shared" si="574"/>
        <v>5.9891802821322084</v>
      </c>
      <c r="AA543">
        <f t="shared" si="574"/>
        <v>0.23438549361987915</v>
      </c>
      <c r="AB543">
        <f t="shared" si="574"/>
        <v>0.16364872399180722</v>
      </c>
      <c r="AC543">
        <f t="shared" si="574"/>
        <v>-0.21198338173671039</v>
      </c>
      <c r="AD543">
        <f t="shared" si="574"/>
        <v>21991.428571428572</v>
      </c>
      <c r="AE543">
        <f t="shared" si="574"/>
        <v>2</v>
      </c>
      <c r="AH543">
        <f t="shared" si="538"/>
        <v>113257.75</v>
      </c>
      <c r="AI543">
        <f t="shared" si="539"/>
        <v>19242.5</v>
      </c>
      <c r="AJ543">
        <f t="shared" si="540"/>
        <v>85868.375</v>
      </c>
      <c r="AK543">
        <f t="shared" si="541"/>
        <v>285</v>
      </c>
      <c r="AL543">
        <f t="shared" si="542"/>
        <v>14052.25</v>
      </c>
      <c r="AM543">
        <f t="shared" si="543"/>
        <v>-71531.125</v>
      </c>
      <c r="AO543">
        <f t="shared" si="544"/>
        <v>27104.375</v>
      </c>
      <c r="AP543">
        <f t="shared" si="545"/>
        <v>1.3421332542851663</v>
      </c>
      <c r="AQ543">
        <f t="shared" si="546"/>
        <v>0.16990007306343274</v>
      </c>
      <c r="AS543">
        <f t="shared" ref="AS543" si="575">AH543+AM543-AJ543+AK543+AL543+AI543</f>
        <v>-10562</v>
      </c>
      <c r="AU543">
        <f>MAX(0,AH543)</f>
        <v>113257.75</v>
      </c>
      <c r="AV543">
        <f>MAX(0,AP543)</f>
        <v>1.3421332542851663</v>
      </c>
      <c r="AW543">
        <f>MAX(0,AQ543)</f>
        <v>0.16990007306343274</v>
      </c>
      <c r="AY543">
        <f>AU543/$AU$1261*3</f>
        <v>1.0131427600713172</v>
      </c>
      <c r="AZ543">
        <f>AV543/$AV$1261*3</f>
        <v>24.506416060923222</v>
      </c>
      <c r="BA543">
        <f>AW543/$AW$1261*3</f>
        <v>4.125401904837366</v>
      </c>
      <c r="BB543">
        <f>AS543/$AS$1261*3</f>
        <v>-2.86102915760394E-2</v>
      </c>
      <c r="BD543">
        <f>MIN(4.9,AY543)</f>
        <v>1.0131427600713172</v>
      </c>
      <c r="BE543">
        <f t="shared" ref="BE543" si="576">MIN(4.9,AZ543)</f>
        <v>4.9000000000000004</v>
      </c>
      <c r="BF543">
        <f t="shared" ref="BF543" si="577">MIN(4.9,BA543)</f>
        <v>4.125401904837366</v>
      </c>
      <c r="BG543">
        <f>MAX(MIN(4.9,BB543),0)</f>
        <v>0</v>
      </c>
      <c r="BI543">
        <f>ROUND(BD543+0.5,0)</f>
        <v>2</v>
      </c>
      <c r="BJ543">
        <f t="shared" ref="BJ543" si="578">ROUND(BE543+0.5,0)</f>
        <v>5</v>
      </c>
      <c r="BK543">
        <f t="shared" ref="BK543" si="579">ROUND(BF543+0.5,0)</f>
        <v>5</v>
      </c>
      <c r="BL543">
        <f t="shared" ref="BL543" si="580">ROUND(BG543+0.5,0)</f>
        <v>1</v>
      </c>
    </row>
    <row r="544" spans="2:64" hidden="1">
      <c r="D544" t="s">
        <v>8836</v>
      </c>
      <c r="E544" t="s">
        <v>8837</v>
      </c>
      <c r="F544" t="s">
        <v>8838</v>
      </c>
      <c r="G544" t="s">
        <v>8839</v>
      </c>
      <c r="H544" t="s">
        <v>8840</v>
      </c>
      <c r="I544" t="s">
        <v>8841</v>
      </c>
      <c r="J544" t="s">
        <v>6430</v>
      </c>
      <c r="K544">
        <f t="shared" si="535"/>
        <v>2749.8</v>
      </c>
      <c r="O544" t="e">
        <f t="shared" si="553"/>
        <v>#DIV/0!</v>
      </c>
      <c r="P544">
        <f t="shared" si="554"/>
        <v>-0.92595963294847494</v>
      </c>
      <c r="Q544">
        <f t="shared" si="555"/>
        <v>9.1702594451069963</v>
      </c>
      <c r="R544" t="e">
        <f t="shared" si="556"/>
        <v>#DIV/0!</v>
      </c>
      <c r="S544">
        <f t="shared" si="557"/>
        <v>0.10539449937490108</v>
      </c>
      <c r="T544">
        <f t="shared" si="558"/>
        <v>-1.8581286540223618E-2</v>
      </c>
      <c r="U544">
        <f t="shared" si="559"/>
        <v>2749.8</v>
      </c>
      <c r="V544">
        <f t="shared" si="536"/>
        <v>4</v>
      </c>
      <c r="AH544">
        <f t="shared" si="538"/>
        <v>52136.833333333336</v>
      </c>
      <c r="AI544">
        <f t="shared" si="539"/>
        <v>2291.5</v>
      </c>
      <c r="AJ544">
        <f t="shared" si="540"/>
        <v>135845.16666666666</v>
      </c>
      <c r="AK544">
        <f t="shared" si="541"/>
        <v>496.33333333333331</v>
      </c>
      <c r="AL544">
        <f t="shared" si="542"/>
        <v>14317.333333333334</v>
      </c>
      <c r="AM544">
        <f t="shared" si="543"/>
        <v>-121031.5</v>
      </c>
      <c r="AO544">
        <f t="shared" si="544"/>
        <v>-84204.666666666657</v>
      </c>
      <c r="AP544">
        <f t="shared" si="545"/>
        <v>0.15468823833847123</v>
      </c>
      <c r="AQ544">
        <f t="shared" si="546"/>
        <v>4.3951652862179967E-2</v>
      </c>
    </row>
    <row r="545" spans="2:64" hidden="1">
      <c r="D545" t="s">
        <v>6065</v>
      </c>
      <c r="E545" t="s">
        <v>8842</v>
      </c>
      <c r="F545" t="s">
        <v>8843</v>
      </c>
      <c r="G545" t="s">
        <v>6065</v>
      </c>
      <c r="H545" t="s">
        <v>7695</v>
      </c>
      <c r="I545" t="s">
        <v>8844</v>
      </c>
      <c r="J545" t="s">
        <v>6055</v>
      </c>
      <c r="K545">
        <f t="shared" si="535"/>
        <v>185696</v>
      </c>
      <c r="O545" t="e">
        <f t="shared" si="553"/>
        <v>#DIV/0!</v>
      </c>
      <c r="P545" t="e">
        <f t="shared" si="554"/>
        <v>#DIV/0!</v>
      </c>
      <c r="Q545">
        <f t="shared" si="555"/>
        <v>52853.714285714283</v>
      </c>
      <c r="R545">
        <f t="shared" si="556"/>
        <v>1</v>
      </c>
      <c r="S545">
        <f t="shared" si="557"/>
        <v>1.8920146171643567E-5</v>
      </c>
      <c r="T545">
        <f t="shared" si="558"/>
        <v>-0.18330491217032829</v>
      </c>
      <c r="U545">
        <f t="shared" si="559"/>
        <v>185696</v>
      </c>
      <c r="V545">
        <f t="shared" si="536"/>
        <v>1</v>
      </c>
      <c r="AH545">
        <f t="shared" si="538"/>
        <v>0</v>
      </c>
      <c r="AI545">
        <f t="shared" si="539"/>
        <v>92848</v>
      </c>
      <c r="AJ545">
        <f t="shared" si="540"/>
        <v>369976</v>
      </c>
      <c r="AK545">
        <f t="shared" si="541"/>
        <v>0</v>
      </c>
      <c r="AL545">
        <f t="shared" si="542"/>
        <v>7</v>
      </c>
      <c r="AM545">
        <f t="shared" si="543"/>
        <v>-369969</v>
      </c>
      <c r="AO545">
        <f t="shared" si="544"/>
        <v>-369976</v>
      </c>
      <c r="AP545">
        <f t="shared" si="545"/>
        <v>13264</v>
      </c>
      <c r="AQ545" t="e">
        <f t="shared" si="546"/>
        <v>#DIV/0!</v>
      </c>
    </row>
    <row r="546" spans="2:64" hidden="1">
      <c r="D546" t="s">
        <v>6065</v>
      </c>
      <c r="E546" t="s">
        <v>6065</v>
      </c>
      <c r="F546" t="s">
        <v>8845</v>
      </c>
      <c r="G546" t="s">
        <v>8846</v>
      </c>
      <c r="H546" t="s">
        <v>8847</v>
      </c>
      <c r="I546" t="s">
        <v>8848</v>
      </c>
      <c r="J546" t="s">
        <v>6065</v>
      </c>
      <c r="K546" t="e">
        <f t="shared" si="535"/>
        <v>#DIV/0!</v>
      </c>
      <c r="O546" t="e">
        <f t="shared" si="553"/>
        <v>#DIV/0!</v>
      </c>
      <c r="P546" t="e">
        <f t="shared" si="554"/>
        <v>#DIV/0!</v>
      </c>
      <c r="Q546">
        <f t="shared" si="555"/>
        <v>9.1883376865165793</v>
      </c>
      <c r="R546">
        <f t="shared" si="556"/>
        <v>6.0498311457420684E-2</v>
      </c>
      <c r="S546">
        <f t="shared" si="557"/>
        <v>1.9868943660725E-4</v>
      </c>
      <c r="T546">
        <f t="shared" si="558"/>
        <v>7.9118659076673481E-3</v>
      </c>
      <c r="U546" t="e">
        <f t="shared" si="559"/>
        <v>#DIV/0!</v>
      </c>
      <c r="V546">
        <f t="shared" si="536"/>
        <v>0</v>
      </c>
      <c r="AH546">
        <f t="shared" si="538"/>
        <v>0</v>
      </c>
      <c r="AI546">
        <f t="shared" si="539"/>
        <v>0</v>
      </c>
      <c r="AJ546">
        <f t="shared" si="540"/>
        <v>1016662</v>
      </c>
      <c r="AK546">
        <f t="shared" si="541"/>
        <v>110445</v>
      </c>
      <c r="AL546">
        <f t="shared" si="542"/>
        <v>202</v>
      </c>
      <c r="AM546">
        <f t="shared" si="543"/>
        <v>-906015</v>
      </c>
      <c r="AO546">
        <f t="shared" si="544"/>
        <v>-1127107</v>
      </c>
      <c r="AP546">
        <f t="shared" si="545"/>
        <v>0</v>
      </c>
      <c r="AQ546" t="e">
        <f t="shared" si="546"/>
        <v>#DIV/0!</v>
      </c>
    </row>
    <row r="547" spans="2:64" hidden="1">
      <c r="D547" t="s">
        <v>6065</v>
      </c>
      <c r="E547" t="s">
        <v>6065</v>
      </c>
      <c r="F547" t="s">
        <v>8845</v>
      </c>
      <c r="G547" t="s">
        <v>8849</v>
      </c>
      <c r="H547" t="s">
        <v>8847</v>
      </c>
      <c r="I547" t="s">
        <v>8850</v>
      </c>
      <c r="J547" t="s">
        <v>6065</v>
      </c>
      <c r="K547" t="e">
        <f t="shared" si="535"/>
        <v>#DIV/0!</v>
      </c>
      <c r="O547" t="e">
        <f t="shared" si="553"/>
        <v>#DIV/0!</v>
      </c>
      <c r="P547" t="e">
        <f t="shared" si="554"/>
        <v>#DIV/0!</v>
      </c>
      <c r="Q547">
        <f t="shared" si="555"/>
        <v>8.6334123081887579</v>
      </c>
      <c r="R547">
        <f t="shared" si="556"/>
        <v>0</v>
      </c>
      <c r="S547">
        <f t="shared" si="557"/>
        <v>1.9868943660725E-4</v>
      </c>
      <c r="T547">
        <f t="shared" si="558"/>
        <v>0</v>
      </c>
      <c r="U547" t="e">
        <f t="shared" si="559"/>
        <v>#DIV/0!</v>
      </c>
      <c r="V547">
        <f t="shared" si="536"/>
        <v>0</v>
      </c>
      <c r="AH547">
        <f t="shared" si="538"/>
        <v>0</v>
      </c>
      <c r="AI547">
        <f t="shared" si="539"/>
        <v>0</v>
      </c>
      <c r="AJ547">
        <f t="shared" si="540"/>
        <v>1016662</v>
      </c>
      <c r="AK547">
        <f t="shared" si="541"/>
        <v>117557</v>
      </c>
      <c r="AL547">
        <f t="shared" si="542"/>
        <v>202</v>
      </c>
      <c r="AM547">
        <f t="shared" si="543"/>
        <v>-898903</v>
      </c>
      <c r="AO547">
        <f t="shared" si="544"/>
        <v>-1134219</v>
      </c>
      <c r="AP547">
        <f t="shared" si="545"/>
        <v>0</v>
      </c>
      <c r="AQ547" t="e">
        <f t="shared" si="546"/>
        <v>#DIV/0!</v>
      </c>
    </row>
    <row r="548" spans="2:64" hidden="1">
      <c r="D548" t="s">
        <v>6065</v>
      </c>
      <c r="E548" t="s">
        <v>6065</v>
      </c>
      <c r="F548" t="s">
        <v>8845</v>
      </c>
      <c r="G548" t="s">
        <v>8849</v>
      </c>
      <c r="H548" t="s">
        <v>8847</v>
      </c>
      <c r="I548" t="s">
        <v>8850</v>
      </c>
      <c r="J548" t="s">
        <v>6065</v>
      </c>
      <c r="K548" t="e">
        <f t="shared" si="535"/>
        <v>#DIV/0!</v>
      </c>
      <c r="O548">
        <f t="shared" si="553"/>
        <v>-1</v>
      </c>
      <c r="P548">
        <f t="shared" si="554"/>
        <v>-1</v>
      </c>
      <c r="Q548">
        <f t="shared" si="555"/>
        <v>8.6334123081887579</v>
      </c>
      <c r="R548">
        <f t="shared" si="556"/>
        <v>0</v>
      </c>
      <c r="S548">
        <f t="shared" si="557"/>
        <v>1.9868943660725E-4</v>
      </c>
      <c r="T548">
        <f t="shared" si="558"/>
        <v>0</v>
      </c>
      <c r="U548" t="e">
        <f t="shared" si="559"/>
        <v>#DIV/0!</v>
      </c>
      <c r="V548">
        <f t="shared" si="536"/>
        <v>-3</v>
      </c>
      <c r="AH548">
        <f t="shared" si="538"/>
        <v>0</v>
      </c>
      <c r="AI548">
        <f t="shared" si="539"/>
        <v>0</v>
      </c>
      <c r="AJ548">
        <f t="shared" si="540"/>
        <v>1016662</v>
      </c>
      <c r="AK548">
        <f t="shared" si="541"/>
        <v>117557</v>
      </c>
      <c r="AL548">
        <f t="shared" si="542"/>
        <v>202</v>
      </c>
      <c r="AM548">
        <f t="shared" si="543"/>
        <v>-898903</v>
      </c>
      <c r="AO548">
        <f t="shared" si="544"/>
        <v>-1134219</v>
      </c>
      <c r="AP548">
        <f t="shared" si="545"/>
        <v>0</v>
      </c>
      <c r="AQ548" t="e">
        <f t="shared" si="546"/>
        <v>#DIV/0!</v>
      </c>
    </row>
    <row r="549" spans="2:64" hidden="1">
      <c r="D549" t="s">
        <v>8851</v>
      </c>
      <c r="E549" t="s">
        <v>8852</v>
      </c>
      <c r="F549" t="s">
        <v>8845</v>
      </c>
      <c r="G549" t="s">
        <v>8849</v>
      </c>
      <c r="H549" t="s">
        <v>8847</v>
      </c>
      <c r="I549" t="s">
        <v>8850</v>
      </c>
      <c r="J549" t="s">
        <v>6225</v>
      </c>
      <c r="K549">
        <f t="shared" si="535"/>
        <v>-9652.6666666666661</v>
      </c>
      <c r="O549">
        <f t="shared" si="553"/>
        <v>-0.11671896450284369</v>
      </c>
      <c r="P549">
        <f t="shared" si="554"/>
        <v>-0.40716932462587263</v>
      </c>
      <c r="Q549">
        <f t="shared" si="555"/>
        <v>8.6334123081887579</v>
      </c>
      <c r="R549">
        <f t="shared" si="556"/>
        <v>4.8229350518969483E-2</v>
      </c>
      <c r="S549">
        <f t="shared" si="557"/>
        <v>1.9868943660725E-4</v>
      </c>
      <c r="T549">
        <f t="shared" si="558"/>
        <v>3.3287161832069811E-2</v>
      </c>
      <c r="U549">
        <f t="shared" si="559"/>
        <v>-9652.6666666666661</v>
      </c>
      <c r="V549">
        <f t="shared" si="536"/>
        <v>-1</v>
      </c>
      <c r="AH549">
        <f t="shared" si="538"/>
        <v>22519.25</v>
      </c>
      <c r="AI549">
        <f t="shared" si="539"/>
        <v>-7239.5</v>
      </c>
      <c r="AJ549">
        <f t="shared" si="540"/>
        <v>254165.5</v>
      </c>
      <c r="AK549">
        <f t="shared" si="541"/>
        <v>29389.25</v>
      </c>
      <c r="AL549">
        <f t="shared" si="542"/>
        <v>50.5</v>
      </c>
      <c r="AM549">
        <f t="shared" si="543"/>
        <v>-224725.75</v>
      </c>
      <c r="AO549">
        <f t="shared" si="544"/>
        <v>-261035.5</v>
      </c>
      <c r="AP549">
        <f t="shared" si="545"/>
        <v>-0.24590901756978234</v>
      </c>
      <c r="AQ549">
        <f t="shared" si="546"/>
        <v>-0.32148051111826548</v>
      </c>
    </row>
    <row r="550" spans="2:64" hidden="1">
      <c r="D550" t="s">
        <v>8853</v>
      </c>
      <c r="E550" t="s">
        <v>8854</v>
      </c>
      <c r="F550" t="s">
        <v>8855</v>
      </c>
      <c r="G550" t="s">
        <v>8856</v>
      </c>
      <c r="H550" t="s">
        <v>8857</v>
      </c>
      <c r="I550" t="s">
        <v>8858</v>
      </c>
      <c r="J550" t="s">
        <v>6156</v>
      </c>
      <c r="K550">
        <f t="shared" si="535"/>
        <v>-12211.75</v>
      </c>
      <c r="O550">
        <f t="shared" si="553"/>
        <v>-0.33206706837830757</v>
      </c>
      <c r="P550">
        <f t="shared" si="554"/>
        <v>1.0475771294433267</v>
      </c>
      <c r="Q550">
        <f t="shared" si="555"/>
        <v>7.7604249234547176</v>
      </c>
      <c r="R550">
        <f t="shared" si="556"/>
        <v>4.805432026451073E-2</v>
      </c>
      <c r="S550">
        <f t="shared" si="557"/>
        <v>5.1751054197413052E-3</v>
      </c>
      <c r="T550">
        <f t="shared" si="558"/>
        <v>5.9491144164453225E-2</v>
      </c>
      <c r="U550">
        <f t="shared" si="559"/>
        <v>-12211.75</v>
      </c>
      <c r="V550">
        <f t="shared" si="536"/>
        <v>-1</v>
      </c>
      <c r="AH550">
        <f t="shared" si="538"/>
        <v>20396</v>
      </c>
      <c r="AI550">
        <f t="shared" si="539"/>
        <v>-9769.4</v>
      </c>
      <c r="AJ550">
        <f t="shared" si="540"/>
        <v>199725.4</v>
      </c>
      <c r="AK550">
        <f t="shared" si="541"/>
        <v>24702.799999999999</v>
      </c>
      <c r="AL550">
        <f t="shared" si="542"/>
        <v>1033.5999999999999</v>
      </c>
      <c r="AM550">
        <f t="shared" si="543"/>
        <v>-173989</v>
      </c>
      <c r="AO550">
        <f t="shared" si="544"/>
        <v>-204032.19999999998</v>
      </c>
      <c r="AP550">
        <f t="shared" si="545"/>
        <v>-0.37959465970376588</v>
      </c>
      <c r="AQ550">
        <f t="shared" si="546"/>
        <v>-0.47898607570111784</v>
      </c>
    </row>
    <row r="551" spans="2:64" hidden="1">
      <c r="D551" t="s">
        <v>8859</v>
      </c>
      <c r="E551" t="s">
        <v>8860</v>
      </c>
      <c r="F551" t="s">
        <v>8861</v>
      </c>
      <c r="G551" t="s">
        <v>8862</v>
      </c>
      <c r="H551" t="s">
        <v>8863</v>
      </c>
      <c r="I551" t="s">
        <v>8864</v>
      </c>
      <c r="J551" t="s">
        <v>6430</v>
      </c>
      <c r="K551">
        <f t="shared" si="535"/>
        <v>-4771.2</v>
      </c>
      <c r="O551">
        <f t="shared" si="553"/>
        <v>-5.0001244431170488E-2</v>
      </c>
      <c r="P551">
        <f t="shared" si="554"/>
        <v>-0.37866909753874201</v>
      </c>
      <c r="Q551">
        <f t="shared" si="555"/>
        <v>7.147223969095319</v>
      </c>
      <c r="R551">
        <f t="shared" si="556"/>
        <v>5.7844098318992176E-2</v>
      </c>
      <c r="S551">
        <f t="shared" si="557"/>
        <v>4.0045293185386769E-3</v>
      </c>
      <c r="T551">
        <f t="shared" si="558"/>
        <v>2.992319762781892E-2</v>
      </c>
      <c r="U551">
        <f t="shared" si="559"/>
        <v>-4771.2</v>
      </c>
      <c r="V551">
        <f t="shared" si="536"/>
        <v>0</v>
      </c>
      <c r="AH551">
        <f t="shared" si="538"/>
        <v>25446.666666666668</v>
      </c>
      <c r="AI551">
        <f t="shared" si="539"/>
        <v>-3976</v>
      </c>
      <c r="AJ551">
        <f t="shared" si="540"/>
        <v>159111.5</v>
      </c>
      <c r="AK551">
        <f t="shared" si="541"/>
        <v>21624.833333333332</v>
      </c>
      <c r="AL551">
        <f t="shared" si="542"/>
        <v>637.16666666666663</v>
      </c>
      <c r="AM551">
        <f t="shared" si="543"/>
        <v>-136849.5</v>
      </c>
      <c r="AO551">
        <f t="shared" si="544"/>
        <v>-155289.66666666669</v>
      </c>
      <c r="AP551">
        <f t="shared" si="545"/>
        <v>-0.17860030545323871</v>
      </c>
      <c r="AQ551">
        <f t="shared" si="546"/>
        <v>-0.15624836258842023</v>
      </c>
    </row>
    <row r="552" spans="2:64" hidden="1">
      <c r="D552" t="s">
        <v>8865</v>
      </c>
      <c r="E552" t="s">
        <v>8866</v>
      </c>
      <c r="F552" t="s">
        <v>8867</v>
      </c>
      <c r="G552" t="s">
        <v>8868</v>
      </c>
      <c r="H552" t="s">
        <v>8869</v>
      </c>
      <c r="I552" t="s">
        <v>8870</v>
      </c>
      <c r="J552" t="s">
        <v>6430</v>
      </c>
      <c r="K552">
        <f t="shared" si="535"/>
        <v>-7679</v>
      </c>
      <c r="O552">
        <f t="shared" si="553"/>
        <v>-0.25414541556253745</v>
      </c>
      <c r="P552">
        <f t="shared" si="554"/>
        <v>0.504978049545312</v>
      </c>
      <c r="Q552">
        <f t="shared" si="555"/>
        <v>6.6114884601578066</v>
      </c>
      <c r="R552">
        <f t="shared" si="556"/>
        <v>1.0454839405044214E-2</v>
      </c>
      <c r="S552">
        <f t="shared" si="557"/>
        <v>4.6395561015805152E-3</v>
      </c>
      <c r="T552">
        <f t="shared" si="558"/>
        <v>3.8385193482423086E-2</v>
      </c>
      <c r="U552">
        <f t="shared" si="559"/>
        <v>-7679</v>
      </c>
      <c r="V552">
        <f t="shared" si="536"/>
        <v>-1</v>
      </c>
      <c r="AH552">
        <f t="shared" si="538"/>
        <v>26786</v>
      </c>
      <c r="AI552">
        <f t="shared" si="539"/>
        <v>-6399.166666666667</v>
      </c>
      <c r="AJ552">
        <f t="shared" si="540"/>
        <v>156552.33333333334</v>
      </c>
      <c r="AK552">
        <f t="shared" si="541"/>
        <v>22952.5</v>
      </c>
      <c r="AL552">
        <f t="shared" si="542"/>
        <v>726.33333333333337</v>
      </c>
      <c r="AM552">
        <f t="shared" si="543"/>
        <v>-132873.5</v>
      </c>
      <c r="AO552">
        <f t="shared" si="544"/>
        <v>-152718.83333333334</v>
      </c>
      <c r="AP552">
        <f t="shared" si="545"/>
        <v>-0.27024839343154577</v>
      </c>
      <c r="AQ552">
        <f t="shared" si="546"/>
        <v>-0.23889967395903333</v>
      </c>
    </row>
    <row r="553" spans="2:64" hidden="1">
      <c r="D553" t="s">
        <v>8871</v>
      </c>
      <c r="E553" t="s">
        <v>8872</v>
      </c>
      <c r="F553" t="s">
        <v>8873</v>
      </c>
      <c r="G553" t="s">
        <v>8874</v>
      </c>
      <c r="H553" t="s">
        <v>8875</v>
      </c>
      <c r="I553" t="s">
        <v>8876</v>
      </c>
      <c r="J553" t="s">
        <v>6477</v>
      </c>
      <c r="K553">
        <f t="shared" si="535"/>
        <v>-4252</v>
      </c>
      <c r="O553" t="e">
        <f t="shared" si="553"/>
        <v>#VALUE!</v>
      </c>
      <c r="P553" t="e">
        <f t="shared" si="554"/>
        <v>#VALUE!</v>
      </c>
      <c r="Q553">
        <f t="shared" si="555"/>
        <v>6.2742323280895791</v>
      </c>
      <c r="R553" t="e">
        <f t="shared" si="556"/>
        <v>#VALUE!</v>
      </c>
      <c r="S553">
        <f t="shared" si="557"/>
        <v>7.0072481222764795E-3</v>
      </c>
      <c r="T553" t="e">
        <f t="shared" si="558"/>
        <v>#VALUE!</v>
      </c>
      <c r="U553">
        <f t="shared" si="559"/>
        <v>-4252</v>
      </c>
      <c r="V553" t="e">
        <f t="shared" si="536"/>
        <v>#VALUE!</v>
      </c>
      <c r="AH553">
        <f t="shared" si="538"/>
        <v>30782.714285714286</v>
      </c>
      <c r="AI553">
        <f t="shared" si="539"/>
        <v>-3644.5714285714284</v>
      </c>
      <c r="AJ553">
        <f t="shared" si="540"/>
        <v>130477.14285714286</v>
      </c>
      <c r="AK553">
        <f t="shared" si="541"/>
        <v>19881.428571428572</v>
      </c>
      <c r="AL553">
        <f t="shared" si="542"/>
        <v>914.28571428571433</v>
      </c>
      <c r="AM553">
        <f t="shared" si="543"/>
        <v>-109681.42857142857</v>
      </c>
      <c r="AO553">
        <f t="shared" si="544"/>
        <v>-119575.85714285713</v>
      </c>
      <c r="AP553">
        <f t="shared" si="545"/>
        <v>-0.17525589063680702</v>
      </c>
      <c r="AQ553">
        <f t="shared" si="546"/>
        <v>-0.11839668830837344</v>
      </c>
    </row>
    <row r="554" spans="2:64" hidden="1">
      <c r="D554" t="s">
        <v>6093</v>
      </c>
      <c r="E554" t="s">
        <v>6093</v>
      </c>
      <c r="F554" t="s">
        <v>6093</v>
      </c>
      <c r="G554" t="s">
        <v>6093</v>
      </c>
      <c r="H554" t="s">
        <v>6093</v>
      </c>
      <c r="I554" t="s">
        <v>6093</v>
      </c>
      <c r="J554" t="s">
        <v>6093</v>
      </c>
      <c r="AO554">
        <f t="shared" si="544"/>
        <v>0</v>
      </c>
      <c r="AP554" t="e">
        <f t="shared" si="545"/>
        <v>#DIV/0!</v>
      </c>
      <c r="AQ554" t="e">
        <f t="shared" si="546"/>
        <v>#DIV/0!</v>
      </c>
    </row>
    <row r="555" spans="2:64">
      <c r="B555" t="s">
        <v>90</v>
      </c>
      <c r="D555" t="s">
        <v>8877</v>
      </c>
      <c r="E555" t="s">
        <v>8878</v>
      </c>
      <c r="F555" t="s">
        <v>8879</v>
      </c>
      <c r="G555" t="s">
        <v>8880</v>
      </c>
      <c r="H555" t="s">
        <v>8881</v>
      </c>
      <c r="I555" t="s">
        <v>8882</v>
      </c>
      <c r="J555" t="s">
        <v>6055</v>
      </c>
      <c r="K555">
        <f t="shared" si="535"/>
        <v>-42672</v>
      </c>
      <c r="O555">
        <f t="shared" si="553"/>
        <v>-0.4160920102378507</v>
      </c>
      <c r="P555">
        <f t="shared" si="554"/>
        <v>0.56233295500311198</v>
      </c>
      <c r="Q555">
        <f t="shared" si="555"/>
        <v>2.0603494072826072</v>
      </c>
      <c r="R555">
        <f t="shared" si="556"/>
        <v>0.32449092173746197</v>
      </c>
      <c r="S555">
        <f t="shared" si="557"/>
        <v>0.27787272914794242</v>
      </c>
      <c r="T555">
        <f t="shared" si="558"/>
        <v>1.5695736933093021</v>
      </c>
      <c r="U555">
        <f t="shared" si="559"/>
        <v>-42672</v>
      </c>
      <c r="V555">
        <f t="shared" si="536"/>
        <v>0</v>
      </c>
      <c r="X555">
        <f>AVERAGE(O555)</f>
        <v>-0.4160920102378507</v>
      </c>
      <c r="Y555">
        <f t="shared" ref="Y555:AE555" si="581">AVERAGE(P555)</f>
        <v>0.56233295500311198</v>
      </c>
      <c r="Z555">
        <f t="shared" si="581"/>
        <v>2.0603494072826072</v>
      </c>
      <c r="AA555">
        <f t="shared" si="581"/>
        <v>0.32449092173746197</v>
      </c>
      <c r="AB555">
        <f t="shared" si="581"/>
        <v>0.27787272914794242</v>
      </c>
      <c r="AC555">
        <f t="shared" si="581"/>
        <v>1.5695736933093021</v>
      </c>
      <c r="AD555">
        <f t="shared" si="581"/>
        <v>-42672</v>
      </c>
      <c r="AE555">
        <f t="shared" si="581"/>
        <v>0</v>
      </c>
      <c r="AH555">
        <f t="shared" si="538"/>
        <v>35817.5</v>
      </c>
      <c r="AI555">
        <f t="shared" si="539"/>
        <v>-21336</v>
      </c>
      <c r="AJ555">
        <f t="shared" si="540"/>
        <v>67871</v>
      </c>
      <c r="AK555">
        <f t="shared" si="541"/>
        <v>14082</v>
      </c>
      <c r="AL555">
        <f t="shared" si="542"/>
        <v>18859.5</v>
      </c>
      <c r="AM555">
        <f t="shared" si="543"/>
        <v>-34929.5</v>
      </c>
      <c r="AO555">
        <f t="shared" si="544"/>
        <v>-46135.5</v>
      </c>
      <c r="AP555">
        <f t="shared" si="545"/>
        <v>-0.64769363872319108</v>
      </c>
      <c r="AQ555">
        <f t="shared" si="546"/>
        <v>-0.59568646611293363</v>
      </c>
      <c r="AS555">
        <f t="shared" ref="AS555" si="582">AH555+AM555-AJ555+AK555+AL555+AI555</f>
        <v>-55377.5</v>
      </c>
      <c r="AU555">
        <f>MAX(0,AH555)</f>
        <v>35817.5</v>
      </c>
      <c r="AV555">
        <f>MAX(0,AP555)</f>
        <v>0</v>
      </c>
      <c r="AW555">
        <f>MAX(0,AQ555)</f>
        <v>0</v>
      </c>
      <c r="AY555">
        <f>AU555/$AU$1261*3</f>
        <v>0.32040404130273126</v>
      </c>
      <c r="AZ555">
        <f>AV555/$AV$1261*3</f>
        <v>0</v>
      </c>
      <c r="BA555">
        <f>AW555/$AW$1261*3</f>
        <v>0</v>
      </c>
      <c r="BB555">
        <f>AS555/$AS$1261*3</f>
        <v>-0.15000628874759722</v>
      </c>
      <c r="BD555">
        <f>MIN(4.9,AY555)</f>
        <v>0.32040404130273126</v>
      </c>
      <c r="BE555">
        <f t="shared" ref="BE555" si="583">MIN(4.9,AZ555)</f>
        <v>0</v>
      </c>
      <c r="BF555">
        <f t="shared" ref="BF555" si="584">MIN(4.9,BA555)</f>
        <v>0</v>
      </c>
      <c r="BG555">
        <f>MAX(MIN(4.9,BB555),0)</f>
        <v>0</v>
      </c>
      <c r="BI555">
        <f>ROUND(BD555+0.5,0)</f>
        <v>1</v>
      </c>
      <c r="BJ555">
        <f t="shared" ref="BJ555" si="585">ROUND(BE555+0.5,0)</f>
        <v>1</v>
      </c>
      <c r="BK555">
        <f t="shared" ref="BK555" si="586">ROUND(BF555+0.5,0)</f>
        <v>1</v>
      </c>
      <c r="BL555">
        <f t="shared" ref="BL555" si="587">ROUND(BG555+0.5,0)</f>
        <v>1</v>
      </c>
    </row>
    <row r="556" spans="2:64" hidden="1">
      <c r="D556" t="s">
        <v>8883</v>
      </c>
      <c r="E556" t="s">
        <v>8884</v>
      </c>
      <c r="F556" t="s">
        <v>8885</v>
      </c>
      <c r="G556" t="s">
        <v>8886</v>
      </c>
      <c r="H556" t="s">
        <v>8887</v>
      </c>
      <c r="I556" t="s">
        <v>8888</v>
      </c>
      <c r="J556" t="s">
        <v>6055</v>
      </c>
      <c r="K556">
        <f t="shared" si="535"/>
        <v>-27313</v>
      </c>
      <c r="O556" t="e">
        <f t="shared" si="553"/>
        <v>#VALUE!</v>
      </c>
      <c r="P556" t="e">
        <f t="shared" si="554"/>
        <v>#VALUE!</v>
      </c>
      <c r="Q556">
        <f t="shared" si="555"/>
        <v>1.286649656277677</v>
      </c>
      <c r="R556" t="e">
        <f t="shared" si="556"/>
        <v>#VALUE!</v>
      </c>
      <c r="S556">
        <f t="shared" si="557"/>
        <v>0.43555326105661674</v>
      </c>
      <c r="T556" t="e">
        <f t="shared" si="558"/>
        <v>#VALUE!</v>
      </c>
      <c r="U556">
        <f t="shared" si="559"/>
        <v>-27313</v>
      </c>
      <c r="V556" t="e">
        <f t="shared" si="536"/>
        <v>#VALUE!</v>
      </c>
      <c r="AH556">
        <f t="shared" si="538"/>
        <v>61341</v>
      </c>
      <c r="AI556">
        <f t="shared" si="539"/>
        <v>-13656.5</v>
      </c>
      <c r="AJ556">
        <f t="shared" si="540"/>
        <v>61015.5</v>
      </c>
      <c r="AK556">
        <f t="shared" si="541"/>
        <v>20846.5</v>
      </c>
      <c r="AL556">
        <f t="shared" si="542"/>
        <v>26575.5</v>
      </c>
      <c r="AM556">
        <f t="shared" si="543"/>
        <v>-13593.5</v>
      </c>
      <c r="AO556">
        <f t="shared" si="544"/>
        <v>-20521</v>
      </c>
      <c r="AP556">
        <f t="shared" si="545"/>
        <v>-0.28797815359959511</v>
      </c>
      <c r="AQ556">
        <f t="shared" si="546"/>
        <v>-0.22263249702482843</v>
      </c>
    </row>
    <row r="557" spans="2:64" hidden="1">
      <c r="D557" t="s">
        <v>6093</v>
      </c>
      <c r="E557" t="s">
        <v>6093</v>
      </c>
      <c r="F557" t="s">
        <v>6093</v>
      </c>
      <c r="G557" t="s">
        <v>6093</v>
      </c>
      <c r="H557" t="s">
        <v>6093</v>
      </c>
      <c r="I557" t="s">
        <v>6093</v>
      </c>
      <c r="J557" t="s">
        <v>6093</v>
      </c>
      <c r="O557" t="e">
        <f t="shared" si="553"/>
        <v>#VALUE!</v>
      </c>
      <c r="P557" t="e">
        <f t="shared" si="554"/>
        <v>#VALUE!</v>
      </c>
      <c r="Q557" t="e">
        <f t="shared" si="555"/>
        <v>#VALUE!</v>
      </c>
      <c r="R557" t="e">
        <f t="shared" si="556"/>
        <v>#VALUE!</v>
      </c>
      <c r="S557" t="e">
        <f t="shared" si="557"/>
        <v>#VALUE!</v>
      </c>
      <c r="T557" t="e">
        <f t="shared" si="558"/>
        <v>#VALUE!</v>
      </c>
      <c r="U557" t="e">
        <f t="shared" si="559"/>
        <v>#VALUE!</v>
      </c>
      <c r="V557" t="e">
        <f t="shared" si="536"/>
        <v>#VALUE!</v>
      </c>
      <c r="AO557">
        <f t="shared" si="544"/>
        <v>0</v>
      </c>
      <c r="AP557" t="e">
        <f t="shared" si="545"/>
        <v>#DIV/0!</v>
      </c>
      <c r="AQ557" t="e">
        <f t="shared" si="546"/>
        <v>#DIV/0!</v>
      </c>
    </row>
    <row r="558" spans="2:64">
      <c r="B558" t="s">
        <v>91</v>
      </c>
      <c r="D558" t="s">
        <v>8889</v>
      </c>
      <c r="E558" t="s">
        <v>8890</v>
      </c>
      <c r="F558" t="s">
        <v>8891</v>
      </c>
      <c r="G558" t="s">
        <v>8892</v>
      </c>
      <c r="H558" t="s">
        <v>8893</v>
      </c>
      <c r="I558" t="s">
        <v>8894</v>
      </c>
      <c r="J558" t="s">
        <v>6571</v>
      </c>
      <c r="K558">
        <f t="shared" si="535"/>
        <v>26629.733333333334</v>
      </c>
      <c r="O558">
        <f t="shared" si="553"/>
        <v>-0.18847708589006873</v>
      </c>
      <c r="P558">
        <f t="shared" si="554"/>
        <v>-0.55115653214524496</v>
      </c>
      <c r="Q558">
        <f t="shared" si="555"/>
        <v>0.52961382140555324</v>
      </c>
      <c r="R558">
        <f t="shared" si="556"/>
        <v>-0.48302494137710505</v>
      </c>
      <c r="S558">
        <f t="shared" si="557"/>
        <v>1.0242816643259212</v>
      </c>
      <c r="T558">
        <f t="shared" si="558"/>
        <v>-0.21898270884561122</v>
      </c>
      <c r="U558">
        <f t="shared" si="559"/>
        <v>26629.733333333334</v>
      </c>
      <c r="V558">
        <f t="shared" si="536"/>
        <v>1</v>
      </c>
      <c r="X558">
        <f t="shared" ref="X558:AE558" si="588">AVERAGE(O558:O560)</f>
        <v>0.25561648316950375</v>
      </c>
      <c r="Y558">
        <f t="shared" si="588"/>
        <v>-0.775705933954284</v>
      </c>
      <c r="Z558">
        <f t="shared" si="588"/>
        <v>0.46501361806998531</v>
      </c>
      <c r="AA558">
        <f t="shared" si="588"/>
        <v>-0.11229002754813526</v>
      </c>
      <c r="AB558">
        <f t="shared" si="588"/>
        <v>1.5432270790216291</v>
      </c>
      <c r="AC558">
        <f t="shared" si="588"/>
        <v>0.12858438961077645</v>
      </c>
      <c r="AD558">
        <f t="shared" si="588"/>
        <v>44287.257264957268</v>
      </c>
      <c r="AE558">
        <f t="shared" si="588"/>
        <v>0</v>
      </c>
      <c r="AH558">
        <f t="shared" si="538"/>
        <v>243592.5</v>
      </c>
      <c r="AI558">
        <f t="shared" si="539"/>
        <v>24965.375</v>
      </c>
      <c r="AJ558">
        <f t="shared" si="540"/>
        <v>50331.1875</v>
      </c>
      <c r="AK558">
        <f t="shared" si="541"/>
        <v>43480.4375</v>
      </c>
      <c r="AL558">
        <f t="shared" si="542"/>
        <v>51553.3125</v>
      </c>
      <c r="AM558">
        <f t="shared" si="543"/>
        <v>44705.625</v>
      </c>
      <c r="AO558">
        <f t="shared" si="544"/>
        <v>149780.875</v>
      </c>
      <c r="AP558">
        <f t="shared" si="545"/>
        <v>0.26270009338787537</v>
      </c>
      <c r="AQ558">
        <f t="shared" si="546"/>
        <v>0.10248827447478884</v>
      </c>
      <c r="AS558">
        <f t="shared" ref="AS558" si="589">AH558+AM558-AJ558+AK558+AL558+AI558</f>
        <v>357966.0625</v>
      </c>
      <c r="AU558">
        <f>MAX(0,AH558)</f>
        <v>243592.5</v>
      </c>
      <c r="AV558">
        <f>MAX(0,AP558)</f>
        <v>0.26270009338787537</v>
      </c>
      <c r="AW558">
        <f>MAX(0,AQ558)</f>
        <v>0.10248827447478884</v>
      </c>
      <c r="AY558">
        <f>AU558/$AU$1261*3</f>
        <v>2.1790471537945293</v>
      </c>
      <c r="AZ558">
        <f>AV558/$AV$1261*3</f>
        <v>4.7967202714424335</v>
      </c>
      <c r="BA558">
        <f>AW558/$AW$1261*3</f>
        <v>2.4885529188909348</v>
      </c>
      <c r="BB558">
        <f>AS558/$AS$1261*3</f>
        <v>0.96965663912627753</v>
      </c>
      <c r="BD558">
        <f>MIN(4.9,AY558)</f>
        <v>2.1790471537945293</v>
      </c>
      <c r="BE558">
        <f t="shared" ref="BE558" si="590">MIN(4.9,AZ558)</f>
        <v>4.7967202714424335</v>
      </c>
      <c r="BF558">
        <f t="shared" ref="BF558" si="591">MIN(4.9,BA558)</f>
        <v>2.4885529188909348</v>
      </c>
      <c r="BG558">
        <f>MAX(MIN(4.9,BB558),0)</f>
        <v>0.96965663912627753</v>
      </c>
      <c r="BI558">
        <f>ROUND(BD558+0.5,0)</f>
        <v>3</v>
      </c>
      <c r="BJ558">
        <f t="shared" ref="BJ558" si="592">ROUND(BE558+0.5,0)</f>
        <v>5</v>
      </c>
      <c r="BK558">
        <f t="shared" ref="BK558" si="593">ROUND(BF558+0.5,0)</f>
        <v>3</v>
      </c>
      <c r="BL558">
        <f t="shared" ref="BL558" si="594">ROUND(BG558+0.5,0)</f>
        <v>1</v>
      </c>
    </row>
    <row r="559" spans="2:64" hidden="1">
      <c r="D559" t="s">
        <v>8895</v>
      </c>
      <c r="E559" t="s">
        <v>8896</v>
      </c>
      <c r="F559" t="s">
        <v>8897</v>
      </c>
      <c r="G559" t="s">
        <v>8898</v>
      </c>
      <c r="H559" t="s">
        <v>8899</v>
      </c>
      <c r="I559" t="s">
        <v>8900</v>
      </c>
      <c r="J559" t="s">
        <v>7695</v>
      </c>
      <c r="K559">
        <f t="shared" si="535"/>
        <v>63567.5</v>
      </c>
      <c r="O559">
        <f t="shared" si="553"/>
        <v>6.7930837500947749E-2</v>
      </c>
      <c r="P559">
        <f t="shared" si="554"/>
        <v>0.60454818359329221</v>
      </c>
      <c r="Q559">
        <f t="shared" si="555"/>
        <v>0.51879691347062218</v>
      </c>
      <c r="R559">
        <f t="shared" si="556"/>
        <v>6.1995223598232396E-4</v>
      </c>
      <c r="S559">
        <f t="shared" si="557"/>
        <v>1.4524475538640098</v>
      </c>
      <c r="T559">
        <f t="shared" si="558"/>
        <v>-0.2426052532122398</v>
      </c>
      <c r="U559">
        <f t="shared" si="559"/>
        <v>63567.5</v>
      </c>
      <c r="V559">
        <f t="shared" si="536"/>
        <v>1</v>
      </c>
      <c r="AH559">
        <f t="shared" si="538"/>
        <v>320178.26666666666</v>
      </c>
      <c r="AI559">
        <f t="shared" si="539"/>
        <v>59329.666666666664</v>
      </c>
      <c r="AJ559">
        <f t="shared" si="540"/>
        <v>65826.266666666663</v>
      </c>
      <c r="AK559">
        <f t="shared" si="541"/>
        <v>31273.333333333332</v>
      </c>
      <c r="AL559">
        <f t="shared" si="542"/>
        <v>95609.2</v>
      </c>
      <c r="AM559">
        <f t="shared" si="543"/>
        <v>61056.26666666667</v>
      </c>
      <c r="AO559">
        <f t="shared" si="544"/>
        <v>223078.66666666669</v>
      </c>
      <c r="AP559">
        <f t="shared" si="545"/>
        <v>0.46759522455940877</v>
      </c>
      <c r="AQ559">
        <f t="shared" si="546"/>
        <v>0.18530197968881501</v>
      </c>
    </row>
    <row r="560" spans="2:64" hidden="1">
      <c r="D560" t="s">
        <v>8901</v>
      </c>
      <c r="E560" t="s">
        <v>8902</v>
      </c>
      <c r="F560" t="s">
        <v>8903</v>
      </c>
      <c r="G560" t="s">
        <v>8904</v>
      </c>
      <c r="H560" t="s">
        <v>8905</v>
      </c>
      <c r="I560" t="s">
        <v>8906</v>
      </c>
      <c r="J560" t="s">
        <v>6564</v>
      </c>
      <c r="K560">
        <f t="shared" si="535"/>
        <v>42664.538461538461</v>
      </c>
      <c r="O560">
        <f t="shared" si="553"/>
        <v>0.88739569789763229</v>
      </c>
      <c r="P560">
        <f t="shared" si="554"/>
        <v>-2.380509453310899</v>
      </c>
      <c r="Q560">
        <f t="shared" si="555"/>
        <v>0.34663011933378052</v>
      </c>
      <c r="R560">
        <f t="shared" si="556"/>
        <v>0.14553490649671696</v>
      </c>
      <c r="S560">
        <f t="shared" si="557"/>
        <v>2.1529520188749567</v>
      </c>
      <c r="T560">
        <f t="shared" si="558"/>
        <v>0.84734113089018037</v>
      </c>
      <c r="U560">
        <f t="shared" si="559"/>
        <v>42664.538461538461</v>
      </c>
      <c r="V560">
        <f t="shared" si="536"/>
        <v>-2</v>
      </c>
      <c r="AH560">
        <f t="shared" si="538"/>
        <v>321226.92857142858</v>
      </c>
      <c r="AI560">
        <f t="shared" si="539"/>
        <v>39617.071428571428</v>
      </c>
      <c r="AJ560">
        <f t="shared" si="540"/>
        <v>45805.214285714283</v>
      </c>
      <c r="AK560">
        <f t="shared" si="541"/>
        <v>33527.928571428572</v>
      </c>
      <c r="AL560">
        <f t="shared" si="542"/>
        <v>98616.428571428565</v>
      </c>
      <c r="AM560">
        <f t="shared" si="543"/>
        <v>86371.642857142855</v>
      </c>
      <c r="AO560">
        <f t="shared" si="544"/>
        <v>241893.78571428574</v>
      </c>
      <c r="AP560">
        <f t="shared" si="545"/>
        <v>0.29980146171313732</v>
      </c>
      <c r="AQ560">
        <f t="shared" si="546"/>
        <v>0.12333048043250243</v>
      </c>
    </row>
    <row r="561" spans="2:64" hidden="1">
      <c r="D561" t="s">
        <v>8907</v>
      </c>
      <c r="E561" t="s">
        <v>8908</v>
      </c>
      <c r="F561" t="s">
        <v>8909</v>
      </c>
      <c r="G561" t="s">
        <v>8910</v>
      </c>
      <c r="H561" t="s">
        <v>8911</v>
      </c>
      <c r="I561" t="s">
        <v>8912</v>
      </c>
      <c r="J561" t="s">
        <v>6571</v>
      </c>
      <c r="K561">
        <f t="shared" si="535"/>
        <v>-26784.266666666666</v>
      </c>
      <c r="O561">
        <f t="shared" si="553"/>
        <v>-0.57556084405382391</v>
      </c>
      <c r="P561">
        <f t="shared" si="554"/>
        <v>-1.469716472999405</v>
      </c>
      <c r="Q561">
        <f t="shared" si="555"/>
        <v>0.38210731307623835</v>
      </c>
      <c r="R561">
        <f t="shared" si="556"/>
        <v>0.14322410593134427</v>
      </c>
      <c r="S561">
        <f t="shared" si="557"/>
        <v>1.2599528144570575</v>
      </c>
      <c r="T561">
        <f t="shared" si="558"/>
        <v>-0.51739956514911234</v>
      </c>
      <c r="U561">
        <f t="shared" si="559"/>
        <v>-26784.266666666666</v>
      </c>
      <c r="V561">
        <f t="shared" si="536"/>
        <v>-2</v>
      </c>
      <c r="AH561">
        <f t="shared" si="538"/>
        <v>148921.375</v>
      </c>
      <c r="AI561">
        <f t="shared" si="539"/>
        <v>-25110.25</v>
      </c>
      <c r="AJ561">
        <f t="shared" si="540"/>
        <v>25299.0625</v>
      </c>
      <c r="AK561">
        <f t="shared" si="541"/>
        <v>34333.6875</v>
      </c>
      <c r="AL561">
        <f t="shared" si="542"/>
        <v>31875.625</v>
      </c>
      <c r="AM561">
        <f t="shared" si="543"/>
        <v>40910.25</v>
      </c>
      <c r="AO561">
        <f t="shared" si="544"/>
        <v>89288.625</v>
      </c>
      <c r="AP561">
        <f t="shared" si="545"/>
        <v>-0.37925556167042213</v>
      </c>
      <c r="AQ561">
        <f t="shared" si="546"/>
        <v>-0.16861414286565646</v>
      </c>
    </row>
    <row r="562" spans="2:64" hidden="1">
      <c r="D562" t="s">
        <v>8913</v>
      </c>
      <c r="E562" t="s">
        <v>8914</v>
      </c>
      <c r="F562" t="s">
        <v>8915</v>
      </c>
      <c r="G562" t="s">
        <v>8916</v>
      </c>
      <c r="H562" t="s">
        <v>8917</v>
      </c>
      <c r="I562" t="s">
        <v>8918</v>
      </c>
      <c r="J562" t="s">
        <v>7825</v>
      </c>
      <c r="K562">
        <f t="shared" si="535"/>
        <v>50313.705882352944</v>
      </c>
      <c r="O562">
        <f t="shared" si="553"/>
        <v>2.7797636881825913</v>
      </c>
      <c r="P562">
        <f t="shared" si="554"/>
        <v>314.97081640192096</v>
      </c>
      <c r="Q562">
        <f t="shared" si="555"/>
        <v>0.24285152861342374</v>
      </c>
      <c r="R562">
        <f t="shared" si="556"/>
        <v>-1.384696393021656E-2</v>
      </c>
      <c r="S562">
        <f t="shared" si="557"/>
        <v>2.6439068120955787</v>
      </c>
      <c r="T562">
        <f t="shared" si="558"/>
        <v>0.66057202463812303</v>
      </c>
      <c r="U562">
        <f t="shared" si="559"/>
        <v>50313.705882352944</v>
      </c>
      <c r="V562">
        <f t="shared" si="536"/>
        <v>1</v>
      </c>
      <c r="AH562">
        <f t="shared" si="538"/>
        <v>311881.11111111112</v>
      </c>
      <c r="AI562">
        <f t="shared" si="539"/>
        <v>47518.5</v>
      </c>
      <c r="AJ562">
        <f t="shared" si="540"/>
        <v>24168.611111111109</v>
      </c>
      <c r="AK562">
        <f t="shared" si="541"/>
        <v>35620.555555555555</v>
      </c>
      <c r="AL562">
        <f t="shared" si="542"/>
        <v>63899.555555555555</v>
      </c>
      <c r="AM562">
        <f t="shared" si="543"/>
        <v>75351.5</v>
      </c>
      <c r="AO562">
        <f t="shared" si="544"/>
        <v>252091.94444444447</v>
      </c>
      <c r="AP562">
        <f t="shared" si="545"/>
        <v>0.47747635597941679</v>
      </c>
      <c r="AQ562">
        <f t="shared" si="546"/>
        <v>0.15236094238189052</v>
      </c>
    </row>
    <row r="563" spans="2:64" hidden="1">
      <c r="D563" t="s">
        <v>8919</v>
      </c>
      <c r="E563" t="s">
        <v>8920</v>
      </c>
      <c r="F563" t="s">
        <v>8921</v>
      </c>
      <c r="G563" t="s">
        <v>8922</v>
      </c>
      <c r="H563" t="s">
        <v>8923</v>
      </c>
      <c r="I563" t="s">
        <v>8924</v>
      </c>
      <c r="J563" t="s">
        <v>8020</v>
      </c>
      <c r="K563">
        <f t="shared" si="535"/>
        <v>169.1875</v>
      </c>
      <c r="O563">
        <f t="shared" si="553"/>
        <v>4.0350929376071765E-3</v>
      </c>
      <c r="P563">
        <f t="shared" si="554"/>
        <v>-0.98967566248150241</v>
      </c>
      <c r="Q563">
        <f t="shared" si="555"/>
        <v>0.42439934388463618</v>
      </c>
      <c r="R563">
        <f t="shared" si="556"/>
        <v>0.15252608769647014</v>
      </c>
      <c r="S563">
        <f t="shared" si="557"/>
        <v>1.2875114495560445</v>
      </c>
      <c r="T563">
        <f t="shared" si="558"/>
        <v>-0.16039571595538327</v>
      </c>
      <c r="U563">
        <f t="shared" si="559"/>
        <v>169.1875</v>
      </c>
      <c r="V563">
        <f t="shared" si="536"/>
        <v>-3</v>
      </c>
      <c r="AH563">
        <f t="shared" si="538"/>
        <v>87367.117647058825</v>
      </c>
      <c r="AI563">
        <f t="shared" si="539"/>
        <v>159.23529411764707</v>
      </c>
      <c r="AJ563">
        <f t="shared" si="540"/>
        <v>34807.411764705881</v>
      </c>
      <c r="AK563">
        <f t="shared" si="541"/>
        <v>37200.76470588235</v>
      </c>
      <c r="AL563">
        <f t="shared" si="542"/>
        <v>44814.941176470587</v>
      </c>
      <c r="AM563">
        <f t="shared" si="543"/>
        <v>48046.058823529413</v>
      </c>
      <c r="AO563">
        <f t="shared" si="544"/>
        <v>15358.941176470602</v>
      </c>
      <c r="AP563">
        <f t="shared" si="545"/>
        <v>1.941521961001731E-3</v>
      </c>
      <c r="AQ563">
        <f t="shared" si="546"/>
        <v>1.8225998339663396E-3</v>
      </c>
    </row>
    <row r="564" spans="2:64" hidden="1">
      <c r="D564" t="s">
        <v>8925</v>
      </c>
      <c r="E564" t="s">
        <v>8926</v>
      </c>
      <c r="F564" t="s">
        <v>8927</v>
      </c>
      <c r="G564" t="s">
        <v>8928</v>
      </c>
      <c r="H564" t="s">
        <v>8929</v>
      </c>
      <c r="I564" t="s">
        <v>8930</v>
      </c>
      <c r="J564" t="s">
        <v>7818</v>
      </c>
      <c r="K564">
        <f t="shared" si="535"/>
        <v>13799.78947368421</v>
      </c>
      <c r="O564">
        <f t="shared" si="553"/>
        <v>0.17039346155976287</v>
      </c>
      <c r="P564">
        <f t="shared" si="554"/>
        <v>-3.5344455936512231</v>
      </c>
      <c r="Q564">
        <f t="shared" si="555"/>
        <v>0.20430552096305521</v>
      </c>
      <c r="R564">
        <f t="shared" si="556"/>
        <v>0.23557208681025776</v>
      </c>
      <c r="S564">
        <f t="shared" si="557"/>
        <v>1.8622229627040954</v>
      </c>
      <c r="T564">
        <f t="shared" si="558"/>
        <v>0.3689663858332759</v>
      </c>
      <c r="U564">
        <f t="shared" si="559"/>
        <v>13799.78947368421</v>
      </c>
      <c r="V564">
        <f t="shared" si="536"/>
        <v>-5</v>
      </c>
      <c r="AH564">
        <f t="shared" si="538"/>
        <v>73963.600000000006</v>
      </c>
      <c r="AI564">
        <f t="shared" si="539"/>
        <v>13109.8</v>
      </c>
      <c r="AJ564">
        <f t="shared" si="540"/>
        <v>12304.3</v>
      </c>
      <c r="AK564">
        <f t="shared" si="541"/>
        <v>37311.65</v>
      </c>
      <c r="AL564">
        <f t="shared" si="542"/>
        <v>22913.35</v>
      </c>
      <c r="AM564">
        <f t="shared" si="543"/>
        <v>48640.95</v>
      </c>
      <c r="AO564">
        <f t="shared" si="544"/>
        <v>24347.650000000009</v>
      </c>
      <c r="AP564">
        <f t="shared" si="545"/>
        <v>0.21768036529680365</v>
      </c>
      <c r="AQ564">
        <f t="shared" si="546"/>
        <v>0.17724664564731837</v>
      </c>
    </row>
    <row r="565" spans="2:64" hidden="1">
      <c r="D565" t="s">
        <v>8931</v>
      </c>
      <c r="E565" t="s">
        <v>8932</v>
      </c>
      <c r="F565" t="s">
        <v>8933</v>
      </c>
      <c r="G565" t="s">
        <v>8934</v>
      </c>
      <c r="H565" t="s">
        <v>8935</v>
      </c>
      <c r="I565" t="s">
        <v>8936</v>
      </c>
      <c r="J565" t="s">
        <v>6925</v>
      </c>
      <c r="K565">
        <f t="shared" si="535"/>
        <v>-4310.541666666667</v>
      </c>
      <c r="O565">
        <f t="shared" si="553"/>
        <v>-0.59397563423337529</v>
      </c>
      <c r="P565">
        <f t="shared" si="554"/>
        <v>-1.1974162031162041</v>
      </c>
      <c r="Q565">
        <f t="shared" si="555"/>
        <v>0.50453985045986305</v>
      </c>
      <c r="R565">
        <f t="shared" si="556"/>
        <v>0.25911798278102272</v>
      </c>
      <c r="S565">
        <f t="shared" si="557"/>
        <v>0.54238565392754701</v>
      </c>
      <c r="T565">
        <f t="shared" si="558"/>
        <v>-0.3649214935747972</v>
      </c>
      <c r="U565">
        <f t="shared" si="559"/>
        <v>-4310.541666666667</v>
      </c>
      <c r="V565">
        <f t="shared" si="536"/>
        <v>-6</v>
      </c>
      <c r="AH565">
        <f t="shared" si="538"/>
        <v>50556.4</v>
      </c>
      <c r="AI565">
        <f t="shared" si="539"/>
        <v>-4138.12</v>
      </c>
      <c r="AJ565">
        <f t="shared" si="540"/>
        <v>27123.8</v>
      </c>
      <c r="AK565">
        <f t="shared" si="541"/>
        <v>39047.919999999998</v>
      </c>
      <c r="AL565">
        <f t="shared" si="542"/>
        <v>14711.56</v>
      </c>
      <c r="AM565">
        <f t="shared" si="543"/>
        <v>28424.92</v>
      </c>
      <c r="AO565">
        <f t="shared" si="544"/>
        <v>-15615.32</v>
      </c>
      <c r="AP565">
        <f t="shared" si="545"/>
        <v>-7.6974702880310608E-2</v>
      </c>
      <c r="AQ565">
        <f t="shared" si="546"/>
        <v>-8.1851555886099478E-2</v>
      </c>
    </row>
    <row r="566" spans="2:64" hidden="1">
      <c r="D566" t="s">
        <v>8937</v>
      </c>
      <c r="E566" t="s">
        <v>8938</v>
      </c>
      <c r="F566" t="s">
        <v>8939</v>
      </c>
      <c r="G566" t="s">
        <v>8940</v>
      </c>
      <c r="H566" t="s">
        <v>8941</v>
      </c>
      <c r="I566" t="s">
        <v>8942</v>
      </c>
      <c r="J566" t="s">
        <v>6544</v>
      </c>
      <c r="K566">
        <f t="shared" si="535"/>
        <v>17467.833333333332</v>
      </c>
      <c r="O566">
        <f t="shared" si="553"/>
        <v>0.19433268901843403</v>
      </c>
      <c r="P566">
        <f t="shared" si="554"/>
        <v>8.2482748883751302</v>
      </c>
      <c r="Q566">
        <f t="shared" si="555"/>
        <v>0.4638564898636765</v>
      </c>
      <c r="R566">
        <f t="shared" si="556"/>
        <v>0.13926144354868741</v>
      </c>
      <c r="S566">
        <f t="shared" si="557"/>
        <v>0.79453625757819957</v>
      </c>
      <c r="T566">
        <f t="shared" si="558"/>
        <v>0.8808524872335346</v>
      </c>
      <c r="U566">
        <f t="shared" si="559"/>
        <v>17467.833333333332</v>
      </c>
      <c r="V566">
        <f t="shared" si="536"/>
        <v>-7</v>
      </c>
      <c r="AH566">
        <f t="shared" si="538"/>
        <v>100415.87096774194</v>
      </c>
      <c r="AI566">
        <f t="shared" si="539"/>
        <v>16904.354838709678</v>
      </c>
      <c r="AJ566">
        <f t="shared" si="540"/>
        <v>31222.83870967742</v>
      </c>
      <c r="AK566">
        <f t="shared" si="541"/>
        <v>42503.741935483871</v>
      </c>
      <c r="AL566">
        <f t="shared" si="542"/>
        <v>24807.677419354837</v>
      </c>
      <c r="AM566">
        <f t="shared" si="543"/>
        <v>36095.258064516129</v>
      </c>
      <c r="AO566">
        <f t="shared" si="544"/>
        <v>26689.290322580651</v>
      </c>
      <c r="AP566">
        <f t="shared" si="545"/>
        <v>0.25113650849637748</v>
      </c>
      <c r="AQ566">
        <f t="shared" si="546"/>
        <v>0.16834345682407229</v>
      </c>
    </row>
    <row r="567" spans="2:64" hidden="1">
      <c r="D567" t="s">
        <v>8943</v>
      </c>
      <c r="E567" t="s">
        <v>8944</v>
      </c>
      <c r="F567" t="s">
        <v>8945</v>
      </c>
      <c r="G567" t="s">
        <v>8946</v>
      </c>
      <c r="H567" t="s">
        <v>8947</v>
      </c>
      <c r="I567" t="s">
        <v>8948</v>
      </c>
      <c r="J567" t="s">
        <v>6390</v>
      </c>
      <c r="K567">
        <f t="shared" si="535"/>
        <v>1531.4324324324325</v>
      </c>
      <c r="O567">
        <f t="shared" si="553"/>
        <v>-5.1126430463627193E-3</v>
      </c>
      <c r="P567">
        <f t="shared" si="554"/>
        <v>-1.1998356539280828</v>
      </c>
      <c r="Q567">
        <f t="shared" si="555"/>
        <v>0.69032052830754287</v>
      </c>
      <c r="R567">
        <f t="shared" si="556"/>
        <v>-7.8790326104268171E-2</v>
      </c>
      <c r="S567">
        <f t="shared" si="557"/>
        <v>0.28646196313149946</v>
      </c>
      <c r="T567">
        <f t="shared" si="558"/>
        <v>0.17845448656871921</v>
      </c>
      <c r="U567">
        <f t="shared" si="559"/>
        <v>1531.4324324324325</v>
      </c>
      <c r="V567">
        <f t="shared" si="536"/>
        <v>8</v>
      </c>
      <c r="AH567">
        <f t="shared" si="538"/>
        <v>68589.105263157893</v>
      </c>
      <c r="AI567">
        <f t="shared" si="539"/>
        <v>1491.1315789473683</v>
      </c>
      <c r="AJ567">
        <f t="shared" si="540"/>
        <v>34663.73684210526</v>
      </c>
      <c r="AK567">
        <f t="shared" si="541"/>
        <v>40284.131578947367</v>
      </c>
      <c r="AL567">
        <f t="shared" si="542"/>
        <v>9929.8421052631584</v>
      </c>
      <c r="AM567">
        <f t="shared" si="543"/>
        <v>15655.736842105263</v>
      </c>
      <c r="AO567">
        <f t="shared" si="544"/>
        <v>-6358.763157894733</v>
      </c>
      <c r="AP567">
        <f t="shared" si="545"/>
        <v>2.9695550253101069E-2</v>
      </c>
      <c r="AQ567">
        <f t="shared" si="546"/>
        <v>2.1740064595190428E-2</v>
      </c>
    </row>
    <row r="568" spans="2:64" hidden="1">
      <c r="D568" t="s">
        <v>8949</v>
      </c>
      <c r="E568" t="s">
        <v>8950</v>
      </c>
      <c r="F568" t="s">
        <v>8951</v>
      </c>
      <c r="G568" t="s">
        <v>8952</v>
      </c>
      <c r="H568" t="s">
        <v>8953</v>
      </c>
      <c r="I568" t="s">
        <v>8954</v>
      </c>
      <c r="J568" t="s">
        <v>6911</v>
      </c>
      <c r="K568">
        <f t="shared" si="535"/>
        <v>-9777.5172413793098</v>
      </c>
      <c r="O568" t="e">
        <f t="shared" si="553"/>
        <v>#VALUE!</v>
      </c>
      <c r="P568" t="e">
        <f t="shared" si="554"/>
        <v>#VALUE!</v>
      </c>
      <c r="Q568">
        <f t="shared" si="555"/>
        <v>0.75937222810380844</v>
      </c>
      <c r="R568" t="e">
        <f t="shared" si="556"/>
        <v>#VALUE!</v>
      </c>
      <c r="S568">
        <f t="shared" si="557"/>
        <v>0.42574973718221654</v>
      </c>
      <c r="T568" t="e">
        <f t="shared" si="558"/>
        <v>#VALUE!</v>
      </c>
      <c r="U568">
        <f t="shared" si="559"/>
        <v>-9777.5172413793098</v>
      </c>
      <c r="V568" t="e">
        <f t="shared" si="536"/>
        <v>#VALUE!</v>
      </c>
      <c r="AH568">
        <f t="shared" si="538"/>
        <v>87326</v>
      </c>
      <c r="AI568">
        <f t="shared" si="539"/>
        <v>-9451.6</v>
      </c>
      <c r="AJ568">
        <f t="shared" si="540"/>
        <v>53078.6</v>
      </c>
      <c r="AK568">
        <f t="shared" si="541"/>
        <v>47299.8</v>
      </c>
      <c r="AL568">
        <f t="shared" si="542"/>
        <v>22598.2</v>
      </c>
      <c r="AM568">
        <f t="shared" si="543"/>
        <v>16827.633333333335</v>
      </c>
      <c r="AO568">
        <f t="shared" si="544"/>
        <v>-13052.399999999994</v>
      </c>
      <c r="AP568">
        <f t="shared" si="545"/>
        <v>-0.13521989184239894</v>
      </c>
      <c r="AQ568">
        <f t="shared" si="546"/>
        <v>-0.10823351579140233</v>
      </c>
    </row>
    <row r="569" spans="2:64" hidden="1">
      <c r="D569" t="s">
        <v>6093</v>
      </c>
      <c r="E569" t="s">
        <v>6093</v>
      </c>
      <c r="F569" t="s">
        <v>6093</v>
      </c>
      <c r="G569" t="s">
        <v>6093</v>
      </c>
      <c r="H569" t="s">
        <v>6093</v>
      </c>
      <c r="I569" t="s">
        <v>6093</v>
      </c>
      <c r="J569" t="s">
        <v>6093</v>
      </c>
      <c r="O569" t="e">
        <f t="shared" si="553"/>
        <v>#VALUE!</v>
      </c>
      <c r="P569" t="e">
        <f t="shared" si="554"/>
        <v>#VALUE!</v>
      </c>
      <c r="Q569" t="e">
        <f t="shared" si="555"/>
        <v>#VALUE!</v>
      </c>
      <c r="R569" t="e">
        <f t="shared" si="556"/>
        <v>#VALUE!</v>
      </c>
      <c r="S569" t="e">
        <f t="shared" si="557"/>
        <v>#VALUE!</v>
      </c>
      <c r="T569" t="e">
        <f t="shared" si="558"/>
        <v>#VALUE!</v>
      </c>
      <c r="U569" t="e">
        <f t="shared" si="559"/>
        <v>#VALUE!</v>
      </c>
      <c r="V569" t="e">
        <f t="shared" si="536"/>
        <v>#VALUE!</v>
      </c>
      <c r="AO569">
        <f t="shared" si="544"/>
        <v>0</v>
      </c>
      <c r="AP569" t="e">
        <f t="shared" si="545"/>
        <v>#DIV/0!</v>
      </c>
      <c r="AQ569" t="e">
        <f t="shared" si="546"/>
        <v>#DIV/0!</v>
      </c>
    </row>
    <row r="570" spans="2:64">
      <c r="B570" t="s">
        <v>93</v>
      </c>
      <c r="D570" t="s">
        <v>8955</v>
      </c>
      <c r="E570" t="s">
        <v>8956</v>
      </c>
      <c r="F570" t="s">
        <v>8957</v>
      </c>
      <c r="G570" t="s">
        <v>6065</v>
      </c>
      <c r="H570" t="s">
        <v>8958</v>
      </c>
      <c r="I570" t="s">
        <v>8959</v>
      </c>
      <c r="J570" t="s">
        <v>6055</v>
      </c>
      <c r="K570">
        <f t="shared" si="535"/>
        <v>6413</v>
      </c>
      <c r="O570">
        <f t="shared" si="553"/>
        <v>-0.35377262262116405</v>
      </c>
      <c r="P570">
        <f t="shared" si="554"/>
        <v>-1.5580889391697852</v>
      </c>
      <c r="Q570">
        <f t="shared" si="555"/>
        <v>1.1254040692146796</v>
      </c>
      <c r="R570">
        <f>1</f>
        <v>1</v>
      </c>
      <c r="S570">
        <f t="shared" si="557"/>
        <v>0.88856973895412694</v>
      </c>
      <c r="T570">
        <f t="shared" si="558"/>
        <v>-0.87356996186564972</v>
      </c>
      <c r="U570">
        <f t="shared" si="559"/>
        <v>6413</v>
      </c>
      <c r="V570">
        <f t="shared" si="536"/>
        <v>0</v>
      </c>
      <c r="X570">
        <f t="shared" ref="X570:AE570" si="595">AVERAGE(O570:O572)</f>
        <v>6.4753734415483528</v>
      </c>
      <c r="Y570">
        <f t="shared" si="595"/>
        <v>3.659534035306482</v>
      </c>
      <c r="Z570">
        <f t="shared" si="595"/>
        <v>1.0597388079346433</v>
      </c>
      <c r="AA570">
        <f>AVERAGE(R570)</f>
        <v>1</v>
      </c>
      <c r="AB570">
        <f t="shared" si="595"/>
        <v>1.0230556393605639</v>
      </c>
      <c r="AC570">
        <f t="shared" si="595"/>
        <v>-1.1572346656548147</v>
      </c>
      <c r="AD570">
        <f t="shared" si="595"/>
        <v>-1953</v>
      </c>
      <c r="AE570">
        <f t="shared" si="595"/>
        <v>0</v>
      </c>
      <c r="AH570">
        <f t="shared" si="538"/>
        <v>33261</v>
      </c>
      <c r="AI570">
        <f t="shared" si="539"/>
        <v>3206.5</v>
      </c>
      <c r="AJ570">
        <f t="shared" si="540"/>
        <v>5918.5</v>
      </c>
      <c r="AK570">
        <f t="shared" si="541"/>
        <v>0</v>
      </c>
      <c r="AL570">
        <f t="shared" si="542"/>
        <v>5259</v>
      </c>
      <c r="AM570">
        <f t="shared" si="543"/>
        <v>-431</v>
      </c>
      <c r="AO570">
        <f t="shared" si="544"/>
        <v>27342.5</v>
      </c>
      <c r="AP570">
        <f t="shared" si="545"/>
        <v>0.60971667617417757</v>
      </c>
      <c r="AQ570">
        <f t="shared" si="546"/>
        <v>9.6404197107723757E-2</v>
      </c>
      <c r="AS570">
        <f t="shared" ref="AS570" si="596">AH570+AM570-AJ570+AK570+AL570+AI570</f>
        <v>35377</v>
      </c>
      <c r="AU570">
        <f>MAX(0,AH570)</f>
        <v>33261</v>
      </c>
      <c r="AV570">
        <f>MAX(0,AP570)</f>
        <v>0.60971667617417757</v>
      </c>
      <c r="AW570">
        <f>MAX(0,AQ570)</f>
        <v>9.6404197107723757E-2</v>
      </c>
      <c r="AY570">
        <f>AU570/$AU$1261*3</f>
        <v>0.29753497083185992</v>
      </c>
      <c r="AZ570">
        <f>AV570/$AV$1261*3</f>
        <v>11.133000764194486</v>
      </c>
      <c r="BA570">
        <f>AW570/$AW$1261*3</f>
        <v>2.3408233511120127</v>
      </c>
      <c r="BB570">
        <f>AS570/$AS$1261*3</f>
        <v>9.5829036648887131E-2</v>
      </c>
      <c r="BD570">
        <f>MIN(4.9,AY570)</f>
        <v>0.29753497083185992</v>
      </c>
      <c r="BE570">
        <f t="shared" ref="BE570" si="597">MIN(4.9,AZ570)</f>
        <v>4.9000000000000004</v>
      </c>
      <c r="BF570">
        <f t="shared" ref="BF570" si="598">MIN(4.9,BA570)</f>
        <v>2.3408233511120127</v>
      </c>
      <c r="BG570">
        <f>MAX(MIN(4.9,BB570),0)</f>
        <v>9.5829036648887131E-2</v>
      </c>
      <c r="BI570">
        <f>ROUND(BD570+0.5,0)</f>
        <v>1</v>
      </c>
      <c r="BJ570">
        <f t="shared" ref="BJ570" si="599">ROUND(BE570+0.5,0)</f>
        <v>5</v>
      </c>
      <c r="BK570">
        <f t="shared" ref="BK570" si="600">ROUND(BF570+0.5,0)</f>
        <v>3</v>
      </c>
      <c r="BL570">
        <f t="shared" ref="BL570" si="601">ROUND(BG570+0.5,0)</f>
        <v>1</v>
      </c>
    </row>
    <row r="571" spans="2:64" hidden="1">
      <c r="D571" t="s">
        <v>8960</v>
      </c>
      <c r="E571" t="s">
        <v>8961</v>
      </c>
      <c r="F571" t="s">
        <v>8962</v>
      </c>
      <c r="G571" t="s">
        <v>6065</v>
      </c>
      <c r="H571" t="s">
        <v>8963</v>
      </c>
      <c r="I571" t="s">
        <v>8964</v>
      </c>
      <c r="J571" t="s">
        <v>6055</v>
      </c>
      <c r="K571">
        <f t="shared" si="535"/>
        <v>-11491</v>
      </c>
      <c r="O571">
        <f t="shared" si="553"/>
        <v>-0.12781298718904632</v>
      </c>
      <c r="P571">
        <f t="shared" si="554"/>
        <v>13.713188220230474</v>
      </c>
      <c r="Q571">
        <f t="shared" si="555"/>
        <v>1.3625824292703681</v>
      </c>
      <c r="R571" t="e">
        <f t="shared" si="556"/>
        <v>#DIV/0!</v>
      </c>
      <c r="S571">
        <f t="shared" si="557"/>
        <v>0.73390055421122469</v>
      </c>
      <c r="T571">
        <f t="shared" si="558"/>
        <v>-2.4593321917808222</v>
      </c>
      <c r="U571">
        <f t="shared" si="559"/>
        <v>-11491</v>
      </c>
      <c r="V571">
        <f t="shared" si="536"/>
        <v>0</v>
      </c>
      <c r="AH571">
        <f t="shared" si="538"/>
        <v>51469.5</v>
      </c>
      <c r="AI571">
        <f t="shared" si="539"/>
        <v>-5745.5</v>
      </c>
      <c r="AJ571">
        <f t="shared" si="540"/>
        <v>12811</v>
      </c>
      <c r="AK571">
        <f t="shared" si="541"/>
        <v>0</v>
      </c>
      <c r="AL571">
        <f t="shared" si="542"/>
        <v>9402</v>
      </c>
      <c r="AM571">
        <f t="shared" si="543"/>
        <v>-3409</v>
      </c>
      <c r="AO571">
        <f t="shared" si="544"/>
        <v>38658.5</v>
      </c>
      <c r="AP571">
        <f t="shared" si="545"/>
        <v>-0.61109338438630079</v>
      </c>
      <c r="AQ571">
        <f t="shared" si="546"/>
        <v>-0.11162921730345156</v>
      </c>
    </row>
    <row r="572" spans="2:64" hidden="1">
      <c r="D572" t="s">
        <v>8965</v>
      </c>
      <c r="E572" t="s">
        <v>8966</v>
      </c>
      <c r="F572" t="s">
        <v>8967</v>
      </c>
      <c r="G572" t="s">
        <v>6065</v>
      </c>
      <c r="H572" t="s">
        <v>8968</v>
      </c>
      <c r="I572" t="s">
        <v>8969</v>
      </c>
      <c r="J572" t="s">
        <v>6055</v>
      </c>
      <c r="K572">
        <f t="shared" si="535"/>
        <v>-781</v>
      </c>
      <c r="O572">
        <f t="shared" si="553"/>
        <v>19.907705934455269</v>
      </c>
      <c r="P572">
        <f t="shared" si="554"/>
        <v>-1.176497175141243</v>
      </c>
      <c r="Q572">
        <f t="shared" si="555"/>
        <v>0.69122992531888172</v>
      </c>
      <c r="R572" t="e">
        <f t="shared" si="556"/>
        <v>#DIV/0!</v>
      </c>
      <c r="S572">
        <f t="shared" si="557"/>
        <v>1.44669662491634</v>
      </c>
      <c r="T572">
        <f t="shared" si="558"/>
        <v>-0.1388018433179723</v>
      </c>
      <c r="U572">
        <f t="shared" si="559"/>
        <v>-781</v>
      </c>
      <c r="V572">
        <f t="shared" si="536"/>
        <v>0</v>
      </c>
      <c r="AH572">
        <f t="shared" si="538"/>
        <v>59012</v>
      </c>
      <c r="AI572">
        <f t="shared" si="539"/>
        <v>-390.5</v>
      </c>
      <c r="AJ572">
        <f t="shared" si="540"/>
        <v>5229.5</v>
      </c>
      <c r="AK572">
        <f t="shared" si="541"/>
        <v>0</v>
      </c>
      <c r="AL572">
        <f t="shared" si="542"/>
        <v>7565.5</v>
      </c>
      <c r="AM572">
        <f t="shared" si="543"/>
        <v>2336</v>
      </c>
      <c r="AO572">
        <f t="shared" si="544"/>
        <v>53782.5</v>
      </c>
      <c r="AP572">
        <f t="shared" si="545"/>
        <v>-5.1615887912233163E-2</v>
      </c>
      <c r="AQ572">
        <f t="shared" si="546"/>
        <v>-6.6172981766420393E-3</v>
      </c>
    </row>
    <row r="573" spans="2:64" hidden="1">
      <c r="D573" t="s">
        <v>8970</v>
      </c>
      <c r="E573" t="s">
        <v>8971</v>
      </c>
      <c r="F573" t="s">
        <v>8972</v>
      </c>
      <c r="G573" t="s">
        <v>6065</v>
      </c>
      <c r="H573" t="s">
        <v>8973</v>
      </c>
      <c r="I573" t="s">
        <v>8974</v>
      </c>
      <c r="J573" t="s">
        <v>6055</v>
      </c>
      <c r="K573">
        <f t="shared" si="535"/>
        <v>4425</v>
      </c>
      <c r="O573" t="e">
        <f t="shared" si="553"/>
        <v>#VALUE!</v>
      </c>
      <c r="P573" t="e">
        <f t="shared" si="554"/>
        <v>#VALUE!</v>
      </c>
      <c r="Q573">
        <f t="shared" si="555"/>
        <v>8.0820060996272453E-2</v>
      </c>
      <c r="R573" t="e">
        <f t="shared" si="556"/>
        <v>#VALUE!</v>
      </c>
      <c r="S573">
        <f t="shared" si="557"/>
        <v>12.373165618448636</v>
      </c>
      <c r="T573" t="e">
        <f t="shared" si="558"/>
        <v>#VALUE!</v>
      </c>
      <c r="U573">
        <f t="shared" si="559"/>
        <v>4425</v>
      </c>
      <c r="V573" t="e">
        <f t="shared" si="536"/>
        <v>#VALUE!</v>
      </c>
      <c r="AH573">
        <f t="shared" si="538"/>
        <v>2822.5</v>
      </c>
      <c r="AI573">
        <f t="shared" si="539"/>
        <v>2212.5</v>
      </c>
      <c r="AJ573">
        <f t="shared" si="540"/>
        <v>238.5</v>
      </c>
      <c r="AK573">
        <f t="shared" si="541"/>
        <v>0</v>
      </c>
      <c r="AL573">
        <f t="shared" si="542"/>
        <v>2951</v>
      </c>
      <c r="AM573">
        <f t="shared" si="543"/>
        <v>2712.5</v>
      </c>
      <c r="AO573">
        <f t="shared" si="544"/>
        <v>2584</v>
      </c>
      <c r="AP573">
        <f t="shared" si="545"/>
        <v>0.74974584886479156</v>
      </c>
      <c r="AQ573">
        <f t="shared" si="546"/>
        <v>0.78387953941541189</v>
      </c>
    </row>
    <row r="574" spans="2:64" hidden="1">
      <c r="D574" t="s">
        <v>6093</v>
      </c>
      <c r="E574" t="s">
        <v>6093</v>
      </c>
      <c r="F574" t="s">
        <v>6093</v>
      </c>
      <c r="G574" t="s">
        <v>6093</v>
      </c>
      <c r="H574" t="s">
        <v>6093</v>
      </c>
      <c r="I574" t="s">
        <v>6093</v>
      </c>
      <c r="J574" t="s">
        <v>6093</v>
      </c>
      <c r="O574" t="e">
        <f t="shared" si="553"/>
        <v>#VALUE!</v>
      </c>
      <c r="P574" t="e">
        <f t="shared" si="554"/>
        <v>#VALUE!</v>
      </c>
      <c r="Q574" t="e">
        <f t="shared" si="555"/>
        <v>#VALUE!</v>
      </c>
      <c r="R574" t="e">
        <f t="shared" si="556"/>
        <v>#VALUE!</v>
      </c>
      <c r="S574" t="e">
        <f t="shared" si="557"/>
        <v>#VALUE!</v>
      </c>
      <c r="T574" t="e">
        <f t="shared" si="558"/>
        <v>#VALUE!</v>
      </c>
      <c r="U574" t="e">
        <f t="shared" si="559"/>
        <v>#VALUE!</v>
      </c>
      <c r="V574" t="e">
        <f t="shared" si="536"/>
        <v>#VALUE!</v>
      </c>
      <c r="AO574">
        <f t="shared" si="544"/>
        <v>0</v>
      </c>
      <c r="AP574" t="e">
        <f t="shared" si="545"/>
        <v>#DIV/0!</v>
      </c>
      <c r="AQ574" t="e">
        <f t="shared" si="546"/>
        <v>#DIV/0!</v>
      </c>
    </row>
    <row r="575" spans="2:64">
      <c r="B575" s="22">
        <v>33557556</v>
      </c>
      <c r="D575" t="s">
        <v>8975</v>
      </c>
      <c r="E575" t="s">
        <v>8976</v>
      </c>
      <c r="F575" t="s">
        <v>8977</v>
      </c>
      <c r="G575" t="s">
        <v>8978</v>
      </c>
      <c r="H575" t="s">
        <v>8979</v>
      </c>
      <c r="I575" t="s">
        <v>8980</v>
      </c>
      <c r="J575" t="s">
        <v>8981</v>
      </c>
      <c r="K575">
        <f t="shared" si="535"/>
        <v>-43686.653846153844</v>
      </c>
      <c r="O575">
        <f t="shared" si="553"/>
        <v>-0.25127976629189397</v>
      </c>
      <c r="P575">
        <f t="shared" si="554"/>
        <v>-1.4880831705104609</v>
      </c>
      <c r="Q575">
        <f t="shared" si="555"/>
        <v>0.95594866678003543</v>
      </c>
      <c r="R575">
        <f t="shared" si="556"/>
        <v>-1.160391471127955</v>
      </c>
      <c r="S575">
        <f t="shared" si="557"/>
        <v>0.19867554693335232</v>
      </c>
      <c r="T575">
        <f t="shared" si="558"/>
        <v>-0.64357565699267294</v>
      </c>
      <c r="U575">
        <f t="shared" si="559"/>
        <v>-43686.653846153844</v>
      </c>
      <c r="V575">
        <f t="shared" si="536"/>
        <v>10</v>
      </c>
      <c r="X575">
        <f t="shared" ref="X575:AE575" si="602">AVERAGE(O575:O577)</f>
        <v>0.57578519317888954</v>
      </c>
      <c r="Y575">
        <f t="shared" si="602"/>
        <v>3.3177809072510454</v>
      </c>
      <c r="Z575">
        <f t="shared" si="602"/>
        <v>0.80170482324222236</v>
      </c>
      <c r="AA575">
        <f t="shared" si="602"/>
        <v>-1.1702485188891105</v>
      </c>
      <c r="AB575">
        <f t="shared" si="602"/>
        <v>0.44905030149927616</v>
      </c>
      <c r="AC575">
        <f t="shared" si="602"/>
        <v>0.92909943094676262</v>
      </c>
      <c r="AD575">
        <f t="shared" si="602"/>
        <v>63424.511217948719</v>
      </c>
      <c r="AE575">
        <f t="shared" si="602"/>
        <v>5.333333333333333</v>
      </c>
      <c r="AH575">
        <f t="shared" si="538"/>
        <v>281428.0740740741</v>
      </c>
      <c r="AI575">
        <f t="shared" si="539"/>
        <v>-42068.629629629628</v>
      </c>
      <c r="AJ575">
        <f t="shared" si="540"/>
        <v>458878.44444444444</v>
      </c>
      <c r="AK575">
        <f t="shared" si="541"/>
        <v>388856.22222222225</v>
      </c>
      <c r="AL575">
        <f t="shared" si="542"/>
        <v>91167.925925925927</v>
      </c>
      <c r="AM575">
        <f t="shared" si="543"/>
        <v>31482.592592592591</v>
      </c>
      <c r="AO575">
        <f t="shared" si="544"/>
        <v>-566306.59259259258</v>
      </c>
      <c r="AP575">
        <f t="shared" si="545"/>
        <v>-8.763856941764965E-2</v>
      </c>
      <c r="AQ575">
        <f t="shared" si="546"/>
        <v>-0.14948270448156081</v>
      </c>
      <c r="AS575">
        <f t="shared" ref="AS575" si="603">AH575+AM575-AJ575+AK575+AL575+AI575</f>
        <v>291987.74074074085</v>
      </c>
      <c r="AU575">
        <f>MAX(0,AH575)</f>
        <v>281428.0740740741</v>
      </c>
      <c r="AV575">
        <f>MAX(0,AP575)</f>
        <v>0</v>
      </c>
      <c r="AW575">
        <f>MAX(0,AQ575)</f>
        <v>0</v>
      </c>
      <c r="AY575">
        <f>AU575/$AU$1261*3</f>
        <v>2.5175037975676062</v>
      </c>
      <c r="AZ575">
        <f>AV575/$AV$1261*3</f>
        <v>0</v>
      </c>
      <c r="BA575">
        <f>AW575/$AW$1261*3</f>
        <v>0</v>
      </c>
      <c r="BB575">
        <f>AS575/$AS$1261*3</f>
        <v>0.79093489861973054</v>
      </c>
      <c r="BD575">
        <f>MIN(4.9,AY575)</f>
        <v>2.5175037975676062</v>
      </c>
      <c r="BE575">
        <f t="shared" ref="BE575" si="604">MIN(4.9,AZ575)</f>
        <v>0</v>
      </c>
      <c r="BF575">
        <f t="shared" ref="BF575" si="605">MIN(4.9,BA575)</f>
        <v>0</v>
      </c>
      <c r="BG575">
        <f>MAX(MIN(4.9,BB575),0)</f>
        <v>0.79093489861973054</v>
      </c>
      <c r="BI575">
        <f>ROUND(BD575+0.5,0)</f>
        <v>3</v>
      </c>
      <c r="BJ575">
        <f t="shared" ref="BJ575" si="606">ROUND(BE575+0.5,0)</f>
        <v>1</v>
      </c>
      <c r="BK575">
        <f t="shared" ref="BK575" si="607">ROUND(BF575+0.5,0)</f>
        <v>1</v>
      </c>
      <c r="BL575">
        <f t="shared" ref="BL575" si="608">ROUND(BG575+0.5,0)</f>
        <v>1</v>
      </c>
    </row>
    <row r="576" spans="2:64" hidden="1">
      <c r="D576" t="s">
        <v>8982</v>
      </c>
      <c r="E576" t="s">
        <v>8983</v>
      </c>
      <c r="F576" t="s">
        <v>8984</v>
      </c>
      <c r="G576" t="s">
        <v>8985</v>
      </c>
      <c r="H576" t="s">
        <v>8986</v>
      </c>
      <c r="I576" t="s">
        <v>8987</v>
      </c>
      <c r="J576" t="s">
        <v>8020</v>
      </c>
      <c r="K576">
        <f t="shared" si="535"/>
        <v>145448.1875</v>
      </c>
      <c r="O576">
        <f t="shared" si="553"/>
        <v>1.1193389590214653</v>
      </c>
      <c r="P576">
        <f t="shared" si="554"/>
        <v>1.6292152476500363</v>
      </c>
      <c r="Q576">
        <f t="shared" si="555"/>
        <v>0.6959284591557926</v>
      </c>
      <c r="R576">
        <f t="shared" si="556"/>
        <v>-1.3070710043722022</v>
      </c>
      <c r="S576">
        <f t="shared" si="557"/>
        <v>0.52101156454469399</v>
      </c>
      <c r="T576">
        <f t="shared" si="558"/>
        <v>1.3751368136535795</v>
      </c>
      <c r="U576">
        <f t="shared" si="559"/>
        <v>145448.1875</v>
      </c>
      <c r="V576">
        <f t="shared" si="536"/>
        <v>6</v>
      </c>
      <c r="AH576">
        <f t="shared" si="538"/>
        <v>596984</v>
      </c>
      <c r="AI576">
        <f t="shared" si="539"/>
        <v>136892.41176470587</v>
      </c>
      <c r="AJ576">
        <f t="shared" si="540"/>
        <v>312115.23529411765</v>
      </c>
      <c r="AK576">
        <f t="shared" si="541"/>
        <v>285871.8823529412</v>
      </c>
      <c r="AL576">
        <f t="shared" si="542"/>
        <v>162615.64705882352</v>
      </c>
      <c r="AM576">
        <f t="shared" si="543"/>
        <v>140287.17647058822</v>
      </c>
      <c r="AO576">
        <f t="shared" si="544"/>
        <v>-1003.1176470587961</v>
      </c>
      <c r="AP576">
        <f t="shared" si="545"/>
        <v>0.30523125569233478</v>
      </c>
      <c r="AQ576">
        <f t="shared" si="546"/>
        <v>0.22930666779127393</v>
      </c>
    </row>
    <row r="577" spans="2:64" hidden="1">
      <c r="D577" t="s">
        <v>8988</v>
      </c>
      <c r="E577" t="s">
        <v>8989</v>
      </c>
      <c r="F577" t="s">
        <v>8990</v>
      </c>
      <c r="G577" t="s">
        <v>8991</v>
      </c>
      <c r="H577" t="s">
        <v>8992</v>
      </c>
      <c r="I577" t="s">
        <v>8993</v>
      </c>
      <c r="J577" t="s">
        <v>6110</v>
      </c>
      <c r="K577">
        <f t="shared" si="535"/>
        <v>88512</v>
      </c>
      <c r="O577">
        <f t="shared" si="553"/>
        <v>0.8592963868070973</v>
      </c>
      <c r="P577">
        <f t="shared" si="554"/>
        <v>9.8122106446135611</v>
      </c>
      <c r="Q577">
        <f t="shared" si="555"/>
        <v>0.75323734379083918</v>
      </c>
      <c r="R577">
        <f t="shared" si="556"/>
        <v>-1.0432830811671745</v>
      </c>
      <c r="S577">
        <f t="shared" si="557"/>
        <v>0.62746379301978217</v>
      </c>
      <c r="T577">
        <f t="shared" si="558"/>
        <v>2.0557371361793813</v>
      </c>
      <c r="U577">
        <f t="shared" si="559"/>
        <v>88512</v>
      </c>
      <c r="V577">
        <f t="shared" si="536"/>
        <v>0</v>
      </c>
      <c r="AH577">
        <f t="shared" si="538"/>
        <v>435329.90909090912</v>
      </c>
      <c r="AI577">
        <f t="shared" si="539"/>
        <v>80465.454545454544</v>
      </c>
      <c r="AJ577">
        <f t="shared" si="540"/>
        <v>273515.81818181818</v>
      </c>
      <c r="AK577">
        <f t="shared" si="541"/>
        <v>191499.09090909091</v>
      </c>
      <c r="AL577">
        <f t="shared" si="542"/>
        <v>171621.27272727274</v>
      </c>
      <c r="AM577">
        <f t="shared" si="543"/>
        <v>91282.090909090912</v>
      </c>
      <c r="AO577">
        <f t="shared" si="544"/>
        <v>-29684.999999999942</v>
      </c>
      <c r="AP577">
        <f t="shared" si="545"/>
        <v>0.22159444251392726</v>
      </c>
      <c r="AQ577">
        <f t="shared" si="546"/>
        <v>0.1848378732200803</v>
      </c>
    </row>
    <row r="578" spans="2:64" hidden="1">
      <c r="D578" t="s">
        <v>8994</v>
      </c>
      <c r="E578" t="s">
        <v>8995</v>
      </c>
      <c r="F578" t="s">
        <v>8996</v>
      </c>
      <c r="G578" t="s">
        <v>8997</v>
      </c>
      <c r="H578" t="s">
        <v>8998</v>
      </c>
      <c r="I578" t="s">
        <v>8999</v>
      </c>
      <c r="J578" t="s">
        <v>6110</v>
      </c>
      <c r="K578">
        <f t="shared" si="535"/>
        <v>8186.3</v>
      </c>
      <c r="O578">
        <f t="shared" si="553"/>
        <v>-2.2228448359317921E-2</v>
      </c>
      <c r="P578">
        <f t="shared" si="554"/>
        <v>0.26415677069660415</v>
      </c>
      <c r="Q578">
        <f t="shared" si="555"/>
        <v>0.7130340697996127</v>
      </c>
      <c r="R578">
        <f t="shared" si="556"/>
        <v>-1.7779203791001397E-2</v>
      </c>
      <c r="S578">
        <f t="shared" si="557"/>
        <v>0.68813736888856858</v>
      </c>
      <c r="T578">
        <f t="shared" si="558"/>
        <v>1.1341421436504278</v>
      </c>
      <c r="U578">
        <f t="shared" si="559"/>
        <v>8186.3</v>
      </c>
      <c r="V578">
        <f t="shared" si="536"/>
        <v>3</v>
      </c>
      <c r="AH578">
        <f t="shared" si="538"/>
        <v>234136.90909090909</v>
      </c>
      <c r="AI578">
        <f t="shared" si="539"/>
        <v>7442.090909090909</v>
      </c>
      <c r="AJ578">
        <f t="shared" si="540"/>
        <v>131203.45454545456</v>
      </c>
      <c r="AK578">
        <f t="shared" si="541"/>
        <v>93721.272727272721</v>
      </c>
      <c r="AL578">
        <f t="shared" si="542"/>
        <v>90286</v>
      </c>
      <c r="AM578">
        <f t="shared" si="543"/>
        <v>29872.363636363636</v>
      </c>
      <c r="AO578">
        <f t="shared" si="544"/>
        <v>9212.1818181817944</v>
      </c>
      <c r="AP578">
        <f t="shared" si="545"/>
        <v>4.0444547646338092E-2</v>
      </c>
      <c r="AQ578">
        <f t="shared" si="546"/>
        <v>3.178521036254623E-2</v>
      </c>
    </row>
    <row r="579" spans="2:64" hidden="1">
      <c r="D579" t="s">
        <v>9000</v>
      </c>
      <c r="E579" t="s">
        <v>9001</v>
      </c>
      <c r="F579" t="s">
        <v>9002</v>
      </c>
      <c r="G579" t="s">
        <v>9003</v>
      </c>
      <c r="H579" t="s">
        <v>9004</v>
      </c>
      <c r="I579" t="s">
        <v>9005</v>
      </c>
      <c r="J579" t="s">
        <v>6124</v>
      </c>
      <c r="K579">
        <f t="shared" si="535"/>
        <v>9251</v>
      </c>
      <c r="O579">
        <f t="shared" si="553"/>
        <v>0.67241289545931315</v>
      </c>
      <c r="P579">
        <f t="shared" si="554"/>
        <v>2.1734293835146525</v>
      </c>
      <c r="Q579">
        <f t="shared" si="555"/>
        <v>0.9178290609012556</v>
      </c>
      <c r="R579">
        <f t="shared" si="556"/>
        <v>-0.3357082481146394</v>
      </c>
      <c r="S579">
        <f t="shared" si="557"/>
        <v>0.49788470580676436</v>
      </c>
      <c r="T579">
        <f t="shared" si="558"/>
        <v>0.41335597576647687</v>
      </c>
      <c r="U579">
        <f t="shared" si="559"/>
        <v>9251</v>
      </c>
      <c r="V579">
        <f t="shared" si="536"/>
        <v>1</v>
      </c>
      <c r="AH579">
        <f t="shared" si="538"/>
        <v>329257.125</v>
      </c>
      <c r="AI579">
        <f t="shared" si="539"/>
        <v>8094.625</v>
      </c>
      <c r="AJ579">
        <f t="shared" si="540"/>
        <v>214006.875</v>
      </c>
      <c r="AK579">
        <f t="shared" si="541"/>
        <v>126615.625</v>
      </c>
      <c r="AL579">
        <f t="shared" si="542"/>
        <v>106550.75</v>
      </c>
      <c r="AM579">
        <f t="shared" si="543"/>
        <v>19246.375</v>
      </c>
      <c r="AO579">
        <f t="shared" si="544"/>
        <v>-11365.375</v>
      </c>
      <c r="AP579">
        <f t="shared" si="545"/>
        <v>3.47160906026866E-2</v>
      </c>
      <c r="AQ579">
        <f t="shared" si="546"/>
        <v>2.4584509750548298E-2</v>
      </c>
    </row>
    <row r="580" spans="2:64" hidden="1">
      <c r="D580" t="s">
        <v>9006</v>
      </c>
      <c r="E580" t="s">
        <v>9007</v>
      </c>
      <c r="F580" t="s">
        <v>9008</v>
      </c>
      <c r="G580" t="s">
        <v>9009</v>
      </c>
      <c r="H580" t="s">
        <v>9010</v>
      </c>
      <c r="I580" t="s">
        <v>9011</v>
      </c>
      <c r="J580" t="s">
        <v>6477</v>
      </c>
      <c r="K580">
        <f t="shared" ref="K580:K643" si="609">E580/J580</f>
        <v>3401</v>
      </c>
      <c r="O580">
        <f t="shared" si="553"/>
        <v>0.46783036583831539</v>
      </c>
      <c r="P580">
        <f t="shared" si="554"/>
        <v>-0.80856333377113154</v>
      </c>
      <c r="Q580">
        <f t="shared" si="555"/>
        <v>0.9195037303867164</v>
      </c>
      <c r="R580">
        <f t="shared" si="556"/>
        <v>-1.2383535766466447</v>
      </c>
      <c r="S580">
        <f t="shared" si="557"/>
        <v>0.44878792473172624</v>
      </c>
      <c r="T580">
        <f t="shared" si="558"/>
        <v>-0.15244215538301154</v>
      </c>
      <c r="U580">
        <f t="shared" si="559"/>
        <v>3401</v>
      </c>
      <c r="V580">
        <f t="shared" ref="V580:V643" si="610">J580-J581</f>
        <v>3</v>
      </c>
      <c r="AH580">
        <f t="shared" ref="AH580:AH643" si="611">D580/($J580+1)</f>
        <v>225000.57142857142</v>
      </c>
      <c r="AI580">
        <f t="shared" ref="AI580:AI643" si="612">E580/($J580+1)</f>
        <v>2915.1428571428573</v>
      </c>
      <c r="AJ580">
        <f t="shared" ref="AJ580:AJ643" si="613">F580/($J580+1)</f>
        <v>169602.85714285713</v>
      </c>
      <c r="AK580">
        <f t="shared" ref="AK580:AK643" si="614">G580/($J580+1)</f>
        <v>108334.71428571429</v>
      </c>
      <c r="AL580">
        <f t="shared" ref="AL580:AL643" si="615">H580/($J580+1)</f>
        <v>76115.71428571429</v>
      </c>
      <c r="AM580">
        <f t="shared" ref="AM580:AM643" si="616">I580/($J580+1)</f>
        <v>15562.857142857143</v>
      </c>
      <c r="AO580">
        <f t="shared" ref="AO580:AO643" si="617">AH580-(AJ580+AK580)</f>
        <v>-52937</v>
      </c>
      <c r="AP580">
        <f t="shared" ref="AP580:AP643" si="618">AI580/(AK580+AL580)</f>
        <v>1.5804478632663984E-2</v>
      </c>
      <c r="AQ580">
        <f t="shared" ref="AQ580:AQ643" si="619">AI580/AH580</f>
        <v>1.2956157571663312E-2</v>
      </c>
    </row>
    <row r="581" spans="2:64" hidden="1">
      <c r="D581" t="s">
        <v>9012</v>
      </c>
      <c r="E581" t="s">
        <v>9013</v>
      </c>
      <c r="F581" t="s">
        <v>9014</v>
      </c>
      <c r="G581" t="s">
        <v>9015</v>
      </c>
      <c r="H581" t="s">
        <v>9016</v>
      </c>
      <c r="I581" t="s">
        <v>9017</v>
      </c>
      <c r="J581" t="s">
        <v>6225</v>
      </c>
      <c r="K581">
        <f t="shared" si="609"/>
        <v>35531.333333333336</v>
      </c>
      <c r="O581">
        <f t="shared" si="553"/>
        <v>1.0947341501315777</v>
      </c>
      <c r="P581">
        <f t="shared" si="554"/>
        <v>5.7503008042555885</v>
      </c>
      <c r="Q581">
        <f t="shared" si="555"/>
        <v>0.81733255633371438</v>
      </c>
      <c r="R581">
        <f t="shared" si="556"/>
        <v>-4.5424771377623632</v>
      </c>
      <c r="S581">
        <f t="shared" si="557"/>
        <v>0.60569844728708322</v>
      </c>
      <c r="T581">
        <f t="shared" si="558"/>
        <v>4.8584320875113951</v>
      </c>
      <c r="U581">
        <f t="shared" si="559"/>
        <v>35531.333333333336</v>
      </c>
      <c r="V581">
        <f t="shared" si="610"/>
        <v>1</v>
      </c>
      <c r="AH581">
        <f t="shared" si="611"/>
        <v>268253.75</v>
      </c>
      <c r="AI581">
        <f t="shared" si="612"/>
        <v>26648.5</v>
      </c>
      <c r="AJ581">
        <f t="shared" si="613"/>
        <v>137098.75</v>
      </c>
      <c r="AK581">
        <f t="shared" si="614"/>
        <v>84698.75</v>
      </c>
      <c r="AL581">
        <f t="shared" si="615"/>
        <v>83040.5</v>
      </c>
      <c r="AM581">
        <f t="shared" si="616"/>
        <v>32133.5</v>
      </c>
      <c r="AO581">
        <f t="shared" si="617"/>
        <v>46456.25</v>
      </c>
      <c r="AP581">
        <f t="shared" si="618"/>
        <v>0.15886860111750828</v>
      </c>
      <c r="AQ581">
        <f t="shared" si="619"/>
        <v>9.9340642954665132E-2</v>
      </c>
    </row>
    <row r="582" spans="2:64" hidden="1">
      <c r="D582" t="s">
        <v>9018</v>
      </c>
      <c r="E582" t="s">
        <v>9019</v>
      </c>
      <c r="F582" t="s">
        <v>9020</v>
      </c>
      <c r="G582" t="s">
        <v>9021</v>
      </c>
      <c r="H582" t="s">
        <v>9022</v>
      </c>
      <c r="I582" t="s">
        <v>9023</v>
      </c>
      <c r="J582" t="s">
        <v>6048</v>
      </c>
      <c r="K582">
        <f t="shared" si="609"/>
        <v>7895.5</v>
      </c>
      <c r="O582">
        <f t="shared" si="553"/>
        <v>0.16961099275962921</v>
      </c>
      <c r="P582">
        <f t="shared" si="554"/>
        <v>-0.74733187192985262</v>
      </c>
      <c r="Q582">
        <f t="shared" si="555"/>
        <v>0.91902732176623558</v>
      </c>
      <c r="R582">
        <f t="shared" si="556"/>
        <v>-21.36626417855836</v>
      </c>
      <c r="S582">
        <f t="shared" si="557"/>
        <v>0.78936539354397284</v>
      </c>
      <c r="T582">
        <f t="shared" si="558"/>
        <v>-0.68038924336450779</v>
      </c>
      <c r="U582">
        <f t="shared" si="559"/>
        <v>7895.5</v>
      </c>
      <c r="V582">
        <f t="shared" si="610"/>
        <v>1</v>
      </c>
      <c r="AH582">
        <f t="shared" si="611"/>
        <v>170748</v>
      </c>
      <c r="AI582">
        <f t="shared" si="612"/>
        <v>5263.666666666667</v>
      </c>
      <c r="AJ582">
        <f t="shared" si="613"/>
        <v>68205</v>
      </c>
      <c r="AK582">
        <f t="shared" si="614"/>
        <v>20375.666666666668</v>
      </c>
      <c r="AL582">
        <f t="shared" si="615"/>
        <v>53838.666666666664</v>
      </c>
      <c r="AM582">
        <f t="shared" si="616"/>
        <v>7313.333333333333</v>
      </c>
      <c r="AO582">
        <f t="shared" si="617"/>
        <v>82167.333333333328</v>
      </c>
      <c r="AP582">
        <f t="shared" si="618"/>
        <v>7.0925203127877368E-2</v>
      </c>
      <c r="AQ582">
        <f t="shared" si="619"/>
        <v>3.0827105832376758E-2</v>
      </c>
    </row>
    <row r="583" spans="2:64" hidden="1">
      <c r="D583" t="s">
        <v>9024</v>
      </c>
      <c r="E583" t="s">
        <v>9025</v>
      </c>
      <c r="F583" t="s">
        <v>9026</v>
      </c>
      <c r="G583" t="s">
        <v>9027</v>
      </c>
      <c r="H583" t="s">
        <v>9028</v>
      </c>
      <c r="I583" t="s">
        <v>9029</v>
      </c>
      <c r="J583" t="s">
        <v>6055</v>
      </c>
      <c r="K583">
        <f t="shared" si="609"/>
        <v>62497</v>
      </c>
      <c r="O583">
        <f t="shared" si="553"/>
        <v>39.224191770756796</v>
      </c>
      <c r="P583">
        <f t="shared" si="554"/>
        <v>9.5054631030425281</v>
      </c>
      <c r="Q583">
        <f t="shared" si="555"/>
        <v>0.67097025662741627</v>
      </c>
      <c r="R583">
        <f t="shared" si="556"/>
        <v>0.29760986892829611</v>
      </c>
      <c r="S583">
        <f t="shared" si="557"/>
        <v>1.4707784989421595</v>
      </c>
      <c r="T583">
        <f t="shared" si="558"/>
        <v>10.163766466092047</v>
      </c>
      <c r="U583">
        <f t="shared" si="559"/>
        <v>62497</v>
      </c>
      <c r="V583">
        <f t="shared" si="610"/>
        <v>0</v>
      </c>
      <c r="AH583">
        <f t="shared" si="611"/>
        <v>218980.5</v>
      </c>
      <c r="AI583">
        <f t="shared" si="612"/>
        <v>31248.5</v>
      </c>
      <c r="AJ583">
        <f t="shared" si="613"/>
        <v>69717.5</v>
      </c>
      <c r="AK583">
        <f t="shared" si="614"/>
        <v>1366.5</v>
      </c>
      <c r="AL583">
        <f t="shared" si="615"/>
        <v>102539</v>
      </c>
      <c r="AM583">
        <f t="shared" si="616"/>
        <v>34323</v>
      </c>
      <c r="AO583">
        <f t="shared" si="617"/>
        <v>147896.5</v>
      </c>
      <c r="AP583">
        <f t="shared" si="618"/>
        <v>0.30073961436112623</v>
      </c>
      <c r="AQ583">
        <f t="shared" si="619"/>
        <v>0.14269992076920091</v>
      </c>
    </row>
    <row r="584" spans="2:64" hidden="1">
      <c r="D584" t="s">
        <v>9030</v>
      </c>
      <c r="E584" t="s">
        <v>9031</v>
      </c>
      <c r="F584" t="s">
        <v>9032</v>
      </c>
      <c r="G584" t="s">
        <v>9033</v>
      </c>
      <c r="H584" t="s">
        <v>9034</v>
      </c>
      <c r="I584" t="s">
        <v>9035</v>
      </c>
      <c r="J584" t="s">
        <v>6055</v>
      </c>
      <c r="K584">
        <f t="shared" si="609"/>
        <v>5949</v>
      </c>
      <c r="O584" t="e">
        <f t="shared" si="553"/>
        <v>#VALUE!</v>
      </c>
      <c r="P584" t="e">
        <f t="shared" si="554"/>
        <v>#VALUE!</v>
      </c>
      <c r="Q584">
        <f t="shared" si="555"/>
        <v>0.69435868650014032</v>
      </c>
      <c r="R584" t="e">
        <f t="shared" si="556"/>
        <v>#VALUE!</v>
      </c>
      <c r="S584">
        <f t="shared" si="557"/>
        <v>1.1256265157639451</v>
      </c>
      <c r="T584" t="e">
        <f t="shared" si="558"/>
        <v>#VALUE!</v>
      </c>
      <c r="U584">
        <f t="shared" si="559"/>
        <v>5949</v>
      </c>
      <c r="V584" t="e">
        <f t="shared" si="610"/>
        <v>#VALUE!</v>
      </c>
      <c r="AH584">
        <f t="shared" si="611"/>
        <v>5444</v>
      </c>
      <c r="AI584">
        <f t="shared" si="612"/>
        <v>2974.5</v>
      </c>
      <c r="AJ584">
        <f t="shared" si="613"/>
        <v>6185</v>
      </c>
      <c r="AK584">
        <f t="shared" si="614"/>
        <v>1945.5</v>
      </c>
      <c r="AL584">
        <f t="shared" si="615"/>
        <v>6962</v>
      </c>
      <c r="AM584">
        <f t="shared" si="616"/>
        <v>3074.5</v>
      </c>
      <c r="AO584">
        <f t="shared" si="617"/>
        <v>-2686.5</v>
      </c>
      <c r="AP584">
        <f t="shared" si="618"/>
        <v>0.33393207970811112</v>
      </c>
      <c r="AQ584">
        <f t="shared" si="619"/>
        <v>0.54638133725202054</v>
      </c>
    </row>
    <row r="585" spans="2:64" hidden="1">
      <c r="D585" t="s">
        <v>6093</v>
      </c>
      <c r="E585" t="s">
        <v>6093</v>
      </c>
      <c r="F585" t="s">
        <v>6093</v>
      </c>
      <c r="G585" t="s">
        <v>6093</v>
      </c>
      <c r="H585" t="s">
        <v>6093</v>
      </c>
      <c r="I585" t="s">
        <v>6093</v>
      </c>
      <c r="J585" t="s">
        <v>6093</v>
      </c>
      <c r="O585" t="e">
        <f t="shared" si="553"/>
        <v>#VALUE!</v>
      </c>
      <c r="P585" t="e">
        <f t="shared" si="554"/>
        <v>#VALUE!</v>
      </c>
      <c r="Q585" t="e">
        <f t="shared" si="555"/>
        <v>#VALUE!</v>
      </c>
      <c r="R585" t="e">
        <f t="shared" si="556"/>
        <v>#VALUE!</v>
      </c>
      <c r="S585" t="e">
        <f t="shared" si="557"/>
        <v>#VALUE!</v>
      </c>
      <c r="T585" t="e">
        <f t="shared" si="558"/>
        <v>#VALUE!</v>
      </c>
      <c r="U585" t="e">
        <f t="shared" si="559"/>
        <v>#VALUE!</v>
      </c>
      <c r="V585" t="e">
        <f t="shared" si="610"/>
        <v>#VALUE!</v>
      </c>
      <c r="AO585">
        <f t="shared" si="617"/>
        <v>0</v>
      </c>
      <c r="AP585" t="e">
        <f t="shared" si="618"/>
        <v>#DIV/0!</v>
      </c>
      <c r="AQ585" t="e">
        <f t="shared" si="619"/>
        <v>#DIV/0!</v>
      </c>
    </row>
    <row r="586" spans="2:64">
      <c r="B586" t="s">
        <v>95</v>
      </c>
      <c r="D586" t="s">
        <v>9036</v>
      </c>
      <c r="E586" t="s">
        <v>9037</v>
      </c>
      <c r="F586" t="s">
        <v>9038</v>
      </c>
      <c r="G586" t="s">
        <v>9039</v>
      </c>
      <c r="H586" t="s">
        <v>9040</v>
      </c>
      <c r="I586" t="s">
        <v>9041</v>
      </c>
      <c r="J586" t="s">
        <v>6048</v>
      </c>
      <c r="K586">
        <f t="shared" si="609"/>
        <v>152793.5</v>
      </c>
      <c r="O586">
        <f t="shared" si="553"/>
        <v>3.3441174597712209</v>
      </c>
      <c r="P586">
        <f t="shared" si="554"/>
        <v>3.4308519893283842</v>
      </c>
      <c r="Q586">
        <f t="shared" si="555"/>
        <v>0.9059295629834182</v>
      </c>
      <c r="R586">
        <f t="shared" si="556"/>
        <v>0.15470943333328091</v>
      </c>
      <c r="S586">
        <f t="shared" si="557"/>
        <v>0.922638903121073</v>
      </c>
      <c r="T586">
        <f t="shared" si="558"/>
        <v>3.4027984221358336</v>
      </c>
      <c r="U586">
        <f t="shared" si="559"/>
        <v>152793.5</v>
      </c>
      <c r="V586">
        <f t="shared" si="610"/>
        <v>0</v>
      </c>
      <c r="X586">
        <f t="shared" ref="X586:AE586" si="620">AVERAGE(O586:O588)</f>
        <v>3.8048653825682401</v>
      </c>
      <c r="Y586">
        <f t="shared" si="620"/>
        <v>18.909193765738483</v>
      </c>
      <c r="Z586">
        <f t="shared" si="620"/>
        <v>0.92012455362533185</v>
      </c>
      <c r="AA586">
        <f>AVERAGE(R586:R587)</f>
        <v>-5.397906018088598</v>
      </c>
      <c r="AB586">
        <f t="shared" si="620"/>
        <v>0.89437819703258159</v>
      </c>
      <c r="AC586">
        <f t="shared" si="620"/>
        <v>10.23348190799519</v>
      </c>
      <c r="AD586">
        <f t="shared" si="620"/>
        <v>80487.833333333328</v>
      </c>
      <c r="AE586">
        <f t="shared" si="620"/>
        <v>0.33333333333333331</v>
      </c>
      <c r="AH586">
        <f t="shared" si="611"/>
        <v>1068784.6666666667</v>
      </c>
      <c r="AI586">
        <f t="shared" si="612"/>
        <v>101862.33333333333</v>
      </c>
      <c r="AJ586">
        <f t="shared" si="613"/>
        <v>988890.66666666663</v>
      </c>
      <c r="AK586">
        <f t="shared" si="614"/>
        <v>179186.66666666666</v>
      </c>
      <c r="AL586">
        <f t="shared" si="615"/>
        <v>912389</v>
      </c>
      <c r="AM586">
        <f t="shared" si="616"/>
        <v>102685</v>
      </c>
      <c r="AO586">
        <f t="shared" si="617"/>
        <v>-99292.666666666511</v>
      </c>
      <c r="AP586">
        <f t="shared" si="618"/>
        <v>9.3316786406927962E-2</v>
      </c>
      <c r="AQ586">
        <f t="shared" si="619"/>
        <v>9.5306694145437451E-2</v>
      </c>
      <c r="AS586">
        <f t="shared" ref="AS586" si="621">AH586+AM586-AJ586+AK586+AL586+AI586</f>
        <v>1376017</v>
      </c>
      <c r="AU586">
        <f>MAX(0,AH586)</f>
        <v>1068784.6666666667</v>
      </c>
      <c r="AV586">
        <f>MAX(0,AP586)</f>
        <v>9.3316786406927962E-2</v>
      </c>
      <c r="AW586">
        <f>MAX(0,AQ586)</f>
        <v>9.5306694145437451E-2</v>
      </c>
      <c r="AY586">
        <f>AU586/$AU$1261*3</f>
        <v>9.5607713124141149</v>
      </c>
      <c r="AZ586">
        <f>AV586/$AV$1261*3</f>
        <v>1.7038993601082373</v>
      </c>
      <c r="BA586">
        <f>AW586/$AW$1261*3</f>
        <v>2.3141745055315277</v>
      </c>
      <c r="BB586">
        <f>AS586/$AS$1261*3</f>
        <v>3.7273478113602541</v>
      </c>
      <c r="BD586">
        <f>MIN(4.9,AY586)</f>
        <v>4.9000000000000004</v>
      </c>
      <c r="BE586">
        <f t="shared" ref="BE586" si="622">MIN(4.9,AZ586)</f>
        <v>1.7038993601082373</v>
      </c>
      <c r="BF586">
        <f t="shared" ref="BF586" si="623">MIN(4.9,BA586)</f>
        <v>2.3141745055315277</v>
      </c>
      <c r="BG586">
        <f>MAX(MIN(4.9,BB586),0)</f>
        <v>3.7273478113602541</v>
      </c>
      <c r="BI586">
        <f>ROUND(BD586+0.5,0)</f>
        <v>5</v>
      </c>
      <c r="BJ586">
        <f t="shared" ref="BJ586" si="624">ROUND(BE586+0.5,0)</f>
        <v>2</v>
      </c>
      <c r="BK586">
        <f t="shared" ref="BK586" si="625">ROUND(BF586+0.5,0)</f>
        <v>3</v>
      </c>
      <c r="BL586">
        <f t="shared" ref="BL586" si="626">ROUND(BG586+0.5,0)</f>
        <v>4</v>
      </c>
    </row>
    <row r="587" spans="2:64" hidden="1">
      <c r="D587" t="s">
        <v>9042</v>
      </c>
      <c r="E587" t="s">
        <v>9043</v>
      </c>
      <c r="F587" t="s">
        <v>9044</v>
      </c>
      <c r="G587" t="s">
        <v>9045</v>
      </c>
      <c r="H587" t="s">
        <v>9046</v>
      </c>
      <c r="I587" t="s">
        <v>9047</v>
      </c>
      <c r="J587" t="s">
        <v>6048</v>
      </c>
      <c r="K587">
        <f t="shared" si="609"/>
        <v>34484</v>
      </c>
      <c r="O587">
        <f t="shared" si="553"/>
        <v>0.60085324935312245</v>
      </c>
      <c r="P587">
        <f t="shared" si="554"/>
        <v>0.27280109253312657</v>
      </c>
      <c r="Q587">
        <f t="shared" si="555"/>
        <v>0.97043402419771951</v>
      </c>
      <c r="R587">
        <f t="shared" si="556"/>
        <v>-10.950521469510477</v>
      </c>
      <c r="S587">
        <f t="shared" si="557"/>
        <v>0.75355100028913113</v>
      </c>
      <c r="T587">
        <f t="shared" si="558"/>
        <v>0.24522593390165337</v>
      </c>
      <c r="U587">
        <f t="shared" si="559"/>
        <v>34484</v>
      </c>
      <c r="V587">
        <f t="shared" si="610"/>
        <v>1</v>
      </c>
      <c r="AH587">
        <f t="shared" si="611"/>
        <v>246030.33333333334</v>
      </c>
      <c r="AI587">
        <f t="shared" si="612"/>
        <v>22989.333333333332</v>
      </c>
      <c r="AJ587">
        <f t="shared" si="613"/>
        <v>765512</v>
      </c>
      <c r="AK587">
        <f t="shared" si="614"/>
        <v>211982.33333333334</v>
      </c>
      <c r="AL587">
        <f t="shared" si="615"/>
        <v>576852.33333333337</v>
      </c>
      <c r="AM587">
        <f t="shared" si="616"/>
        <v>23322.666666666668</v>
      </c>
      <c r="AO587">
        <f t="shared" si="617"/>
        <v>-731464</v>
      </c>
      <c r="AP587">
        <f t="shared" si="618"/>
        <v>2.9143411547159857E-2</v>
      </c>
      <c r="AQ587">
        <f t="shared" si="619"/>
        <v>9.3441052661528176E-2</v>
      </c>
    </row>
    <row r="588" spans="2:64" hidden="1">
      <c r="D588" t="s">
        <v>9048</v>
      </c>
      <c r="E588" t="s">
        <v>9049</v>
      </c>
      <c r="F588" t="s">
        <v>9050</v>
      </c>
      <c r="G588" t="s">
        <v>9051</v>
      </c>
      <c r="H588" t="s">
        <v>9052</v>
      </c>
      <c r="I588" t="s">
        <v>9053</v>
      </c>
      <c r="J588" t="s">
        <v>6055</v>
      </c>
      <c r="K588">
        <f t="shared" si="609"/>
        <v>54186</v>
      </c>
      <c r="O588">
        <f t="shared" ref="O588:O651" si="627">D588/D589-1</f>
        <v>7.469625438580378</v>
      </c>
      <c r="P588">
        <f t="shared" ref="P588:P651" si="628">E588/E589-1</f>
        <v>53.023928215353941</v>
      </c>
      <c r="Q588">
        <f t="shared" ref="Q588:Q651" si="629">F588/(G588+H588)</f>
        <v>0.88401007369485785</v>
      </c>
      <c r="R588" t="e">
        <f t="shared" ref="R588:R651" si="630">1 -G588/G589</f>
        <v>#DIV/0!</v>
      </c>
      <c r="S588">
        <f t="shared" ref="S588:S651" si="631">H588/F588</f>
        <v>1.0069446876875405</v>
      </c>
      <c r="T588">
        <f t="shared" ref="T588:T651" si="632">I588/I589-1</f>
        <v>27.052421367948078</v>
      </c>
      <c r="U588">
        <f t="shared" ref="U588:U651" si="633">E588/J588</f>
        <v>54186</v>
      </c>
      <c r="V588">
        <f t="shared" si="610"/>
        <v>0</v>
      </c>
      <c r="AH588">
        <f t="shared" si="611"/>
        <v>230530.5</v>
      </c>
      <c r="AI588">
        <f t="shared" si="612"/>
        <v>27093</v>
      </c>
      <c r="AJ588">
        <f t="shared" si="613"/>
        <v>214120.5</v>
      </c>
      <c r="AK588">
        <f t="shared" si="614"/>
        <v>26607.5</v>
      </c>
      <c r="AL588">
        <f t="shared" si="615"/>
        <v>215607.5</v>
      </c>
      <c r="AM588">
        <f t="shared" si="616"/>
        <v>28094.5</v>
      </c>
      <c r="AO588">
        <f t="shared" si="617"/>
        <v>-10197.5</v>
      </c>
      <c r="AP588">
        <f t="shared" si="618"/>
        <v>0.11185516999360072</v>
      </c>
      <c r="AQ588">
        <f t="shared" si="619"/>
        <v>0.11752457917715876</v>
      </c>
    </row>
    <row r="589" spans="2:64" hidden="1">
      <c r="D589" t="s">
        <v>9054</v>
      </c>
      <c r="E589" t="s">
        <v>9055</v>
      </c>
      <c r="F589" t="s">
        <v>9056</v>
      </c>
      <c r="G589" t="s">
        <v>6065</v>
      </c>
      <c r="H589" t="s">
        <v>9057</v>
      </c>
      <c r="I589" t="s">
        <v>9058</v>
      </c>
      <c r="J589" t="s">
        <v>6055</v>
      </c>
      <c r="K589">
        <f t="shared" si="609"/>
        <v>1003</v>
      </c>
      <c r="O589" t="e">
        <f t="shared" si="627"/>
        <v>#VALUE!</v>
      </c>
      <c r="P589" t="e">
        <f t="shared" si="628"/>
        <v>#VALUE!</v>
      </c>
      <c r="Q589">
        <f t="shared" si="629"/>
        <v>0.82238183914161567</v>
      </c>
      <c r="R589" t="e">
        <f t="shared" si="630"/>
        <v>#VALUE!</v>
      </c>
      <c r="S589">
        <f t="shared" si="631"/>
        <v>1.2159801595859392</v>
      </c>
      <c r="T589" t="e">
        <f t="shared" si="632"/>
        <v>#VALUE!</v>
      </c>
      <c r="U589">
        <f t="shared" si="633"/>
        <v>1003</v>
      </c>
      <c r="V589" t="e">
        <f t="shared" si="610"/>
        <v>#VALUE!</v>
      </c>
      <c r="AH589">
        <f t="shared" si="611"/>
        <v>27218.5</v>
      </c>
      <c r="AI589">
        <f t="shared" si="612"/>
        <v>501.5</v>
      </c>
      <c r="AJ589">
        <f t="shared" si="613"/>
        <v>4637</v>
      </c>
      <c r="AK589">
        <f t="shared" si="614"/>
        <v>0</v>
      </c>
      <c r="AL589">
        <f t="shared" si="615"/>
        <v>5638.5</v>
      </c>
      <c r="AM589">
        <f t="shared" si="616"/>
        <v>1001.5</v>
      </c>
      <c r="AO589">
        <f t="shared" si="617"/>
        <v>22581.5</v>
      </c>
      <c r="AP589">
        <f t="shared" si="618"/>
        <v>8.8942094528686705E-2</v>
      </c>
      <c r="AQ589">
        <f t="shared" si="619"/>
        <v>1.8424968311993681E-2</v>
      </c>
    </row>
    <row r="590" spans="2:64" hidden="1">
      <c r="D590" t="s">
        <v>6093</v>
      </c>
      <c r="E590" t="s">
        <v>6093</v>
      </c>
      <c r="F590" t="s">
        <v>6093</v>
      </c>
      <c r="G590" t="s">
        <v>6093</v>
      </c>
      <c r="H590" t="s">
        <v>6093</v>
      </c>
      <c r="I590" t="s">
        <v>6093</v>
      </c>
      <c r="J590" t="s">
        <v>6093</v>
      </c>
      <c r="O590" t="e">
        <f t="shared" si="627"/>
        <v>#VALUE!</v>
      </c>
      <c r="P590" t="e">
        <f t="shared" si="628"/>
        <v>#VALUE!</v>
      </c>
      <c r="Q590" t="e">
        <f t="shared" si="629"/>
        <v>#VALUE!</v>
      </c>
      <c r="R590" t="e">
        <f t="shared" si="630"/>
        <v>#VALUE!</v>
      </c>
      <c r="S590" t="e">
        <f t="shared" si="631"/>
        <v>#VALUE!</v>
      </c>
      <c r="T590" t="e">
        <f t="shared" si="632"/>
        <v>#VALUE!</v>
      </c>
      <c r="U590" t="e">
        <f t="shared" si="633"/>
        <v>#VALUE!</v>
      </c>
      <c r="V590" t="e">
        <f t="shared" si="610"/>
        <v>#VALUE!</v>
      </c>
      <c r="AO590">
        <f t="shared" si="617"/>
        <v>0</v>
      </c>
      <c r="AP590" t="e">
        <f t="shared" si="618"/>
        <v>#DIV/0!</v>
      </c>
      <c r="AQ590" t="e">
        <f t="shared" si="619"/>
        <v>#DIV/0!</v>
      </c>
    </row>
    <row r="591" spans="2:64">
      <c r="B591" t="s">
        <v>96</v>
      </c>
      <c r="D591" t="s">
        <v>7367</v>
      </c>
      <c r="E591" t="s">
        <v>7368</v>
      </c>
      <c r="F591" t="s">
        <v>7369</v>
      </c>
      <c r="G591" t="s">
        <v>6065</v>
      </c>
      <c r="H591" t="s">
        <v>7370</v>
      </c>
      <c r="I591" t="s">
        <v>7371</v>
      </c>
      <c r="J591" t="s">
        <v>6055</v>
      </c>
      <c r="K591">
        <f t="shared" si="609"/>
        <v>2654</v>
      </c>
      <c r="O591">
        <f t="shared" si="627"/>
        <v>-0.52216847661854926</v>
      </c>
      <c r="P591">
        <f t="shared" si="628"/>
        <v>-0.98147437195049592</v>
      </c>
      <c r="Q591">
        <f t="shared" si="629"/>
        <v>0.27739331677579587</v>
      </c>
      <c r="R591">
        <f t="shared" si="630"/>
        <v>1</v>
      </c>
      <c r="S591">
        <f t="shared" si="631"/>
        <v>3.6049895203793012</v>
      </c>
      <c r="T591">
        <f t="shared" si="632"/>
        <v>1.8053684883610144E-2</v>
      </c>
      <c r="U591">
        <f t="shared" si="633"/>
        <v>2654</v>
      </c>
      <c r="V591">
        <f t="shared" si="610"/>
        <v>0</v>
      </c>
      <c r="X591">
        <f t="shared" ref="X591:AE591" si="634">AVERAGE(O591:O593)</f>
        <v>7.3849475853317692E-2</v>
      </c>
      <c r="Y591">
        <f t="shared" si="634"/>
        <v>-9.3172871465672991E-2</v>
      </c>
      <c r="Z591">
        <f t="shared" si="634"/>
        <v>0.1706234243293813</v>
      </c>
      <c r="AA591">
        <f>AVERAGE(R591:R592)</f>
        <v>0.96161778185151237</v>
      </c>
      <c r="AB591">
        <f t="shared" si="634"/>
        <v>7.1718696066652861</v>
      </c>
      <c r="AC591">
        <f t="shared" si="634"/>
        <v>0.24801351620941867</v>
      </c>
      <c r="AD591">
        <f t="shared" si="634"/>
        <v>93491</v>
      </c>
      <c r="AE591">
        <f t="shared" si="634"/>
        <v>0</v>
      </c>
      <c r="AH591">
        <f t="shared" si="611"/>
        <v>113059</v>
      </c>
      <c r="AI591">
        <f t="shared" si="612"/>
        <v>1327</v>
      </c>
      <c r="AJ591">
        <f t="shared" si="613"/>
        <v>24571.5</v>
      </c>
      <c r="AK591">
        <f t="shared" si="614"/>
        <v>0</v>
      </c>
      <c r="AL591">
        <f t="shared" si="615"/>
        <v>88580</v>
      </c>
      <c r="AM591">
        <f t="shared" si="616"/>
        <v>74830</v>
      </c>
      <c r="AO591">
        <f t="shared" si="617"/>
        <v>88487.5</v>
      </c>
      <c r="AP591">
        <f t="shared" si="618"/>
        <v>1.4980808308873335E-2</v>
      </c>
      <c r="AQ591">
        <f t="shared" si="619"/>
        <v>1.1737234541257221E-2</v>
      </c>
      <c r="AS591">
        <f t="shared" ref="AS591" si="635">AH591+AM591-AJ591+AK591+AL591+AI591</f>
        <v>253224.5</v>
      </c>
      <c r="AU591">
        <f>MAX(0,AH591)</f>
        <v>113059</v>
      </c>
      <c r="AV591">
        <f>MAX(0,AP591)</f>
        <v>1.4980808308873335E-2</v>
      </c>
      <c r="AW591">
        <f>MAX(0,AQ591)</f>
        <v>1.1737234541257221E-2</v>
      </c>
      <c r="AY591">
        <f>AU591/$AU$1261*3</f>
        <v>1.0113648497423182</v>
      </c>
      <c r="AZ591">
        <f>AV591/$AV$1261*3</f>
        <v>0.27353909917217606</v>
      </c>
      <c r="BA591">
        <f>AW591/$AW$1261*3</f>
        <v>0.28499581466305429</v>
      </c>
      <c r="BB591">
        <f>AS591/$AS$1261*3</f>
        <v>0.68593323037273146</v>
      </c>
      <c r="BD591">
        <f>MIN(4.9,AY591)</f>
        <v>1.0113648497423182</v>
      </c>
      <c r="BE591">
        <f t="shared" ref="BE591" si="636">MIN(4.9,AZ591)</f>
        <v>0.27353909917217606</v>
      </c>
      <c r="BF591">
        <f t="shared" ref="BF591" si="637">MIN(4.9,BA591)</f>
        <v>0.28499581466305429</v>
      </c>
      <c r="BG591">
        <f>MAX(MIN(4.9,BB591),0)</f>
        <v>0.68593323037273146</v>
      </c>
      <c r="BI591">
        <f>ROUND(BD591+0.5,0)</f>
        <v>2</v>
      </c>
      <c r="BJ591">
        <f t="shared" ref="BJ591" si="638">ROUND(BE591+0.5,0)</f>
        <v>1</v>
      </c>
      <c r="BK591">
        <f t="shared" ref="BK591" si="639">ROUND(BF591+0.5,0)</f>
        <v>1</v>
      </c>
      <c r="BL591">
        <f t="shared" ref="BL591" si="640">ROUND(BG591+0.5,0)</f>
        <v>1</v>
      </c>
    </row>
    <row r="592" spans="2:64" hidden="1">
      <c r="D592" t="s">
        <v>7372</v>
      </c>
      <c r="E592" t="s">
        <v>7373</v>
      </c>
      <c r="F592" t="s">
        <v>7374</v>
      </c>
      <c r="G592" t="s">
        <v>7375</v>
      </c>
      <c r="H592" t="s">
        <v>7376</v>
      </c>
      <c r="I592" t="s">
        <v>7377</v>
      </c>
      <c r="J592" t="s">
        <v>6055</v>
      </c>
      <c r="K592">
        <f t="shared" si="609"/>
        <v>143261</v>
      </c>
      <c r="O592">
        <f t="shared" si="627"/>
        <v>0.20242865600646431</v>
      </c>
      <c r="P592">
        <f t="shared" si="628"/>
        <v>6.4678428633005769E-2</v>
      </c>
      <c r="Q592">
        <f t="shared" si="629"/>
        <v>0.1471576693403869</v>
      </c>
      <c r="R592">
        <f t="shared" si="630"/>
        <v>0.92323556370302473</v>
      </c>
      <c r="S592">
        <f t="shared" si="631"/>
        <v>6.782398941757771</v>
      </c>
      <c r="T592">
        <f t="shared" si="632"/>
        <v>9.056514191605225E-2</v>
      </c>
      <c r="U592">
        <f t="shared" si="633"/>
        <v>143261</v>
      </c>
      <c r="V592">
        <f t="shared" si="610"/>
        <v>0</v>
      </c>
      <c r="AH592">
        <f t="shared" si="611"/>
        <v>236608.5</v>
      </c>
      <c r="AI592">
        <f t="shared" si="612"/>
        <v>71630.5</v>
      </c>
      <c r="AJ592">
        <f t="shared" si="613"/>
        <v>12851.5</v>
      </c>
      <c r="AK592">
        <f t="shared" si="614"/>
        <v>167.5</v>
      </c>
      <c r="AL592">
        <f t="shared" si="615"/>
        <v>87164</v>
      </c>
      <c r="AM592">
        <f t="shared" si="616"/>
        <v>73503</v>
      </c>
      <c r="AO592">
        <f t="shared" si="617"/>
        <v>223589.5</v>
      </c>
      <c r="AP592">
        <f t="shared" si="618"/>
        <v>0.82021378311376769</v>
      </c>
      <c r="AQ592">
        <f t="shared" si="619"/>
        <v>0.30273848995281233</v>
      </c>
    </row>
    <row r="593" spans="2:64" hidden="1">
      <c r="D593" t="s">
        <v>7378</v>
      </c>
      <c r="E593" t="s">
        <v>7379</v>
      </c>
      <c r="F593" t="s">
        <v>7380</v>
      </c>
      <c r="G593" t="s">
        <v>7381</v>
      </c>
      <c r="H593" t="s">
        <v>7382</v>
      </c>
      <c r="I593" t="s">
        <v>7383</v>
      </c>
      <c r="J593" t="s">
        <v>6055</v>
      </c>
      <c r="K593">
        <f t="shared" si="609"/>
        <v>134558</v>
      </c>
      <c r="O593">
        <f t="shared" si="627"/>
        <v>0.54128824817203802</v>
      </c>
      <c r="P593">
        <f t="shared" si="628"/>
        <v>0.63727732892047118</v>
      </c>
      <c r="Q593">
        <f t="shared" si="629"/>
        <v>8.7319286871961097E-2</v>
      </c>
      <c r="R593" t="e">
        <f t="shared" si="630"/>
        <v>#DIV/0!</v>
      </c>
      <c r="S593">
        <f t="shared" si="631"/>
        <v>11.128220357858787</v>
      </c>
      <c r="T593">
        <f t="shared" si="632"/>
        <v>0.63542172182859358</v>
      </c>
      <c r="U593">
        <f t="shared" si="633"/>
        <v>134558</v>
      </c>
      <c r="V593">
        <f t="shared" si="610"/>
        <v>0</v>
      </c>
      <c r="AH593">
        <f t="shared" si="611"/>
        <v>196775.5</v>
      </c>
      <c r="AI593">
        <f t="shared" si="612"/>
        <v>67279</v>
      </c>
      <c r="AJ593">
        <f t="shared" si="613"/>
        <v>6734.5</v>
      </c>
      <c r="AK593">
        <f t="shared" si="614"/>
        <v>2182</v>
      </c>
      <c r="AL593">
        <f t="shared" si="615"/>
        <v>74943</v>
      </c>
      <c r="AM593">
        <f t="shared" si="616"/>
        <v>67399</v>
      </c>
      <c r="AO593">
        <f t="shared" si="617"/>
        <v>187859</v>
      </c>
      <c r="AP593">
        <f t="shared" si="618"/>
        <v>0.87233711507293354</v>
      </c>
      <c r="AQ593">
        <f t="shared" si="619"/>
        <v>0.34190740209019926</v>
      </c>
    </row>
    <row r="594" spans="2:64" hidden="1">
      <c r="D594" t="s">
        <v>7384</v>
      </c>
      <c r="E594" t="s">
        <v>7385</v>
      </c>
      <c r="F594" t="s">
        <v>7386</v>
      </c>
      <c r="G594" t="s">
        <v>6065</v>
      </c>
      <c r="H594" t="s">
        <v>7387</v>
      </c>
      <c r="I594" t="s">
        <v>7388</v>
      </c>
      <c r="J594" t="s">
        <v>6055</v>
      </c>
      <c r="K594">
        <f t="shared" si="609"/>
        <v>82184</v>
      </c>
      <c r="O594">
        <f t="shared" si="627"/>
        <v>3.3589566104411883E-2</v>
      </c>
      <c r="P594">
        <f t="shared" si="628"/>
        <v>-0.44730559459841157</v>
      </c>
      <c r="Q594">
        <f t="shared" si="629"/>
        <v>7.8398607136424589E-2</v>
      </c>
      <c r="R594" t="e">
        <f t="shared" si="630"/>
        <v>#DIV/0!</v>
      </c>
      <c r="S594">
        <f t="shared" si="631"/>
        <v>12.755328653477983</v>
      </c>
      <c r="T594">
        <f t="shared" si="632"/>
        <v>-0.44658479759898484</v>
      </c>
      <c r="U594">
        <f t="shared" si="633"/>
        <v>82184</v>
      </c>
      <c r="V594">
        <f t="shared" si="610"/>
        <v>1</v>
      </c>
      <c r="AH594">
        <f t="shared" si="611"/>
        <v>127669.5</v>
      </c>
      <c r="AI594">
        <f t="shared" si="612"/>
        <v>41092</v>
      </c>
      <c r="AJ594">
        <f t="shared" si="613"/>
        <v>3917.5</v>
      </c>
      <c r="AK594">
        <f t="shared" si="614"/>
        <v>0</v>
      </c>
      <c r="AL594">
        <f t="shared" si="615"/>
        <v>49969</v>
      </c>
      <c r="AM594">
        <f t="shared" si="616"/>
        <v>41212</v>
      </c>
      <c r="AO594">
        <f t="shared" si="617"/>
        <v>123752</v>
      </c>
      <c r="AP594">
        <f t="shared" si="618"/>
        <v>0.82234985691128504</v>
      </c>
      <c r="AQ594">
        <f t="shared" si="619"/>
        <v>0.32186230853884445</v>
      </c>
    </row>
    <row r="595" spans="2:64" hidden="1">
      <c r="D595" t="s">
        <v>7389</v>
      </c>
      <c r="E595" t="s">
        <v>7390</v>
      </c>
      <c r="F595" t="s">
        <v>7391</v>
      </c>
      <c r="G595" t="s">
        <v>6065</v>
      </c>
      <c r="H595" t="s">
        <v>7392</v>
      </c>
      <c r="I595" t="s">
        <v>7393</v>
      </c>
      <c r="J595" t="s">
        <v>6065</v>
      </c>
      <c r="K595" t="e">
        <f t="shared" si="609"/>
        <v>#DIV/0!</v>
      </c>
      <c r="O595">
        <f t="shared" si="627"/>
        <v>0.10215799734990605</v>
      </c>
      <c r="P595">
        <f t="shared" si="628"/>
        <v>5.1508701463090389E-2</v>
      </c>
      <c r="Q595">
        <f t="shared" si="629"/>
        <v>1.2308263646190473E-2</v>
      </c>
      <c r="R595" t="e">
        <f t="shared" si="630"/>
        <v>#DIV/0!</v>
      </c>
      <c r="S595">
        <f t="shared" si="631"/>
        <v>81.246228448275858</v>
      </c>
      <c r="T595">
        <f t="shared" si="632"/>
        <v>5.1421431243955373E-2</v>
      </c>
      <c r="U595" t="e">
        <f t="shared" si="633"/>
        <v>#DIV/0!</v>
      </c>
      <c r="V595">
        <f t="shared" si="610"/>
        <v>0</v>
      </c>
      <c r="AH595">
        <f t="shared" si="611"/>
        <v>247041</v>
      </c>
      <c r="AI595">
        <f t="shared" si="612"/>
        <v>148697</v>
      </c>
      <c r="AJ595">
        <f t="shared" si="613"/>
        <v>1856</v>
      </c>
      <c r="AK595">
        <f t="shared" si="614"/>
        <v>0</v>
      </c>
      <c r="AL595">
        <f t="shared" si="615"/>
        <v>150793</v>
      </c>
      <c r="AM595">
        <f t="shared" si="616"/>
        <v>148937</v>
      </c>
      <c r="AO595">
        <f t="shared" si="617"/>
        <v>245185</v>
      </c>
      <c r="AP595">
        <f t="shared" si="618"/>
        <v>0.98610015053749178</v>
      </c>
      <c r="AQ595">
        <f t="shared" si="619"/>
        <v>0.60191223319206122</v>
      </c>
    </row>
    <row r="596" spans="2:64" hidden="1">
      <c r="D596" t="s">
        <v>7394</v>
      </c>
      <c r="E596" t="s">
        <v>7395</v>
      </c>
      <c r="F596" t="s">
        <v>7396</v>
      </c>
      <c r="G596" t="s">
        <v>6065</v>
      </c>
      <c r="H596" t="s">
        <v>7397</v>
      </c>
      <c r="I596" t="s">
        <v>7398</v>
      </c>
      <c r="J596" t="s">
        <v>6065</v>
      </c>
      <c r="K596" t="e">
        <f t="shared" si="609"/>
        <v>#DIV/0!</v>
      </c>
      <c r="O596">
        <f t="shared" si="627"/>
        <v>0.38577151830648049</v>
      </c>
      <c r="P596">
        <f t="shared" si="628"/>
        <v>0.43474731897365126</v>
      </c>
      <c r="Q596">
        <f t="shared" si="629"/>
        <v>1.8296105840200149E-2</v>
      </c>
      <c r="R596" t="e">
        <f t="shared" si="630"/>
        <v>#DIV/0!</v>
      </c>
      <c r="S596">
        <f t="shared" si="631"/>
        <v>54.656439393939394</v>
      </c>
      <c r="T596">
        <f t="shared" si="632"/>
        <v>0.43369128467759066</v>
      </c>
      <c r="U596" t="e">
        <f t="shared" si="633"/>
        <v>#DIV/0!</v>
      </c>
      <c r="V596">
        <f t="shared" si="610"/>
        <v>0</v>
      </c>
      <c r="AH596">
        <f t="shared" si="611"/>
        <v>224143</v>
      </c>
      <c r="AI596">
        <f t="shared" si="612"/>
        <v>141413</v>
      </c>
      <c r="AJ596">
        <f t="shared" si="613"/>
        <v>2640</v>
      </c>
      <c r="AK596">
        <f t="shared" si="614"/>
        <v>0</v>
      </c>
      <c r="AL596">
        <f t="shared" si="615"/>
        <v>144293</v>
      </c>
      <c r="AM596">
        <f t="shared" si="616"/>
        <v>141653</v>
      </c>
      <c r="AO596">
        <f t="shared" si="617"/>
        <v>221503</v>
      </c>
      <c r="AP596">
        <f t="shared" si="618"/>
        <v>0.9800406118106908</v>
      </c>
      <c r="AQ596">
        <f t="shared" si="619"/>
        <v>0.63090527029619481</v>
      </c>
    </row>
    <row r="597" spans="2:64" hidden="1">
      <c r="D597" t="s">
        <v>7399</v>
      </c>
      <c r="E597" t="s">
        <v>7400</v>
      </c>
      <c r="F597" t="s">
        <v>7401</v>
      </c>
      <c r="G597" t="s">
        <v>6065</v>
      </c>
      <c r="H597" t="s">
        <v>7402</v>
      </c>
      <c r="I597" t="s">
        <v>7403</v>
      </c>
      <c r="J597" t="s">
        <v>6065</v>
      </c>
      <c r="K597" t="e">
        <f t="shared" si="609"/>
        <v>#DIV/0!</v>
      </c>
      <c r="O597">
        <f t="shared" si="627"/>
        <v>-0.13800748233337956</v>
      </c>
      <c r="P597">
        <f t="shared" si="628"/>
        <v>-0.12525293762646883</v>
      </c>
      <c r="Q597">
        <f t="shared" si="629"/>
        <v>3.0696935211709766E-2</v>
      </c>
      <c r="R597" t="e">
        <f t="shared" si="630"/>
        <v>#DIV/0!</v>
      </c>
      <c r="S597">
        <f t="shared" si="631"/>
        <v>32.576542026206454</v>
      </c>
      <c r="T597">
        <f t="shared" si="632"/>
        <v>-0.12467663630886994</v>
      </c>
      <c r="U597" t="e">
        <f t="shared" si="633"/>
        <v>#DIV/0!</v>
      </c>
      <c r="V597">
        <f t="shared" si="610"/>
        <v>0</v>
      </c>
      <c r="AH597">
        <f t="shared" si="611"/>
        <v>161746</v>
      </c>
      <c r="AI597">
        <f t="shared" si="612"/>
        <v>98563</v>
      </c>
      <c r="AJ597">
        <f t="shared" si="613"/>
        <v>3129</v>
      </c>
      <c r="AK597">
        <f t="shared" si="614"/>
        <v>0</v>
      </c>
      <c r="AL597">
        <f t="shared" si="615"/>
        <v>101932</v>
      </c>
      <c r="AM597">
        <f t="shared" si="616"/>
        <v>98803</v>
      </c>
      <c r="AO597">
        <f t="shared" si="617"/>
        <v>158617</v>
      </c>
      <c r="AP597">
        <f t="shared" si="618"/>
        <v>0.96694855393791945</v>
      </c>
      <c r="AQ597">
        <f t="shared" si="619"/>
        <v>0.60936901067105209</v>
      </c>
    </row>
    <row r="598" spans="2:64" hidden="1">
      <c r="D598" t="s">
        <v>7404</v>
      </c>
      <c r="E598" t="s">
        <v>7405</v>
      </c>
      <c r="F598" t="s">
        <v>7406</v>
      </c>
      <c r="G598" t="s">
        <v>6065</v>
      </c>
      <c r="H598" t="s">
        <v>7407</v>
      </c>
      <c r="I598" t="s">
        <v>7408</v>
      </c>
      <c r="J598" t="s">
        <v>6065</v>
      </c>
      <c r="K598" t="e">
        <f t="shared" si="609"/>
        <v>#DIV/0!</v>
      </c>
      <c r="O598">
        <f t="shared" si="627"/>
        <v>0.80743038230732922</v>
      </c>
      <c r="P598">
        <f t="shared" si="628"/>
        <v>0.29634828228905397</v>
      </c>
      <c r="Q598">
        <f t="shared" si="629"/>
        <v>2.3969286109573881E-2</v>
      </c>
      <c r="R598" t="e">
        <f t="shared" si="630"/>
        <v>#DIV/0!</v>
      </c>
      <c r="S598">
        <f t="shared" si="631"/>
        <v>41.720057720057717</v>
      </c>
      <c r="T598">
        <f t="shared" si="632"/>
        <v>0.29566794462682799</v>
      </c>
      <c r="U598" t="e">
        <f t="shared" si="633"/>
        <v>#DIV/0!</v>
      </c>
      <c r="V598">
        <f t="shared" si="610"/>
        <v>0</v>
      </c>
      <c r="AH598">
        <f t="shared" si="611"/>
        <v>187642</v>
      </c>
      <c r="AI598">
        <f t="shared" si="612"/>
        <v>112676</v>
      </c>
      <c r="AJ598">
        <f t="shared" si="613"/>
        <v>2772</v>
      </c>
      <c r="AK598">
        <f t="shared" si="614"/>
        <v>0</v>
      </c>
      <c r="AL598">
        <f t="shared" si="615"/>
        <v>115648</v>
      </c>
      <c r="AM598">
        <f t="shared" si="616"/>
        <v>112876</v>
      </c>
      <c r="AO598">
        <f t="shared" si="617"/>
        <v>184870</v>
      </c>
      <c r="AP598">
        <f t="shared" si="618"/>
        <v>0.97430132816823467</v>
      </c>
      <c r="AQ598">
        <f t="shared" si="619"/>
        <v>0.60048390019292053</v>
      </c>
    </row>
    <row r="599" spans="2:64" hidden="1">
      <c r="D599" t="s">
        <v>7409</v>
      </c>
      <c r="E599" t="s">
        <v>7410</v>
      </c>
      <c r="F599" t="s">
        <v>7411</v>
      </c>
      <c r="G599" t="s">
        <v>6065</v>
      </c>
      <c r="H599" t="s">
        <v>7412</v>
      </c>
      <c r="I599" t="s">
        <v>7413</v>
      </c>
      <c r="J599" t="s">
        <v>6065</v>
      </c>
      <c r="O599" t="e">
        <f t="shared" si="627"/>
        <v>#VALUE!</v>
      </c>
      <c r="P599" t="e">
        <f t="shared" si="628"/>
        <v>#VALUE!</v>
      </c>
      <c r="Q599">
        <f t="shared" si="629"/>
        <v>0.10725118871946221</v>
      </c>
      <c r="R599" t="e">
        <f t="shared" si="630"/>
        <v>#VALUE!</v>
      </c>
      <c r="S599">
        <f t="shared" si="631"/>
        <v>9.3239059812726932</v>
      </c>
      <c r="T599" t="e">
        <f t="shared" si="632"/>
        <v>#VALUE!</v>
      </c>
      <c r="U599" t="e">
        <f t="shared" si="633"/>
        <v>#DIV/0!</v>
      </c>
      <c r="V599" t="e">
        <f t="shared" si="610"/>
        <v>#VALUE!</v>
      </c>
      <c r="AH599">
        <f t="shared" si="611"/>
        <v>103817</v>
      </c>
      <c r="AI599">
        <f t="shared" si="612"/>
        <v>86918</v>
      </c>
      <c r="AJ599">
        <f t="shared" si="613"/>
        <v>10466</v>
      </c>
      <c r="AK599">
        <f t="shared" si="614"/>
        <v>0</v>
      </c>
      <c r="AL599">
        <f t="shared" si="615"/>
        <v>97584</v>
      </c>
      <c r="AM599">
        <f t="shared" si="616"/>
        <v>87118</v>
      </c>
      <c r="AO599">
        <f t="shared" si="617"/>
        <v>93351</v>
      </c>
      <c r="AP599">
        <f t="shared" si="618"/>
        <v>0.89069929496638789</v>
      </c>
      <c r="AQ599">
        <f t="shared" si="619"/>
        <v>0.83722319080690055</v>
      </c>
    </row>
    <row r="600" spans="2:64" hidden="1">
      <c r="D600" t="s">
        <v>6093</v>
      </c>
      <c r="E600" t="s">
        <v>6093</v>
      </c>
      <c r="F600" t="s">
        <v>6093</v>
      </c>
      <c r="G600" t="s">
        <v>6093</v>
      </c>
      <c r="H600" t="s">
        <v>6093</v>
      </c>
      <c r="I600" t="s">
        <v>6093</v>
      </c>
      <c r="J600" t="s">
        <v>6093</v>
      </c>
      <c r="O600" t="e">
        <f t="shared" si="627"/>
        <v>#VALUE!</v>
      </c>
      <c r="P600" t="e">
        <f t="shared" si="628"/>
        <v>#VALUE!</v>
      </c>
      <c r="Q600" t="e">
        <f t="shared" si="629"/>
        <v>#VALUE!</v>
      </c>
      <c r="R600" t="e">
        <f t="shared" si="630"/>
        <v>#VALUE!</v>
      </c>
      <c r="S600" t="e">
        <f t="shared" si="631"/>
        <v>#VALUE!</v>
      </c>
      <c r="T600" t="e">
        <f t="shared" si="632"/>
        <v>#VALUE!</v>
      </c>
      <c r="U600" t="e">
        <f t="shared" si="633"/>
        <v>#VALUE!</v>
      </c>
      <c r="V600" t="e">
        <f t="shared" si="610"/>
        <v>#VALUE!</v>
      </c>
      <c r="AO600">
        <f t="shared" si="617"/>
        <v>0</v>
      </c>
      <c r="AP600" t="e">
        <f t="shared" si="618"/>
        <v>#DIV/0!</v>
      </c>
      <c r="AQ600" t="e">
        <f t="shared" si="619"/>
        <v>#DIV/0!</v>
      </c>
    </row>
    <row r="601" spans="2:64">
      <c r="B601" t="s">
        <v>98</v>
      </c>
      <c r="D601" t="s">
        <v>9059</v>
      </c>
      <c r="E601" t="s">
        <v>9060</v>
      </c>
      <c r="F601" t="s">
        <v>9061</v>
      </c>
      <c r="G601" t="s">
        <v>6065</v>
      </c>
      <c r="H601" t="s">
        <v>9062</v>
      </c>
      <c r="I601" t="s">
        <v>9063</v>
      </c>
      <c r="J601" t="s">
        <v>6055</v>
      </c>
      <c r="K601">
        <f t="shared" si="609"/>
        <v>-98007</v>
      </c>
      <c r="O601">
        <f t="shared" si="627"/>
        <v>0.24818767750385806</v>
      </c>
      <c r="P601">
        <f t="shared" si="628"/>
        <v>-9.9626886145404665</v>
      </c>
      <c r="Q601">
        <f t="shared" si="629"/>
        <v>6.2275052663256094</v>
      </c>
      <c r="R601">
        <f>1</f>
        <v>1</v>
      </c>
      <c r="S601">
        <f t="shared" si="631"/>
        <v>0.16057794529815406</v>
      </c>
      <c r="T601">
        <f t="shared" si="632"/>
        <v>-8.7882890961262561</v>
      </c>
      <c r="U601">
        <f t="shared" si="633"/>
        <v>-98007</v>
      </c>
      <c r="V601">
        <f t="shared" si="610"/>
        <v>0</v>
      </c>
      <c r="X601">
        <f>AVERAGE(O601:O602)</f>
        <v>22.752768103898898</v>
      </c>
      <c r="Y601">
        <f t="shared" ref="Y601:AE601" si="641">AVERAGE(P601:P602)</f>
        <v>316.13630275155333</v>
      </c>
      <c r="Z601">
        <f t="shared" si="641"/>
        <v>3.3593150333453279</v>
      </c>
      <c r="AA601">
        <f>AVERAGE(R601)</f>
        <v>1</v>
      </c>
      <c r="AB601">
        <f t="shared" si="641"/>
        <v>1.0983601423972884</v>
      </c>
      <c r="AC601">
        <f t="shared" si="641"/>
        <v>20.801707986499085</v>
      </c>
      <c r="AD601">
        <f t="shared" si="641"/>
        <v>-43536</v>
      </c>
      <c r="AE601">
        <f t="shared" si="641"/>
        <v>0.5</v>
      </c>
      <c r="AH601">
        <f t="shared" si="611"/>
        <v>96249</v>
      </c>
      <c r="AI601">
        <f t="shared" si="612"/>
        <v>-49003.5</v>
      </c>
      <c r="AJ601">
        <f t="shared" si="613"/>
        <v>51735</v>
      </c>
      <c r="AK601">
        <f t="shared" si="614"/>
        <v>0</v>
      </c>
      <c r="AL601">
        <f t="shared" si="615"/>
        <v>8307.5</v>
      </c>
      <c r="AM601">
        <f t="shared" si="616"/>
        <v>-43427.5</v>
      </c>
      <c r="AO601">
        <f t="shared" si="617"/>
        <v>44514</v>
      </c>
      <c r="AP601">
        <f t="shared" si="618"/>
        <v>-5.8987059885645499</v>
      </c>
      <c r="AQ601">
        <f t="shared" si="619"/>
        <v>-0.50913256241623295</v>
      </c>
      <c r="AS601">
        <f t="shared" ref="AS601" si="642">AH601+AM601-AJ601+AK601+AL601+AI601</f>
        <v>-39609.5</v>
      </c>
      <c r="AU601">
        <f>MAX(0,AH601)</f>
        <v>96249</v>
      </c>
      <c r="AV601">
        <f>MAX(0,AP601)</f>
        <v>0</v>
      </c>
      <c r="AW601">
        <f>MAX(0,AQ601)</f>
        <v>0</v>
      </c>
      <c r="AY601">
        <f>AU601/$AU$1261*3</f>
        <v>0.86099165411730516</v>
      </c>
      <c r="AZ601">
        <f>AV601/$AV$1261*3</f>
        <v>0</v>
      </c>
      <c r="BA601">
        <f>AW601/$AW$1261*3</f>
        <v>0</v>
      </c>
      <c r="BB601">
        <f>AS601/$AS$1261*3</f>
        <v>-0.10729401099991787</v>
      </c>
      <c r="BD601">
        <f>MIN(4.9,AY601)</f>
        <v>0.86099165411730516</v>
      </c>
      <c r="BE601">
        <f t="shared" ref="BE601" si="643">MIN(4.9,AZ601)</f>
        <v>0</v>
      </c>
      <c r="BF601">
        <f t="shared" ref="BF601" si="644">MIN(4.9,BA601)</f>
        <v>0</v>
      </c>
      <c r="BG601">
        <f>MAX(MIN(4.9,BB601),0)</f>
        <v>0</v>
      </c>
      <c r="BI601">
        <f>ROUND(BD601+0.5,0)</f>
        <v>1</v>
      </c>
      <c r="BJ601">
        <f t="shared" ref="BJ601" si="645">ROUND(BE601+0.5,0)</f>
        <v>1</v>
      </c>
      <c r="BK601">
        <f t="shared" ref="BK601" si="646">ROUND(BF601+0.5,0)</f>
        <v>1</v>
      </c>
      <c r="BL601">
        <f t="shared" ref="BL601" si="647">ROUND(BG601+0.5,0)</f>
        <v>1</v>
      </c>
    </row>
    <row r="602" spans="2:64" hidden="1">
      <c r="D602" t="s">
        <v>9064</v>
      </c>
      <c r="E602" t="s">
        <v>9065</v>
      </c>
      <c r="F602" t="s">
        <v>9066</v>
      </c>
      <c r="G602" t="s">
        <v>6065</v>
      </c>
      <c r="H602" t="s">
        <v>9067</v>
      </c>
      <c r="I602" t="s">
        <v>9068</v>
      </c>
      <c r="J602" t="s">
        <v>6055</v>
      </c>
      <c r="K602">
        <f t="shared" si="609"/>
        <v>10935</v>
      </c>
      <c r="O602">
        <f t="shared" si="627"/>
        <v>45.257348530293939</v>
      </c>
      <c r="P602">
        <f t="shared" si="628"/>
        <v>642.23529411764707</v>
      </c>
      <c r="Q602">
        <f t="shared" si="629"/>
        <v>0.4911248003650468</v>
      </c>
      <c r="R602" t="e">
        <f t="shared" si="630"/>
        <v>#DIV/0!</v>
      </c>
      <c r="S602">
        <f t="shared" si="631"/>
        <v>2.0361423394964229</v>
      </c>
      <c r="T602">
        <f t="shared" si="632"/>
        <v>50.391705069124427</v>
      </c>
      <c r="U602">
        <f t="shared" si="633"/>
        <v>10935</v>
      </c>
      <c r="V602">
        <f t="shared" si="610"/>
        <v>1</v>
      </c>
      <c r="AH602">
        <f t="shared" si="611"/>
        <v>77111</v>
      </c>
      <c r="AI602">
        <f t="shared" si="612"/>
        <v>5467.5</v>
      </c>
      <c r="AJ602">
        <f t="shared" si="613"/>
        <v>5381.5</v>
      </c>
      <c r="AK602">
        <f t="shared" si="614"/>
        <v>0</v>
      </c>
      <c r="AL602">
        <f t="shared" si="615"/>
        <v>10957.5</v>
      </c>
      <c r="AM602">
        <f t="shared" si="616"/>
        <v>5576</v>
      </c>
      <c r="AO602">
        <f t="shared" si="617"/>
        <v>71729.5</v>
      </c>
      <c r="AP602">
        <f t="shared" si="618"/>
        <v>0.49897330595482547</v>
      </c>
      <c r="AQ602">
        <f t="shared" si="619"/>
        <v>7.0904280841903228E-2</v>
      </c>
    </row>
    <row r="603" spans="2:64" hidden="1">
      <c r="D603" t="s">
        <v>9069</v>
      </c>
      <c r="E603" t="s">
        <v>7825</v>
      </c>
      <c r="F603" t="s">
        <v>9070</v>
      </c>
      <c r="G603" t="s">
        <v>6065</v>
      </c>
      <c r="H603" t="s">
        <v>9071</v>
      </c>
      <c r="I603" t="s">
        <v>9072</v>
      </c>
      <c r="J603" t="s">
        <v>6065</v>
      </c>
      <c r="O603" t="e">
        <f t="shared" si="627"/>
        <v>#VALUE!</v>
      </c>
      <c r="P603" t="e">
        <f t="shared" si="628"/>
        <v>#VALUE!</v>
      </c>
      <c r="Q603">
        <f t="shared" si="629"/>
        <v>1.0875077303648732</v>
      </c>
      <c r="R603" t="e">
        <f t="shared" si="630"/>
        <v>#VALUE!</v>
      </c>
      <c r="S603">
        <f t="shared" si="631"/>
        <v>0.91953369348876879</v>
      </c>
      <c r="T603" t="e">
        <f t="shared" si="632"/>
        <v>#VALUE!</v>
      </c>
      <c r="U603" t="e">
        <f t="shared" si="633"/>
        <v>#DIV/0!</v>
      </c>
      <c r="V603" t="e">
        <f t="shared" si="610"/>
        <v>#VALUE!</v>
      </c>
      <c r="AH603">
        <f t="shared" si="611"/>
        <v>3334</v>
      </c>
      <c r="AI603">
        <f t="shared" si="612"/>
        <v>17</v>
      </c>
      <c r="AJ603">
        <f t="shared" si="613"/>
        <v>3517</v>
      </c>
      <c r="AK603">
        <f t="shared" si="614"/>
        <v>0</v>
      </c>
      <c r="AL603">
        <f t="shared" si="615"/>
        <v>3234</v>
      </c>
      <c r="AM603">
        <f t="shared" si="616"/>
        <v>217</v>
      </c>
      <c r="AO603">
        <f t="shared" si="617"/>
        <v>-183</v>
      </c>
      <c r="AP603">
        <f t="shared" si="618"/>
        <v>5.2566481137909706E-3</v>
      </c>
      <c r="AQ603">
        <f t="shared" si="619"/>
        <v>5.0989802039592084E-3</v>
      </c>
    </row>
    <row r="604" spans="2:64" hidden="1">
      <c r="D604" t="s">
        <v>6093</v>
      </c>
      <c r="E604" t="s">
        <v>6093</v>
      </c>
      <c r="F604" t="s">
        <v>6093</v>
      </c>
      <c r="G604" t="s">
        <v>6093</v>
      </c>
      <c r="H604" t="s">
        <v>6093</v>
      </c>
      <c r="I604" t="s">
        <v>6093</v>
      </c>
      <c r="J604" t="s">
        <v>6093</v>
      </c>
      <c r="O604" t="e">
        <f t="shared" si="627"/>
        <v>#VALUE!</v>
      </c>
      <c r="P604" t="e">
        <f t="shared" si="628"/>
        <v>#VALUE!</v>
      </c>
      <c r="Q604" t="e">
        <f t="shared" si="629"/>
        <v>#VALUE!</v>
      </c>
      <c r="R604" t="e">
        <f t="shared" si="630"/>
        <v>#VALUE!</v>
      </c>
      <c r="S604" t="e">
        <f t="shared" si="631"/>
        <v>#VALUE!</v>
      </c>
      <c r="T604" t="e">
        <f t="shared" si="632"/>
        <v>#VALUE!</v>
      </c>
      <c r="U604" t="e">
        <f t="shared" si="633"/>
        <v>#VALUE!</v>
      </c>
      <c r="V604" t="e">
        <f t="shared" si="610"/>
        <v>#VALUE!</v>
      </c>
      <c r="AO604">
        <f t="shared" si="617"/>
        <v>0</v>
      </c>
      <c r="AP604" t="e">
        <f t="shared" si="618"/>
        <v>#DIV/0!</v>
      </c>
      <c r="AQ604" t="e">
        <f t="shared" si="619"/>
        <v>#DIV/0!</v>
      </c>
    </row>
    <row r="605" spans="2:64">
      <c r="B605" s="22">
        <v>39195838</v>
      </c>
      <c r="D605" t="s">
        <v>9073</v>
      </c>
      <c r="E605" t="s">
        <v>9074</v>
      </c>
      <c r="F605" t="s">
        <v>9075</v>
      </c>
      <c r="G605" t="s">
        <v>9076</v>
      </c>
      <c r="H605" t="s">
        <v>9077</v>
      </c>
      <c r="I605" t="s">
        <v>9078</v>
      </c>
      <c r="J605" t="s">
        <v>7788</v>
      </c>
      <c r="K605">
        <f t="shared" si="609"/>
        <v>27355.8</v>
      </c>
      <c r="O605">
        <f t="shared" si="627"/>
        <v>3.7451959952761404E-2</v>
      </c>
      <c r="P605">
        <f t="shared" si="628"/>
        <v>-0.29008483439257382</v>
      </c>
      <c r="Q605">
        <f t="shared" si="629"/>
        <v>0.37631160195031294</v>
      </c>
      <c r="R605">
        <f t="shared" si="630"/>
        <v>1.1354000444423584E-2</v>
      </c>
      <c r="S605">
        <f t="shared" si="631"/>
        <v>1.0717845007795528</v>
      </c>
      <c r="T605">
        <f t="shared" si="632"/>
        <v>2.7852540983920759E-2</v>
      </c>
      <c r="U605">
        <f t="shared" si="633"/>
        <v>27355.8</v>
      </c>
      <c r="V605">
        <f t="shared" si="610"/>
        <v>-10</v>
      </c>
      <c r="X605">
        <f t="shared" ref="X605:AE605" si="648">AVERAGE(O605:O607)</f>
        <v>6.1815631459688047E-2</v>
      </c>
      <c r="Y605">
        <f t="shared" si="648"/>
        <v>1.5977265458547256</v>
      </c>
      <c r="Z605">
        <f t="shared" si="648"/>
        <v>0.35918472459200707</v>
      </c>
      <c r="AA605">
        <f t="shared" si="648"/>
        <v>1.0070455470708506E-2</v>
      </c>
      <c r="AB605">
        <f t="shared" si="648"/>
        <v>1.0104683821822864</v>
      </c>
      <c r="AC605">
        <f t="shared" si="648"/>
        <v>2.4572391009583933E-2</v>
      </c>
      <c r="AD605">
        <f t="shared" si="648"/>
        <v>18953.488888888889</v>
      </c>
      <c r="AE605">
        <f t="shared" si="648"/>
        <v>-3</v>
      </c>
      <c r="AH605">
        <f t="shared" si="611"/>
        <v>292157.14285714284</v>
      </c>
      <c r="AI605">
        <f t="shared" si="612"/>
        <v>26053.142857142859</v>
      </c>
      <c r="AJ605">
        <f t="shared" si="613"/>
        <v>607827.19047619053</v>
      </c>
      <c r="AK605">
        <f t="shared" si="614"/>
        <v>963763.33333333337</v>
      </c>
      <c r="AL605">
        <f t="shared" si="615"/>
        <v>651459.76190476189</v>
      </c>
      <c r="AM605">
        <f t="shared" si="616"/>
        <v>983044.19047619053</v>
      </c>
      <c r="AO605">
        <f t="shared" si="617"/>
        <v>-1279433.3809523811</v>
      </c>
      <c r="AP605">
        <f t="shared" si="618"/>
        <v>1.6129748846429443E-2</v>
      </c>
      <c r="AQ605">
        <f t="shared" si="619"/>
        <v>8.9175101462031212E-2</v>
      </c>
      <c r="AS605">
        <f t="shared" ref="AS605" si="649">AH605+AM605-AJ605+AK605+AL605+AI605</f>
        <v>2308650.3809523806</v>
      </c>
      <c r="AU605">
        <f>MAX(0,AH605)</f>
        <v>292157.14285714284</v>
      </c>
      <c r="AV605">
        <f>MAX(0,AP605)</f>
        <v>1.6129748846429443E-2</v>
      </c>
      <c r="AW605">
        <f>MAX(0,AQ605)</f>
        <v>8.9175101462031212E-2</v>
      </c>
      <c r="AY605">
        <f>AU605/$AU$1261*3</f>
        <v>2.6134802615170778</v>
      </c>
      <c r="AZ605">
        <f>AV605/$AV$1261*3</f>
        <v>0.2945179511250004</v>
      </c>
      <c r="BA605">
        <f>AW605/$AW$1261*3</f>
        <v>2.1652912020713408</v>
      </c>
      <c r="BB605">
        <f>AS605/$AS$1261*3</f>
        <v>6.2536603433234275</v>
      </c>
      <c r="BD605">
        <f>MIN(4.9,AY605)</f>
        <v>2.6134802615170778</v>
      </c>
      <c r="BE605">
        <f t="shared" ref="BE605" si="650">MIN(4.9,AZ605)</f>
        <v>0.2945179511250004</v>
      </c>
      <c r="BF605">
        <f t="shared" ref="BF605" si="651">MIN(4.9,BA605)</f>
        <v>2.1652912020713408</v>
      </c>
      <c r="BG605">
        <f>MAX(MIN(4.9,BB605),0)</f>
        <v>4.9000000000000004</v>
      </c>
      <c r="BI605">
        <f>ROUND(BD605+0.5,0)</f>
        <v>3</v>
      </c>
      <c r="BJ605">
        <f t="shared" ref="BJ605" si="652">ROUND(BE605+0.5,0)</f>
        <v>1</v>
      </c>
      <c r="BK605">
        <f t="shared" ref="BK605" si="653">ROUND(BF605+0.5,0)</f>
        <v>3</v>
      </c>
      <c r="BL605">
        <f t="shared" ref="BL605" si="654">ROUND(BG605+0.5,0)</f>
        <v>5</v>
      </c>
    </row>
    <row r="606" spans="2:64" hidden="1">
      <c r="D606" t="s">
        <v>9079</v>
      </c>
      <c r="E606" t="s">
        <v>9080</v>
      </c>
      <c r="F606" t="s">
        <v>9081</v>
      </c>
      <c r="G606" t="s">
        <v>9082</v>
      </c>
      <c r="H606" t="s">
        <v>9083</v>
      </c>
      <c r="I606" t="s">
        <v>9084</v>
      </c>
      <c r="J606" t="s">
        <v>6544</v>
      </c>
      <c r="K606">
        <f t="shared" si="609"/>
        <v>25689.266666666666</v>
      </c>
      <c r="O606">
        <f t="shared" si="627"/>
        <v>0.10344740082845094</v>
      </c>
      <c r="P606">
        <f t="shared" si="628"/>
        <v>5.733046775349024</v>
      </c>
      <c r="Q606">
        <f t="shared" si="629"/>
        <v>0.3214332952810881</v>
      </c>
      <c r="R606">
        <f t="shared" si="630"/>
        <v>-8.0153404342044876E-3</v>
      </c>
      <c r="S606">
        <f t="shared" si="631"/>
        <v>1.0035137077842886</v>
      </c>
      <c r="T606">
        <f t="shared" si="632"/>
        <v>3.9902877961379479E-2</v>
      </c>
      <c r="U606">
        <f t="shared" si="633"/>
        <v>25689.266666666666</v>
      </c>
      <c r="V606">
        <f t="shared" si="610"/>
        <v>0</v>
      </c>
      <c r="AH606">
        <f t="shared" si="611"/>
        <v>190768.25806451612</v>
      </c>
      <c r="AI606">
        <f t="shared" si="612"/>
        <v>24860.580645161292</v>
      </c>
      <c r="AJ606">
        <f t="shared" si="613"/>
        <v>313335.03225806454</v>
      </c>
      <c r="AK606">
        <f t="shared" si="614"/>
        <v>660369.77419354836</v>
      </c>
      <c r="AL606">
        <f t="shared" si="615"/>
        <v>314436</v>
      </c>
      <c r="AM606">
        <f t="shared" si="616"/>
        <v>647887.83870967745</v>
      </c>
      <c r="AO606">
        <f t="shared" si="617"/>
        <v>-782936.54838709673</v>
      </c>
      <c r="AP606">
        <f t="shared" si="618"/>
        <v>2.5503111802685326E-2</v>
      </c>
      <c r="AQ606">
        <f t="shared" si="619"/>
        <v>0.13031822430728315</v>
      </c>
    </row>
    <row r="607" spans="2:64" hidden="1">
      <c r="D607" t="s">
        <v>9085</v>
      </c>
      <c r="E607" t="s">
        <v>9086</v>
      </c>
      <c r="F607" t="s">
        <v>9087</v>
      </c>
      <c r="G607" t="s">
        <v>9088</v>
      </c>
      <c r="H607" t="s">
        <v>9089</v>
      </c>
      <c r="I607" t="s">
        <v>9090</v>
      </c>
      <c r="J607" t="s">
        <v>6544</v>
      </c>
      <c r="K607">
        <f t="shared" si="609"/>
        <v>3815.4</v>
      </c>
      <c r="O607">
        <f t="shared" si="627"/>
        <v>4.4547533597851796E-2</v>
      </c>
      <c r="P607">
        <f t="shared" si="628"/>
        <v>-0.64978230339227305</v>
      </c>
      <c r="Q607">
        <f t="shared" si="629"/>
        <v>0.37980927654462004</v>
      </c>
      <c r="R607">
        <f t="shared" si="630"/>
        <v>2.6872706401906421E-2</v>
      </c>
      <c r="S607">
        <f t="shared" si="631"/>
        <v>0.9561069379830176</v>
      </c>
      <c r="T607">
        <f t="shared" si="632"/>
        <v>5.9617540834515648E-3</v>
      </c>
      <c r="U607">
        <f t="shared" si="633"/>
        <v>3815.4</v>
      </c>
      <c r="V607">
        <f t="shared" si="610"/>
        <v>1</v>
      </c>
      <c r="AH607">
        <f t="shared" si="611"/>
        <v>172883.87096774194</v>
      </c>
      <c r="AI607">
        <f t="shared" si="612"/>
        <v>3692.3225806451615</v>
      </c>
      <c r="AJ607">
        <f t="shared" si="613"/>
        <v>390697.3548387097</v>
      </c>
      <c r="AK607">
        <f t="shared" si="614"/>
        <v>655118.77419354836</v>
      </c>
      <c r="AL607">
        <f t="shared" si="615"/>
        <v>373548.45161290321</v>
      </c>
      <c r="AM607">
        <f t="shared" si="616"/>
        <v>623027.25806451612</v>
      </c>
      <c r="AO607">
        <f t="shared" si="617"/>
        <v>-872932.25806451612</v>
      </c>
      <c r="AP607">
        <f t="shared" si="618"/>
        <v>3.589423759224432E-3</v>
      </c>
      <c r="AQ607">
        <f t="shared" si="619"/>
        <v>2.1357241482255478E-2</v>
      </c>
    </row>
    <row r="608" spans="2:64" hidden="1">
      <c r="D608" t="s">
        <v>9091</v>
      </c>
      <c r="E608" t="s">
        <v>9092</v>
      </c>
      <c r="F608" t="s">
        <v>9093</v>
      </c>
      <c r="G608" t="s">
        <v>9094</v>
      </c>
      <c r="H608" t="s">
        <v>9095</v>
      </c>
      <c r="I608" t="s">
        <v>9096</v>
      </c>
      <c r="J608" t="s">
        <v>6911</v>
      </c>
      <c r="K608">
        <f t="shared" si="609"/>
        <v>11270.034482758621</v>
      </c>
      <c r="O608">
        <f t="shared" si="627"/>
        <v>-0.16372962900242316</v>
      </c>
      <c r="P608">
        <f t="shared" si="628"/>
        <v>-0.38395610443856354</v>
      </c>
      <c r="Q608">
        <f t="shared" si="629"/>
        <v>0.46406312964303759</v>
      </c>
      <c r="R608">
        <f t="shared" si="630"/>
        <v>2.8284984973211746E-2</v>
      </c>
      <c r="S608">
        <f t="shared" si="631"/>
        <v>0.91871711386752286</v>
      </c>
      <c r="T608">
        <f t="shared" si="632"/>
        <v>1.7317795706696115E-2</v>
      </c>
      <c r="U608">
        <f t="shared" si="633"/>
        <v>11270.034482758621</v>
      </c>
      <c r="V608">
        <f t="shared" si="610"/>
        <v>1</v>
      </c>
      <c r="AH608">
        <f t="shared" si="611"/>
        <v>171027.8</v>
      </c>
      <c r="AI608">
        <f t="shared" si="612"/>
        <v>10894.366666666667</v>
      </c>
      <c r="AJ608">
        <f t="shared" si="613"/>
        <v>562749.8666666667</v>
      </c>
      <c r="AK608">
        <f t="shared" si="614"/>
        <v>695650.06666666665</v>
      </c>
      <c r="AL608">
        <f t="shared" si="615"/>
        <v>517007.93333333335</v>
      </c>
      <c r="AM608">
        <f t="shared" si="616"/>
        <v>639979.43333333335</v>
      </c>
      <c r="AO608">
        <f t="shared" si="617"/>
        <v>-1087372.1333333333</v>
      </c>
      <c r="AP608">
        <f t="shared" si="618"/>
        <v>8.9838739914029075E-3</v>
      </c>
      <c r="AQ608">
        <f t="shared" si="619"/>
        <v>6.369939078130378E-2</v>
      </c>
    </row>
    <row r="609" spans="2:64" hidden="1">
      <c r="D609" t="s">
        <v>9097</v>
      </c>
      <c r="E609" t="s">
        <v>9098</v>
      </c>
      <c r="F609" t="s">
        <v>9099</v>
      </c>
      <c r="G609" t="s">
        <v>9100</v>
      </c>
      <c r="H609" t="s">
        <v>9101</v>
      </c>
      <c r="I609" t="s">
        <v>9102</v>
      </c>
      <c r="J609" t="s">
        <v>7645</v>
      </c>
      <c r="K609">
        <f t="shared" si="609"/>
        <v>18947.571428571428</v>
      </c>
      <c r="O609">
        <f t="shared" si="627"/>
        <v>0.14238768747459574</v>
      </c>
      <c r="P609">
        <f t="shared" si="628"/>
        <v>-1.6650737616960676</v>
      </c>
      <c r="Q609">
        <f t="shared" si="629"/>
        <v>0.49352279229458912</v>
      </c>
      <c r="R609">
        <f t="shared" si="630"/>
        <v>2.4156036323769392E-2</v>
      </c>
      <c r="S609">
        <f t="shared" si="631"/>
        <v>0.87125569296004668</v>
      </c>
      <c r="T609">
        <f t="shared" si="632"/>
        <v>2.8924348085742624E-2</v>
      </c>
      <c r="U609">
        <f t="shared" si="633"/>
        <v>18947.571428571428</v>
      </c>
      <c r="V609">
        <f t="shared" si="610"/>
        <v>0</v>
      </c>
      <c r="AH609">
        <f t="shared" si="611"/>
        <v>211564.72413793104</v>
      </c>
      <c r="AI609">
        <f t="shared" si="612"/>
        <v>18294.206896551725</v>
      </c>
      <c r="AJ609">
        <f t="shared" si="613"/>
        <v>641203.31034482759</v>
      </c>
      <c r="AK609">
        <f t="shared" si="614"/>
        <v>740585.44827586203</v>
      </c>
      <c r="AL609">
        <f t="shared" si="615"/>
        <v>558652.03448275861</v>
      </c>
      <c r="AM609">
        <f t="shared" si="616"/>
        <v>650777.6551724138</v>
      </c>
      <c r="AO609">
        <f t="shared" si="617"/>
        <v>-1170224.0344827585</v>
      </c>
      <c r="AP609">
        <f t="shared" si="618"/>
        <v>1.4080725917565387E-2</v>
      </c>
      <c r="AQ609">
        <f t="shared" si="619"/>
        <v>8.6470969917578008E-2</v>
      </c>
    </row>
    <row r="610" spans="2:64" hidden="1">
      <c r="D610" t="s">
        <v>9103</v>
      </c>
      <c r="E610" t="s">
        <v>9104</v>
      </c>
      <c r="F610" t="s">
        <v>9105</v>
      </c>
      <c r="G610" t="s">
        <v>9106</v>
      </c>
      <c r="H610" t="s">
        <v>9107</v>
      </c>
      <c r="I610" t="s">
        <v>9108</v>
      </c>
      <c r="J610" t="s">
        <v>7645</v>
      </c>
      <c r="K610">
        <f t="shared" si="609"/>
        <v>-28489.428571428572</v>
      </c>
      <c r="O610">
        <f t="shared" si="627"/>
        <v>6.9968311319668297E-2</v>
      </c>
      <c r="P610">
        <f t="shared" si="628"/>
        <v>0.36447824406197515</v>
      </c>
      <c r="Q610">
        <f t="shared" si="629"/>
        <v>0.54015643946783998</v>
      </c>
      <c r="R610">
        <f t="shared" si="630"/>
        <v>1.9867215516088055E-2</v>
      </c>
      <c r="S610">
        <f t="shared" si="631"/>
        <v>0.83309682127891393</v>
      </c>
      <c r="T610">
        <f t="shared" si="632"/>
        <v>-4.1677873724824899E-2</v>
      </c>
      <c r="U610">
        <f t="shared" si="633"/>
        <v>-28489.428571428572</v>
      </c>
      <c r="V610">
        <f t="shared" si="610"/>
        <v>0</v>
      </c>
      <c r="AH610">
        <f t="shared" si="611"/>
        <v>185195.20689655171</v>
      </c>
      <c r="AI610">
        <f t="shared" si="612"/>
        <v>-27507.03448275862</v>
      </c>
      <c r="AJ610">
        <f t="shared" si="613"/>
        <v>745338.79310344823</v>
      </c>
      <c r="AK610">
        <f t="shared" si="614"/>
        <v>758917.89655172417</v>
      </c>
      <c r="AL610">
        <f t="shared" si="615"/>
        <v>620939.37931034481</v>
      </c>
      <c r="AM610">
        <f t="shared" si="616"/>
        <v>632483.48275862064</v>
      </c>
      <c r="AO610">
        <f t="shared" si="617"/>
        <v>-1319061.4827586208</v>
      </c>
      <c r="AP610">
        <f t="shared" si="618"/>
        <v>-1.9934695394908535E-2</v>
      </c>
      <c r="AQ610">
        <f t="shared" si="619"/>
        <v>-0.14852994817583906</v>
      </c>
    </row>
    <row r="611" spans="2:64" hidden="1">
      <c r="D611" t="s">
        <v>9109</v>
      </c>
      <c r="E611" t="s">
        <v>9110</v>
      </c>
      <c r="F611" t="s">
        <v>9111</v>
      </c>
      <c r="G611" t="s">
        <v>9112</v>
      </c>
      <c r="H611" t="s">
        <v>9113</v>
      </c>
      <c r="I611" t="s">
        <v>9114</v>
      </c>
      <c r="J611" t="s">
        <v>7645</v>
      </c>
      <c r="K611">
        <f t="shared" si="609"/>
        <v>-20879.357142857141</v>
      </c>
      <c r="O611">
        <f t="shared" si="627"/>
        <v>0.33791454174277646</v>
      </c>
      <c r="P611">
        <f t="shared" si="628"/>
        <v>-7.9790465816903189E-2</v>
      </c>
      <c r="Q611">
        <f t="shared" si="629"/>
        <v>0.55826361952139303</v>
      </c>
      <c r="R611">
        <f t="shared" si="630"/>
        <v>4.138672561987744E-3</v>
      </c>
      <c r="S611">
        <f t="shared" si="631"/>
        <v>0.85577083714015201</v>
      </c>
      <c r="T611">
        <f t="shared" si="632"/>
        <v>-3.6122995098106125E-2</v>
      </c>
      <c r="U611">
        <f t="shared" si="633"/>
        <v>-20879.357142857141</v>
      </c>
      <c r="V611">
        <f t="shared" si="610"/>
        <v>6</v>
      </c>
      <c r="AH611">
        <f t="shared" si="611"/>
        <v>173084.75862068965</v>
      </c>
      <c r="AI611">
        <f t="shared" si="612"/>
        <v>-20159.379310344826</v>
      </c>
      <c r="AJ611">
        <f t="shared" si="613"/>
        <v>827689.03448275861</v>
      </c>
      <c r="AK611">
        <f t="shared" si="614"/>
        <v>774301.10344827583</v>
      </c>
      <c r="AL611">
        <f t="shared" si="615"/>
        <v>708312.13793103443</v>
      </c>
      <c r="AM611">
        <f t="shared" si="616"/>
        <v>659990.48275862064</v>
      </c>
      <c r="AO611">
        <f t="shared" si="617"/>
        <v>-1428905.3793103448</v>
      </c>
      <c r="AP611">
        <f t="shared" si="618"/>
        <v>-1.3597193622518895E-2</v>
      </c>
      <c r="AQ611">
        <f t="shared" si="619"/>
        <v>-0.11647114090804225</v>
      </c>
    </row>
    <row r="612" spans="2:64" hidden="1">
      <c r="D612" t="s">
        <v>9115</v>
      </c>
      <c r="E612" t="s">
        <v>9116</v>
      </c>
      <c r="F612" t="s">
        <v>9117</v>
      </c>
      <c r="G612" t="s">
        <v>9118</v>
      </c>
      <c r="H612" t="s">
        <v>9119</v>
      </c>
      <c r="I612" t="s">
        <v>9120</v>
      </c>
      <c r="J612" t="s">
        <v>6557</v>
      </c>
      <c r="K612">
        <f t="shared" si="609"/>
        <v>-28877.909090909092</v>
      </c>
      <c r="O612">
        <f t="shared" si="627"/>
        <v>0.99831312402293548</v>
      </c>
      <c r="P612">
        <f t="shared" si="628"/>
        <v>-0.60044778043664881</v>
      </c>
      <c r="Q612">
        <f t="shared" si="629"/>
        <v>0.55514354219974948</v>
      </c>
      <c r="R612">
        <f t="shared" si="630"/>
        <v>-5.1494848888009592E-3</v>
      </c>
      <c r="S612">
        <f t="shared" si="631"/>
        <v>0.8802673641739458</v>
      </c>
      <c r="T612">
        <f t="shared" si="632"/>
        <v>-3.1002474486554243E-2</v>
      </c>
      <c r="U612">
        <f t="shared" si="633"/>
        <v>-28877.909090909092</v>
      </c>
      <c r="V612">
        <f t="shared" si="610"/>
        <v>2</v>
      </c>
      <c r="AH612">
        <f t="shared" si="611"/>
        <v>163117.52173913043</v>
      </c>
      <c r="AI612">
        <f t="shared" si="612"/>
        <v>-27622.347826086956</v>
      </c>
      <c r="AJ612">
        <f t="shared" si="613"/>
        <v>1064361.6521739131</v>
      </c>
      <c r="AK612">
        <f t="shared" si="614"/>
        <v>980350.04347826086</v>
      </c>
      <c r="AL612">
        <f t="shared" si="615"/>
        <v>936922.82608695654</v>
      </c>
      <c r="AM612">
        <f t="shared" si="616"/>
        <v>863348.65217391308</v>
      </c>
      <c r="AO612">
        <f t="shared" si="617"/>
        <v>-1881594.1739130435</v>
      </c>
      <c r="AP612">
        <f t="shared" si="618"/>
        <v>-1.4407103060062033E-2</v>
      </c>
      <c r="AQ612">
        <f t="shared" si="619"/>
        <v>-0.1693401636536794</v>
      </c>
    </row>
    <row r="613" spans="2:64" hidden="1">
      <c r="D613" t="s">
        <v>9121</v>
      </c>
      <c r="E613" t="s">
        <v>9122</v>
      </c>
      <c r="F613" t="s">
        <v>9123</v>
      </c>
      <c r="G613" t="s">
        <v>9124</v>
      </c>
      <c r="H613" t="s">
        <v>9125</v>
      </c>
      <c r="I613" t="s">
        <v>9126</v>
      </c>
      <c r="J613" t="s">
        <v>7788</v>
      </c>
      <c r="K613">
        <f t="shared" si="609"/>
        <v>-79503.25</v>
      </c>
      <c r="O613">
        <f t="shared" si="627"/>
        <v>-0.39405602440513765</v>
      </c>
      <c r="P613">
        <f t="shared" si="628"/>
        <v>2.0752992008417079</v>
      </c>
      <c r="Q613">
        <f t="shared" si="629"/>
        <v>0.56091152955755808</v>
      </c>
      <c r="R613">
        <f t="shared" si="630"/>
        <v>-1.2637899895420635E-2</v>
      </c>
      <c r="S613">
        <f t="shared" si="631"/>
        <v>0.90288390140423536</v>
      </c>
      <c r="T613">
        <f t="shared" si="632"/>
        <v>-7.2005996450475895E-2</v>
      </c>
      <c r="U613">
        <f t="shared" si="633"/>
        <v>-79503.25</v>
      </c>
      <c r="V613">
        <f t="shared" si="610"/>
        <v>0</v>
      </c>
      <c r="AH613">
        <f t="shared" si="611"/>
        <v>89401.666666666672</v>
      </c>
      <c r="AI613">
        <f t="shared" si="612"/>
        <v>-75717.380952380947</v>
      </c>
      <c r="AJ613">
        <f t="shared" si="613"/>
        <v>1213980.4761904762</v>
      </c>
      <c r="AK613">
        <f t="shared" si="614"/>
        <v>1068215.9523809524</v>
      </c>
      <c r="AL613">
        <f t="shared" si="615"/>
        <v>1096083.4285714286</v>
      </c>
      <c r="AM613">
        <f t="shared" si="616"/>
        <v>975825.33333333337</v>
      </c>
      <c r="AO613">
        <f t="shared" si="617"/>
        <v>-2192794.7619047621</v>
      </c>
      <c r="AP613">
        <f t="shared" si="618"/>
        <v>-3.4984707577314082E-2</v>
      </c>
      <c r="AQ613">
        <f t="shared" si="619"/>
        <v>-0.84693478069813322</v>
      </c>
    </row>
    <row r="614" spans="2:64" hidden="1">
      <c r="D614" t="s">
        <v>9127</v>
      </c>
      <c r="E614" t="s">
        <v>9128</v>
      </c>
      <c r="F614" t="s">
        <v>9129</v>
      </c>
      <c r="G614" t="s">
        <v>9130</v>
      </c>
      <c r="H614" t="s">
        <v>9131</v>
      </c>
      <c r="I614" t="s">
        <v>9132</v>
      </c>
      <c r="J614" t="s">
        <v>7788</v>
      </c>
      <c r="K614">
        <f t="shared" si="609"/>
        <v>-25852.2</v>
      </c>
      <c r="O614">
        <f t="shared" si="627"/>
        <v>-0.48143632960305915</v>
      </c>
      <c r="P614">
        <f t="shared" si="628"/>
        <v>-1.3002752773099484</v>
      </c>
      <c r="Q614">
        <f t="shared" si="629"/>
        <v>0.56585319689313407</v>
      </c>
      <c r="R614">
        <f t="shared" si="630"/>
        <v>3.0139670372474558E-2</v>
      </c>
      <c r="S614">
        <f t="shared" si="631"/>
        <v>0.97065327391381628</v>
      </c>
      <c r="T614">
        <f t="shared" si="632"/>
        <v>0.23256398729569883</v>
      </c>
      <c r="U614">
        <f t="shared" si="633"/>
        <v>-25852.2</v>
      </c>
      <c r="V614">
        <f t="shared" si="610"/>
        <v>4</v>
      </c>
      <c r="AH614">
        <f t="shared" si="611"/>
        <v>147541.14285714287</v>
      </c>
      <c r="AI614">
        <f t="shared" si="612"/>
        <v>-24621.142857142859</v>
      </c>
      <c r="AJ614">
        <f t="shared" si="613"/>
        <v>1324250.9047619049</v>
      </c>
      <c r="AK614">
        <f t="shared" si="614"/>
        <v>1054884.4285714286</v>
      </c>
      <c r="AL614">
        <f t="shared" si="615"/>
        <v>1285388.4761904762</v>
      </c>
      <c r="AM614">
        <f t="shared" si="616"/>
        <v>1051542.7142857143</v>
      </c>
      <c r="AO614">
        <f t="shared" si="617"/>
        <v>-2231594.1904761908</v>
      </c>
      <c r="AP614">
        <f t="shared" si="618"/>
        <v>-1.0520628943335893E-2</v>
      </c>
      <c r="AQ614">
        <f t="shared" si="619"/>
        <v>-0.16687645480001703</v>
      </c>
    </row>
    <row r="615" spans="2:64" hidden="1">
      <c r="D615" t="s">
        <v>9133</v>
      </c>
      <c r="E615" t="s">
        <v>9134</v>
      </c>
      <c r="F615" t="s">
        <v>9135</v>
      </c>
      <c r="G615" t="s">
        <v>9136</v>
      </c>
      <c r="H615" t="s">
        <v>9137</v>
      </c>
      <c r="I615" t="s">
        <v>9138</v>
      </c>
      <c r="J615" t="s">
        <v>8020</v>
      </c>
      <c r="K615">
        <f t="shared" si="609"/>
        <v>107618.75</v>
      </c>
      <c r="O615" t="e">
        <f t="shared" si="627"/>
        <v>#VALUE!</v>
      </c>
      <c r="P615" t="e">
        <f t="shared" si="628"/>
        <v>#VALUE!</v>
      </c>
      <c r="Q615">
        <f t="shared" si="629"/>
        <v>0.60106416184677169</v>
      </c>
      <c r="R615" t="e">
        <f t="shared" si="630"/>
        <v>#VALUE!</v>
      </c>
      <c r="S615">
        <f t="shared" si="631"/>
        <v>0.84143133214388055</v>
      </c>
      <c r="T615" t="e">
        <f t="shared" si="632"/>
        <v>#VALUE!</v>
      </c>
      <c r="U615">
        <f t="shared" si="633"/>
        <v>107618.75</v>
      </c>
      <c r="V615" t="e">
        <f t="shared" si="610"/>
        <v>#VALUE!</v>
      </c>
      <c r="AH615">
        <f t="shared" si="611"/>
        <v>351464.4705882353</v>
      </c>
      <c r="AI615">
        <f t="shared" si="612"/>
        <v>101288.23529411765</v>
      </c>
      <c r="AJ615">
        <f t="shared" si="613"/>
        <v>1633969.4117647058</v>
      </c>
      <c r="AK615">
        <f t="shared" si="614"/>
        <v>1343587.8235294118</v>
      </c>
      <c r="AL615">
        <f t="shared" si="615"/>
        <v>1374873.0588235294</v>
      </c>
      <c r="AM615">
        <f t="shared" si="616"/>
        <v>1053871.8823529412</v>
      </c>
      <c r="AO615">
        <f t="shared" si="617"/>
        <v>-2626092.7647058824</v>
      </c>
      <c r="AP615">
        <f t="shared" si="618"/>
        <v>3.725940511104521E-2</v>
      </c>
      <c r="AQ615">
        <f t="shared" si="619"/>
        <v>0.28818911659717594</v>
      </c>
    </row>
    <row r="616" spans="2:64" hidden="1">
      <c r="D616" t="s">
        <v>6093</v>
      </c>
      <c r="E616" t="s">
        <v>6093</v>
      </c>
      <c r="F616" t="s">
        <v>6093</v>
      </c>
      <c r="G616" t="s">
        <v>6093</v>
      </c>
      <c r="H616" t="s">
        <v>6093</v>
      </c>
      <c r="I616" t="s">
        <v>6093</v>
      </c>
      <c r="J616" t="s">
        <v>6093</v>
      </c>
      <c r="O616" t="e">
        <f t="shared" si="627"/>
        <v>#VALUE!</v>
      </c>
      <c r="P616" t="e">
        <f t="shared" si="628"/>
        <v>#VALUE!</v>
      </c>
      <c r="Q616" t="e">
        <f t="shared" si="629"/>
        <v>#VALUE!</v>
      </c>
      <c r="R616" t="e">
        <f t="shared" si="630"/>
        <v>#VALUE!</v>
      </c>
      <c r="S616" t="e">
        <f t="shared" si="631"/>
        <v>#VALUE!</v>
      </c>
      <c r="T616" t="e">
        <f t="shared" si="632"/>
        <v>#VALUE!</v>
      </c>
      <c r="U616" t="e">
        <f t="shared" si="633"/>
        <v>#VALUE!</v>
      </c>
      <c r="V616" t="e">
        <f t="shared" si="610"/>
        <v>#VALUE!</v>
      </c>
      <c r="AO616">
        <f t="shared" si="617"/>
        <v>0</v>
      </c>
      <c r="AP616" t="e">
        <f t="shared" si="618"/>
        <v>#DIV/0!</v>
      </c>
      <c r="AQ616" t="e">
        <f t="shared" si="619"/>
        <v>#DIV/0!</v>
      </c>
    </row>
    <row r="617" spans="2:64">
      <c r="B617" t="s">
        <v>101</v>
      </c>
      <c r="D617" t="s">
        <v>9139</v>
      </c>
      <c r="E617" t="s">
        <v>9140</v>
      </c>
      <c r="F617" t="s">
        <v>9141</v>
      </c>
      <c r="G617" t="s">
        <v>9142</v>
      </c>
      <c r="H617" t="s">
        <v>9143</v>
      </c>
      <c r="I617" t="s">
        <v>9144</v>
      </c>
      <c r="J617" t="s">
        <v>6225</v>
      </c>
      <c r="K617">
        <f t="shared" si="609"/>
        <v>22756</v>
      </c>
      <c r="O617">
        <f t="shared" si="627"/>
        <v>3.9343809965760723</v>
      </c>
      <c r="P617">
        <f t="shared" si="628"/>
        <v>0.5081518137233243</v>
      </c>
      <c r="Q617">
        <f t="shared" si="629"/>
        <v>0.18619594149803945</v>
      </c>
      <c r="R617">
        <f>10</f>
        <v>10</v>
      </c>
      <c r="S617">
        <f t="shared" si="631"/>
        <v>0.66643609253708402</v>
      </c>
      <c r="T617">
        <f t="shared" si="632"/>
        <v>1.5015176175603746</v>
      </c>
      <c r="U617">
        <f t="shared" si="633"/>
        <v>22756</v>
      </c>
      <c r="V617">
        <f t="shared" si="610"/>
        <v>-2</v>
      </c>
      <c r="X617">
        <f>AVERAGE(O617)</f>
        <v>3.9343809965760723</v>
      </c>
      <c r="Y617">
        <f t="shared" ref="Y617:AE617" si="655">AVERAGE(P617)</f>
        <v>0.5081518137233243</v>
      </c>
      <c r="Z617">
        <f t="shared" si="655"/>
        <v>0.18619594149803945</v>
      </c>
      <c r="AA617">
        <f>AVERAGE(R617)</f>
        <v>10</v>
      </c>
      <c r="AB617">
        <f t="shared" si="655"/>
        <v>0.66643609253708402</v>
      </c>
      <c r="AC617">
        <f t="shared" si="655"/>
        <v>1.5015176175603746</v>
      </c>
      <c r="AD617">
        <f t="shared" si="655"/>
        <v>22756</v>
      </c>
      <c r="AE617">
        <f t="shared" si="655"/>
        <v>-2</v>
      </c>
      <c r="AH617">
        <f t="shared" si="611"/>
        <v>98358.25</v>
      </c>
      <c r="AI617">
        <f t="shared" si="612"/>
        <v>17067</v>
      </c>
      <c r="AJ617">
        <f t="shared" si="613"/>
        <v>6505.5</v>
      </c>
      <c r="AK617">
        <f t="shared" si="614"/>
        <v>30603.5</v>
      </c>
      <c r="AL617">
        <f t="shared" si="615"/>
        <v>4335.5</v>
      </c>
      <c r="AM617">
        <f t="shared" si="616"/>
        <v>28433.5</v>
      </c>
      <c r="AO617">
        <f t="shared" si="617"/>
        <v>61249.25</v>
      </c>
      <c r="AP617">
        <f t="shared" si="618"/>
        <v>0.48847992215003294</v>
      </c>
      <c r="AQ617">
        <f t="shared" si="619"/>
        <v>0.17351874397927983</v>
      </c>
      <c r="AS617">
        <f t="shared" ref="AS617" si="656">AH617+AM617-AJ617+AK617+AL617+AI617</f>
        <v>172292.25</v>
      </c>
      <c r="AU617">
        <f>MAX(0,AH617)</f>
        <v>98358.25</v>
      </c>
      <c r="AV617">
        <f>MAX(0,AP617)</f>
        <v>0.48847992215003294</v>
      </c>
      <c r="AW617">
        <f>MAX(0,AQ617)</f>
        <v>0.17351874397927983</v>
      </c>
      <c r="AY617">
        <f>AU617/$AU$1261*3</f>
        <v>0.87985986725663046</v>
      </c>
      <c r="AZ617">
        <f>AV617/$AV$1261*3</f>
        <v>8.9193022908831132</v>
      </c>
      <c r="BA617">
        <f>AW617/$AW$1261*3</f>
        <v>4.2132680935919851</v>
      </c>
      <c r="BB617">
        <f>AS617/$AS$1261*3</f>
        <v>0.46670436553606076</v>
      </c>
      <c r="BD617">
        <f>MIN(4.9,AY617)</f>
        <v>0.87985986725663046</v>
      </c>
      <c r="BE617">
        <f t="shared" ref="BE617" si="657">MIN(4.9,AZ617)</f>
        <v>4.9000000000000004</v>
      </c>
      <c r="BF617">
        <f t="shared" ref="BF617" si="658">MIN(4.9,BA617)</f>
        <v>4.2132680935919851</v>
      </c>
      <c r="BG617">
        <f>MAX(MIN(4.9,BB617),0)</f>
        <v>0.46670436553606076</v>
      </c>
      <c r="BI617">
        <f>ROUND(BD617+0.5,0)</f>
        <v>1</v>
      </c>
      <c r="BJ617">
        <f t="shared" ref="BJ617" si="659">ROUND(BE617+0.5,0)</f>
        <v>5</v>
      </c>
      <c r="BK617">
        <f t="shared" ref="BK617" si="660">ROUND(BF617+0.5,0)</f>
        <v>5</v>
      </c>
      <c r="BL617">
        <f t="shared" ref="BL617" si="661">ROUND(BG617+0.5,0)</f>
        <v>1</v>
      </c>
    </row>
    <row r="618" spans="2:64" hidden="1">
      <c r="D618" t="s">
        <v>9145</v>
      </c>
      <c r="E618" t="s">
        <v>9146</v>
      </c>
      <c r="F618" t="s">
        <v>9147</v>
      </c>
      <c r="G618" t="s">
        <v>6065</v>
      </c>
      <c r="H618" t="s">
        <v>9148</v>
      </c>
      <c r="I618" t="s">
        <v>9149</v>
      </c>
      <c r="J618" t="s">
        <v>6430</v>
      </c>
      <c r="K618">
        <f t="shared" si="609"/>
        <v>9053.2000000000007</v>
      </c>
      <c r="O618" t="e">
        <f t="shared" si="627"/>
        <v>#VALUE!</v>
      </c>
      <c r="P618" t="e">
        <f t="shared" si="628"/>
        <v>#VALUE!</v>
      </c>
      <c r="Q618">
        <f t="shared" si="629"/>
        <v>0.23255068109312493</v>
      </c>
      <c r="R618" t="e">
        <f t="shared" si="630"/>
        <v>#VALUE!</v>
      </c>
      <c r="S618">
        <f t="shared" si="631"/>
        <v>4.3001379110111051</v>
      </c>
      <c r="T618" t="e">
        <f t="shared" si="632"/>
        <v>#VALUE!</v>
      </c>
      <c r="U618">
        <f t="shared" si="633"/>
        <v>9053.2000000000007</v>
      </c>
      <c r="V618" t="e">
        <f t="shared" si="610"/>
        <v>#VALUE!</v>
      </c>
      <c r="AH618">
        <f t="shared" si="611"/>
        <v>13288.833333333334</v>
      </c>
      <c r="AI618">
        <f t="shared" si="612"/>
        <v>7544.333333333333</v>
      </c>
      <c r="AJ618">
        <f t="shared" si="613"/>
        <v>2296.1666666666665</v>
      </c>
      <c r="AK618">
        <f t="shared" si="614"/>
        <v>0</v>
      </c>
      <c r="AL618">
        <f t="shared" si="615"/>
        <v>9873.8333333333339</v>
      </c>
      <c r="AM618">
        <f t="shared" si="616"/>
        <v>7577.666666666667</v>
      </c>
      <c r="AO618">
        <f t="shared" si="617"/>
        <v>10992.666666666668</v>
      </c>
      <c r="AP618">
        <f t="shared" si="618"/>
        <v>0.76407339263710472</v>
      </c>
      <c r="AQ618">
        <f t="shared" si="619"/>
        <v>0.5677197647147354</v>
      </c>
    </row>
    <row r="619" spans="2:64" hidden="1">
      <c r="D619" t="s">
        <v>6093</v>
      </c>
      <c r="E619" t="s">
        <v>6093</v>
      </c>
      <c r="F619" t="s">
        <v>6093</v>
      </c>
      <c r="G619" t="s">
        <v>6093</v>
      </c>
      <c r="H619" t="s">
        <v>6093</v>
      </c>
      <c r="I619" t="s">
        <v>6093</v>
      </c>
      <c r="J619" t="s">
        <v>6093</v>
      </c>
      <c r="O619" t="e">
        <f t="shared" si="627"/>
        <v>#VALUE!</v>
      </c>
      <c r="P619" t="e">
        <f t="shared" si="628"/>
        <v>#VALUE!</v>
      </c>
      <c r="Q619" t="e">
        <f t="shared" si="629"/>
        <v>#VALUE!</v>
      </c>
      <c r="R619" t="e">
        <f t="shared" si="630"/>
        <v>#VALUE!</v>
      </c>
      <c r="S619" t="e">
        <f t="shared" si="631"/>
        <v>#VALUE!</v>
      </c>
      <c r="T619" t="e">
        <f t="shared" si="632"/>
        <v>#VALUE!</v>
      </c>
      <c r="U619" t="e">
        <f t="shared" si="633"/>
        <v>#VALUE!</v>
      </c>
      <c r="V619" t="e">
        <f t="shared" si="610"/>
        <v>#VALUE!</v>
      </c>
      <c r="AO619">
        <f t="shared" si="617"/>
        <v>0</v>
      </c>
      <c r="AP619" t="e">
        <f t="shared" si="618"/>
        <v>#DIV/0!</v>
      </c>
      <c r="AQ619" t="e">
        <f t="shared" si="619"/>
        <v>#DIV/0!</v>
      </c>
    </row>
    <row r="620" spans="2:64">
      <c r="B620" s="22">
        <v>35900226</v>
      </c>
      <c r="D620" t="s">
        <v>9150</v>
      </c>
      <c r="E620" t="s">
        <v>9151</v>
      </c>
      <c r="F620" t="s">
        <v>9152</v>
      </c>
      <c r="G620" t="s">
        <v>9153</v>
      </c>
      <c r="H620" t="s">
        <v>9154</v>
      </c>
      <c r="I620" t="s">
        <v>9155</v>
      </c>
      <c r="J620">
        <v>1</v>
      </c>
      <c r="K620">
        <f t="shared" si="609"/>
        <v>962</v>
      </c>
      <c r="O620">
        <f t="shared" si="627"/>
        <v>-0.86164794007490642</v>
      </c>
      <c r="P620">
        <f t="shared" si="628"/>
        <v>-0.88685015290519875</v>
      </c>
      <c r="Q620">
        <f t="shared" si="629"/>
        <v>4.2263784308962833E-3</v>
      </c>
      <c r="R620">
        <f t="shared" si="630"/>
        <v>-0.49837574445046018</v>
      </c>
      <c r="S620">
        <f t="shared" si="631"/>
        <v>172.98850574712642</v>
      </c>
      <c r="T620">
        <f t="shared" si="632"/>
        <v>4.9188718841173262E-2</v>
      </c>
      <c r="U620">
        <f t="shared" si="633"/>
        <v>962</v>
      </c>
      <c r="V620">
        <f t="shared" si="610"/>
        <v>0</v>
      </c>
      <c r="X620">
        <f t="shared" ref="X620:AE620" si="662">AVERAGE(O620:O622)</f>
        <v>-0.4159509046699959</v>
      </c>
      <c r="Y620">
        <f t="shared" si="662"/>
        <v>-0.25835519229704906</v>
      </c>
      <c r="Z620">
        <f t="shared" si="662"/>
        <v>1.1319147699995457E-2</v>
      </c>
      <c r="AA620">
        <f t="shared" si="662"/>
        <v>8.9701450035312005E-2</v>
      </c>
      <c r="AB620">
        <f t="shared" si="662"/>
        <v>227.81111764193659</v>
      </c>
      <c r="AC620">
        <f t="shared" si="662"/>
        <v>4.4922748571537747</v>
      </c>
      <c r="AD620">
        <f>AVERAGE(U620:U622)</f>
        <v>6563.666666666667</v>
      </c>
      <c r="AE620">
        <f t="shared" si="662"/>
        <v>-0.33333333333333331</v>
      </c>
      <c r="AH620">
        <f t="shared" si="611"/>
        <v>923.5</v>
      </c>
      <c r="AI620">
        <f t="shared" si="612"/>
        <v>481</v>
      </c>
      <c r="AJ620">
        <f t="shared" si="613"/>
        <v>43.5</v>
      </c>
      <c r="AK620">
        <f t="shared" si="614"/>
        <v>2767.5</v>
      </c>
      <c r="AL620">
        <f t="shared" si="615"/>
        <v>7525</v>
      </c>
      <c r="AM620">
        <f t="shared" si="616"/>
        <v>10249</v>
      </c>
      <c r="AO620">
        <f t="shared" si="617"/>
        <v>-1887.5</v>
      </c>
      <c r="AP620">
        <f t="shared" si="618"/>
        <v>4.6733058051979595E-2</v>
      </c>
      <c r="AQ620">
        <f t="shared" si="619"/>
        <v>0.52084461288576067</v>
      </c>
      <c r="AS620">
        <f t="shared" ref="AS620" si="663">AH620+AM620-AJ620+AK620+AL620+AI620</f>
        <v>21902.5</v>
      </c>
      <c r="AU620">
        <f>MAX(0,AH620)</f>
        <v>923.5</v>
      </c>
      <c r="AV620">
        <f>MAX(0,AP620)</f>
        <v>4.6733058051979595E-2</v>
      </c>
      <c r="AW620">
        <f>MAX(0,AQ620)</f>
        <v>0.52084461288576067</v>
      </c>
      <c r="AY620">
        <f>AU620/$AU$1261*3</f>
        <v>8.26113302556215E-3</v>
      </c>
      <c r="AZ620">
        <f>AV620/$AV$1261*3</f>
        <v>0.85331300805229426</v>
      </c>
      <c r="BA620">
        <f>AW620/$AW$1261*3</f>
        <v>12.646806557410812</v>
      </c>
      <c r="BB620">
        <f>AS620/$AS$1261*3</f>
        <v>5.932937997010064E-2</v>
      </c>
      <c r="BD620">
        <f>MIN(4.9,AY620)</f>
        <v>8.26113302556215E-3</v>
      </c>
      <c r="BE620">
        <f t="shared" ref="BE620" si="664">MIN(4.9,AZ620)</f>
        <v>0.85331300805229426</v>
      </c>
      <c r="BF620">
        <f t="shared" ref="BF620" si="665">MIN(4.9,BA620)</f>
        <v>4.9000000000000004</v>
      </c>
      <c r="BG620">
        <f>MAX(MIN(4.9,BB620),0)</f>
        <v>5.932937997010064E-2</v>
      </c>
      <c r="BI620">
        <f>ROUND(BD620+0.5,0)</f>
        <v>1</v>
      </c>
      <c r="BJ620">
        <f t="shared" ref="BJ620" si="666">ROUND(BE620+0.5,0)</f>
        <v>1</v>
      </c>
      <c r="BK620">
        <f t="shared" ref="BK620" si="667">ROUND(BF620+0.5,0)</f>
        <v>5</v>
      </c>
      <c r="BL620">
        <f t="shared" ref="BL620" si="668">ROUND(BG620+0.5,0)</f>
        <v>1</v>
      </c>
    </row>
    <row r="621" spans="2:64" hidden="1">
      <c r="D621" t="s">
        <v>9156</v>
      </c>
      <c r="E621" t="s">
        <v>9157</v>
      </c>
      <c r="F621" t="s">
        <v>7652</v>
      </c>
      <c r="G621" t="s">
        <v>9158</v>
      </c>
      <c r="H621" t="s">
        <v>9159</v>
      </c>
      <c r="I621" t="s">
        <v>9160</v>
      </c>
      <c r="J621">
        <v>1</v>
      </c>
      <c r="K621">
        <f t="shared" si="609"/>
        <v>8502</v>
      </c>
      <c r="O621">
        <f t="shared" si="627"/>
        <v>-0.34542780093160086</v>
      </c>
      <c r="P621">
        <f t="shared" si="628"/>
        <v>-0.16867116456438835</v>
      </c>
      <c r="Q621">
        <f t="shared" si="629"/>
        <v>1.6352394092697634E-3</v>
      </c>
      <c r="R621">
        <f t="shared" si="630"/>
        <v>0.45484061393152297</v>
      </c>
      <c r="S621">
        <f t="shared" si="631"/>
        <v>496.09375</v>
      </c>
      <c r="T621">
        <f t="shared" si="632"/>
        <v>0.77045763479836893</v>
      </c>
      <c r="U621">
        <f t="shared" si="633"/>
        <v>8502</v>
      </c>
      <c r="V621">
        <f t="shared" si="610"/>
        <v>0</v>
      </c>
      <c r="AH621">
        <f t="shared" si="611"/>
        <v>6675</v>
      </c>
      <c r="AI621">
        <f t="shared" si="612"/>
        <v>4251</v>
      </c>
      <c r="AJ621">
        <f t="shared" si="613"/>
        <v>16</v>
      </c>
      <c r="AK621">
        <f t="shared" si="614"/>
        <v>1847</v>
      </c>
      <c r="AL621">
        <f t="shared" si="615"/>
        <v>7937.5</v>
      </c>
      <c r="AM621">
        <f t="shared" si="616"/>
        <v>9768.5</v>
      </c>
      <c r="AO621">
        <f t="shared" si="617"/>
        <v>4812</v>
      </c>
      <c r="AP621">
        <f t="shared" si="618"/>
        <v>0.43446267055036025</v>
      </c>
      <c r="AQ621">
        <f t="shared" si="619"/>
        <v>0.6368539325842697</v>
      </c>
    </row>
    <row r="622" spans="2:64" hidden="1">
      <c r="D622" t="s">
        <v>9161</v>
      </c>
      <c r="E622" t="s">
        <v>9162</v>
      </c>
      <c r="F622" t="s">
        <v>9163</v>
      </c>
      <c r="G622" t="s">
        <v>9164</v>
      </c>
      <c r="H622" t="s">
        <v>9165</v>
      </c>
      <c r="I622" t="s">
        <v>9166</v>
      </c>
      <c r="J622">
        <v>1</v>
      </c>
      <c r="K622">
        <f t="shared" si="609"/>
        <v>10227</v>
      </c>
      <c r="O622">
        <f t="shared" si="627"/>
        <v>-4.0776973003480377E-2</v>
      </c>
      <c r="P622">
        <f t="shared" si="628"/>
        <v>0.28045574057844003</v>
      </c>
      <c r="Q622">
        <f t="shared" si="629"/>
        <v>2.8095825259820326E-2</v>
      </c>
      <c r="R622">
        <f t="shared" si="630"/>
        <v>0.31263948062487323</v>
      </c>
      <c r="S622">
        <f t="shared" si="631"/>
        <v>14.351097178683386</v>
      </c>
      <c r="T622">
        <f t="shared" si="632"/>
        <v>12.657178217821782</v>
      </c>
      <c r="U622">
        <f t="shared" si="633"/>
        <v>10227</v>
      </c>
      <c r="V622">
        <f t="shared" si="610"/>
        <v>-1</v>
      </c>
      <c r="AH622">
        <f t="shared" si="611"/>
        <v>10197.5</v>
      </c>
      <c r="AI622">
        <f t="shared" si="612"/>
        <v>5113.5</v>
      </c>
      <c r="AJ622">
        <f t="shared" si="613"/>
        <v>159.5</v>
      </c>
      <c r="AK622">
        <f t="shared" si="614"/>
        <v>3388</v>
      </c>
      <c r="AL622">
        <f t="shared" si="615"/>
        <v>2289</v>
      </c>
      <c r="AM622">
        <f t="shared" si="616"/>
        <v>5517.5</v>
      </c>
      <c r="AO622">
        <f t="shared" si="617"/>
        <v>6650</v>
      </c>
      <c r="AP622">
        <f t="shared" si="618"/>
        <v>0.9007398273736128</v>
      </c>
      <c r="AQ622">
        <f t="shared" si="619"/>
        <v>0.50144643294925229</v>
      </c>
    </row>
    <row r="623" spans="2:64" hidden="1">
      <c r="D623" t="s">
        <v>9167</v>
      </c>
      <c r="E623" t="s">
        <v>9168</v>
      </c>
      <c r="F623" t="s">
        <v>9169</v>
      </c>
      <c r="G623" t="s">
        <v>9170</v>
      </c>
      <c r="H623" t="s">
        <v>9171</v>
      </c>
      <c r="I623" t="s">
        <v>9172</v>
      </c>
      <c r="J623">
        <v>2</v>
      </c>
      <c r="K623">
        <f t="shared" si="609"/>
        <v>3993.5</v>
      </c>
      <c r="O623">
        <f t="shared" si="627"/>
        <v>3.1046332046332044</v>
      </c>
      <c r="P623">
        <f t="shared" si="628"/>
        <v>-2.0823959886163435</v>
      </c>
      <c r="Q623">
        <f t="shared" si="629"/>
        <v>0.95050232786081845</v>
      </c>
      <c r="R623">
        <f t="shared" si="630"/>
        <v>0.25159429092013363</v>
      </c>
      <c r="S623">
        <f t="shared" si="631"/>
        <v>0.41673111626707915</v>
      </c>
      <c r="T623">
        <f t="shared" si="632"/>
        <v>-1.1125504944978408</v>
      </c>
      <c r="U623">
        <f t="shared" si="633"/>
        <v>3993.5</v>
      </c>
      <c r="V623">
        <f t="shared" si="610"/>
        <v>0</v>
      </c>
      <c r="AH623">
        <f t="shared" si="611"/>
        <v>7087.333333333333</v>
      </c>
      <c r="AI623">
        <f t="shared" si="612"/>
        <v>2662.3333333333335</v>
      </c>
      <c r="AJ623">
        <f t="shared" si="613"/>
        <v>5172</v>
      </c>
      <c r="AK623">
        <f t="shared" si="614"/>
        <v>3286</v>
      </c>
      <c r="AL623">
        <f t="shared" si="615"/>
        <v>2155.3333333333335</v>
      </c>
      <c r="AM623">
        <f t="shared" si="616"/>
        <v>269.33333333333331</v>
      </c>
      <c r="AO623">
        <f t="shared" si="617"/>
        <v>-1370.666666666667</v>
      </c>
      <c r="AP623">
        <f t="shared" si="618"/>
        <v>0.48927958833619206</v>
      </c>
      <c r="AQ623">
        <f t="shared" si="619"/>
        <v>0.37564669363183145</v>
      </c>
    </row>
    <row r="624" spans="2:64" hidden="1">
      <c r="D624" t="s">
        <v>9173</v>
      </c>
      <c r="E624" t="s">
        <v>9174</v>
      </c>
      <c r="F624" t="s">
        <v>9175</v>
      </c>
      <c r="G624" t="s">
        <v>9176</v>
      </c>
      <c r="H624" t="s">
        <v>9177</v>
      </c>
      <c r="I624" t="s">
        <v>9178</v>
      </c>
      <c r="J624">
        <v>2</v>
      </c>
      <c r="K624">
        <f t="shared" si="609"/>
        <v>-3689.5</v>
      </c>
      <c r="O624" t="e">
        <f t="shared" si="627"/>
        <v>#VALUE!</v>
      </c>
      <c r="P624" t="e">
        <f t="shared" si="628"/>
        <v>#VALUE!</v>
      </c>
      <c r="Q624">
        <f t="shared" si="629"/>
        <v>1.4559832317073171</v>
      </c>
      <c r="R624" t="e">
        <f t="shared" si="630"/>
        <v>#VALUE!</v>
      </c>
      <c r="S624">
        <f t="shared" si="631"/>
        <v>0.11220171879771408</v>
      </c>
      <c r="T624" t="e">
        <f t="shared" si="632"/>
        <v>#VALUE!</v>
      </c>
      <c r="U624">
        <f t="shared" si="633"/>
        <v>-3689.5</v>
      </c>
      <c r="V624" t="e">
        <f t="shared" si="610"/>
        <v>#VALUE!</v>
      </c>
      <c r="AH624">
        <f t="shared" si="611"/>
        <v>1726.6666666666667</v>
      </c>
      <c r="AI624">
        <f t="shared" si="612"/>
        <v>-2459.6666666666665</v>
      </c>
      <c r="AJ624">
        <f t="shared" si="613"/>
        <v>7641</v>
      </c>
      <c r="AK624">
        <f t="shared" si="614"/>
        <v>4390.666666666667</v>
      </c>
      <c r="AL624">
        <f t="shared" si="615"/>
        <v>857.33333333333337</v>
      </c>
      <c r="AM624">
        <f t="shared" si="616"/>
        <v>-2393</v>
      </c>
      <c r="AO624">
        <f t="shared" si="617"/>
        <v>-10305.000000000002</v>
      </c>
      <c r="AP624">
        <f t="shared" si="618"/>
        <v>-0.46868648373983735</v>
      </c>
      <c r="AQ624">
        <f t="shared" si="619"/>
        <v>-1.4245173745173743</v>
      </c>
    </row>
    <row r="625" spans="2:64" hidden="1">
      <c r="D625" t="s">
        <v>6093</v>
      </c>
      <c r="E625" t="s">
        <v>6093</v>
      </c>
      <c r="F625" t="s">
        <v>6093</v>
      </c>
      <c r="G625" t="s">
        <v>6093</v>
      </c>
      <c r="H625" t="s">
        <v>6093</v>
      </c>
      <c r="I625" t="s">
        <v>6093</v>
      </c>
      <c r="J625" t="s">
        <v>6093</v>
      </c>
      <c r="AO625">
        <f t="shared" si="617"/>
        <v>0</v>
      </c>
      <c r="AP625" t="e">
        <f t="shared" si="618"/>
        <v>#DIV/0!</v>
      </c>
      <c r="AQ625" t="e">
        <f t="shared" si="619"/>
        <v>#DIV/0!</v>
      </c>
    </row>
    <row r="626" spans="2:64">
      <c r="B626" t="s">
        <v>103</v>
      </c>
      <c r="D626" t="s">
        <v>9179</v>
      </c>
      <c r="E626" t="s">
        <v>9180</v>
      </c>
      <c r="F626" t="s">
        <v>9181</v>
      </c>
      <c r="G626" t="s">
        <v>6065</v>
      </c>
      <c r="H626" t="s">
        <v>9182</v>
      </c>
      <c r="I626" t="s">
        <v>9183</v>
      </c>
      <c r="J626">
        <v>1</v>
      </c>
      <c r="K626">
        <f t="shared" si="609"/>
        <v>121716</v>
      </c>
      <c r="O626">
        <f t="shared" si="627"/>
        <v>14.589779106218561</v>
      </c>
      <c r="P626">
        <f t="shared" si="628"/>
        <v>22.082875023705672</v>
      </c>
      <c r="Q626">
        <f t="shared" si="629"/>
        <v>0.47470780159418496</v>
      </c>
      <c r="R626">
        <f>1</f>
        <v>1</v>
      </c>
      <c r="S626">
        <f t="shared" si="631"/>
        <v>2.1065590172349293</v>
      </c>
      <c r="T626">
        <f t="shared" si="632"/>
        <v>22.239356842682259</v>
      </c>
      <c r="U626">
        <f t="shared" si="633"/>
        <v>121716</v>
      </c>
      <c r="V626">
        <f t="shared" si="610"/>
        <v>0</v>
      </c>
      <c r="X626">
        <f>AVERAGE(O626)</f>
        <v>14.589779106218561</v>
      </c>
      <c r="Y626">
        <f t="shared" ref="Y626:AE626" si="669">AVERAGE(P626)</f>
        <v>22.082875023705672</v>
      </c>
      <c r="Z626">
        <f t="shared" si="669"/>
        <v>0.47470780159418496</v>
      </c>
      <c r="AA626">
        <f>AVERAGE(R626)</f>
        <v>1</v>
      </c>
      <c r="AB626">
        <f t="shared" si="669"/>
        <v>2.1065590172349293</v>
      </c>
      <c r="AC626">
        <f t="shared" si="669"/>
        <v>22.239356842682259</v>
      </c>
      <c r="AD626">
        <f t="shared" si="669"/>
        <v>121716</v>
      </c>
      <c r="AE626">
        <f t="shared" si="669"/>
        <v>0</v>
      </c>
      <c r="AH626">
        <f t="shared" si="611"/>
        <v>320767.5</v>
      </c>
      <c r="AI626">
        <f t="shared" si="612"/>
        <v>60858</v>
      </c>
      <c r="AJ626">
        <f t="shared" si="613"/>
        <v>57470.5</v>
      </c>
      <c r="AK626">
        <f t="shared" si="614"/>
        <v>0</v>
      </c>
      <c r="AL626">
        <f t="shared" si="615"/>
        <v>121065</v>
      </c>
      <c r="AM626">
        <f t="shared" si="616"/>
        <v>63594.5</v>
      </c>
      <c r="AO626">
        <f t="shared" si="617"/>
        <v>263297</v>
      </c>
      <c r="AP626">
        <f t="shared" si="618"/>
        <v>0.50268863833477884</v>
      </c>
      <c r="AQ626">
        <f t="shared" si="619"/>
        <v>0.1897262035586523</v>
      </c>
      <c r="AS626">
        <f t="shared" ref="AS626" si="670">AH626+AM626-AJ626+AK626+AL626+AI626</f>
        <v>508814.5</v>
      </c>
      <c r="AU626">
        <f>MAX(0,AH626)</f>
        <v>320767.5</v>
      </c>
      <c r="AV626">
        <f>MAX(0,AP626)</f>
        <v>0.50268863833477884</v>
      </c>
      <c r="AW626">
        <f>MAX(0,AQ626)</f>
        <v>0.1897262035586523</v>
      </c>
      <c r="AY626">
        <f>AU626/$AU$1261*3</f>
        <v>2.86941308909259</v>
      </c>
      <c r="AZ626">
        <f>AV626/$AV$1261*3</f>
        <v>9.1787435269922746</v>
      </c>
      <c r="BA626">
        <f>AW626/$AW$1261*3</f>
        <v>4.6068069745102678</v>
      </c>
      <c r="BB626">
        <f>AS626/$AS$1261*3</f>
        <v>1.3782741150460802</v>
      </c>
      <c r="BD626">
        <f>MIN(4.9,AY626)</f>
        <v>2.86941308909259</v>
      </c>
      <c r="BE626">
        <f t="shared" ref="BE626" si="671">MIN(4.9,AZ626)</f>
        <v>4.9000000000000004</v>
      </c>
      <c r="BF626">
        <f t="shared" ref="BF626" si="672">MIN(4.9,BA626)</f>
        <v>4.6068069745102678</v>
      </c>
      <c r="BG626">
        <f>MAX(MIN(4.9,BB626),0)</f>
        <v>1.3782741150460802</v>
      </c>
      <c r="BI626">
        <f>ROUND(BD626+0.5,0)</f>
        <v>3</v>
      </c>
      <c r="BJ626">
        <f t="shared" ref="BJ626" si="673">ROUND(BE626+0.5,0)</f>
        <v>5</v>
      </c>
      <c r="BK626">
        <f t="shared" ref="BK626" si="674">ROUND(BF626+0.5,0)</f>
        <v>5</v>
      </c>
      <c r="BL626">
        <f t="shared" ref="BL626" si="675">ROUND(BG626+0.5,0)</f>
        <v>2</v>
      </c>
    </row>
    <row r="627" spans="2:64" hidden="1">
      <c r="D627" t="s">
        <v>9184</v>
      </c>
      <c r="E627" t="s">
        <v>9185</v>
      </c>
      <c r="F627" t="s">
        <v>9186</v>
      </c>
      <c r="G627" t="s">
        <v>6065</v>
      </c>
      <c r="H627" t="s">
        <v>9187</v>
      </c>
      <c r="I627" t="s">
        <v>9188</v>
      </c>
      <c r="J627">
        <v>1</v>
      </c>
      <c r="K627">
        <f t="shared" si="609"/>
        <v>5273</v>
      </c>
      <c r="O627" t="e">
        <f t="shared" si="627"/>
        <v>#VALUE!</v>
      </c>
      <c r="P627" t="e">
        <f t="shared" si="628"/>
        <v>#VALUE!</v>
      </c>
      <c r="Q627">
        <f t="shared" si="629"/>
        <v>0.8869728635744083</v>
      </c>
      <c r="R627" t="e">
        <f t="shared" si="630"/>
        <v>#VALUE!</v>
      </c>
      <c r="S627">
        <f t="shared" si="631"/>
        <v>1.1274302079210226</v>
      </c>
      <c r="T627" t="e">
        <f t="shared" si="632"/>
        <v>#VALUE!</v>
      </c>
      <c r="U627">
        <f t="shared" si="633"/>
        <v>5273</v>
      </c>
      <c r="V627" t="e">
        <f t="shared" si="610"/>
        <v>#VALUE!</v>
      </c>
      <c r="AH627">
        <f t="shared" si="611"/>
        <v>20575.5</v>
      </c>
      <c r="AI627">
        <f t="shared" si="612"/>
        <v>2636.5</v>
      </c>
      <c r="AJ627">
        <f t="shared" si="613"/>
        <v>21474.5</v>
      </c>
      <c r="AK627">
        <f t="shared" si="614"/>
        <v>0</v>
      </c>
      <c r="AL627">
        <f t="shared" si="615"/>
        <v>24211</v>
      </c>
      <c r="AM627">
        <f t="shared" si="616"/>
        <v>2736.5</v>
      </c>
      <c r="AO627">
        <f t="shared" si="617"/>
        <v>-899</v>
      </c>
      <c r="AP627">
        <f t="shared" si="618"/>
        <v>0.10889678245425632</v>
      </c>
      <c r="AQ627">
        <f t="shared" si="619"/>
        <v>0.12813783383149863</v>
      </c>
    </row>
    <row r="628" spans="2:64" hidden="1">
      <c r="D628" t="s">
        <v>6093</v>
      </c>
      <c r="E628" t="s">
        <v>6093</v>
      </c>
      <c r="F628" t="s">
        <v>6093</v>
      </c>
      <c r="G628" t="s">
        <v>6093</v>
      </c>
      <c r="H628" t="s">
        <v>6093</v>
      </c>
      <c r="I628" t="s">
        <v>6093</v>
      </c>
      <c r="J628" t="s">
        <v>6093</v>
      </c>
      <c r="AO628">
        <f t="shared" si="617"/>
        <v>0</v>
      </c>
      <c r="AP628" t="e">
        <f t="shared" si="618"/>
        <v>#DIV/0!</v>
      </c>
      <c r="AQ628" t="e">
        <f t="shared" si="619"/>
        <v>#DIV/0!</v>
      </c>
    </row>
    <row r="629" spans="2:64">
      <c r="B629" t="s">
        <v>104</v>
      </c>
      <c r="D629" t="s">
        <v>9189</v>
      </c>
      <c r="E629" t="s">
        <v>9190</v>
      </c>
      <c r="F629" t="s">
        <v>9191</v>
      </c>
      <c r="G629" t="s">
        <v>9192</v>
      </c>
      <c r="H629" t="s">
        <v>9193</v>
      </c>
      <c r="I629" t="s">
        <v>9194</v>
      </c>
      <c r="J629" t="s">
        <v>6225</v>
      </c>
      <c r="K629">
        <f t="shared" si="609"/>
        <v>-4498</v>
      </c>
      <c r="O629">
        <f t="shared" si="627"/>
        <v>0.27282847079151984</v>
      </c>
      <c r="P629">
        <f t="shared" si="628"/>
        <v>-1.0441176470588236</v>
      </c>
      <c r="Q629">
        <f t="shared" si="629"/>
        <v>0.59926406992304426</v>
      </c>
      <c r="R629">
        <f>10</f>
        <v>10</v>
      </c>
      <c r="S629">
        <f t="shared" si="631"/>
        <v>1.2022829194396849</v>
      </c>
      <c r="T629">
        <f t="shared" si="632"/>
        <v>-4.4088818024988208E-2</v>
      </c>
      <c r="U629">
        <f t="shared" si="633"/>
        <v>-4498</v>
      </c>
      <c r="V629">
        <f t="shared" si="610"/>
        <v>0</v>
      </c>
      <c r="X629">
        <f>AVERAGE(O629)</f>
        <v>0.27282847079151984</v>
      </c>
      <c r="Y629">
        <f t="shared" ref="Y629:AE629" si="676">AVERAGE(P629)</f>
        <v>-1.0441176470588236</v>
      </c>
      <c r="Z629">
        <f t="shared" si="676"/>
        <v>0.59926406992304426</v>
      </c>
      <c r="AA629">
        <f>AVERAGE(R629)</f>
        <v>10</v>
      </c>
      <c r="AB629">
        <f t="shared" si="676"/>
        <v>1.2022829194396849</v>
      </c>
      <c r="AC629">
        <f t="shared" si="676"/>
        <v>-4.4088818024988208E-2</v>
      </c>
      <c r="AD629">
        <f t="shared" si="676"/>
        <v>-4498</v>
      </c>
      <c r="AE629">
        <f t="shared" si="676"/>
        <v>0</v>
      </c>
      <c r="AH629">
        <f t="shared" si="611"/>
        <v>363892.75</v>
      </c>
      <c r="AI629">
        <f t="shared" si="612"/>
        <v>-3373.5</v>
      </c>
      <c r="AJ629">
        <f t="shared" si="613"/>
        <v>108260.5</v>
      </c>
      <c r="AK629">
        <f t="shared" si="614"/>
        <v>50496</v>
      </c>
      <c r="AL629">
        <f t="shared" si="615"/>
        <v>130159.75</v>
      </c>
      <c r="AM629">
        <f t="shared" si="616"/>
        <v>73142.5</v>
      </c>
      <c r="AO629">
        <f t="shared" si="617"/>
        <v>205136.25</v>
      </c>
      <c r="AP629">
        <f t="shared" si="618"/>
        <v>-1.867363756758365E-2</v>
      </c>
      <c r="AQ629">
        <f t="shared" si="619"/>
        <v>-9.270588655586021E-3</v>
      </c>
      <c r="AS629">
        <f t="shared" ref="AS629" si="677">AH629+AM629-AJ629+AK629+AL629+AI629</f>
        <v>506057</v>
      </c>
      <c r="AU629">
        <f>MAX(0,AH629)</f>
        <v>363892.75</v>
      </c>
      <c r="AV629">
        <f>MAX(0,AP629)</f>
        <v>0</v>
      </c>
      <c r="AW629">
        <f>MAX(0,AQ629)</f>
        <v>0</v>
      </c>
      <c r="AY629">
        <f>AU629/$AU$1261*3</f>
        <v>3.2551883213726374</v>
      </c>
      <c r="AZ629">
        <f>AV629/$AV$1261*3</f>
        <v>0</v>
      </c>
      <c r="BA629">
        <f>AW629/$AW$1261*3</f>
        <v>0</v>
      </c>
      <c r="BB629">
        <f>AS629/$AS$1261*3</f>
        <v>1.370804613150518</v>
      </c>
      <c r="BD629">
        <f>MIN(4.9,AY629)</f>
        <v>3.2551883213726374</v>
      </c>
      <c r="BE629">
        <f t="shared" ref="BE629" si="678">MIN(4.9,AZ629)</f>
        <v>0</v>
      </c>
      <c r="BF629">
        <f t="shared" ref="BF629" si="679">MIN(4.9,BA629)</f>
        <v>0</v>
      </c>
      <c r="BG629">
        <f>MAX(MIN(4.9,BB629),0)</f>
        <v>1.370804613150518</v>
      </c>
      <c r="BI629">
        <f>ROUND(BD629+0.5,0)</f>
        <v>4</v>
      </c>
      <c r="BJ629">
        <f t="shared" ref="BJ629" si="680">ROUND(BE629+0.5,0)</f>
        <v>1</v>
      </c>
      <c r="BK629">
        <f t="shared" ref="BK629" si="681">ROUND(BF629+0.5,0)</f>
        <v>1</v>
      </c>
      <c r="BL629">
        <f t="shared" ref="BL629" si="682">ROUND(BG629+0.5,0)</f>
        <v>2</v>
      </c>
    </row>
    <row r="630" spans="2:64" hidden="1">
      <c r="D630" t="s">
        <v>9195</v>
      </c>
      <c r="E630" t="s">
        <v>9196</v>
      </c>
      <c r="F630" t="s">
        <v>9197</v>
      </c>
      <c r="G630" t="s">
        <v>6065</v>
      </c>
      <c r="H630" t="s">
        <v>9198</v>
      </c>
      <c r="I630" t="s">
        <v>9199</v>
      </c>
      <c r="J630" t="s">
        <v>6225</v>
      </c>
      <c r="K630">
        <f t="shared" si="609"/>
        <v>101954.66666666667</v>
      </c>
      <c r="O630" t="e">
        <f t="shared" si="627"/>
        <v>#DIV/0!</v>
      </c>
      <c r="P630" t="e">
        <f t="shared" si="628"/>
        <v>#DIV/0!</v>
      </c>
      <c r="Q630">
        <f t="shared" si="629"/>
        <v>0.44721661326619444</v>
      </c>
      <c r="R630">
        <f t="shared" si="630"/>
        <v>1</v>
      </c>
      <c r="S630">
        <f t="shared" si="631"/>
        <v>2.2360528887704247</v>
      </c>
      <c r="T630">
        <f t="shared" si="632"/>
        <v>1529.32</v>
      </c>
      <c r="U630">
        <f t="shared" si="633"/>
        <v>101954.66666666667</v>
      </c>
      <c r="V630">
        <f t="shared" si="610"/>
        <v>3</v>
      </c>
      <c r="AH630">
        <f t="shared" si="611"/>
        <v>285893</v>
      </c>
      <c r="AI630">
        <f t="shared" si="612"/>
        <v>76466</v>
      </c>
      <c r="AJ630">
        <f t="shared" si="613"/>
        <v>61903.5</v>
      </c>
      <c r="AK630">
        <f t="shared" si="614"/>
        <v>0</v>
      </c>
      <c r="AL630">
        <f t="shared" si="615"/>
        <v>138419.5</v>
      </c>
      <c r="AM630">
        <f t="shared" si="616"/>
        <v>76516</v>
      </c>
      <c r="AO630">
        <f t="shared" si="617"/>
        <v>223989.5</v>
      </c>
      <c r="AP630">
        <f t="shared" si="618"/>
        <v>0.55242216595205151</v>
      </c>
      <c r="AQ630">
        <f t="shared" si="619"/>
        <v>0.26746370145474008</v>
      </c>
    </row>
    <row r="631" spans="2:64" hidden="1">
      <c r="D631" t="s">
        <v>6065</v>
      </c>
      <c r="E631" t="s">
        <v>6065</v>
      </c>
      <c r="F631" t="s">
        <v>9200</v>
      </c>
      <c r="G631" t="s">
        <v>9201</v>
      </c>
      <c r="H631" t="s">
        <v>9202</v>
      </c>
      <c r="I631" t="s">
        <v>8617</v>
      </c>
      <c r="J631" t="s">
        <v>6065</v>
      </c>
      <c r="O631" t="e">
        <f t="shared" si="627"/>
        <v>#VALUE!</v>
      </c>
      <c r="P631" t="e">
        <f t="shared" si="628"/>
        <v>#VALUE!</v>
      </c>
      <c r="Q631">
        <f t="shared" si="629"/>
        <v>0.83333333333333337</v>
      </c>
      <c r="R631" t="e">
        <f t="shared" si="630"/>
        <v>#VALUE!</v>
      </c>
      <c r="S631">
        <f t="shared" si="631"/>
        <v>1.0780000000000001</v>
      </c>
      <c r="T631" t="e">
        <f t="shared" si="632"/>
        <v>#VALUE!</v>
      </c>
      <c r="U631" t="e">
        <f t="shared" si="633"/>
        <v>#DIV/0!</v>
      </c>
      <c r="V631" t="e">
        <f t="shared" si="610"/>
        <v>#VALUE!</v>
      </c>
      <c r="AH631">
        <f t="shared" si="611"/>
        <v>0</v>
      </c>
      <c r="AI631">
        <f t="shared" si="612"/>
        <v>0</v>
      </c>
      <c r="AJ631">
        <f t="shared" si="613"/>
        <v>1000</v>
      </c>
      <c r="AK631">
        <f t="shared" si="614"/>
        <v>122</v>
      </c>
      <c r="AL631">
        <f t="shared" si="615"/>
        <v>1078</v>
      </c>
      <c r="AM631">
        <f t="shared" si="616"/>
        <v>200</v>
      </c>
      <c r="AO631">
        <f t="shared" si="617"/>
        <v>-1122</v>
      </c>
      <c r="AP631">
        <f t="shared" si="618"/>
        <v>0</v>
      </c>
      <c r="AQ631" t="e">
        <f t="shared" si="619"/>
        <v>#DIV/0!</v>
      </c>
    </row>
    <row r="632" spans="2:64" hidden="1">
      <c r="D632" t="s">
        <v>6093</v>
      </c>
      <c r="E632" t="s">
        <v>6093</v>
      </c>
      <c r="F632" t="s">
        <v>6093</v>
      </c>
      <c r="G632" t="s">
        <v>6093</v>
      </c>
      <c r="H632" t="s">
        <v>6093</v>
      </c>
      <c r="I632" t="s">
        <v>6093</v>
      </c>
      <c r="J632" t="s">
        <v>6093</v>
      </c>
      <c r="AO632">
        <f t="shared" si="617"/>
        <v>0</v>
      </c>
      <c r="AP632" t="e">
        <f t="shared" si="618"/>
        <v>#DIV/0!</v>
      </c>
      <c r="AQ632" t="e">
        <f t="shared" si="619"/>
        <v>#DIV/0!</v>
      </c>
    </row>
    <row r="633" spans="2:64">
      <c r="B633" s="10" t="s">
        <v>3209</v>
      </c>
      <c r="D633" t="s">
        <v>9203</v>
      </c>
      <c r="E633" t="s">
        <v>9204</v>
      </c>
      <c r="F633" t="s">
        <v>9205</v>
      </c>
      <c r="G633" t="s">
        <v>9206</v>
      </c>
      <c r="H633" t="s">
        <v>9207</v>
      </c>
      <c r="I633" t="s">
        <v>9208</v>
      </c>
      <c r="J633" t="s">
        <v>6048</v>
      </c>
      <c r="K633">
        <f t="shared" si="609"/>
        <v>823090</v>
      </c>
      <c r="O633">
        <f t="shared" si="627"/>
        <v>1.6087646174531622E-2</v>
      </c>
      <c r="P633">
        <f t="shared" si="628"/>
        <v>9.7058392312100894E-2</v>
      </c>
      <c r="Q633">
        <f t="shared" si="629"/>
        <v>0.31261225150503735</v>
      </c>
      <c r="R633">
        <f t="shared" si="630"/>
        <v>0.27313452194474652</v>
      </c>
      <c r="S633">
        <f t="shared" si="631"/>
        <v>3.1560800572525247</v>
      </c>
      <c r="T633">
        <f t="shared" si="632"/>
        <v>0.78419734078509284</v>
      </c>
      <c r="U633">
        <f t="shared" si="633"/>
        <v>823090</v>
      </c>
      <c r="V633">
        <f t="shared" si="610"/>
        <v>-1</v>
      </c>
      <c r="X633">
        <f t="shared" ref="X633:AE633" si="683">AVERAGE(O633:O635)</f>
        <v>0.38025092984135483</v>
      </c>
      <c r="Y633">
        <f t="shared" si="683"/>
        <v>0.5198405019640755</v>
      </c>
      <c r="Z633">
        <f t="shared" si="683"/>
        <v>0.41640114761615804</v>
      </c>
      <c r="AA633">
        <f t="shared" si="683"/>
        <v>-1.8677481246071581</v>
      </c>
      <c r="AB633">
        <f t="shared" si="683"/>
        <v>2.4664937660225608</v>
      </c>
      <c r="AC633">
        <f t="shared" si="683"/>
        <v>0.38374917061282776</v>
      </c>
      <c r="AD633">
        <f t="shared" si="683"/>
        <v>522650.11111111107</v>
      </c>
      <c r="AE633">
        <f t="shared" si="683"/>
        <v>0</v>
      </c>
      <c r="AH633">
        <f t="shared" si="611"/>
        <v>6896048.666666667</v>
      </c>
      <c r="AI633">
        <f t="shared" si="612"/>
        <v>548726.66666666663</v>
      </c>
      <c r="AJ633">
        <f t="shared" si="613"/>
        <v>567777</v>
      </c>
      <c r="AK633">
        <f t="shared" si="614"/>
        <v>24284.333333333332</v>
      </c>
      <c r="AL633">
        <f t="shared" si="615"/>
        <v>1791949.6666666667</v>
      </c>
      <c r="AM633">
        <f t="shared" si="616"/>
        <v>1248457</v>
      </c>
      <c r="AO633">
        <f t="shared" si="617"/>
        <v>6303987.333333334</v>
      </c>
      <c r="AP633">
        <f t="shared" si="618"/>
        <v>0.30212333139158642</v>
      </c>
      <c r="AQ633">
        <f t="shared" si="619"/>
        <v>7.9571170853105916E-2</v>
      </c>
      <c r="AS633">
        <f t="shared" ref="AS633" si="684">AH633+AM633-AJ633+AK633+AL633+AI633</f>
        <v>9941689.3333333321</v>
      </c>
      <c r="AU633">
        <f>MAX(0,AH633)</f>
        <v>6896048.666666667</v>
      </c>
      <c r="AV633">
        <f>MAX(0,AP633)</f>
        <v>0.30212333139158642</v>
      </c>
      <c r="AW633">
        <f>MAX(0,AQ633)</f>
        <v>7.9571170853105916E-2</v>
      </c>
      <c r="AY633">
        <f>AU633/$AU$1261*3</f>
        <v>61.688332849035007</v>
      </c>
      <c r="AZ633">
        <f>AV633/$AV$1261*3</f>
        <v>5.5165610695920257</v>
      </c>
      <c r="BA633">
        <f>AW633/$AW$1261*3</f>
        <v>1.9320948713481985</v>
      </c>
      <c r="BB633">
        <f>AS633/$AS$1261*3</f>
        <v>26.929997215022475</v>
      </c>
      <c r="BD633">
        <f>MIN(4.9,AY633)</f>
        <v>4.9000000000000004</v>
      </c>
      <c r="BE633">
        <f t="shared" ref="BE633" si="685">MIN(4.9,AZ633)</f>
        <v>4.9000000000000004</v>
      </c>
      <c r="BF633">
        <f t="shared" ref="BF633" si="686">MIN(4.9,BA633)</f>
        <v>1.9320948713481985</v>
      </c>
      <c r="BG633">
        <f>MAX(MIN(4.9,BB633),0)</f>
        <v>4.9000000000000004</v>
      </c>
      <c r="BI633">
        <f>ROUND(BD633+0.5,0)</f>
        <v>5</v>
      </c>
      <c r="BJ633">
        <f t="shared" ref="BJ633" si="687">ROUND(BE633+0.5,0)</f>
        <v>5</v>
      </c>
      <c r="BK633">
        <f t="shared" ref="BK633" si="688">ROUND(BF633+0.5,0)</f>
        <v>2</v>
      </c>
      <c r="BL633">
        <f t="shared" ref="BL633" si="689">ROUND(BG633+0.5,0)</f>
        <v>5</v>
      </c>
    </row>
    <row r="634" spans="2:64" hidden="1">
      <c r="D634" t="s">
        <v>9209</v>
      </c>
      <c r="E634" t="s">
        <v>9210</v>
      </c>
      <c r="F634" t="s">
        <v>9211</v>
      </c>
      <c r="G634" t="s">
        <v>9212</v>
      </c>
      <c r="H634" t="s">
        <v>9213</v>
      </c>
      <c r="I634" t="s">
        <v>9214</v>
      </c>
      <c r="J634" t="s">
        <v>6225</v>
      </c>
      <c r="K634">
        <f t="shared" si="609"/>
        <v>500180</v>
      </c>
      <c r="O634">
        <f t="shared" si="627"/>
        <v>0.63376053538284616</v>
      </c>
      <c r="P634">
        <f t="shared" si="628"/>
        <v>1.0442182384907657</v>
      </c>
      <c r="Q634">
        <f t="shared" si="629"/>
        <v>0.54741784300730401</v>
      </c>
      <c r="R634">
        <f t="shared" si="630"/>
        <v>0.19862958935653063</v>
      </c>
      <c r="S634">
        <f t="shared" si="631"/>
        <v>1.7872833403503576</v>
      </c>
      <c r="T634">
        <f t="shared" si="632"/>
        <v>0.21296769257793713</v>
      </c>
      <c r="U634">
        <f t="shared" si="633"/>
        <v>500180</v>
      </c>
      <c r="V634">
        <f t="shared" si="610"/>
        <v>0</v>
      </c>
      <c r="AH634">
        <f t="shared" si="611"/>
        <v>5090148</v>
      </c>
      <c r="AI634">
        <f t="shared" si="612"/>
        <v>375135</v>
      </c>
      <c r="AJ634">
        <f t="shared" si="613"/>
        <v>634765.75</v>
      </c>
      <c r="AK634">
        <f t="shared" si="614"/>
        <v>25057.25</v>
      </c>
      <c r="AL634">
        <f t="shared" si="615"/>
        <v>1134506.25</v>
      </c>
      <c r="AM634">
        <f t="shared" si="616"/>
        <v>524797.75</v>
      </c>
      <c r="AO634">
        <f t="shared" si="617"/>
        <v>4430325</v>
      </c>
      <c r="AP634">
        <f t="shared" si="618"/>
        <v>0.3235139774578969</v>
      </c>
      <c r="AQ634">
        <f t="shared" si="619"/>
        <v>7.3698250031236812E-2</v>
      </c>
    </row>
    <row r="635" spans="2:64" hidden="1">
      <c r="D635" t="s">
        <v>9215</v>
      </c>
      <c r="E635" t="s">
        <v>9216</v>
      </c>
      <c r="F635" t="s">
        <v>9217</v>
      </c>
      <c r="G635" t="s">
        <v>9218</v>
      </c>
      <c r="H635" t="s">
        <v>9219</v>
      </c>
      <c r="I635" t="s">
        <v>9220</v>
      </c>
      <c r="J635" t="s">
        <v>6225</v>
      </c>
      <c r="K635">
        <f t="shared" si="609"/>
        <v>244680.33333333334</v>
      </c>
      <c r="O635">
        <f t="shared" si="627"/>
        <v>0.49090460796668678</v>
      </c>
      <c r="P635">
        <f t="shared" si="628"/>
        <v>0.41824487508935992</v>
      </c>
      <c r="Q635">
        <f t="shared" si="629"/>
        <v>0.38917334833613282</v>
      </c>
      <c r="R635">
        <f t="shared" si="630"/>
        <v>-6.0750084851227513</v>
      </c>
      <c r="S635">
        <f t="shared" si="631"/>
        <v>2.4561179004647999</v>
      </c>
      <c r="T635">
        <f t="shared" si="632"/>
        <v>0.15408247847545331</v>
      </c>
      <c r="U635">
        <f t="shared" si="633"/>
        <v>244680.33333333334</v>
      </c>
      <c r="V635">
        <f t="shared" si="610"/>
        <v>1</v>
      </c>
      <c r="AH635">
        <f t="shared" si="611"/>
        <v>3115602.25</v>
      </c>
      <c r="AI635">
        <f t="shared" si="612"/>
        <v>183510.25</v>
      </c>
      <c r="AJ635">
        <f t="shared" si="613"/>
        <v>275656.25</v>
      </c>
      <c r="AK635">
        <f t="shared" si="614"/>
        <v>31268</v>
      </c>
      <c r="AL635">
        <f t="shared" si="615"/>
        <v>677044.25</v>
      </c>
      <c r="AM635">
        <f t="shared" si="616"/>
        <v>432656</v>
      </c>
      <c r="AO635">
        <f t="shared" si="617"/>
        <v>2808678</v>
      </c>
      <c r="AP635">
        <f t="shared" si="618"/>
        <v>0.25908100558757807</v>
      </c>
      <c r="AQ635">
        <f t="shared" si="619"/>
        <v>5.8900410025060163E-2</v>
      </c>
    </row>
    <row r="636" spans="2:64" hidden="1">
      <c r="D636" t="s">
        <v>9221</v>
      </c>
      <c r="E636" t="s">
        <v>9222</v>
      </c>
      <c r="F636" t="s">
        <v>9223</v>
      </c>
      <c r="G636" t="s">
        <v>9224</v>
      </c>
      <c r="H636" t="s">
        <v>9225</v>
      </c>
      <c r="I636" t="s">
        <v>9226</v>
      </c>
      <c r="J636" t="s">
        <v>6048</v>
      </c>
      <c r="K636">
        <f t="shared" si="609"/>
        <v>258785</v>
      </c>
      <c r="O636">
        <f t="shared" si="627"/>
        <v>0.25736034829011523</v>
      </c>
      <c r="P636">
        <f t="shared" si="628"/>
        <v>1.1424018146897144</v>
      </c>
      <c r="Q636">
        <f t="shared" si="629"/>
        <v>0.37970982719930507</v>
      </c>
      <c r="R636">
        <f t="shared" si="630"/>
        <v>-0.46961509684928093</v>
      </c>
      <c r="S636">
        <f t="shared" si="631"/>
        <v>2.6143320282627309</v>
      </c>
      <c r="T636">
        <f t="shared" si="632"/>
        <v>0.52705708158265097</v>
      </c>
      <c r="U636">
        <f t="shared" si="633"/>
        <v>258785</v>
      </c>
      <c r="V636">
        <f t="shared" si="610"/>
        <v>1</v>
      </c>
      <c r="AH636">
        <f t="shared" si="611"/>
        <v>2786319.3333333335</v>
      </c>
      <c r="AI636">
        <f t="shared" si="612"/>
        <v>172523.33333333334</v>
      </c>
      <c r="AJ636">
        <f t="shared" si="613"/>
        <v>305986</v>
      </c>
      <c r="AK636">
        <f t="shared" si="614"/>
        <v>5892.666666666667</v>
      </c>
      <c r="AL636">
        <f t="shared" si="615"/>
        <v>799949</v>
      </c>
      <c r="AM636">
        <f t="shared" si="616"/>
        <v>499855.66666666669</v>
      </c>
      <c r="AO636">
        <f t="shared" si="617"/>
        <v>2474440.666666667</v>
      </c>
      <c r="AP636">
        <f t="shared" si="618"/>
        <v>0.21409085738513564</v>
      </c>
      <c r="AQ636">
        <f t="shared" si="619"/>
        <v>6.1918004612536631E-2</v>
      </c>
    </row>
    <row r="637" spans="2:64" hidden="1">
      <c r="D637" t="s">
        <v>9227</v>
      </c>
      <c r="E637" t="s">
        <v>9228</v>
      </c>
      <c r="F637" t="s">
        <v>9229</v>
      </c>
      <c r="G637" t="s">
        <v>9230</v>
      </c>
      <c r="H637" t="s">
        <v>9231</v>
      </c>
      <c r="I637" t="s">
        <v>9232</v>
      </c>
      <c r="J637" t="s">
        <v>6055</v>
      </c>
      <c r="K637">
        <f t="shared" si="609"/>
        <v>241584</v>
      </c>
      <c r="O637">
        <f t="shared" si="627"/>
        <v>0.2984185242020112</v>
      </c>
      <c r="P637">
        <f t="shared" si="628"/>
        <v>1.4420184376516256</v>
      </c>
      <c r="Q637">
        <f t="shared" si="629"/>
        <v>0.49174813636290704</v>
      </c>
      <c r="R637">
        <f t="shared" si="630"/>
        <v>-3.2030048916841372</v>
      </c>
      <c r="S637">
        <f t="shared" si="631"/>
        <v>2.0209007158110999</v>
      </c>
      <c r="T637">
        <f t="shared" si="632"/>
        <v>0.32628411440641902</v>
      </c>
      <c r="U637">
        <f t="shared" si="633"/>
        <v>241584</v>
      </c>
      <c r="V637">
        <f t="shared" si="610"/>
        <v>0</v>
      </c>
      <c r="AH637">
        <f t="shared" si="611"/>
        <v>3324010.5</v>
      </c>
      <c r="AI637">
        <f t="shared" si="612"/>
        <v>120792</v>
      </c>
      <c r="AJ637">
        <f t="shared" si="613"/>
        <v>475055.5</v>
      </c>
      <c r="AK637">
        <f t="shared" si="614"/>
        <v>6014.5</v>
      </c>
      <c r="AL637">
        <f t="shared" si="615"/>
        <v>960040</v>
      </c>
      <c r="AM637">
        <f t="shared" si="616"/>
        <v>490999</v>
      </c>
      <c r="AO637">
        <f t="shared" si="617"/>
        <v>2842940.5</v>
      </c>
      <c r="AP637">
        <f t="shared" si="618"/>
        <v>0.12503642392846367</v>
      </c>
      <c r="AQ637">
        <f t="shared" si="619"/>
        <v>3.6339235390501927E-2</v>
      </c>
    </row>
    <row r="638" spans="2:64" hidden="1">
      <c r="D638" t="s">
        <v>9233</v>
      </c>
      <c r="E638" t="s">
        <v>9234</v>
      </c>
      <c r="F638" t="s">
        <v>9235</v>
      </c>
      <c r="G638" t="s">
        <v>9236</v>
      </c>
      <c r="H638" t="s">
        <v>9237</v>
      </c>
      <c r="I638" t="s">
        <v>9238</v>
      </c>
      <c r="J638" t="s">
        <v>6055</v>
      </c>
      <c r="K638">
        <f t="shared" si="609"/>
        <v>98928</v>
      </c>
      <c r="O638">
        <f t="shared" si="627"/>
        <v>0.21835944629402815</v>
      </c>
      <c r="P638">
        <f t="shared" si="628"/>
        <v>-0.43013168354474129</v>
      </c>
      <c r="Q638">
        <f t="shared" si="629"/>
        <v>0.46951635414248583</v>
      </c>
      <c r="R638">
        <f t="shared" si="630"/>
        <v>0.98874606289149902</v>
      </c>
      <c r="S638">
        <f t="shared" si="631"/>
        <v>2.1254839246229698</v>
      </c>
      <c r="T638">
        <f t="shared" si="632"/>
        <v>0.15421716797742735</v>
      </c>
      <c r="U638">
        <f t="shared" si="633"/>
        <v>98928</v>
      </c>
      <c r="V638">
        <f t="shared" si="610"/>
        <v>0</v>
      </c>
      <c r="AH638">
        <f t="shared" si="611"/>
        <v>2560045.5</v>
      </c>
      <c r="AI638">
        <f t="shared" si="612"/>
        <v>49464</v>
      </c>
      <c r="AJ638">
        <f t="shared" si="613"/>
        <v>327659.5</v>
      </c>
      <c r="AK638">
        <f t="shared" si="614"/>
        <v>1431</v>
      </c>
      <c r="AL638">
        <f t="shared" si="615"/>
        <v>696435</v>
      </c>
      <c r="AM638">
        <f t="shared" si="616"/>
        <v>370206.5</v>
      </c>
      <c r="AO638">
        <f t="shared" si="617"/>
        <v>2230955</v>
      </c>
      <c r="AP638">
        <f t="shared" si="618"/>
        <v>7.0878936643997553E-2</v>
      </c>
      <c r="AQ638">
        <f t="shared" si="619"/>
        <v>1.9321531589965881E-2</v>
      </c>
    </row>
    <row r="639" spans="2:64" hidden="1">
      <c r="D639" t="s">
        <v>9239</v>
      </c>
      <c r="E639" t="s">
        <v>9240</v>
      </c>
      <c r="F639" t="s">
        <v>9241</v>
      </c>
      <c r="G639" t="s">
        <v>9242</v>
      </c>
      <c r="H639" t="s">
        <v>9243</v>
      </c>
      <c r="I639" t="s">
        <v>9244</v>
      </c>
      <c r="J639" t="s">
        <v>6055</v>
      </c>
      <c r="K639">
        <f t="shared" si="609"/>
        <v>173598</v>
      </c>
      <c r="O639">
        <f t="shared" si="627"/>
        <v>4.4175810308120234E-3</v>
      </c>
      <c r="P639">
        <f t="shared" si="628"/>
        <v>0.276446496716936</v>
      </c>
      <c r="Q639">
        <f t="shared" si="629"/>
        <v>0.44259023037246098</v>
      </c>
      <c r="R639">
        <f t="shared" si="630"/>
        <v>0.14110526831278225</v>
      </c>
      <c r="S639">
        <f t="shared" si="631"/>
        <v>1.760137980590835</v>
      </c>
      <c r="T639">
        <f t="shared" si="632"/>
        <v>0.37102255240570403</v>
      </c>
      <c r="U639">
        <f t="shared" si="633"/>
        <v>173598</v>
      </c>
      <c r="V639">
        <f t="shared" si="610"/>
        <v>-1</v>
      </c>
      <c r="AH639">
        <f t="shared" si="611"/>
        <v>2101223.5</v>
      </c>
      <c r="AI639">
        <f t="shared" si="612"/>
        <v>86799</v>
      </c>
      <c r="AJ639">
        <f t="shared" si="613"/>
        <v>254673.5</v>
      </c>
      <c r="AK639">
        <f t="shared" si="614"/>
        <v>127155.5</v>
      </c>
      <c r="AL639">
        <f t="shared" si="615"/>
        <v>448260.5</v>
      </c>
      <c r="AM639">
        <f t="shared" si="616"/>
        <v>320742.5</v>
      </c>
      <c r="AO639">
        <f t="shared" si="617"/>
        <v>1719394.5</v>
      </c>
      <c r="AP639">
        <f t="shared" si="618"/>
        <v>0.15084564906085338</v>
      </c>
      <c r="AQ639">
        <f t="shared" si="619"/>
        <v>4.1308789855053499E-2</v>
      </c>
    </row>
    <row r="640" spans="2:64" hidden="1">
      <c r="D640" t="s">
        <v>9245</v>
      </c>
      <c r="E640" t="s">
        <v>9246</v>
      </c>
      <c r="F640" t="s">
        <v>9247</v>
      </c>
      <c r="G640" t="s">
        <v>9248</v>
      </c>
      <c r="H640" t="s">
        <v>9249</v>
      </c>
      <c r="I640" t="s">
        <v>9250</v>
      </c>
      <c r="J640" t="s">
        <v>6048</v>
      </c>
      <c r="K640">
        <f t="shared" si="609"/>
        <v>68000.5</v>
      </c>
      <c r="O640">
        <f t="shared" si="627"/>
        <v>2.4532926259195786E-2</v>
      </c>
      <c r="P640">
        <f t="shared" si="628"/>
        <v>-2.7480621263693883E-2</v>
      </c>
      <c r="Q640">
        <f t="shared" si="629"/>
        <v>0.54889317392981107</v>
      </c>
      <c r="R640">
        <f t="shared" si="630"/>
        <v>4.6924540266328418E-2</v>
      </c>
      <c r="S640">
        <f t="shared" si="631"/>
        <v>1.3017624782193244</v>
      </c>
      <c r="T640">
        <f t="shared" si="632"/>
        <v>0.40978103993226611</v>
      </c>
      <c r="U640">
        <f t="shared" si="633"/>
        <v>68000.5</v>
      </c>
      <c r="V640">
        <f t="shared" si="610"/>
        <v>1</v>
      </c>
      <c r="AH640">
        <f t="shared" si="611"/>
        <v>1394654.6666666667</v>
      </c>
      <c r="AI640">
        <f t="shared" si="612"/>
        <v>45333.666666666664</v>
      </c>
      <c r="AJ640">
        <f t="shared" si="613"/>
        <v>189770.66666666666</v>
      </c>
      <c r="AK640">
        <f t="shared" si="614"/>
        <v>98697</v>
      </c>
      <c r="AL640">
        <f t="shared" si="615"/>
        <v>247036.33333333334</v>
      </c>
      <c r="AM640">
        <f t="shared" si="616"/>
        <v>155962.66666666666</v>
      </c>
      <c r="AO640">
        <f t="shared" si="617"/>
        <v>1106187</v>
      </c>
      <c r="AP640">
        <f t="shared" si="618"/>
        <v>0.13112321635171614</v>
      </c>
      <c r="AQ640">
        <f t="shared" si="619"/>
        <v>3.2505298802762164E-2</v>
      </c>
    </row>
    <row r="641" spans="2:64" hidden="1">
      <c r="D641" t="s">
        <v>9251</v>
      </c>
      <c r="E641" t="s">
        <v>9252</v>
      </c>
      <c r="F641" t="s">
        <v>9253</v>
      </c>
      <c r="G641" t="s">
        <v>9254</v>
      </c>
      <c r="H641" t="s">
        <v>9255</v>
      </c>
      <c r="I641" t="s">
        <v>9256</v>
      </c>
      <c r="J641" t="s">
        <v>6055</v>
      </c>
      <c r="K641">
        <f t="shared" si="609"/>
        <v>139844</v>
      </c>
      <c r="O641">
        <f t="shared" si="627"/>
        <v>0.23102404245275343</v>
      </c>
      <c r="P641">
        <f t="shared" si="628"/>
        <v>-0.27914720770317225</v>
      </c>
      <c r="Q641">
        <f t="shared" si="629"/>
        <v>0.69246115768492666</v>
      </c>
      <c r="R641">
        <f t="shared" si="630"/>
        <v>-0.57337405167785915</v>
      </c>
      <c r="S641">
        <f t="shared" si="631"/>
        <v>1.0283934889546678</v>
      </c>
      <c r="T641">
        <f t="shared" si="632"/>
        <v>0.72819108220554774</v>
      </c>
      <c r="U641">
        <f t="shared" si="633"/>
        <v>139844</v>
      </c>
      <c r="V641">
        <f t="shared" si="610"/>
        <v>0</v>
      </c>
      <c r="AH641">
        <f t="shared" si="611"/>
        <v>2041888.5</v>
      </c>
      <c r="AI641">
        <f t="shared" si="612"/>
        <v>69922</v>
      </c>
      <c r="AJ641">
        <f t="shared" si="613"/>
        <v>373642</v>
      </c>
      <c r="AK641">
        <f t="shared" si="614"/>
        <v>155334.5</v>
      </c>
      <c r="AL641">
        <f t="shared" si="615"/>
        <v>384251</v>
      </c>
      <c r="AM641">
        <f t="shared" si="616"/>
        <v>165943.5</v>
      </c>
      <c r="AO641">
        <f t="shared" si="617"/>
        <v>1512912</v>
      </c>
      <c r="AP641">
        <f t="shared" si="618"/>
        <v>0.12958465340525274</v>
      </c>
      <c r="AQ641">
        <f t="shared" si="619"/>
        <v>3.4243789511523279E-2</v>
      </c>
    </row>
    <row r="642" spans="2:64" hidden="1">
      <c r="D642" t="s">
        <v>9257</v>
      </c>
      <c r="E642" t="s">
        <v>9258</v>
      </c>
      <c r="F642" t="s">
        <v>9259</v>
      </c>
      <c r="G642" t="s">
        <v>9260</v>
      </c>
      <c r="H642" t="s">
        <v>9261</v>
      </c>
      <c r="I642" t="s">
        <v>9262</v>
      </c>
      <c r="J642" t="s">
        <v>6055</v>
      </c>
      <c r="K642">
        <f t="shared" si="609"/>
        <v>193998</v>
      </c>
      <c r="O642" t="e">
        <f t="shared" si="627"/>
        <v>#DIV/0!</v>
      </c>
      <c r="P642">
        <f t="shared" si="628"/>
        <v>-91.022273781902555</v>
      </c>
      <c r="Q642">
        <f t="shared" si="629"/>
        <v>0.72725155268476349</v>
      </c>
      <c r="R642">
        <f t="shared" si="630"/>
        <v>-42.206564551422318</v>
      </c>
      <c r="S642">
        <f t="shared" si="631"/>
        <v>0.98943287895949694</v>
      </c>
      <c r="T642">
        <f t="shared" si="632"/>
        <v>-99.231713554987209</v>
      </c>
      <c r="U642">
        <f t="shared" si="633"/>
        <v>193998</v>
      </c>
      <c r="V642">
        <f t="shared" si="610"/>
        <v>0</v>
      </c>
      <c r="AH642">
        <f t="shared" si="611"/>
        <v>1658691</v>
      </c>
      <c r="AI642">
        <f t="shared" si="612"/>
        <v>96999</v>
      </c>
      <c r="AJ642">
        <f t="shared" si="613"/>
        <v>256030</v>
      </c>
      <c r="AK642">
        <f t="shared" si="614"/>
        <v>98727</v>
      </c>
      <c r="AL642">
        <f t="shared" si="615"/>
        <v>253324.5</v>
      </c>
      <c r="AM642">
        <f t="shared" si="616"/>
        <v>96021.5</v>
      </c>
      <c r="AO642">
        <f t="shared" si="617"/>
        <v>1303934</v>
      </c>
      <c r="AP642">
        <f t="shared" si="618"/>
        <v>0.27552502971866333</v>
      </c>
      <c r="AQ642">
        <f t="shared" si="619"/>
        <v>5.8479246586615588E-2</v>
      </c>
    </row>
    <row r="643" spans="2:64" hidden="1">
      <c r="D643" t="s">
        <v>6065</v>
      </c>
      <c r="E643" t="s">
        <v>9263</v>
      </c>
      <c r="F643" t="s">
        <v>9264</v>
      </c>
      <c r="G643" t="s">
        <v>9265</v>
      </c>
      <c r="H643" t="s">
        <v>9266</v>
      </c>
      <c r="I643" t="s">
        <v>9267</v>
      </c>
      <c r="J643" t="s">
        <v>6055</v>
      </c>
      <c r="K643">
        <f t="shared" si="609"/>
        <v>-2155</v>
      </c>
      <c r="O643" t="e">
        <f t="shared" si="627"/>
        <v>#VALUE!</v>
      </c>
      <c r="P643" t="e">
        <f t="shared" si="628"/>
        <v>#VALUE!</v>
      </c>
      <c r="Q643">
        <f t="shared" si="629"/>
        <v>1.5253752680486061</v>
      </c>
      <c r="R643" t="e">
        <f t="shared" si="630"/>
        <v>#VALUE!</v>
      </c>
      <c r="S643">
        <f t="shared" si="631"/>
        <v>0.29865666979069039</v>
      </c>
      <c r="T643" t="e">
        <f t="shared" si="632"/>
        <v>#VALUE!</v>
      </c>
      <c r="U643">
        <f t="shared" si="633"/>
        <v>-2155</v>
      </c>
      <c r="V643" t="e">
        <f t="shared" si="610"/>
        <v>#VALUE!</v>
      </c>
      <c r="AH643">
        <f t="shared" si="611"/>
        <v>0</v>
      </c>
      <c r="AI643">
        <f t="shared" si="612"/>
        <v>-1077.5</v>
      </c>
      <c r="AJ643">
        <f t="shared" si="613"/>
        <v>6402</v>
      </c>
      <c r="AK643">
        <f t="shared" si="614"/>
        <v>2285</v>
      </c>
      <c r="AL643">
        <f t="shared" si="615"/>
        <v>1912</v>
      </c>
      <c r="AM643">
        <f t="shared" si="616"/>
        <v>-977.5</v>
      </c>
      <c r="AO643">
        <f t="shared" si="617"/>
        <v>-8687</v>
      </c>
      <c r="AP643">
        <f t="shared" si="618"/>
        <v>-0.25673099833214202</v>
      </c>
      <c r="AQ643" t="e">
        <f t="shared" si="619"/>
        <v>#DIV/0!</v>
      </c>
    </row>
    <row r="644" spans="2:64" hidden="1">
      <c r="D644" t="s">
        <v>6093</v>
      </c>
      <c r="E644" t="s">
        <v>6093</v>
      </c>
      <c r="F644" t="s">
        <v>6093</v>
      </c>
      <c r="G644" t="s">
        <v>6093</v>
      </c>
      <c r="H644" t="s">
        <v>6093</v>
      </c>
      <c r="I644" t="s">
        <v>6093</v>
      </c>
      <c r="J644" t="s">
        <v>6093</v>
      </c>
      <c r="O644" t="e">
        <f t="shared" si="627"/>
        <v>#VALUE!</v>
      </c>
      <c r="P644" t="e">
        <f t="shared" si="628"/>
        <v>#VALUE!</v>
      </c>
      <c r="Q644" t="e">
        <f t="shared" si="629"/>
        <v>#VALUE!</v>
      </c>
      <c r="R644" t="e">
        <f t="shared" si="630"/>
        <v>#VALUE!</v>
      </c>
      <c r="S644" t="e">
        <f t="shared" si="631"/>
        <v>#VALUE!</v>
      </c>
      <c r="T644" t="e">
        <f t="shared" si="632"/>
        <v>#VALUE!</v>
      </c>
      <c r="U644" t="e">
        <f t="shared" si="633"/>
        <v>#VALUE!</v>
      </c>
      <c r="V644" t="e">
        <f t="shared" ref="V644:V707" si="690">J644-J645</f>
        <v>#VALUE!</v>
      </c>
      <c r="AO644">
        <f t="shared" ref="AO644:AO707" si="691">AH644-(AJ644+AK644)</f>
        <v>0</v>
      </c>
      <c r="AP644" t="e">
        <f t="shared" ref="AP644:AP707" si="692">AI644/(AK644+AL644)</f>
        <v>#DIV/0!</v>
      </c>
      <c r="AQ644" t="e">
        <f t="shared" ref="AQ644:AQ707" si="693">AI644/AH644</f>
        <v>#DIV/0!</v>
      </c>
    </row>
    <row r="645" spans="2:64">
      <c r="B645" t="s">
        <v>105</v>
      </c>
      <c r="D645" t="s">
        <v>9268</v>
      </c>
      <c r="E645" t="s">
        <v>9269</v>
      </c>
      <c r="F645" t="s">
        <v>9270</v>
      </c>
      <c r="G645" t="s">
        <v>9271</v>
      </c>
      <c r="H645" t="s">
        <v>9272</v>
      </c>
      <c r="I645" t="s">
        <v>9273</v>
      </c>
      <c r="J645" t="s">
        <v>6124</v>
      </c>
      <c r="K645">
        <f t="shared" ref="K645:K707" si="694">E645/J645</f>
        <v>48500.714285714283</v>
      </c>
      <c r="O645">
        <f t="shared" si="627"/>
        <v>2.1423440987802338</v>
      </c>
      <c r="P645">
        <f t="shared" si="628"/>
        <v>2.1810898937466034</v>
      </c>
      <c r="Q645">
        <f t="shared" si="629"/>
        <v>1.0032975417949845</v>
      </c>
      <c r="R645">
        <f t="shared" si="630"/>
        <v>-0.56863908025001142</v>
      </c>
      <c r="S645">
        <f t="shared" si="631"/>
        <v>0.8907032257931905</v>
      </c>
      <c r="T645">
        <f t="shared" si="632"/>
        <v>1.2503766652569253</v>
      </c>
      <c r="U645">
        <f t="shared" si="633"/>
        <v>48500.714285714283</v>
      </c>
      <c r="V645">
        <f t="shared" si="690"/>
        <v>2</v>
      </c>
      <c r="X645">
        <f t="shared" ref="X645:AE645" si="695">AVERAGE(O645:O647)</f>
        <v>0.98888264340345833</v>
      </c>
      <c r="Y645">
        <f t="shared" si="695"/>
        <v>1.9514835547541363</v>
      </c>
      <c r="Z645">
        <f t="shared" si="695"/>
        <v>1.1967951472862579</v>
      </c>
      <c r="AA645">
        <f t="shared" si="695"/>
        <v>-0.27428764592973265</v>
      </c>
      <c r="AB645">
        <f t="shared" si="695"/>
        <v>0.70356774462717464</v>
      </c>
      <c r="AC645">
        <f t="shared" si="695"/>
        <v>1.6322637773358011</v>
      </c>
      <c r="AD645">
        <f t="shared" si="695"/>
        <v>24935.971428571429</v>
      </c>
      <c r="AE645">
        <f t="shared" si="695"/>
        <v>0.33333333333333331</v>
      </c>
      <c r="AH645">
        <f t="shared" ref="AH645:AH707" si="696">D645/($J645+1)</f>
        <v>571365.75</v>
      </c>
      <c r="AI645">
        <f t="shared" ref="AI645:AI707" si="697">E645/($J645+1)</f>
        <v>42438.125</v>
      </c>
      <c r="AJ645">
        <f t="shared" ref="AJ645:AJ707" si="698">F645/($J645+1)</f>
        <v>364879.25</v>
      </c>
      <c r="AK645">
        <f t="shared" ref="AK645:AK707" si="699">G645/($J645+1)</f>
        <v>38680.875</v>
      </c>
      <c r="AL645">
        <f t="shared" ref="AL645:AL707" si="700">H645/($J645+1)</f>
        <v>324999.125</v>
      </c>
      <c r="AM645">
        <f t="shared" ref="AM645:AM707" si="701">I645/($J645+1)</f>
        <v>42568.125</v>
      </c>
      <c r="AO645">
        <f t="shared" si="691"/>
        <v>167805.625</v>
      </c>
      <c r="AP645">
        <f t="shared" si="692"/>
        <v>0.1166908408490981</v>
      </c>
      <c r="AQ645">
        <f t="shared" si="693"/>
        <v>7.4274884345097686E-2</v>
      </c>
      <c r="AS645">
        <f t="shared" ref="AS645" si="702">AH645+AM645-AJ645+AK645+AL645+AI645</f>
        <v>655172.75</v>
      </c>
      <c r="AU645">
        <f>MAX(0,AH645)</f>
        <v>571365.75</v>
      </c>
      <c r="AV645">
        <f>MAX(0,AP645)</f>
        <v>0.1166908408490981</v>
      </c>
      <c r="AW645">
        <f>MAX(0,AQ645)</f>
        <v>7.4274884345097686E-2</v>
      </c>
      <c r="AY645">
        <f>AU645/$AU$1261*3</f>
        <v>5.1111299047104346</v>
      </c>
      <c r="AZ645">
        <f>AV645/$AV$1261*3</f>
        <v>2.1306932729791161</v>
      </c>
      <c r="BA645">
        <f>AW645/$AW$1261*3</f>
        <v>1.8034939234219192</v>
      </c>
      <c r="BB645">
        <f>AS645/$AS$1261*3</f>
        <v>1.7747285940329074</v>
      </c>
      <c r="BD645">
        <f>MIN(4.9,AY645)</f>
        <v>4.9000000000000004</v>
      </c>
      <c r="BE645">
        <f t="shared" ref="BE645" si="703">MIN(4.9,AZ645)</f>
        <v>2.1306932729791161</v>
      </c>
      <c r="BF645">
        <f t="shared" ref="BF645" si="704">MIN(4.9,BA645)</f>
        <v>1.8034939234219192</v>
      </c>
      <c r="BG645">
        <f>MAX(MIN(4.9,BB645),0)</f>
        <v>1.7747285940329074</v>
      </c>
      <c r="BI645">
        <f>ROUND(BD645+0.5,0)</f>
        <v>5</v>
      </c>
      <c r="BJ645">
        <f t="shared" ref="BJ645" si="705">ROUND(BE645+0.5,0)</f>
        <v>3</v>
      </c>
      <c r="BK645">
        <f t="shared" ref="BK645" si="706">ROUND(BF645+0.5,0)</f>
        <v>2</v>
      </c>
      <c r="BL645">
        <f t="shared" ref="BL645" si="707">ROUND(BG645+0.5,0)</f>
        <v>2</v>
      </c>
    </row>
    <row r="646" spans="2:64" hidden="1">
      <c r="D646" t="s">
        <v>9274</v>
      </c>
      <c r="E646" t="s">
        <v>9275</v>
      </c>
      <c r="F646" t="s">
        <v>9276</v>
      </c>
      <c r="G646" t="s">
        <v>9277</v>
      </c>
      <c r="H646" t="s">
        <v>9278</v>
      </c>
      <c r="I646" t="s">
        <v>9279</v>
      </c>
      <c r="J646" t="s">
        <v>6430</v>
      </c>
      <c r="K646">
        <f t="shared" si="694"/>
        <v>21345.200000000001</v>
      </c>
      <c r="O646">
        <f t="shared" si="627"/>
        <v>0.13558140442640232</v>
      </c>
      <c r="P646">
        <f t="shared" si="628"/>
        <v>3.3017331721080208</v>
      </c>
      <c r="Q646">
        <f t="shared" si="629"/>
        <v>1.1179323824523002</v>
      </c>
      <c r="R646">
        <f t="shared" si="630"/>
        <v>0.1769160481155575</v>
      </c>
      <c r="S646">
        <f t="shared" si="631"/>
        <v>0.78983410944192345</v>
      </c>
      <c r="T646">
        <f t="shared" si="632"/>
        <v>2.3929284096769132</v>
      </c>
      <c r="U646">
        <f t="shared" si="633"/>
        <v>21345.200000000001</v>
      </c>
      <c r="V646">
        <f t="shared" si="690"/>
        <v>0</v>
      </c>
      <c r="AH646">
        <f t="shared" si="696"/>
        <v>242437.16666666666</v>
      </c>
      <c r="AI646">
        <f t="shared" si="697"/>
        <v>17787.666666666668</v>
      </c>
      <c r="AJ646">
        <f t="shared" si="698"/>
        <v>314102.66666666669</v>
      </c>
      <c r="AK646">
        <f t="shared" si="699"/>
        <v>32878.5</v>
      </c>
      <c r="AL646">
        <f t="shared" si="700"/>
        <v>248089</v>
      </c>
      <c r="AM646">
        <f t="shared" si="701"/>
        <v>25221.333333333332</v>
      </c>
      <c r="AO646">
        <f t="shared" si="691"/>
        <v>-104544.00000000003</v>
      </c>
      <c r="AP646">
        <f t="shared" si="692"/>
        <v>6.3308627035748508E-2</v>
      </c>
      <c r="AQ646">
        <f t="shared" si="693"/>
        <v>7.3370213450495422E-2</v>
      </c>
    </row>
    <row r="647" spans="2:64" hidden="1">
      <c r="D647" t="s">
        <v>9280</v>
      </c>
      <c r="E647" t="s">
        <v>9281</v>
      </c>
      <c r="F647" t="s">
        <v>9282</v>
      </c>
      <c r="G647" t="s">
        <v>9283</v>
      </c>
      <c r="H647" t="s">
        <v>9284</v>
      </c>
      <c r="I647" t="s">
        <v>9285</v>
      </c>
      <c r="J647" t="s">
        <v>6430</v>
      </c>
      <c r="K647">
        <f t="shared" si="694"/>
        <v>4962</v>
      </c>
      <c r="O647">
        <f t="shared" si="627"/>
        <v>0.68872242700373887</v>
      </c>
      <c r="P647">
        <f t="shared" si="628"/>
        <v>0.37162759840778414</v>
      </c>
      <c r="Q647">
        <f t="shared" si="629"/>
        <v>1.4691555176114892</v>
      </c>
      <c r="R647">
        <f t="shared" si="630"/>
        <v>-0.43113990565474403</v>
      </c>
      <c r="S647">
        <f t="shared" si="631"/>
        <v>0.43016589864641003</v>
      </c>
      <c r="T647">
        <f t="shared" si="632"/>
        <v>1.2534862570735652</v>
      </c>
      <c r="U647">
        <f t="shared" si="633"/>
        <v>4962</v>
      </c>
      <c r="V647">
        <f t="shared" si="690"/>
        <v>-1</v>
      </c>
      <c r="AH647">
        <f t="shared" si="696"/>
        <v>213491.66666666666</v>
      </c>
      <c r="AI647">
        <f t="shared" si="697"/>
        <v>4135</v>
      </c>
      <c r="AJ647">
        <f t="shared" si="698"/>
        <v>159464.83333333334</v>
      </c>
      <c r="AK647">
        <f t="shared" si="699"/>
        <v>39945.5</v>
      </c>
      <c r="AL647">
        <f t="shared" si="700"/>
        <v>68596.333333333328</v>
      </c>
      <c r="AM647">
        <f t="shared" si="701"/>
        <v>7433.5</v>
      </c>
      <c r="AO647">
        <f t="shared" si="691"/>
        <v>14081.333333333314</v>
      </c>
      <c r="AP647">
        <f t="shared" si="692"/>
        <v>3.8095910793227189E-2</v>
      </c>
      <c r="AQ647">
        <f t="shared" si="693"/>
        <v>1.9368437487802023E-2</v>
      </c>
    </row>
    <row r="648" spans="2:64" hidden="1">
      <c r="D648" t="s">
        <v>9286</v>
      </c>
      <c r="E648" t="s">
        <v>9287</v>
      </c>
      <c r="F648" t="s">
        <v>9288</v>
      </c>
      <c r="G648" t="s">
        <v>9289</v>
      </c>
      <c r="H648" t="s">
        <v>9290</v>
      </c>
      <c r="I648" t="s">
        <v>9291</v>
      </c>
      <c r="J648" t="s">
        <v>6477</v>
      </c>
      <c r="K648">
        <f t="shared" si="694"/>
        <v>3014.6666666666665</v>
      </c>
      <c r="O648">
        <f t="shared" si="627"/>
        <v>-1.1461866974575408E-2</v>
      </c>
      <c r="P648">
        <f t="shared" si="628"/>
        <v>0.20162093934763825</v>
      </c>
      <c r="Q648">
        <f t="shared" si="629"/>
        <v>1.7841875557170441</v>
      </c>
      <c r="R648">
        <f t="shared" si="630"/>
        <v>-9.0005971575301569</v>
      </c>
      <c r="S648">
        <f t="shared" si="631"/>
        <v>0.16390713578691624</v>
      </c>
      <c r="T648">
        <f t="shared" si="632"/>
        <v>20.893805309734514</v>
      </c>
      <c r="U648">
        <f t="shared" si="633"/>
        <v>3014.6666666666665</v>
      </c>
      <c r="V648">
        <f t="shared" si="690"/>
        <v>3</v>
      </c>
      <c r="AH648">
        <f t="shared" si="696"/>
        <v>108361.71428571429</v>
      </c>
      <c r="AI648">
        <f t="shared" si="697"/>
        <v>2584</v>
      </c>
      <c r="AJ648">
        <f t="shared" si="698"/>
        <v>60327.714285714283</v>
      </c>
      <c r="AK648">
        <f t="shared" si="699"/>
        <v>23924.285714285714</v>
      </c>
      <c r="AL648">
        <f t="shared" si="700"/>
        <v>9888.1428571428569</v>
      </c>
      <c r="AM648">
        <f t="shared" si="701"/>
        <v>2827.4285714285716</v>
      </c>
      <c r="AO648">
        <f t="shared" si="691"/>
        <v>24109.71428571429</v>
      </c>
      <c r="AP648">
        <f t="shared" si="692"/>
        <v>7.6421603214371719E-2</v>
      </c>
      <c r="AQ648">
        <f t="shared" si="693"/>
        <v>2.3846060548533218E-2</v>
      </c>
    </row>
    <row r="649" spans="2:64" hidden="1">
      <c r="D649" t="s">
        <v>9292</v>
      </c>
      <c r="E649" t="s">
        <v>9293</v>
      </c>
      <c r="F649" t="s">
        <v>9294</v>
      </c>
      <c r="G649" t="s">
        <v>9295</v>
      </c>
      <c r="H649" t="s">
        <v>9296</v>
      </c>
      <c r="I649" t="s">
        <v>9297</v>
      </c>
      <c r="J649" t="s">
        <v>6225</v>
      </c>
      <c r="K649">
        <f t="shared" si="694"/>
        <v>5017.666666666667</v>
      </c>
      <c r="O649">
        <f t="shared" si="627"/>
        <v>15.419733801249681</v>
      </c>
      <c r="P649">
        <f t="shared" si="628"/>
        <v>-2.0490626524496482</v>
      </c>
      <c r="Q649">
        <f t="shared" si="629"/>
        <v>0.9620737064484759</v>
      </c>
      <c r="R649" t="e">
        <f t="shared" si="630"/>
        <v>#DIV/0!</v>
      </c>
      <c r="S649">
        <f t="shared" si="631"/>
        <v>0.94214011850819102</v>
      </c>
      <c r="T649">
        <f t="shared" si="632"/>
        <v>-1.0638914410912432</v>
      </c>
      <c r="U649">
        <f t="shared" si="633"/>
        <v>5017.666666666667</v>
      </c>
      <c r="V649">
        <f t="shared" si="690"/>
        <v>2</v>
      </c>
      <c r="AH649">
        <f t="shared" si="696"/>
        <v>191831.75</v>
      </c>
      <c r="AI649">
        <f t="shared" si="697"/>
        <v>3763.25</v>
      </c>
      <c r="AJ649">
        <f t="shared" si="698"/>
        <v>43035</v>
      </c>
      <c r="AK649">
        <f t="shared" si="699"/>
        <v>4186.5</v>
      </c>
      <c r="AL649">
        <f t="shared" si="700"/>
        <v>40545</v>
      </c>
      <c r="AM649">
        <f t="shared" si="701"/>
        <v>226</v>
      </c>
      <c r="AO649">
        <f t="shared" si="691"/>
        <v>144610.25</v>
      </c>
      <c r="AP649">
        <f t="shared" si="692"/>
        <v>8.4129751964499289E-2</v>
      </c>
      <c r="AQ649">
        <f t="shared" si="693"/>
        <v>1.9617451230049248E-2</v>
      </c>
    </row>
    <row r="650" spans="2:64" hidden="1">
      <c r="D650" t="s">
        <v>9298</v>
      </c>
      <c r="E650" t="s">
        <v>9299</v>
      </c>
      <c r="F650" t="s">
        <v>9300</v>
      </c>
      <c r="G650" t="s">
        <v>6065</v>
      </c>
      <c r="H650" t="s">
        <v>9301</v>
      </c>
      <c r="I650" t="s">
        <v>9302</v>
      </c>
      <c r="J650" t="s">
        <v>6055</v>
      </c>
      <c r="K650">
        <f t="shared" si="694"/>
        <v>-14349</v>
      </c>
      <c r="O650" t="e">
        <f t="shared" si="627"/>
        <v>#VALUE!</v>
      </c>
      <c r="P650" t="e">
        <f t="shared" si="628"/>
        <v>#VALUE!</v>
      </c>
      <c r="Q650">
        <f t="shared" si="629"/>
        <v>2.0230657989877079</v>
      </c>
      <c r="R650" t="e">
        <f t="shared" si="630"/>
        <v>#VALUE!</v>
      </c>
      <c r="S650">
        <f t="shared" si="631"/>
        <v>0.49429929590049682</v>
      </c>
      <c r="T650" t="e">
        <f t="shared" si="632"/>
        <v>#VALUE!</v>
      </c>
      <c r="U650">
        <f t="shared" si="633"/>
        <v>-14349</v>
      </c>
      <c r="V650" t="e">
        <f t="shared" si="690"/>
        <v>#VALUE!</v>
      </c>
      <c r="AH650">
        <f t="shared" si="696"/>
        <v>23366</v>
      </c>
      <c r="AI650">
        <f t="shared" si="697"/>
        <v>-7174.5</v>
      </c>
      <c r="AJ650">
        <f t="shared" si="698"/>
        <v>13989.5</v>
      </c>
      <c r="AK650">
        <f t="shared" si="699"/>
        <v>0</v>
      </c>
      <c r="AL650">
        <f t="shared" si="700"/>
        <v>6915</v>
      </c>
      <c r="AM650">
        <f t="shared" si="701"/>
        <v>-7074.5</v>
      </c>
      <c r="AO650">
        <f t="shared" si="691"/>
        <v>9376.5</v>
      </c>
      <c r="AP650">
        <f t="shared" si="692"/>
        <v>-1.0375271149674621</v>
      </c>
      <c r="AQ650">
        <f t="shared" si="693"/>
        <v>-0.30704870324402977</v>
      </c>
    </row>
    <row r="651" spans="2:64" hidden="1">
      <c r="D651" t="s">
        <v>6093</v>
      </c>
      <c r="E651" t="s">
        <v>6093</v>
      </c>
      <c r="F651" t="s">
        <v>6093</v>
      </c>
      <c r="G651" t="s">
        <v>6093</v>
      </c>
      <c r="H651" t="s">
        <v>6093</v>
      </c>
      <c r="I651" t="s">
        <v>6093</v>
      </c>
      <c r="J651" t="s">
        <v>6093</v>
      </c>
      <c r="O651" t="e">
        <f t="shared" si="627"/>
        <v>#VALUE!</v>
      </c>
      <c r="P651" t="e">
        <f t="shared" si="628"/>
        <v>#VALUE!</v>
      </c>
      <c r="Q651" t="e">
        <f t="shared" si="629"/>
        <v>#VALUE!</v>
      </c>
      <c r="R651" t="e">
        <f t="shared" si="630"/>
        <v>#VALUE!</v>
      </c>
      <c r="S651" t="e">
        <f t="shared" si="631"/>
        <v>#VALUE!</v>
      </c>
      <c r="T651" t="e">
        <f t="shared" si="632"/>
        <v>#VALUE!</v>
      </c>
      <c r="U651" t="e">
        <f t="shared" si="633"/>
        <v>#VALUE!</v>
      </c>
      <c r="V651" t="e">
        <f t="shared" si="690"/>
        <v>#VALUE!</v>
      </c>
      <c r="AO651">
        <f t="shared" si="691"/>
        <v>0</v>
      </c>
      <c r="AP651" t="e">
        <f t="shared" si="692"/>
        <v>#DIV/0!</v>
      </c>
      <c r="AQ651" t="e">
        <f t="shared" si="693"/>
        <v>#DIV/0!</v>
      </c>
    </row>
    <row r="652" spans="2:64">
      <c r="B652" s="22">
        <v>46307110</v>
      </c>
      <c r="D652" t="s">
        <v>9303</v>
      </c>
      <c r="E652" t="s">
        <v>9304</v>
      </c>
      <c r="F652" t="s">
        <v>9305</v>
      </c>
      <c r="G652" t="s">
        <v>6065</v>
      </c>
      <c r="H652" t="s">
        <v>8662</v>
      </c>
      <c r="I652" t="s">
        <v>9306</v>
      </c>
      <c r="J652">
        <v>1</v>
      </c>
      <c r="K652">
        <f t="shared" si="694"/>
        <v>24989</v>
      </c>
      <c r="O652">
        <f t="shared" ref="O652:O715" si="708">D652/D653-1</f>
        <v>-2.1270231646116522E-2</v>
      </c>
      <c r="P652">
        <f t="shared" ref="P652:P715" si="709">E652/E653-1</f>
        <v>-0.13878549765646542</v>
      </c>
      <c r="Q652">
        <f t="shared" ref="Q652:Q715" si="710">F652/(G652+H652)</f>
        <v>0.20721711717754376</v>
      </c>
      <c r="R652">
        <f>1</f>
        <v>1</v>
      </c>
      <c r="S652">
        <f t="shared" ref="S652:S715" si="711">H652/F652</f>
        <v>4.8258561532983748</v>
      </c>
      <c r="T652">
        <f t="shared" ref="T652:T715" si="712">I652/I653-1</f>
        <v>0.27580764433848759</v>
      </c>
      <c r="U652">
        <f t="shared" ref="U652:U715" si="713">E652/J652</f>
        <v>24989</v>
      </c>
      <c r="V652">
        <f t="shared" si="690"/>
        <v>0</v>
      </c>
      <c r="X652">
        <f t="shared" ref="X652:AE652" si="714">AVERAGE(O652:O654)</f>
        <v>-0.13090576937754686</v>
      </c>
      <c r="Y652">
        <f t="shared" si="714"/>
        <v>2.7082068059623246E-3</v>
      </c>
      <c r="Z652">
        <f t="shared" si="714"/>
        <v>0.25847732896101272</v>
      </c>
      <c r="AA652">
        <f>AVERAGE(R652)</f>
        <v>1</v>
      </c>
      <c r="AB652">
        <f t="shared" si="714"/>
        <v>3.9973123737617153</v>
      </c>
      <c r="AC652">
        <f t="shared" si="714"/>
        <v>0.58354367740693691</v>
      </c>
      <c r="AD652">
        <f t="shared" si="714"/>
        <v>28285.333333333332</v>
      </c>
      <c r="AE652">
        <f t="shared" si="714"/>
        <v>0</v>
      </c>
      <c r="AH652">
        <f t="shared" si="696"/>
        <v>14724.5</v>
      </c>
      <c r="AI652">
        <f t="shared" si="697"/>
        <v>12494.5</v>
      </c>
      <c r="AJ652">
        <f t="shared" si="698"/>
        <v>15447</v>
      </c>
      <c r="AK652">
        <f t="shared" si="699"/>
        <v>0</v>
      </c>
      <c r="AL652">
        <f t="shared" si="700"/>
        <v>74545</v>
      </c>
      <c r="AM652">
        <f t="shared" si="701"/>
        <v>57796</v>
      </c>
      <c r="AO652">
        <f t="shared" si="691"/>
        <v>-722.5</v>
      </c>
      <c r="AP652">
        <f t="shared" si="692"/>
        <v>0.16761016835468509</v>
      </c>
      <c r="AQ652">
        <f t="shared" si="693"/>
        <v>0.84855173350538216</v>
      </c>
      <c r="AS652">
        <f t="shared" ref="AS652" si="715">AH652+AM652-AJ652+AK652+AL652+AI652</f>
        <v>144113</v>
      </c>
      <c r="AU652">
        <f>MAX(0,AH652)</f>
        <v>14724.5</v>
      </c>
      <c r="AV652">
        <f>MAX(0,AP652)</f>
        <v>0.16761016835468509</v>
      </c>
      <c r="AW652">
        <f>MAX(0,AQ652)</f>
        <v>0.84855173350538216</v>
      </c>
      <c r="AY652">
        <f>AU652/$AU$1261*3</f>
        <v>0.13171743717909026</v>
      </c>
      <c r="AZ652">
        <f>AV652/$AV$1261*3</f>
        <v>3.0604446381361798</v>
      </c>
      <c r="BA652">
        <f>AW652/$AW$1261*3</f>
        <v>20.603975470035174</v>
      </c>
      <c r="BB652">
        <f>AS652/$AS$1261*3</f>
        <v>0.39037255727113862</v>
      </c>
      <c r="BD652">
        <f>MIN(4.9,AY652)</f>
        <v>0.13171743717909026</v>
      </c>
      <c r="BE652">
        <f t="shared" ref="BE652" si="716">MIN(4.9,AZ652)</f>
        <v>3.0604446381361798</v>
      </c>
      <c r="BF652">
        <f t="shared" ref="BF652" si="717">MIN(4.9,BA652)</f>
        <v>4.9000000000000004</v>
      </c>
      <c r="BG652">
        <f>MAX(MIN(4.9,BB652),0)</f>
        <v>0.39037255727113862</v>
      </c>
      <c r="BI652">
        <f>ROUND(BD652+0.5,0)</f>
        <v>1</v>
      </c>
      <c r="BJ652">
        <f t="shared" ref="BJ652" si="718">ROUND(BE652+0.5,0)</f>
        <v>4</v>
      </c>
      <c r="BK652">
        <f t="shared" ref="BK652" si="719">ROUND(BF652+0.5,0)</f>
        <v>5</v>
      </c>
      <c r="BL652">
        <f t="shared" ref="BL652" si="720">ROUND(BG652+0.5,0)</f>
        <v>1</v>
      </c>
    </row>
    <row r="653" spans="2:64" hidden="1">
      <c r="D653" t="s">
        <v>9307</v>
      </c>
      <c r="E653" t="s">
        <v>9308</v>
      </c>
      <c r="F653" t="s">
        <v>9309</v>
      </c>
      <c r="G653" t="s">
        <v>6065</v>
      </c>
      <c r="H653" t="s">
        <v>9310</v>
      </c>
      <c r="I653" t="s">
        <v>9311</v>
      </c>
      <c r="J653">
        <v>1</v>
      </c>
      <c r="K653">
        <f t="shared" si="694"/>
        <v>29016</v>
      </c>
      <c r="O653">
        <f t="shared" si="708"/>
        <v>-5.8306209313970903E-2</v>
      </c>
      <c r="P653">
        <f t="shared" si="709"/>
        <v>-5.9479433405724258E-2</v>
      </c>
      <c r="Q653">
        <f t="shared" si="710"/>
        <v>0.24636146059057537</v>
      </c>
      <c r="R653" t="e">
        <f t="shared" ref="R653:R715" si="721">1 -G653/G654</f>
        <v>#DIV/0!</v>
      </c>
      <c r="S653">
        <f t="shared" si="711"/>
        <v>4.0590764383471729</v>
      </c>
      <c r="T653">
        <f t="shared" si="712"/>
        <v>0.47111450282522571</v>
      </c>
      <c r="U653">
        <f t="shared" si="713"/>
        <v>29016</v>
      </c>
      <c r="V653">
        <f t="shared" si="690"/>
        <v>0</v>
      </c>
      <c r="AH653">
        <f t="shared" si="696"/>
        <v>15044.5</v>
      </c>
      <c r="AI653">
        <f t="shared" si="697"/>
        <v>14508</v>
      </c>
      <c r="AJ653">
        <f t="shared" si="698"/>
        <v>15234.5</v>
      </c>
      <c r="AK653">
        <f t="shared" si="699"/>
        <v>0</v>
      </c>
      <c r="AL653">
        <f t="shared" si="700"/>
        <v>61838</v>
      </c>
      <c r="AM653">
        <f t="shared" si="701"/>
        <v>45301.5</v>
      </c>
      <c r="AO653">
        <f t="shared" si="691"/>
        <v>-190</v>
      </c>
      <c r="AP653">
        <f t="shared" si="692"/>
        <v>0.23461302111969987</v>
      </c>
      <c r="AQ653">
        <f t="shared" si="693"/>
        <v>0.96433912725580773</v>
      </c>
    </row>
    <row r="654" spans="2:64" hidden="1">
      <c r="D654" t="s">
        <v>9312</v>
      </c>
      <c r="E654" t="s">
        <v>9313</v>
      </c>
      <c r="F654" t="s">
        <v>9314</v>
      </c>
      <c r="G654" t="s">
        <v>6065</v>
      </c>
      <c r="H654" t="s">
        <v>9315</v>
      </c>
      <c r="I654" t="s">
        <v>9316</v>
      </c>
      <c r="J654">
        <v>1</v>
      </c>
      <c r="K654">
        <f t="shared" si="694"/>
        <v>30851</v>
      </c>
      <c r="O654">
        <f t="shared" si="708"/>
        <v>-0.31314086717255318</v>
      </c>
      <c r="P654">
        <f t="shared" si="709"/>
        <v>0.20638955148007665</v>
      </c>
      <c r="Q654">
        <f t="shared" si="710"/>
        <v>0.321853409114919</v>
      </c>
      <c r="R654" t="e">
        <f t="shared" si="721"/>
        <v>#DIV/0!</v>
      </c>
      <c r="S654">
        <f t="shared" si="711"/>
        <v>3.1070045296395983</v>
      </c>
      <c r="T654">
        <f t="shared" si="712"/>
        <v>1.0037088850570974</v>
      </c>
      <c r="U654">
        <f t="shared" si="713"/>
        <v>30851</v>
      </c>
      <c r="V654">
        <f t="shared" si="690"/>
        <v>0</v>
      </c>
      <c r="AH654">
        <f t="shared" si="696"/>
        <v>15976</v>
      </c>
      <c r="AI654">
        <f t="shared" si="697"/>
        <v>15425.5</v>
      </c>
      <c r="AJ654">
        <f t="shared" si="698"/>
        <v>15233</v>
      </c>
      <c r="AK654">
        <f t="shared" si="699"/>
        <v>0</v>
      </c>
      <c r="AL654">
        <f t="shared" si="700"/>
        <v>47329</v>
      </c>
      <c r="AM654">
        <f t="shared" si="701"/>
        <v>30794</v>
      </c>
      <c r="AO654">
        <f t="shared" si="691"/>
        <v>743</v>
      </c>
      <c r="AP654">
        <f t="shared" si="692"/>
        <v>0.32592068287941856</v>
      </c>
      <c r="AQ654">
        <f t="shared" si="693"/>
        <v>0.96554206309464197</v>
      </c>
    </row>
    <row r="655" spans="2:64" hidden="1">
      <c r="D655" t="s">
        <v>9317</v>
      </c>
      <c r="E655" t="s">
        <v>9318</v>
      </c>
      <c r="F655" t="s">
        <v>9319</v>
      </c>
      <c r="G655" t="s">
        <v>6065</v>
      </c>
      <c r="H655" t="s">
        <v>9320</v>
      </c>
      <c r="I655" t="s">
        <v>9321</v>
      </c>
      <c r="J655">
        <v>1</v>
      </c>
      <c r="K655">
        <f t="shared" si="694"/>
        <v>25573</v>
      </c>
      <c r="O655">
        <f t="shared" si="708"/>
        <v>8.5915463917525781</v>
      </c>
      <c r="P655">
        <f t="shared" si="709"/>
        <v>8.3845871559633025</v>
      </c>
      <c r="Q655">
        <f t="shared" si="710"/>
        <v>0.60499721587072164</v>
      </c>
      <c r="R655" t="e">
        <f t="shared" si="721"/>
        <v>#DIV/0!</v>
      </c>
      <c r="S655">
        <f t="shared" si="711"/>
        <v>1.6529001684095093</v>
      </c>
      <c r="T655">
        <f t="shared" si="712"/>
        <v>4.9521688613477926</v>
      </c>
      <c r="U655">
        <f t="shared" si="713"/>
        <v>25573</v>
      </c>
      <c r="V655">
        <f t="shared" si="690"/>
        <v>0</v>
      </c>
      <c r="AH655">
        <f t="shared" si="696"/>
        <v>23259.5</v>
      </c>
      <c r="AI655">
        <f t="shared" si="697"/>
        <v>12786.5</v>
      </c>
      <c r="AJ655">
        <f t="shared" si="698"/>
        <v>25533</v>
      </c>
      <c r="AK655">
        <f t="shared" si="699"/>
        <v>0</v>
      </c>
      <c r="AL655">
        <f t="shared" si="700"/>
        <v>42203.5</v>
      </c>
      <c r="AM655">
        <f t="shared" si="701"/>
        <v>15368.5</v>
      </c>
      <c r="AO655">
        <f t="shared" si="691"/>
        <v>-2273.5</v>
      </c>
      <c r="AP655">
        <f t="shared" si="692"/>
        <v>0.30297250228061656</v>
      </c>
      <c r="AQ655">
        <f t="shared" si="693"/>
        <v>0.54973236741976395</v>
      </c>
    </row>
    <row r="656" spans="2:64" hidden="1">
      <c r="D656" t="s">
        <v>9322</v>
      </c>
      <c r="E656" t="s">
        <v>9323</v>
      </c>
      <c r="F656" t="s">
        <v>9324</v>
      </c>
      <c r="G656" t="s">
        <v>6065</v>
      </c>
      <c r="H656" t="s">
        <v>9325</v>
      </c>
      <c r="I656" t="s">
        <v>9326</v>
      </c>
      <c r="J656">
        <v>1</v>
      </c>
      <c r="K656">
        <f t="shared" si="694"/>
        <v>2725</v>
      </c>
      <c r="O656">
        <f t="shared" si="708"/>
        <v>-0.51500000000000001</v>
      </c>
      <c r="P656">
        <f t="shared" si="709"/>
        <v>0.58154381892048757</v>
      </c>
      <c r="Q656">
        <f t="shared" si="710"/>
        <v>0.79621176347132583</v>
      </c>
      <c r="R656" t="e">
        <f t="shared" si="721"/>
        <v>#DIV/0!</v>
      </c>
      <c r="S656">
        <f t="shared" si="711"/>
        <v>1.2559472817133444</v>
      </c>
      <c r="T656">
        <f t="shared" si="712"/>
        <v>1.1172611726117263</v>
      </c>
      <c r="U656">
        <f t="shared" si="713"/>
        <v>2725</v>
      </c>
      <c r="V656">
        <f t="shared" si="690"/>
        <v>0</v>
      </c>
      <c r="AH656">
        <f t="shared" si="696"/>
        <v>2425</v>
      </c>
      <c r="AI656">
        <f t="shared" si="697"/>
        <v>1362.5</v>
      </c>
      <c r="AJ656">
        <f t="shared" si="698"/>
        <v>15175</v>
      </c>
      <c r="AK656">
        <f t="shared" si="699"/>
        <v>0</v>
      </c>
      <c r="AL656">
        <f t="shared" si="700"/>
        <v>19059</v>
      </c>
      <c r="AM656">
        <f t="shared" si="701"/>
        <v>2582</v>
      </c>
      <c r="AO656">
        <f t="shared" si="691"/>
        <v>-12750</v>
      </c>
      <c r="AP656">
        <f t="shared" si="692"/>
        <v>7.1488535599979017E-2</v>
      </c>
      <c r="AQ656">
        <f t="shared" si="693"/>
        <v>0.56185567010309279</v>
      </c>
    </row>
    <row r="657" spans="2:64" hidden="1">
      <c r="D657" t="s">
        <v>9327</v>
      </c>
      <c r="E657" t="s">
        <v>9328</v>
      </c>
      <c r="F657" t="s">
        <v>9329</v>
      </c>
      <c r="G657" t="s">
        <v>6065</v>
      </c>
      <c r="H657" t="s">
        <v>9330</v>
      </c>
      <c r="I657" t="s">
        <v>9331</v>
      </c>
      <c r="J657">
        <v>1</v>
      </c>
      <c r="K657">
        <f t="shared" si="694"/>
        <v>1723</v>
      </c>
      <c r="O657">
        <f t="shared" si="708"/>
        <v>-0.28315412186379929</v>
      </c>
      <c r="P657">
        <f t="shared" si="709"/>
        <v>-1.166505604947816</v>
      </c>
      <c r="Q657">
        <f t="shared" si="710"/>
        <v>0.85880673068846769</v>
      </c>
      <c r="R657" t="e">
        <f t="shared" si="721"/>
        <v>#DIV/0!</v>
      </c>
      <c r="S657">
        <f t="shared" si="711"/>
        <v>1.1644063376149181</v>
      </c>
      <c r="T657">
        <f t="shared" si="712"/>
        <v>2.4111888111888113</v>
      </c>
      <c r="U657">
        <f t="shared" si="713"/>
        <v>1723</v>
      </c>
      <c r="V657">
        <f t="shared" si="690"/>
        <v>0</v>
      </c>
      <c r="AH657">
        <f t="shared" si="696"/>
        <v>5000</v>
      </c>
      <c r="AI657">
        <f t="shared" si="697"/>
        <v>861.5</v>
      </c>
      <c r="AJ657">
        <f t="shared" si="698"/>
        <v>15337</v>
      </c>
      <c r="AK657">
        <f t="shared" si="699"/>
        <v>0</v>
      </c>
      <c r="AL657">
        <f t="shared" si="700"/>
        <v>17858.5</v>
      </c>
      <c r="AM657">
        <f t="shared" si="701"/>
        <v>1219.5</v>
      </c>
      <c r="AO657">
        <f t="shared" si="691"/>
        <v>-10337</v>
      </c>
      <c r="AP657">
        <f t="shared" si="692"/>
        <v>4.8240333734636168E-2</v>
      </c>
      <c r="AQ657">
        <f t="shared" si="693"/>
        <v>0.17230000000000001</v>
      </c>
    </row>
    <row r="658" spans="2:64" hidden="1">
      <c r="D658" t="s">
        <v>9332</v>
      </c>
      <c r="E658" t="s">
        <v>9333</v>
      </c>
      <c r="F658" t="s">
        <v>9334</v>
      </c>
      <c r="G658" t="s">
        <v>6065</v>
      </c>
      <c r="H658" t="s">
        <v>9335</v>
      </c>
      <c r="I658" t="s">
        <v>9336</v>
      </c>
      <c r="J658" t="s">
        <v>6055</v>
      </c>
      <c r="K658">
        <f t="shared" si="694"/>
        <v>-10348</v>
      </c>
      <c r="O658" t="e">
        <f t="shared" si="708"/>
        <v>#DIV/0!</v>
      </c>
      <c r="P658">
        <f t="shared" si="709"/>
        <v>2.1414693381906496</v>
      </c>
      <c r="Q658">
        <f t="shared" si="710"/>
        <v>0.58045405668607597</v>
      </c>
      <c r="R658" t="e">
        <f t="shared" si="721"/>
        <v>#DIV/0!</v>
      </c>
      <c r="S658">
        <f t="shared" si="711"/>
        <v>1.72278923453338</v>
      </c>
      <c r="T658">
        <f t="shared" si="712"/>
        <v>-0.93537015276145707</v>
      </c>
      <c r="U658">
        <f t="shared" si="713"/>
        <v>-10348</v>
      </c>
      <c r="V658">
        <f t="shared" si="690"/>
        <v>0</v>
      </c>
      <c r="AH658">
        <f t="shared" si="696"/>
        <v>6975</v>
      </c>
      <c r="AI658">
        <f t="shared" si="697"/>
        <v>-5174</v>
      </c>
      <c r="AJ658">
        <f t="shared" si="698"/>
        <v>14305</v>
      </c>
      <c r="AK658">
        <f t="shared" si="699"/>
        <v>0</v>
      </c>
      <c r="AL658">
        <f t="shared" si="700"/>
        <v>24644.5</v>
      </c>
      <c r="AM658">
        <f t="shared" si="701"/>
        <v>357.5</v>
      </c>
      <c r="AO658">
        <f t="shared" si="691"/>
        <v>-7330</v>
      </c>
      <c r="AP658">
        <f t="shared" si="692"/>
        <v>-0.20994542392825985</v>
      </c>
      <c r="AQ658">
        <f t="shared" si="693"/>
        <v>-0.74179211469534045</v>
      </c>
    </row>
    <row r="659" spans="2:64" hidden="1">
      <c r="D659" t="s">
        <v>6065</v>
      </c>
      <c r="E659" t="s">
        <v>9337</v>
      </c>
      <c r="F659" t="s">
        <v>9338</v>
      </c>
      <c r="G659" t="s">
        <v>6065</v>
      </c>
      <c r="H659" t="s">
        <v>9339</v>
      </c>
      <c r="I659" t="s">
        <v>9340</v>
      </c>
      <c r="J659" t="s">
        <v>6055</v>
      </c>
      <c r="K659">
        <f t="shared" si="694"/>
        <v>-3294</v>
      </c>
      <c r="O659">
        <f t="shared" si="708"/>
        <v>-1</v>
      </c>
      <c r="P659">
        <f t="shared" si="709"/>
        <v>-1.0346696698277043</v>
      </c>
      <c r="Q659">
        <f t="shared" si="710"/>
        <v>0.328274518294003</v>
      </c>
      <c r="R659" t="e">
        <f t="shared" si="721"/>
        <v>#DIV/0!</v>
      </c>
      <c r="S659">
        <f t="shared" si="711"/>
        <v>3.0462309569346435</v>
      </c>
      <c r="T659">
        <f t="shared" si="712"/>
        <v>-0.99244515343925466</v>
      </c>
      <c r="U659">
        <f t="shared" si="713"/>
        <v>-3294</v>
      </c>
      <c r="V659">
        <f t="shared" si="690"/>
        <v>0</v>
      </c>
      <c r="AH659">
        <f t="shared" si="696"/>
        <v>0</v>
      </c>
      <c r="AI659">
        <f t="shared" si="697"/>
        <v>-1647</v>
      </c>
      <c r="AJ659">
        <f t="shared" si="698"/>
        <v>7581.5</v>
      </c>
      <c r="AK659">
        <f t="shared" si="699"/>
        <v>0</v>
      </c>
      <c r="AL659">
        <f t="shared" si="700"/>
        <v>23095</v>
      </c>
      <c r="AM659">
        <f t="shared" si="701"/>
        <v>5531.5</v>
      </c>
      <c r="AO659">
        <f t="shared" si="691"/>
        <v>-7581.5</v>
      </c>
      <c r="AP659">
        <f t="shared" si="692"/>
        <v>-7.1314137259146995E-2</v>
      </c>
      <c r="AQ659" t="e">
        <f t="shared" si="693"/>
        <v>#DIV/0!</v>
      </c>
    </row>
    <row r="660" spans="2:64" hidden="1">
      <c r="D660" t="s">
        <v>9341</v>
      </c>
      <c r="E660" t="s">
        <v>9342</v>
      </c>
      <c r="F660" t="s">
        <v>9343</v>
      </c>
      <c r="G660" t="s">
        <v>6065</v>
      </c>
      <c r="H660" t="s">
        <v>9344</v>
      </c>
      <c r="I660" t="s">
        <v>9345</v>
      </c>
      <c r="J660" t="s">
        <v>6055</v>
      </c>
      <c r="K660">
        <f t="shared" si="694"/>
        <v>95011</v>
      </c>
      <c r="O660" t="e">
        <f t="shared" si="708"/>
        <v>#DIV/0!</v>
      </c>
      <c r="P660">
        <f t="shared" si="709"/>
        <v>5.2979583720005303</v>
      </c>
      <c r="Q660">
        <f t="shared" si="710"/>
        <v>7.3091407395815154E-3</v>
      </c>
      <c r="R660" t="e">
        <f t="shared" si="721"/>
        <v>#DIV/0!</v>
      </c>
      <c r="S660">
        <f t="shared" si="711"/>
        <v>136.81498764754323</v>
      </c>
      <c r="T660">
        <f t="shared" si="712"/>
        <v>6.9384166321611707E-2</v>
      </c>
      <c r="U660">
        <f t="shared" si="713"/>
        <v>95011</v>
      </c>
      <c r="V660">
        <f t="shared" si="690"/>
        <v>0</v>
      </c>
      <c r="AH660">
        <f t="shared" si="696"/>
        <v>49339.5</v>
      </c>
      <c r="AI660">
        <f t="shared" si="697"/>
        <v>47505.5</v>
      </c>
      <c r="AJ660">
        <f t="shared" si="698"/>
        <v>5464.5</v>
      </c>
      <c r="AK660">
        <f t="shared" si="699"/>
        <v>0</v>
      </c>
      <c r="AL660">
        <f t="shared" si="700"/>
        <v>747625.5</v>
      </c>
      <c r="AM660">
        <f t="shared" si="701"/>
        <v>732179</v>
      </c>
      <c r="AO660">
        <f t="shared" si="691"/>
        <v>43875</v>
      </c>
      <c r="AP660">
        <f t="shared" si="692"/>
        <v>6.3541840132526242E-2</v>
      </c>
      <c r="AQ660">
        <f t="shared" si="693"/>
        <v>0.96282897070298645</v>
      </c>
    </row>
    <row r="661" spans="2:64" hidden="1">
      <c r="D661" t="s">
        <v>6065</v>
      </c>
      <c r="E661" t="s">
        <v>9346</v>
      </c>
      <c r="F661" t="s">
        <v>9347</v>
      </c>
      <c r="G661" t="s">
        <v>6065</v>
      </c>
      <c r="H661" t="s">
        <v>9348</v>
      </c>
      <c r="I661" t="s">
        <v>9349</v>
      </c>
      <c r="J661" t="s">
        <v>6055</v>
      </c>
      <c r="K661">
        <f t="shared" si="694"/>
        <v>15086</v>
      </c>
      <c r="O661">
        <f t="shared" si="708"/>
        <v>-1</v>
      </c>
      <c r="P661">
        <f t="shared" si="709"/>
        <v>-0.77312921077959573</v>
      </c>
      <c r="Q661">
        <f t="shared" si="710"/>
        <v>1.4884481759861777E-3</v>
      </c>
      <c r="R661" t="e">
        <f t="shared" si="721"/>
        <v>#DIV/0!</v>
      </c>
      <c r="S661">
        <f t="shared" si="711"/>
        <v>671.84065668759058</v>
      </c>
      <c r="T661">
        <f t="shared" si="712"/>
        <v>1.1139654763741902E-2</v>
      </c>
      <c r="U661">
        <f t="shared" si="713"/>
        <v>15086</v>
      </c>
      <c r="V661">
        <f t="shared" si="690"/>
        <v>0</v>
      </c>
      <c r="AH661">
        <f t="shared" si="696"/>
        <v>0</v>
      </c>
      <c r="AI661">
        <f t="shared" si="697"/>
        <v>7543</v>
      </c>
      <c r="AJ661">
        <f t="shared" si="698"/>
        <v>1035.5</v>
      </c>
      <c r="AK661">
        <f t="shared" si="699"/>
        <v>0</v>
      </c>
      <c r="AL661">
        <f t="shared" si="700"/>
        <v>695691</v>
      </c>
      <c r="AM661">
        <f t="shared" si="701"/>
        <v>684673.5</v>
      </c>
      <c r="AO661">
        <f t="shared" si="691"/>
        <v>-1035.5</v>
      </c>
      <c r="AP661">
        <f t="shared" si="692"/>
        <v>1.0842457355348854E-2</v>
      </c>
      <c r="AQ661" t="e">
        <f t="shared" si="693"/>
        <v>#DIV/0!</v>
      </c>
    </row>
    <row r="662" spans="2:64" hidden="1">
      <c r="D662" t="s">
        <v>9350</v>
      </c>
      <c r="E662" t="s">
        <v>9351</v>
      </c>
      <c r="F662" t="s">
        <v>9352</v>
      </c>
      <c r="G662" t="s">
        <v>6065</v>
      </c>
      <c r="H662" t="s">
        <v>9353</v>
      </c>
      <c r="I662" t="s">
        <v>9354</v>
      </c>
      <c r="J662" t="s">
        <v>6055</v>
      </c>
      <c r="K662">
        <f t="shared" si="694"/>
        <v>66496</v>
      </c>
      <c r="O662" t="e">
        <f t="shared" si="708"/>
        <v>#VALUE!</v>
      </c>
      <c r="P662" t="e">
        <f t="shared" si="709"/>
        <v>#VALUE!</v>
      </c>
      <c r="Q662">
        <f t="shared" si="710"/>
        <v>9.4146213795510058E-4</v>
      </c>
      <c r="R662" t="e">
        <f t="shared" si="721"/>
        <v>#VALUE!</v>
      </c>
      <c r="S662">
        <f t="shared" si="711"/>
        <v>1062.1776061776061</v>
      </c>
      <c r="T662" t="e">
        <f t="shared" si="712"/>
        <v>#VALUE!</v>
      </c>
      <c r="U662">
        <f t="shared" si="713"/>
        <v>66496</v>
      </c>
      <c r="V662" t="e">
        <f t="shared" si="690"/>
        <v>#VALUE!</v>
      </c>
      <c r="AH662">
        <f t="shared" si="696"/>
        <v>22028.5</v>
      </c>
      <c r="AI662">
        <f t="shared" si="697"/>
        <v>33248</v>
      </c>
      <c r="AJ662">
        <f t="shared" si="698"/>
        <v>647.5</v>
      </c>
      <c r="AK662">
        <f t="shared" si="699"/>
        <v>0</v>
      </c>
      <c r="AL662">
        <f t="shared" si="700"/>
        <v>687760</v>
      </c>
      <c r="AM662">
        <f t="shared" si="701"/>
        <v>677130.5</v>
      </c>
      <c r="AO662">
        <f t="shared" si="691"/>
        <v>21381</v>
      </c>
      <c r="AP662">
        <f t="shared" si="692"/>
        <v>4.8342445038967084E-2</v>
      </c>
      <c r="AQ662">
        <f t="shared" si="693"/>
        <v>1.5093174750890892</v>
      </c>
    </row>
    <row r="663" spans="2:64" hidden="1">
      <c r="D663" t="s">
        <v>6093</v>
      </c>
      <c r="E663" t="s">
        <v>6093</v>
      </c>
      <c r="F663" t="s">
        <v>6093</v>
      </c>
      <c r="G663" t="s">
        <v>6093</v>
      </c>
      <c r="H663" t="s">
        <v>6093</v>
      </c>
      <c r="I663" t="s">
        <v>6093</v>
      </c>
      <c r="J663" t="s">
        <v>6093</v>
      </c>
      <c r="AO663">
        <f t="shared" si="691"/>
        <v>0</v>
      </c>
      <c r="AP663" t="e">
        <f t="shared" si="692"/>
        <v>#DIV/0!</v>
      </c>
      <c r="AQ663" t="e">
        <f t="shared" si="693"/>
        <v>#DIV/0!</v>
      </c>
    </row>
    <row r="664" spans="2:64">
      <c r="B664" s="22">
        <v>48473445</v>
      </c>
      <c r="D664" t="s">
        <v>9355</v>
      </c>
      <c r="E664" t="s">
        <v>9356</v>
      </c>
      <c r="F664" t="s">
        <v>9357</v>
      </c>
      <c r="G664" t="s">
        <v>6065</v>
      </c>
      <c r="H664" t="s">
        <v>9358</v>
      </c>
      <c r="I664" t="s">
        <v>6198</v>
      </c>
      <c r="J664" t="s">
        <v>6055</v>
      </c>
      <c r="K664">
        <f t="shared" si="694"/>
        <v>683</v>
      </c>
      <c r="O664">
        <f>D664/1</f>
        <v>27400</v>
      </c>
      <c r="P664">
        <f>E664/1</f>
        <v>683</v>
      </c>
      <c r="Q664">
        <f t="shared" si="710"/>
        <v>0.96147301365679128</v>
      </c>
      <c r="R664">
        <f>1</f>
        <v>1</v>
      </c>
      <c r="S664">
        <f t="shared" si="711"/>
        <v>1.0400707932474134</v>
      </c>
      <c r="T664">
        <f>1</f>
        <v>1</v>
      </c>
      <c r="U664">
        <f t="shared" si="713"/>
        <v>683</v>
      </c>
      <c r="V664">
        <v>0</v>
      </c>
      <c r="X664">
        <f>1</f>
        <v>1</v>
      </c>
      <c r="Y664">
        <f t="shared" ref="Y664:AE664" si="722">AVERAGE(P664)</f>
        <v>683</v>
      </c>
      <c r="Z664">
        <f t="shared" si="722"/>
        <v>0.96147301365679128</v>
      </c>
      <c r="AA664">
        <f t="shared" si="722"/>
        <v>1</v>
      </c>
      <c r="AB664">
        <f t="shared" si="722"/>
        <v>1.0400707932474134</v>
      </c>
      <c r="AC664">
        <f t="shared" si="722"/>
        <v>1</v>
      </c>
      <c r="AD664">
        <f t="shared" si="722"/>
        <v>683</v>
      </c>
      <c r="AE664">
        <f t="shared" si="722"/>
        <v>0</v>
      </c>
      <c r="AH664">
        <f t="shared" si="696"/>
        <v>13700</v>
      </c>
      <c r="AI664">
        <f t="shared" si="697"/>
        <v>341.5</v>
      </c>
      <c r="AJ664">
        <f t="shared" si="698"/>
        <v>11018</v>
      </c>
      <c r="AK664">
        <f t="shared" si="699"/>
        <v>0</v>
      </c>
      <c r="AL664">
        <f t="shared" si="700"/>
        <v>11459.5</v>
      </c>
      <c r="AM664">
        <f t="shared" si="701"/>
        <v>441.5</v>
      </c>
      <c r="AO664">
        <f t="shared" si="691"/>
        <v>2682</v>
      </c>
      <c r="AP664">
        <f t="shared" si="692"/>
        <v>2.9800602120511367E-2</v>
      </c>
      <c r="AQ664">
        <f t="shared" si="693"/>
        <v>2.4927007299270072E-2</v>
      </c>
      <c r="AS664">
        <f t="shared" ref="AS664" si="723">AH664+AM664-AJ664+AK664+AL664+AI664</f>
        <v>14924.5</v>
      </c>
      <c r="AU664">
        <f>MAX(0,AH664)</f>
        <v>13700</v>
      </c>
      <c r="AV664">
        <f>MAX(0,AP664)</f>
        <v>2.9800602120511367E-2</v>
      </c>
      <c r="AW664">
        <f>MAX(0,AQ664)</f>
        <v>2.4927007299270072E-2</v>
      </c>
      <c r="AY664">
        <f>AU664/$AU$1261*3</f>
        <v>0.12255281261526957</v>
      </c>
      <c r="AZ664">
        <f>AV664/$AV$1261*3</f>
        <v>0.54413818605534126</v>
      </c>
      <c r="BA664">
        <f>AW664/$AW$1261*3</f>
        <v>0.60526120760354396</v>
      </c>
      <c r="BB664">
        <f>AS664/$AS$1261*3</f>
        <v>4.0427409262128386E-2</v>
      </c>
      <c r="BD664">
        <f>MIN(4.9,AY664)</f>
        <v>0.12255281261526957</v>
      </c>
      <c r="BE664">
        <f t="shared" ref="BE664" si="724">MIN(4.9,AZ664)</f>
        <v>0.54413818605534126</v>
      </c>
      <c r="BF664">
        <f t="shared" ref="BF664" si="725">MIN(4.9,BA664)</f>
        <v>0.60526120760354396</v>
      </c>
      <c r="BG664">
        <f>MAX(MIN(4.9,BB664),0)</f>
        <v>4.0427409262128386E-2</v>
      </c>
      <c r="BI664">
        <f>ROUND(BD664+0.5,0)</f>
        <v>1</v>
      </c>
      <c r="BJ664">
        <f t="shared" ref="BJ664" si="726">ROUND(BE664+0.5,0)</f>
        <v>1</v>
      </c>
      <c r="BK664">
        <f t="shared" ref="BK664" si="727">ROUND(BF664+0.5,0)</f>
        <v>1</v>
      </c>
      <c r="BL664">
        <f t="shared" ref="BL664" si="728">ROUND(BG664+0.5,0)</f>
        <v>1</v>
      </c>
    </row>
    <row r="665" spans="2:64" hidden="1">
      <c r="D665" t="s">
        <v>6093</v>
      </c>
      <c r="E665" t="s">
        <v>6093</v>
      </c>
      <c r="F665" t="s">
        <v>6093</v>
      </c>
      <c r="G665" t="s">
        <v>6093</v>
      </c>
      <c r="H665" t="s">
        <v>6093</v>
      </c>
      <c r="I665" t="s">
        <v>6093</v>
      </c>
      <c r="J665" t="s">
        <v>6093</v>
      </c>
      <c r="AO665">
        <f t="shared" si="691"/>
        <v>0</v>
      </c>
      <c r="AP665" t="e">
        <f t="shared" si="692"/>
        <v>#DIV/0!</v>
      </c>
      <c r="AQ665" t="e">
        <f t="shared" si="693"/>
        <v>#DIV/0!</v>
      </c>
    </row>
    <row r="666" spans="2:64">
      <c r="B666" t="s">
        <v>107</v>
      </c>
      <c r="D666" t="s">
        <v>9359</v>
      </c>
      <c r="E666" t="s">
        <v>6619</v>
      </c>
      <c r="F666" t="s">
        <v>9360</v>
      </c>
      <c r="G666" t="s">
        <v>9361</v>
      </c>
      <c r="H666" t="s">
        <v>9362</v>
      </c>
      <c r="I666" t="s">
        <v>9363</v>
      </c>
      <c r="J666" t="s">
        <v>6048</v>
      </c>
      <c r="K666">
        <f t="shared" si="694"/>
        <v>21</v>
      </c>
      <c r="O666">
        <f t="shared" si="708"/>
        <v>0.14318434088235787</v>
      </c>
      <c r="P666">
        <f t="shared" si="709"/>
        <v>-0.99714460534366711</v>
      </c>
      <c r="Q666">
        <f t="shared" si="710"/>
        <v>0.16559690056957815</v>
      </c>
      <c r="R666">
        <f t="shared" si="721"/>
        <v>0.2074331398115542</v>
      </c>
      <c r="S666">
        <f t="shared" si="711"/>
        <v>4.584810126582278</v>
      </c>
      <c r="T666">
        <f t="shared" si="712"/>
        <v>1.0143947444691825E-3</v>
      </c>
      <c r="U666">
        <f t="shared" si="713"/>
        <v>21</v>
      </c>
      <c r="V666">
        <f t="shared" si="690"/>
        <v>0</v>
      </c>
      <c r="X666">
        <f t="shared" ref="X666:AE666" si="729">AVERAGE(O666:O668)</f>
        <v>0.37749276718405339</v>
      </c>
      <c r="Y666">
        <f t="shared" si="729"/>
        <v>-2.1928091150170861</v>
      </c>
      <c r="Z666">
        <f t="shared" si="729"/>
        <v>0.18794052243590761</v>
      </c>
      <c r="AA666">
        <f t="shared" si="729"/>
        <v>-8.2763068685100416E-2</v>
      </c>
      <c r="AB666">
        <f t="shared" si="729"/>
        <v>4.1427744376915747</v>
      </c>
      <c r="AC666">
        <f t="shared" si="729"/>
        <v>-3.6375024203781137</v>
      </c>
      <c r="AD666">
        <f t="shared" si="729"/>
        <v>7333</v>
      </c>
      <c r="AE666">
        <f t="shared" si="729"/>
        <v>0</v>
      </c>
      <c r="AH666">
        <f t="shared" si="696"/>
        <v>92005</v>
      </c>
      <c r="AI666">
        <f t="shared" si="697"/>
        <v>14</v>
      </c>
      <c r="AJ666">
        <f t="shared" si="698"/>
        <v>3818.3333333333335</v>
      </c>
      <c r="AK666">
        <f t="shared" si="699"/>
        <v>5551.666666666667</v>
      </c>
      <c r="AL666">
        <f t="shared" si="700"/>
        <v>17506.333333333332</v>
      </c>
      <c r="AM666">
        <f t="shared" si="701"/>
        <v>13815.333333333334</v>
      </c>
      <c r="AO666">
        <f t="shared" si="691"/>
        <v>82635</v>
      </c>
      <c r="AP666">
        <f t="shared" si="692"/>
        <v>6.0716454159077113E-4</v>
      </c>
      <c r="AQ666">
        <f t="shared" si="693"/>
        <v>1.5216564317156676E-4</v>
      </c>
      <c r="AS666">
        <f t="shared" ref="AS666" si="730">AH666+AM666-AJ666+AK666+AL666+AI666</f>
        <v>125074</v>
      </c>
      <c r="AU666">
        <f>MAX(0,AH666)</f>
        <v>92005</v>
      </c>
      <c r="AV666">
        <f>MAX(0,AP666)</f>
        <v>6.0716454159077113E-4</v>
      </c>
      <c r="AW666">
        <f>MAX(0,AQ666)</f>
        <v>1.5216564317156676E-4</v>
      </c>
      <c r="AY666">
        <f>AU666/$AU$1261*3</f>
        <v>0.8230271185888961</v>
      </c>
      <c r="AZ666">
        <f>AV666/$AV$1261*3</f>
        <v>1.1086400568763265E-2</v>
      </c>
      <c r="BA666">
        <f>AW666/$AW$1261*3</f>
        <v>3.6947861344145154E-3</v>
      </c>
      <c r="BB666">
        <f>AS666/$AS$1261*3</f>
        <v>0.33879981145441695</v>
      </c>
      <c r="BD666">
        <f>MIN(4.9,AY666)</f>
        <v>0.8230271185888961</v>
      </c>
      <c r="BE666">
        <f t="shared" ref="BE666" si="731">MIN(4.9,AZ666)</f>
        <v>1.1086400568763265E-2</v>
      </c>
      <c r="BF666">
        <f t="shared" ref="BF666" si="732">MIN(4.9,BA666)</f>
        <v>3.6947861344145154E-3</v>
      </c>
      <c r="BG666">
        <f>MAX(MIN(4.9,BB666),0)</f>
        <v>0.33879981145441695</v>
      </c>
      <c r="BI666">
        <f>ROUND(BD666+0.5,0)</f>
        <v>1</v>
      </c>
      <c r="BJ666">
        <f t="shared" ref="BJ666" si="733">ROUND(BE666+0.5,0)</f>
        <v>1</v>
      </c>
      <c r="BK666">
        <f t="shared" ref="BK666" si="734">ROUND(BF666+0.5,0)</f>
        <v>1</v>
      </c>
      <c r="BL666">
        <f t="shared" ref="BL666" si="735">ROUND(BG666+0.5,0)</f>
        <v>1</v>
      </c>
    </row>
    <row r="667" spans="2:64" hidden="1">
      <c r="D667" t="s">
        <v>9364</v>
      </c>
      <c r="E667" t="s">
        <v>9365</v>
      </c>
      <c r="F667" t="s">
        <v>9366</v>
      </c>
      <c r="G667" t="s">
        <v>9367</v>
      </c>
      <c r="H667" t="s">
        <v>9368</v>
      </c>
      <c r="I667" t="s">
        <v>9369</v>
      </c>
      <c r="J667" t="s">
        <v>6048</v>
      </c>
      <c r="K667">
        <f t="shared" si="694"/>
        <v>7354.5</v>
      </c>
      <c r="O667">
        <f t="shared" si="708"/>
        <v>-2.4464745312102298E-2</v>
      </c>
      <c r="P667">
        <f t="shared" si="709"/>
        <v>-0.49707662324340962</v>
      </c>
      <c r="Q667">
        <f t="shared" si="710"/>
        <v>0.15584378684775041</v>
      </c>
      <c r="R667">
        <f t="shared" si="721"/>
        <v>-0.68489416292495187</v>
      </c>
      <c r="S667">
        <f t="shared" si="711"/>
        <v>4.5010938924339108</v>
      </c>
      <c r="T667">
        <f t="shared" si="712"/>
        <v>0.55100206031091958</v>
      </c>
      <c r="U667">
        <f t="shared" si="713"/>
        <v>7354.5</v>
      </c>
      <c r="V667">
        <f t="shared" si="690"/>
        <v>0</v>
      </c>
      <c r="AH667">
        <f t="shared" si="696"/>
        <v>80481.333333333328</v>
      </c>
      <c r="AI667">
        <f t="shared" si="697"/>
        <v>4903</v>
      </c>
      <c r="AJ667">
        <f t="shared" si="698"/>
        <v>3656.6666666666665</v>
      </c>
      <c r="AK667">
        <f t="shared" si="699"/>
        <v>7004.666666666667</v>
      </c>
      <c r="AL667">
        <f t="shared" si="700"/>
        <v>16459</v>
      </c>
      <c r="AM667">
        <f t="shared" si="701"/>
        <v>13801.333333333334</v>
      </c>
      <c r="AO667">
        <f t="shared" si="691"/>
        <v>69820</v>
      </c>
      <c r="AP667">
        <f t="shared" si="692"/>
        <v>0.20896137290278585</v>
      </c>
      <c r="AQ667">
        <f t="shared" si="693"/>
        <v>6.0920958897301244E-2</v>
      </c>
    </row>
    <row r="668" spans="2:64" hidden="1">
      <c r="D668" t="s">
        <v>9370</v>
      </c>
      <c r="E668" t="s">
        <v>9371</v>
      </c>
      <c r="F668" t="s">
        <v>9372</v>
      </c>
      <c r="G668" t="s">
        <v>9373</v>
      </c>
      <c r="H668" t="s">
        <v>9374</v>
      </c>
      <c r="I668" t="s">
        <v>9375</v>
      </c>
      <c r="J668" t="s">
        <v>6048</v>
      </c>
      <c r="K668">
        <f t="shared" si="694"/>
        <v>14623.5</v>
      </c>
      <c r="O668">
        <f t="shared" si="708"/>
        <v>1.0137587059819047</v>
      </c>
      <c r="P668">
        <f t="shared" si="709"/>
        <v>-5.0842061164641814</v>
      </c>
      <c r="Q668">
        <f t="shared" si="710"/>
        <v>0.24238087989039428</v>
      </c>
      <c r="R668">
        <f t="shared" si="721"/>
        <v>0.22917181705809642</v>
      </c>
      <c r="S668">
        <f t="shared" si="711"/>
        <v>3.3424192940585353</v>
      </c>
      <c r="T668">
        <f t="shared" si="712"/>
        <v>-11.46452371618973</v>
      </c>
      <c r="U668">
        <f t="shared" si="713"/>
        <v>14623.5</v>
      </c>
      <c r="V668">
        <f t="shared" si="690"/>
        <v>0</v>
      </c>
      <c r="AH668">
        <f t="shared" si="696"/>
        <v>82499.666666666672</v>
      </c>
      <c r="AI668">
        <f t="shared" si="697"/>
        <v>9749</v>
      </c>
      <c r="AJ668">
        <f t="shared" si="698"/>
        <v>5307.333333333333</v>
      </c>
      <c r="AK668">
        <f t="shared" si="699"/>
        <v>4157.333333333333</v>
      </c>
      <c r="AL668">
        <f t="shared" si="700"/>
        <v>17739.333333333332</v>
      </c>
      <c r="AM668">
        <f t="shared" si="701"/>
        <v>8898.3333333333339</v>
      </c>
      <c r="AO668">
        <f t="shared" si="691"/>
        <v>73035</v>
      </c>
      <c r="AP668">
        <f t="shared" si="692"/>
        <v>0.44522758410717012</v>
      </c>
      <c r="AQ668">
        <f t="shared" si="693"/>
        <v>0.11817017442494716</v>
      </c>
    </row>
    <row r="669" spans="2:64" hidden="1">
      <c r="D669" t="s">
        <v>9376</v>
      </c>
      <c r="E669" t="s">
        <v>9377</v>
      </c>
      <c r="F669" t="s">
        <v>9378</v>
      </c>
      <c r="G669" t="s">
        <v>9379</v>
      </c>
      <c r="H669" t="s">
        <v>9380</v>
      </c>
      <c r="I669" t="s">
        <v>9381</v>
      </c>
      <c r="J669" t="s">
        <v>6048</v>
      </c>
      <c r="K669">
        <f t="shared" si="694"/>
        <v>-3580.5</v>
      </c>
      <c r="O669">
        <f t="shared" si="708"/>
        <v>-0.48417964569457206</v>
      </c>
      <c r="P669">
        <f t="shared" si="709"/>
        <v>-1.4807008122440761</v>
      </c>
      <c r="Q669">
        <f t="shared" si="710"/>
        <v>1.0781436667177209</v>
      </c>
      <c r="R669">
        <f t="shared" si="721"/>
        <v>-1.1570457272363686</v>
      </c>
      <c r="S669">
        <f t="shared" si="711"/>
        <v>0.46780884191385386</v>
      </c>
      <c r="T669">
        <f t="shared" si="712"/>
        <v>-1.5233894132129668</v>
      </c>
      <c r="U669">
        <f t="shared" si="713"/>
        <v>-3580.5</v>
      </c>
      <c r="V669">
        <f t="shared" si="690"/>
        <v>0</v>
      </c>
      <c r="AH669">
        <f t="shared" si="696"/>
        <v>40968</v>
      </c>
      <c r="AI669">
        <f t="shared" si="697"/>
        <v>-2387</v>
      </c>
      <c r="AJ669">
        <f t="shared" si="698"/>
        <v>11732</v>
      </c>
      <c r="AK669">
        <f t="shared" si="699"/>
        <v>5393.333333333333</v>
      </c>
      <c r="AL669">
        <f t="shared" si="700"/>
        <v>5488.333333333333</v>
      </c>
      <c r="AM669">
        <f t="shared" si="701"/>
        <v>-850.33333333333337</v>
      </c>
      <c r="AO669">
        <f t="shared" si="691"/>
        <v>23842.666666666668</v>
      </c>
      <c r="AP669">
        <f t="shared" si="692"/>
        <v>-0.21935977944555063</v>
      </c>
      <c r="AQ669">
        <f t="shared" si="693"/>
        <v>-5.8264987307166567E-2</v>
      </c>
    </row>
    <row r="670" spans="2:64" hidden="1">
      <c r="D670" t="s">
        <v>9382</v>
      </c>
      <c r="E670" t="s">
        <v>9383</v>
      </c>
      <c r="F670" t="s">
        <v>9384</v>
      </c>
      <c r="G670" t="s">
        <v>9385</v>
      </c>
      <c r="H670" t="s">
        <v>9386</v>
      </c>
      <c r="I670" t="s">
        <v>9387</v>
      </c>
      <c r="J670" t="s">
        <v>6048</v>
      </c>
      <c r="K670">
        <f t="shared" si="694"/>
        <v>7448.5</v>
      </c>
      <c r="O670">
        <f t="shared" si="708"/>
        <v>5.5085927848061988E-2</v>
      </c>
      <c r="P670">
        <f t="shared" si="709"/>
        <v>0.10446322657176754</v>
      </c>
      <c r="Q670">
        <f t="shared" si="710"/>
        <v>0.81928738274442925</v>
      </c>
      <c r="R670">
        <f t="shared" si="721"/>
        <v>0.33080560264073511</v>
      </c>
      <c r="S670">
        <f t="shared" si="711"/>
        <v>0.88111508349549716</v>
      </c>
      <c r="T670">
        <f t="shared" si="712"/>
        <v>-1.4863300738375573</v>
      </c>
      <c r="U670">
        <f t="shared" si="713"/>
        <v>7448.5</v>
      </c>
      <c r="V670">
        <f t="shared" si="690"/>
        <v>-1</v>
      </c>
      <c r="AH670">
        <f t="shared" si="696"/>
        <v>79423</v>
      </c>
      <c r="AI670">
        <f t="shared" si="697"/>
        <v>4965.666666666667</v>
      </c>
      <c r="AJ670">
        <f t="shared" si="698"/>
        <v>7365.666666666667</v>
      </c>
      <c r="AK670">
        <f t="shared" si="699"/>
        <v>2500.3333333333335</v>
      </c>
      <c r="AL670">
        <f t="shared" si="700"/>
        <v>6490</v>
      </c>
      <c r="AM670">
        <f t="shared" si="701"/>
        <v>1624.6666666666667</v>
      </c>
      <c r="AO670">
        <f t="shared" si="691"/>
        <v>69557</v>
      </c>
      <c r="AP670">
        <f t="shared" si="692"/>
        <v>0.55233398835786585</v>
      </c>
      <c r="AQ670">
        <f t="shared" si="693"/>
        <v>6.2521771611078233E-2</v>
      </c>
    </row>
    <row r="671" spans="2:64" hidden="1">
      <c r="D671" t="s">
        <v>9388</v>
      </c>
      <c r="E671" t="s">
        <v>9389</v>
      </c>
      <c r="F671" t="s">
        <v>9390</v>
      </c>
      <c r="G671" t="s">
        <v>9391</v>
      </c>
      <c r="H671" t="s">
        <v>9392</v>
      </c>
      <c r="I671" t="s">
        <v>9393</v>
      </c>
      <c r="J671" t="s">
        <v>6225</v>
      </c>
      <c r="K671">
        <f t="shared" si="694"/>
        <v>4496</v>
      </c>
      <c r="O671">
        <f t="shared" si="708"/>
        <v>1.5139732357581703E-2</v>
      </c>
      <c r="P671">
        <f t="shared" si="709"/>
        <v>3.4930046635576284</v>
      </c>
      <c r="Q671">
        <f t="shared" si="710"/>
        <v>1.3434308820505791</v>
      </c>
      <c r="R671">
        <f t="shared" si="721"/>
        <v>-0.84905971626525889</v>
      </c>
      <c r="S671">
        <f t="shared" si="711"/>
        <v>0.45844811753902664</v>
      </c>
      <c r="T671">
        <f t="shared" si="712"/>
        <v>-0.57373144485559946</v>
      </c>
      <c r="U671">
        <f t="shared" si="713"/>
        <v>4496</v>
      </c>
      <c r="V671">
        <f t="shared" si="690"/>
        <v>0</v>
      </c>
      <c r="AH671">
        <f t="shared" si="696"/>
        <v>56457.25</v>
      </c>
      <c r="AI671">
        <f t="shared" si="697"/>
        <v>3372</v>
      </c>
      <c r="AJ671">
        <f t="shared" si="698"/>
        <v>9801</v>
      </c>
      <c r="AK671">
        <f t="shared" si="699"/>
        <v>2802.25</v>
      </c>
      <c r="AL671">
        <f t="shared" si="700"/>
        <v>4493.25</v>
      </c>
      <c r="AM671">
        <f t="shared" si="701"/>
        <v>-2505.5</v>
      </c>
      <c r="AO671">
        <f t="shared" si="691"/>
        <v>43854</v>
      </c>
      <c r="AP671">
        <f t="shared" si="692"/>
        <v>0.46220272770886162</v>
      </c>
      <c r="AQ671">
        <f t="shared" si="693"/>
        <v>5.9726607300213876E-2</v>
      </c>
    </row>
    <row r="672" spans="2:64" hidden="1">
      <c r="D672" t="s">
        <v>9394</v>
      </c>
      <c r="E672" t="s">
        <v>9395</v>
      </c>
      <c r="F672" t="s">
        <v>9396</v>
      </c>
      <c r="G672" t="s">
        <v>9397</v>
      </c>
      <c r="H672" t="s">
        <v>9398</v>
      </c>
      <c r="I672" t="s">
        <v>9399</v>
      </c>
      <c r="J672" t="s">
        <v>6225</v>
      </c>
      <c r="K672">
        <f t="shared" si="694"/>
        <v>1000.6666666666666</v>
      </c>
      <c r="O672">
        <f t="shared" si="708"/>
        <v>0.18053396023158452</v>
      </c>
      <c r="P672">
        <f t="shared" si="709"/>
        <v>-2.868077162414437</v>
      </c>
      <c r="Q672">
        <f t="shared" si="710"/>
        <v>2.0830070477682066</v>
      </c>
      <c r="R672">
        <f t="shared" si="721"/>
        <v>0.25592242543267463</v>
      </c>
      <c r="S672">
        <f t="shared" si="711"/>
        <v>0.34601946041574527</v>
      </c>
      <c r="T672">
        <f t="shared" si="712"/>
        <v>-9.940243622155831E-2</v>
      </c>
      <c r="U672">
        <f t="shared" si="713"/>
        <v>1000.6666666666666</v>
      </c>
      <c r="V672">
        <f t="shared" si="690"/>
        <v>0</v>
      </c>
      <c r="AH672">
        <f t="shared" si="696"/>
        <v>55615.25</v>
      </c>
      <c r="AI672">
        <f t="shared" si="697"/>
        <v>750.5</v>
      </c>
      <c r="AJ672">
        <f t="shared" si="698"/>
        <v>11305</v>
      </c>
      <c r="AK672">
        <f t="shared" si="699"/>
        <v>1515.5</v>
      </c>
      <c r="AL672">
        <f t="shared" si="700"/>
        <v>3911.75</v>
      </c>
      <c r="AM672">
        <f t="shared" si="701"/>
        <v>-5877.75</v>
      </c>
      <c r="AO672">
        <f t="shared" si="691"/>
        <v>42794.75</v>
      </c>
      <c r="AP672">
        <f t="shared" si="692"/>
        <v>0.13828366115435994</v>
      </c>
      <c r="AQ672">
        <f t="shared" si="693"/>
        <v>1.3494500159578532E-2</v>
      </c>
    </row>
    <row r="673" spans="2:64" hidden="1">
      <c r="D673" t="s">
        <v>9400</v>
      </c>
      <c r="E673" t="s">
        <v>9401</v>
      </c>
      <c r="F673" t="s">
        <v>9402</v>
      </c>
      <c r="G673" t="s">
        <v>9403</v>
      </c>
      <c r="H673" t="s">
        <v>9404</v>
      </c>
      <c r="I673" t="s">
        <v>9405</v>
      </c>
      <c r="J673" t="s">
        <v>6225</v>
      </c>
      <c r="K673">
        <f t="shared" si="694"/>
        <v>-535.66666666666663</v>
      </c>
      <c r="O673">
        <f t="shared" si="708"/>
        <v>0.30071440897325274</v>
      </c>
      <c r="P673">
        <f t="shared" si="709"/>
        <v>-0.97848382604970008</v>
      </c>
      <c r="Q673">
        <f t="shared" si="710"/>
        <v>2.1895019820476604</v>
      </c>
      <c r="R673">
        <f t="shared" si="721"/>
        <v>-0.43080435546188967</v>
      </c>
      <c r="S673">
        <f t="shared" si="711"/>
        <v>0.28718290221214077</v>
      </c>
      <c r="T673">
        <f t="shared" si="712"/>
        <v>-0.72315719148665414</v>
      </c>
      <c r="U673">
        <f t="shared" si="713"/>
        <v>-535.66666666666663</v>
      </c>
      <c r="V673">
        <f t="shared" si="690"/>
        <v>0</v>
      </c>
      <c r="AH673">
        <f t="shared" si="696"/>
        <v>47110.25</v>
      </c>
      <c r="AI673">
        <f t="shared" si="697"/>
        <v>-401.75</v>
      </c>
      <c r="AJ673">
        <f t="shared" si="698"/>
        <v>12013.25</v>
      </c>
      <c r="AK673">
        <f t="shared" si="699"/>
        <v>2036.75</v>
      </c>
      <c r="AL673">
        <f t="shared" si="700"/>
        <v>3450</v>
      </c>
      <c r="AM673">
        <f t="shared" si="701"/>
        <v>-6526.5</v>
      </c>
      <c r="AO673">
        <f t="shared" si="691"/>
        <v>33060.25</v>
      </c>
      <c r="AP673">
        <f t="shared" si="692"/>
        <v>-7.3221852645008426E-2</v>
      </c>
      <c r="AQ673">
        <f t="shared" si="693"/>
        <v>-8.52786813909924E-3</v>
      </c>
    </row>
    <row r="674" spans="2:64" hidden="1">
      <c r="D674" t="s">
        <v>9406</v>
      </c>
      <c r="E674" t="s">
        <v>9407</v>
      </c>
      <c r="F674" t="s">
        <v>9408</v>
      </c>
      <c r="G674" t="s">
        <v>9409</v>
      </c>
      <c r="H674" t="s">
        <v>9410</v>
      </c>
      <c r="I674" t="s">
        <v>9411</v>
      </c>
      <c r="J674" t="s">
        <v>6225</v>
      </c>
      <c r="K674">
        <f t="shared" si="694"/>
        <v>-24896</v>
      </c>
      <c r="O674">
        <f t="shared" si="708"/>
        <v>1.7602146534709151E-2</v>
      </c>
      <c r="P674">
        <f t="shared" si="709"/>
        <v>2.8614414228104641</v>
      </c>
      <c r="Q674">
        <f t="shared" si="710"/>
        <v>4.9393015289497866</v>
      </c>
      <c r="R674" t="e">
        <f t="shared" si="721"/>
        <v>#DIV/0!</v>
      </c>
      <c r="S674">
        <f t="shared" si="711"/>
        <v>0.15430026133951302</v>
      </c>
      <c r="T674">
        <f t="shared" si="712"/>
        <v>3.8084748355514764</v>
      </c>
      <c r="U674">
        <f t="shared" si="713"/>
        <v>-24896</v>
      </c>
      <c r="V674">
        <f t="shared" si="690"/>
        <v>0</v>
      </c>
      <c r="AH674">
        <f t="shared" si="696"/>
        <v>36218.75</v>
      </c>
      <c r="AI674">
        <f t="shared" si="697"/>
        <v>-18672</v>
      </c>
      <c r="AJ674">
        <f t="shared" si="698"/>
        <v>29559.25</v>
      </c>
      <c r="AK674">
        <f t="shared" si="699"/>
        <v>1423.5</v>
      </c>
      <c r="AL674">
        <f t="shared" si="700"/>
        <v>4561</v>
      </c>
      <c r="AM674">
        <f t="shared" si="701"/>
        <v>-23574.75</v>
      </c>
      <c r="AO674">
        <f t="shared" si="691"/>
        <v>5236</v>
      </c>
      <c r="AP674">
        <f t="shared" si="692"/>
        <v>-3.1200601554014535</v>
      </c>
      <c r="AQ674">
        <f t="shared" si="693"/>
        <v>-0.51553408110440035</v>
      </c>
    </row>
    <row r="675" spans="2:64" hidden="1">
      <c r="D675" t="s">
        <v>9412</v>
      </c>
      <c r="E675" t="s">
        <v>9413</v>
      </c>
      <c r="F675" t="s">
        <v>9414</v>
      </c>
      <c r="G675" t="s">
        <v>6065</v>
      </c>
      <c r="H675" t="s">
        <v>9415</v>
      </c>
      <c r="I675" t="s">
        <v>9416</v>
      </c>
      <c r="J675" t="s">
        <v>6225</v>
      </c>
      <c r="K675">
        <f t="shared" si="694"/>
        <v>-6447.333333333333</v>
      </c>
      <c r="O675">
        <f t="shared" si="708"/>
        <v>0.13632481702304267</v>
      </c>
      <c r="P675">
        <f t="shared" si="709"/>
        <v>-0.33411367783247836</v>
      </c>
      <c r="Q675">
        <f t="shared" si="710"/>
        <v>1.3460500079405693</v>
      </c>
      <c r="R675">
        <f t="shared" si="721"/>
        <v>1</v>
      </c>
      <c r="S675">
        <f t="shared" si="711"/>
        <v>0.74291444901811698</v>
      </c>
      <c r="T675">
        <f t="shared" si="712"/>
        <v>-0.85173396638668164</v>
      </c>
      <c r="U675">
        <f t="shared" si="713"/>
        <v>-6447.333333333333</v>
      </c>
      <c r="V675">
        <f t="shared" si="690"/>
        <v>0</v>
      </c>
      <c r="AH675">
        <f t="shared" si="696"/>
        <v>35592.25</v>
      </c>
      <c r="AI675">
        <f t="shared" si="697"/>
        <v>-4835.5</v>
      </c>
      <c r="AJ675">
        <f t="shared" si="698"/>
        <v>19070.5</v>
      </c>
      <c r="AK675">
        <f t="shared" si="699"/>
        <v>0</v>
      </c>
      <c r="AL675">
        <f t="shared" si="700"/>
        <v>14167.75</v>
      </c>
      <c r="AM675">
        <f t="shared" si="701"/>
        <v>-4902.75</v>
      </c>
      <c r="AO675">
        <f t="shared" si="691"/>
        <v>16521.75</v>
      </c>
      <c r="AP675">
        <f t="shared" si="692"/>
        <v>-0.34130331209966297</v>
      </c>
      <c r="AQ675">
        <f t="shared" si="693"/>
        <v>-0.13585822756358476</v>
      </c>
    </row>
    <row r="676" spans="2:64" hidden="1">
      <c r="D676" t="s">
        <v>9417</v>
      </c>
      <c r="E676" t="s">
        <v>9418</v>
      </c>
      <c r="F676" t="s">
        <v>9419</v>
      </c>
      <c r="G676" t="s">
        <v>9420</v>
      </c>
      <c r="H676" t="s">
        <v>9421</v>
      </c>
      <c r="I676" t="s">
        <v>9422</v>
      </c>
      <c r="J676" t="s">
        <v>6225</v>
      </c>
      <c r="K676">
        <f t="shared" si="694"/>
        <v>-9682.3333333333339</v>
      </c>
      <c r="O676" t="e">
        <f t="shared" si="708"/>
        <v>#VALUE!</v>
      </c>
      <c r="P676" t="e">
        <f t="shared" si="709"/>
        <v>#VALUE!</v>
      </c>
      <c r="Q676">
        <f t="shared" si="710"/>
        <v>2.9736339490883048</v>
      </c>
      <c r="R676" t="e">
        <f t="shared" si="721"/>
        <v>#VALUE!</v>
      </c>
      <c r="S676">
        <f t="shared" si="711"/>
        <v>0.29204112661638743</v>
      </c>
      <c r="T676" t="e">
        <f t="shared" si="712"/>
        <v>#VALUE!</v>
      </c>
      <c r="U676">
        <f t="shared" si="713"/>
        <v>-9682.3333333333339</v>
      </c>
      <c r="V676" t="e">
        <f t="shared" si="690"/>
        <v>#VALUE!</v>
      </c>
      <c r="AH676">
        <f t="shared" si="696"/>
        <v>31322.25</v>
      </c>
      <c r="AI676">
        <f t="shared" si="697"/>
        <v>-7261.75</v>
      </c>
      <c r="AJ676">
        <f t="shared" si="698"/>
        <v>49821.75</v>
      </c>
      <c r="AK676">
        <f t="shared" si="699"/>
        <v>2204.5</v>
      </c>
      <c r="AL676">
        <f t="shared" si="700"/>
        <v>14550</v>
      </c>
      <c r="AM676">
        <f t="shared" si="701"/>
        <v>-33067.25</v>
      </c>
      <c r="AO676">
        <f t="shared" si="691"/>
        <v>-20704</v>
      </c>
      <c r="AP676">
        <f t="shared" si="692"/>
        <v>-0.43342087200453611</v>
      </c>
      <c r="AQ676">
        <f t="shared" si="693"/>
        <v>-0.23183998595247787</v>
      </c>
    </row>
    <row r="677" spans="2:64" hidden="1">
      <c r="D677" t="s">
        <v>6093</v>
      </c>
      <c r="E677" t="s">
        <v>6093</v>
      </c>
      <c r="F677" t="s">
        <v>6093</v>
      </c>
      <c r="G677" t="s">
        <v>6093</v>
      </c>
      <c r="H677" t="s">
        <v>6093</v>
      </c>
      <c r="I677" t="s">
        <v>6093</v>
      </c>
      <c r="J677" t="s">
        <v>6093</v>
      </c>
      <c r="AO677">
        <f t="shared" si="691"/>
        <v>0</v>
      </c>
      <c r="AP677" t="e">
        <f t="shared" si="692"/>
        <v>#DIV/0!</v>
      </c>
      <c r="AQ677" t="e">
        <f t="shared" si="693"/>
        <v>#DIV/0!</v>
      </c>
    </row>
    <row r="678" spans="2:64">
      <c r="B678" t="s">
        <v>108</v>
      </c>
      <c r="D678" t="s">
        <v>9423</v>
      </c>
      <c r="E678" t="s">
        <v>9424</v>
      </c>
      <c r="F678" t="s">
        <v>9425</v>
      </c>
      <c r="G678" t="s">
        <v>9426</v>
      </c>
      <c r="H678" t="s">
        <v>9427</v>
      </c>
      <c r="I678" t="s">
        <v>9428</v>
      </c>
      <c r="J678" t="s">
        <v>7825</v>
      </c>
      <c r="K678">
        <f t="shared" si="694"/>
        <v>11431.176470588236</v>
      </c>
      <c r="O678">
        <f t="shared" si="708"/>
        <v>0.49856642242752458</v>
      </c>
      <c r="P678">
        <f t="shared" si="709"/>
        <v>-0.7009424322261345</v>
      </c>
      <c r="Q678">
        <f t="shared" si="710"/>
        <v>0.13502466908380084</v>
      </c>
      <c r="R678">
        <f t="shared" si="721"/>
        <v>-0.15216723252142406</v>
      </c>
      <c r="S678">
        <f t="shared" si="711"/>
        <v>4.0821680345598672</v>
      </c>
      <c r="T678">
        <f t="shared" si="712"/>
        <v>0.1019444975775663</v>
      </c>
      <c r="U678">
        <f t="shared" si="713"/>
        <v>11431.176470588236</v>
      </c>
      <c r="V678">
        <f t="shared" si="690"/>
        <v>-2</v>
      </c>
      <c r="X678">
        <f t="shared" ref="X678:AE678" si="736">AVERAGE(O678:O680)</f>
        <v>1.0881988998998533</v>
      </c>
      <c r="Y678">
        <f t="shared" si="736"/>
        <v>0.41534352818798026</v>
      </c>
      <c r="Z678">
        <f t="shared" si="736"/>
        <v>6.9442405574204183E-2</v>
      </c>
      <c r="AA678">
        <f t="shared" si="736"/>
        <v>-1.8145084814868759</v>
      </c>
      <c r="AB678">
        <f t="shared" si="736"/>
        <v>9.5199549613030339</v>
      </c>
      <c r="AC678">
        <f t="shared" si="736"/>
        <v>1.2718710068317458</v>
      </c>
      <c r="AD678">
        <f t="shared" si="736"/>
        <v>38663.032507739939</v>
      </c>
      <c r="AE678">
        <f t="shared" si="736"/>
        <v>2.3333333333333335</v>
      </c>
      <c r="AH678">
        <f t="shared" si="696"/>
        <v>222656</v>
      </c>
      <c r="AI678">
        <f t="shared" si="697"/>
        <v>10796.111111111111</v>
      </c>
      <c r="AJ678">
        <f t="shared" si="698"/>
        <v>18235.666666666668</v>
      </c>
      <c r="AK678">
        <f t="shared" si="699"/>
        <v>60613.277777777781</v>
      </c>
      <c r="AL678">
        <f t="shared" si="700"/>
        <v>74441.055555555562</v>
      </c>
      <c r="AM678">
        <f t="shared" si="701"/>
        <v>116818.66666666667</v>
      </c>
      <c r="AO678">
        <f t="shared" si="691"/>
        <v>143807.05555555556</v>
      </c>
      <c r="AP678">
        <f t="shared" si="692"/>
        <v>7.9939020427169633E-2</v>
      </c>
      <c r="AQ678">
        <f t="shared" si="693"/>
        <v>4.8487851713455335E-2</v>
      </c>
      <c r="AS678">
        <f t="shared" ref="AS678" si="737">AH678+AM678-AJ678+AK678+AL678+AI678</f>
        <v>467089.44444444444</v>
      </c>
      <c r="AU678">
        <f>MAX(0,AH678)</f>
        <v>222656</v>
      </c>
      <c r="AV678">
        <f>MAX(0,AP678)</f>
        <v>7.9939020427169633E-2</v>
      </c>
      <c r="AW678">
        <f>MAX(0,AQ678)</f>
        <v>4.8487851713455335E-2</v>
      </c>
      <c r="AY678">
        <f>AU678/$AU$1261*3</f>
        <v>1.9917605142821504</v>
      </c>
      <c r="AZ678">
        <f>AV678/$AV$1261*3</f>
        <v>1.4596306945201598</v>
      </c>
      <c r="BA678">
        <f>AW678/$AW$1261*3</f>
        <v>1.1773501459618432</v>
      </c>
      <c r="BB678">
        <f>AS678/$AS$1261*3</f>
        <v>1.2652494979782061</v>
      </c>
      <c r="BD678">
        <f>MIN(4.9,AY678)</f>
        <v>1.9917605142821504</v>
      </c>
      <c r="BE678">
        <f t="shared" ref="BE678" si="738">MIN(4.9,AZ678)</f>
        <v>1.4596306945201598</v>
      </c>
      <c r="BF678">
        <f t="shared" ref="BF678" si="739">MIN(4.9,BA678)</f>
        <v>1.1773501459618432</v>
      </c>
      <c r="BG678">
        <f>MAX(MIN(4.9,BB678),0)</f>
        <v>1.2652494979782061</v>
      </c>
      <c r="BI678">
        <f>ROUND(BD678+0.5,0)</f>
        <v>2</v>
      </c>
      <c r="BJ678">
        <f t="shared" ref="BJ678" si="740">ROUND(BE678+0.5,0)</f>
        <v>2</v>
      </c>
      <c r="BK678">
        <f t="shared" ref="BK678" si="741">ROUND(BF678+0.5,0)</f>
        <v>2</v>
      </c>
      <c r="BL678">
        <f t="shared" ref="BL678" si="742">ROUND(BG678+0.5,0)</f>
        <v>2</v>
      </c>
    </row>
    <row r="679" spans="2:64" hidden="1">
      <c r="D679" t="s">
        <v>9429</v>
      </c>
      <c r="E679" t="s">
        <v>9430</v>
      </c>
      <c r="F679" t="s">
        <v>9431</v>
      </c>
      <c r="G679" t="s">
        <v>9432</v>
      </c>
      <c r="H679" t="s">
        <v>9433</v>
      </c>
      <c r="I679" t="s">
        <v>9434</v>
      </c>
      <c r="J679" t="s">
        <v>7818</v>
      </c>
      <c r="K679">
        <f t="shared" si="694"/>
        <v>34200.42105263158</v>
      </c>
      <c r="O679">
        <f t="shared" si="708"/>
        <v>0.15078806039766834</v>
      </c>
      <c r="P679">
        <f t="shared" si="709"/>
        <v>-0.34029979543251054</v>
      </c>
      <c r="Q679">
        <f t="shared" si="710"/>
        <v>3.8803388408146323E-2</v>
      </c>
      <c r="R679">
        <f t="shared" si="721"/>
        <v>-0.17064755280891375</v>
      </c>
      <c r="S679">
        <f t="shared" si="711"/>
        <v>13.478386167146974</v>
      </c>
      <c r="T679">
        <f t="shared" si="712"/>
        <v>0.51613782341593328</v>
      </c>
      <c r="U679">
        <f t="shared" si="713"/>
        <v>34200.42105263158</v>
      </c>
      <c r="V679">
        <f t="shared" si="690"/>
        <v>5</v>
      </c>
      <c r="AH679">
        <f t="shared" si="696"/>
        <v>133721.4</v>
      </c>
      <c r="AI679">
        <f t="shared" si="697"/>
        <v>32490.400000000001</v>
      </c>
      <c r="AJ679">
        <f t="shared" si="698"/>
        <v>3851.7</v>
      </c>
      <c r="AK679">
        <f t="shared" si="699"/>
        <v>47347.25</v>
      </c>
      <c r="AL679">
        <f t="shared" si="700"/>
        <v>51914.7</v>
      </c>
      <c r="AM679">
        <f t="shared" si="701"/>
        <v>95410.25</v>
      </c>
      <c r="AO679">
        <f t="shared" si="691"/>
        <v>82522.45</v>
      </c>
      <c r="AP679">
        <f t="shared" si="692"/>
        <v>0.3273197836633272</v>
      </c>
      <c r="AQ679">
        <f t="shared" si="693"/>
        <v>0.2429708333894201</v>
      </c>
    </row>
    <row r="680" spans="2:64" hidden="1">
      <c r="D680" t="s">
        <v>9435</v>
      </c>
      <c r="E680" t="s">
        <v>9436</v>
      </c>
      <c r="F680" t="s">
        <v>9437</v>
      </c>
      <c r="G680" t="s">
        <v>9438</v>
      </c>
      <c r="H680" t="s">
        <v>9439</v>
      </c>
      <c r="I680" t="s">
        <v>9440</v>
      </c>
      <c r="J680" t="s">
        <v>7695</v>
      </c>
      <c r="K680">
        <f t="shared" si="694"/>
        <v>70357.5</v>
      </c>
      <c r="O680">
        <f t="shared" si="708"/>
        <v>2.6152422168743672</v>
      </c>
      <c r="P680">
        <f t="shared" si="709"/>
        <v>2.2872728122225858</v>
      </c>
      <c r="Q680">
        <f t="shared" si="710"/>
        <v>3.4499159230665377E-2</v>
      </c>
      <c r="R680">
        <f t="shared" si="721"/>
        <v>-5.1207106591302898</v>
      </c>
      <c r="S680">
        <f t="shared" si="711"/>
        <v>10.999310682202259</v>
      </c>
      <c r="T680">
        <f t="shared" si="712"/>
        <v>3.1975306995017378</v>
      </c>
      <c r="U680">
        <f t="shared" si="713"/>
        <v>70357.5</v>
      </c>
      <c r="V680">
        <f t="shared" si="690"/>
        <v>4</v>
      </c>
      <c r="AH680">
        <f t="shared" si="696"/>
        <v>154933.13333333333</v>
      </c>
      <c r="AI680">
        <f t="shared" si="697"/>
        <v>65667</v>
      </c>
      <c r="AJ680">
        <f t="shared" si="698"/>
        <v>2998.1333333333332</v>
      </c>
      <c r="AK680">
        <f t="shared" si="699"/>
        <v>53927.133333333331</v>
      </c>
      <c r="AL680">
        <f t="shared" si="700"/>
        <v>32977.4</v>
      </c>
      <c r="AM680">
        <f t="shared" si="701"/>
        <v>83906.4</v>
      </c>
      <c r="AO680">
        <f t="shared" si="691"/>
        <v>98007.866666666669</v>
      </c>
      <c r="AP680">
        <f t="shared" si="692"/>
        <v>0.75562226136266009</v>
      </c>
      <c r="AQ680">
        <f t="shared" si="693"/>
        <v>0.42384090857260143</v>
      </c>
    </row>
    <row r="681" spans="2:64" hidden="1">
      <c r="D681" t="s">
        <v>9441</v>
      </c>
      <c r="E681" t="s">
        <v>9442</v>
      </c>
      <c r="F681" t="s">
        <v>9443</v>
      </c>
      <c r="G681" t="s">
        <v>9444</v>
      </c>
      <c r="H681" t="s">
        <v>9445</v>
      </c>
      <c r="I681" t="s">
        <v>9446</v>
      </c>
      <c r="J681" t="s">
        <v>6110</v>
      </c>
      <c r="K681">
        <f t="shared" si="694"/>
        <v>29964.2</v>
      </c>
      <c r="O681" t="e">
        <f t="shared" si="708"/>
        <v>#VALUE!</v>
      </c>
      <c r="P681" t="e">
        <f t="shared" si="709"/>
        <v>#VALUE!</v>
      </c>
      <c r="Q681">
        <f t="shared" si="710"/>
        <v>0.14288001143428858</v>
      </c>
      <c r="R681" t="e">
        <f t="shared" si="721"/>
        <v>#VALUE!</v>
      </c>
      <c r="S681">
        <f t="shared" si="711"/>
        <v>4.3548006322149533</v>
      </c>
      <c r="T681" t="e">
        <f t="shared" si="712"/>
        <v>#VALUE!</v>
      </c>
      <c r="U681">
        <f t="shared" si="713"/>
        <v>29964.2</v>
      </c>
      <c r="V681" t="e">
        <f t="shared" si="690"/>
        <v>#VALUE!</v>
      </c>
      <c r="AH681">
        <f t="shared" si="696"/>
        <v>58439.36363636364</v>
      </c>
      <c r="AI681">
        <f t="shared" si="697"/>
        <v>27240.18181818182</v>
      </c>
      <c r="AJ681">
        <f t="shared" si="698"/>
        <v>4543.909090909091</v>
      </c>
      <c r="AK681">
        <f t="shared" si="699"/>
        <v>12014.454545454546</v>
      </c>
      <c r="AL681">
        <f t="shared" si="700"/>
        <v>19787.81818181818</v>
      </c>
      <c r="AM681">
        <f t="shared" si="701"/>
        <v>27258.363636363636</v>
      </c>
      <c r="AO681">
        <f t="shared" si="691"/>
        <v>41881</v>
      </c>
      <c r="AP681">
        <f t="shared" si="692"/>
        <v>0.85654827413706858</v>
      </c>
      <c r="AQ681">
        <f t="shared" si="693"/>
        <v>0.46612728344686721</v>
      </c>
    </row>
    <row r="682" spans="2:64" hidden="1">
      <c r="D682" t="s">
        <v>6093</v>
      </c>
      <c r="E682" t="s">
        <v>6093</v>
      </c>
      <c r="F682" t="s">
        <v>6093</v>
      </c>
      <c r="G682" t="s">
        <v>6093</v>
      </c>
      <c r="H682" t="s">
        <v>6093</v>
      </c>
      <c r="I682" t="s">
        <v>6093</v>
      </c>
      <c r="J682" t="s">
        <v>6093</v>
      </c>
      <c r="O682" t="e">
        <f t="shared" si="708"/>
        <v>#VALUE!</v>
      </c>
      <c r="P682" t="e">
        <f t="shared" si="709"/>
        <v>#VALUE!</v>
      </c>
      <c r="Q682" t="e">
        <f t="shared" si="710"/>
        <v>#VALUE!</v>
      </c>
      <c r="R682" t="e">
        <f t="shared" si="721"/>
        <v>#VALUE!</v>
      </c>
      <c r="S682" t="e">
        <f t="shared" si="711"/>
        <v>#VALUE!</v>
      </c>
      <c r="T682" t="e">
        <f t="shared" si="712"/>
        <v>#VALUE!</v>
      </c>
      <c r="U682" t="e">
        <f t="shared" si="713"/>
        <v>#VALUE!</v>
      </c>
      <c r="V682" t="e">
        <f t="shared" si="690"/>
        <v>#VALUE!</v>
      </c>
      <c r="AO682">
        <f t="shared" si="691"/>
        <v>0</v>
      </c>
      <c r="AP682" t="e">
        <f t="shared" si="692"/>
        <v>#DIV/0!</v>
      </c>
      <c r="AQ682" t="e">
        <f t="shared" si="693"/>
        <v>#DIV/0!</v>
      </c>
    </row>
    <row r="683" spans="2:64">
      <c r="B683" s="10" t="s">
        <v>3504</v>
      </c>
      <c r="D683" t="s">
        <v>9447</v>
      </c>
      <c r="E683" t="s">
        <v>9448</v>
      </c>
      <c r="F683" t="s">
        <v>9449</v>
      </c>
      <c r="G683" t="s">
        <v>6065</v>
      </c>
      <c r="H683" t="s">
        <v>9450</v>
      </c>
      <c r="I683" t="s">
        <v>9451</v>
      </c>
      <c r="J683" t="s">
        <v>6065</v>
      </c>
      <c r="K683" t="e">
        <f t="shared" si="694"/>
        <v>#DIV/0!</v>
      </c>
      <c r="O683">
        <f t="shared" si="708"/>
        <v>-0.43146653212243524</v>
      </c>
      <c r="P683">
        <f t="shared" si="709"/>
        <v>0.53629032258064524</v>
      </c>
      <c r="Q683">
        <f t="shared" si="710"/>
        <v>1.5338613406795225</v>
      </c>
      <c r="R683">
        <f>1</f>
        <v>1</v>
      </c>
      <c r="S683">
        <f t="shared" si="711"/>
        <v>0.65194941255706051</v>
      </c>
      <c r="T683">
        <f t="shared" si="712"/>
        <v>-7.5592950841393947E-2</v>
      </c>
      <c r="U683">
        <v>0</v>
      </c>
      <c r="V683">
        <f t="shared" si="690"/>
        <v>0</v>
      </c>
      <c r="X683">
        <f t="shared" ref="X683:AE683" si="743">AVERAGE(O683:O685)</f>
        <v>-0.23457986055151506</v>
      </c>
      <c r="Y683">
        <f t="shared" si="743"/>
        <v>0.37891163029595826</v>
      </c>
      <c r="Z683">
        <f t="shared" si="743"/>
        <v>1.5905036466466245</v>
      </c>
      <c r="AA683">
        <f>AVERAGE(R683)</f>
        <v>1</v>
      </c>
      <c r="AB683">
        <f t="shared" si="743"/>
        <v>0.62913928606828906</v>
      </c>
      <c r="AC683">
        <f t="shared" si="743"/>
        <v>-9.7801715899100763E-2</v>
      </c>
      <c r="AD683">
        <f t="shared" si="743"/>
        <v>0</v>
      </c>
      <c r="AE683">
        <f t="shared" si="743"/>
        <v>0</v>
      </c>
      <c r="AH683">
        <f t="shared" si="696"/>
        <v>6761</v>
      </c>
      <c r="AI683">
        <f t="shared" si="697"/>
        <v>1143</v>
      </c>
      <c r="AJ683">
        <f t="shared" si="698"/>
        <v>40089</v>
      </c>
      <c r="AK683">
        <f t="shared" si="699"/>
        <v>0</v>
      </c>
      <c r="AL683">
        <f t="shared" si="700"/>
        <v>26136</v>
      </c>
      <c r="AM683">
        <f t="shared" si="701"/>
        <v>-13953</v>
      </c>
      <c r="AO683">
        <f t="shared" si="691"/>
        <v>-33328</v>
      </c>
      <c r="AP683">
        <f t="shared" si="692"/>
        <v>4.3732782369146003E-2</v>
      </c>
      <c r="AQ683">
        <f t="shared" si="693"/>
        <v>0.16905783168170388</v>
      </c>
      <c r="AS683">
        <f t="shared" ref="AS683" si="744">AH683+AM683-AJ683+AK683+AL683+AI683</f>
        <v>-20002</v>
      </c>
      <c r="AU683">
        <f>MAX(0,AH683)</f>
        <v>6761</v>
      </c>
      <c r="AV683">
        <f>MAX(0,AP683)</f>
        <v>4.3732782369146003E-2</v>
      </c>
      <c r="AW683">
        <f>MAX(0,AQ683)</f>
        <v>0.16905783168170388</v>
      </c>
      <c r="AY683">
        <f>AU683/$AU$1261*3</f>
        <v>6.0480260298674274E-2</v>
      </c>
      <c r="AZ683">
        <f>AV683/$AV$1261*3</f>
        <v>0.79853006906599278</v>
      </c>
      <c r="BA683">
        <f>AW683/$AW$1261*3</f>
        <v>4.104951153181597</v>
      </c>
      <c r="BB683">
        <f>AS683/$AS$1261*3</f>
        <v>-5.4181315291037688E-2</v>
      </c>
      <c r="BD683">
        <f>MIN(4.9,AY683)</f>
        <v>6.0480260298674274E-2</v>
      </c>
      <c r="BE683">
        <f t="shared" ref="BE683" si="745">MIN(4.9,AZ683)</f>
        <v>0.79853006906599278</v>
      </c>
      <c r="BF683">
        <f t="shared" ref="BF683" si="746">MIN(4.9,BA683)</f>
        <v>4.104951153181597</v>
      </c>
      <c r="BG683">
        <f>MAX(MIN(4.9,BB683),0)</f>
        <v>0</v>
      </c>
      <c r="BI683">
        <f>ROUND(BD683+0.5,0)</f>
        <v>1</v>
      </c>
      <c r="BJ683">
        <f t="shared" ref="BJ683" si="747">ROUND(BE683+0.5,0)</f>
        <v>1</v>
      </c>
      <c r="BK683">
        <f t="shared" ref="BK683" si="748">ROUND(BF683+0.5,0)</f>
        <v>5</v>
      </c>
      <c r="BL683">
        <f t="shared" ref="BL683" si="749">ROUND(BG683+0.5,0)</f>
        <v>1</v>
      </c>
    </row>
    <row r="684" spans="2:64" hidden="1">
      <c r="D684" t="s">
        <v>9452</v>
      </c>
      <c r="E684" t="s">
        <v>9453</v>
      </c>
      <c r="F684" t="s">
        <v>9454</v>
      </c>
      <c r="G684" t="s">
        <v>6065</v>
      </c>
      <c r="H684" t="s">
        <v>9455</v>
      </c>
      <c r="I684" t="s">
        <v>9456</v>
      </c>
      <c r="J684" t="s">
        <v>6065</v>
      </c>
      <c r="K684" t="e">
        <f t="shared" si="694"/>
        <v>#DIV/0!</v>
      </c>
      <c r="O684">
        <f t="shared" si="708"/>
        <v>-0.38463130659767142</v>
      </c>
      <c r="P684">
        <f t="shared" si="709"/>
        <v>-0.77191906805640709</v>
      </c>
      <c r="Q684">
        <f t="shared" si="710"/>
        <v>1.615805148708743</v>
      </c>
      <c r="R684" t="e">
        <f t="shared" si="721"/>
        <v>#DIV/0!</v>
      </c>
      <c r="S684">
        <f t="shared" si="711"/>
        <v>0.61888650422926395</v>
      </c>
      <c r="T684">
        <f t="shared" si="712"/>
        <v>-4.703579771450217E-2</v>
      </c>
      <c r="U684">
        <v>0</v>
      </c>
      <c r="V684">
        <f t="shared" si="690"/>
        <v>0</v>
      </c>
      <c r="AH684">
        <f t="shared" si="696"/>
        <v>11892</v>
      </c>
      <c r="AI684">
        <f t="shared" si="697"/>
        <v>744</v>
      </c>
      <c r="AJ684">
        <f t="shared" si="698"/>
        <v>39605</v>
      </c>
      <c r="AK684">
        <f t="shared" si="699"/>
        <v>0</v>
      </c>
      <c r="AL684">
        <f t="shared" si="700"/>
        <v>24511</v>
      </c>
      <c r="AM684">
        <f t="shared" si="701"/>
        <v>-15094</v>
      </c>
      <c r="AO684">
        <f t="shared" si="691"/>
        <v>-27713</v>
      </c>
      <c r="AP684">
        <f t="shared" si="692"/>
        <v>3.0353718738525558E-2</v>
      </c>
      <c r="AQ684">
        <f t="shared" si="693"/>
        <v>6.2563067608476283E-2</v>
      </c>
    </row>
    <row r="685" spans="2:64" hidden="1">
      <c r="D685" t="s">
        <v>9457</v>
      </c>
      <c r="E685" t="s">
        <v>9458</v>
      </c>
      <c r="F685" t="s">
        <v>9459</v>
      </c>
      <c r="G685" t="s">
        <v>6065</v>
      </c>
      <c r="H685" t="s">
        <v>9460</v>
      </c>
      <c r="I685" t="s">
        <v>9461</v>
      </c>
      <c r="J685" t="s">
        <v>6065</v>
      </c>
      <c r="K685" t="e">
        <f t="shared" si="694"/>
        <v>#DIV/0!</v>
      </c>
      <c r="O685">
        <f t="shared" si="708"/>
        <v>0.11235825706556146</v>
      </c>
      <c r="P685">
        <f t="shared" si="709"/>
        <v>1.3723636363636365</v>
      </c>
      <c r="Q685">
        <f t="shared" si="710"/>
        <v>1.6218444505516076</v>
      </c>
      <c r="R685" t="e">
        <f t="shared" si="721"/>
        <v>#DIV/0!</v>
      </c>
      <c r="S685">
        <f t="shared" si="711"/>
        <v>0.61658194141854272</v>
      </c>
      <c r="T685">
        <f t="shared" si="712"/>
        <v>-0.17077639914140619</v>
      </c>
      <c r="U685">
        <v>0</v>
      </c>
      <c r="V685">
        <f t="shared" si="690"/>
        <v>0</v>
      </c>
      <c r="AH685">
        <f t="shared" si="696"/>
        <v>19325</v>
      </c>
      <c r="AI685">
        <f t="shared" si="697"/>
        <v>3262</v>
      </c>
      <c r="AJ685">
        <f t="shared" si="698"/>
        <v>41310</v>
      </c>
      <c r="AK685">
        <f t="shared" si="699"/>
        <v>0</v>
      </c>
      <c r="AL685">
        <f t="shared" si="700"/>
        <v>25471</v>
      </c>
      <c r="AM685">
        <f t="shared" si="701"/>
        <v>-15839</v>
      </c>
      <c r="AO685">
        <f t="shared" si="691"/>
        <v>-21985</v>
      </c>
      <c r="AP685">
        <f t="shared" si="692"/>
        <v>0.12806721369400495</v>
      </c>
      <c r="AQ685">
        <f t="shared" si="693"/>
        <v>0.16879689521345406</v>
      </c>
    </row>
    <row r="686" spans="2:64" hidden="1">
      <c r="D686" t="s">
        <v>9462</v>
      </c>
      <c r="E686" t="s">
        <v>9463</v>
      </c>
      <c r="F686" t="s">
        <v>9464</v>
      </c>
      <c r="G686" t="s">
        <v>6065</v>
      </c>
      <c r="H686" t="s">
        <v>9465</v>
      </c>
      <c r="I686" t="s">
        <v>9466</v>
      </c>
      <c r="J686" t="s">
        <v>6065</v>
      </c>
      <c r="K686" t="e">
        <f t="shared" si="694"/>
        <v>#DIV/0!</v>
      </c>
      <c r="O686">
        <f t="shared" si="708"/>
        <v>0.13223409801876951</v>
      </c>
      <c r="P686">
        <f t="shared" si="709"/>
        <v>-1.5220197418375094</v>
      </c>
      <c r="Q686">
        <f t="shared" si="710"/>
        <v>1.6913388106699483</v>
      </c>
      <c r="R686" t="e">
        <f t="shared" si="721"/>
        <v>#DIV/0!</v>
      </c>
      <c r="S686">
        <f t="shared" si="711"/>
        <v>0.59124759255296389</v>
      </c>
      <c r="T686">
        <f t="shared" si="712"/>
        <v>-6.7151787458487933E-2</v>
      </c>
      <c r="U686" t="e">
        <f t="shared" si="713"/>
        <v>#DIV/0!</v>
      </c>
      <c r="V686">
        <f t="shared" si="690"/>
        <v>0</v>
      </c>
      <c r="AH686">
        <f t="shared" si="696"/>
        <v>17373</v>
      </c>
      <c r="AI686">
        <f t="shared" si="697"/>
        <v>1375</v>
      </c>
      <c r="AJ686">
        <f t="shared" si="698"/>
        <v>46730</v>
      </c>
      <c r="AK686">
        <f t="shared" si="699"/>
        <v>0</v>
      </c>
      <c r="AL686">
        <f t="shared" si="700"/>
        <v>27629</v>
      </c>
      <c r="AM686">
        <f t="shared" si="701"/>
        <v>-19101</v>
      </c>
      <c r="AO686">
        <f t="shared" si="691"/>
        <v>-29357</v>
      </c>
      <c r="AP686">
        <f t="shared" si="692"/>
        <v>4.9766549639871149E-2</v>
      </c>
      <c r="AQ686">
        <f t="shared" si="693"/>
        <v>7.9145800955505663E-2</v>
      </c>
    </row>
    <row r="687" spans="2:64" hidden="1">
      <c r="D687" t="s">
        <v>9467</v>
      </c>
      <c r="E687" t="s">
        <v>9468</v>
      </c>
      <c r="F687" t="s">
        <v>9469</v>
      </c>
      <c r="G687" t="s">
        <v>6065</v>
      </c>
      <c r="H687" t="s">
        <v>9470</v>
      </c>
      <c r="I687" t="s">
        <v>9471</v>
      </c>
      <c r="J687" t="s">
        <v>6065</v>
      </c>
      <c r="K687" t="e">
        <f t="shared" si="694"/>
        <v>#DIV/0!</v>
      </c>
      <c r="O687">
        <f t="shared" si="708"/>
        <v>0.85560527270528475</v>
      </c>
      <c r="P687">
        <f t="shared" si="709"/>
        <v>-3.9737513671162961E-2</v>
      </c>
      <c r="Q687">
        <f t="shared" si="710"/>
        <v>1.9285908596300327</v>
      </c>
      <c r="R687" t="e">
        <f t="shared" si="721"/>
        <v>#DIV/0!</v>
      </c>
      <c r="S687">
        <f t="shared" si="711"/>
        <v>0.51851329430848436</v>
      </c>
      <c r="T687">
        <f t="shared" si="712"/>
        <v>0.14762918955274063</v>
      </c>
      <c r="U687" t="e">
        <f t="shared" si="713"/>
        <v>#DIV/0!</v>
      </c>
      <c r="V687">
        <f t="shared" si="690"/>
        <v>-1</v>
      </c>
      <c r="AH687">
        <f t="shared" si="696"/>
        <v>15344</v>
      </c>
      <c r="AI687">
        <f t="shared" si="697"/>
        <v>-2634</v>
      </c>
      <c r="AJ687">
        <f t="shared" si="698"/>
        <v>42537</v>
      </c>
      <c r="AK687">
        <f t="shared" si="699"/>
        <v>0</v>
      </c>
      <c r="AL687">
        <f t="shared" si="700"/>
        <v>22056</v>
      </c>
      <c r="AM687">
        <f t="shared" si="701"/>
        <v>-20476</v>
      </c>
      <c r="AO687">
        <f t="shared" si="691"/>
        <v>-27193</v>
      </c>
      <c r="AP687">
        <f t="shared" si="692"/>
        <v>-0.11942328618063112</v>
      </c>
      <c r="AQ687">
        <f t="shared" si="693"/>
        <v>-0.17166319082377476</v>
      </c>
    </row>
    <row r="688" spans="2:64" hidden="1">
      <c r="D688" t="s">
        <v>9472</v>
      </c>
      <c r="E688" t="s">
        <v>9473</v>
      </c>
      <c r="F688" t="s">
        <v>9474</v>
      </c>
      <c r="G688" t="s">
        <v>6065</v>
      </c>
      <c r="H688" t="s">
        <v>9475</v>
      </c>
      <c r="I688" t="s">
        <v>9476</v>
      </c>
      <c r="J688" t="s">
        <v>6055</v>
      </c>
      <c r="K688">
        <f t="shared" si="694"/>
        <v>-2743</v>
      </c>
      <c r="O688">
        <f t="shared" si="708"/>
        <v>0.3236753641748038</v>
      </c>
      <c r="P688">
        <f t="shared" si="709"/>
        <v>6.5656565656565746E-2</v>
      </c>
      <c r="Q688">
        <f t="shared" si="710"/>
        <v>1.7587687598316397</v>
      </c>
      <c r="R688" t="e">
        <f t="shared" si="721"/>
        <v>#DIV/0!</v>
      </c>
      <c r="S688">
        <f t="shared" si="711"/>
        <v>0.56857957841810092</v>
      </c>
      <c r="T688">
        <f t="shared" si="712"/>
        <v>0.18166766010994095</v>
      </c>
      <c r="U688">
        <f t="shared" si="713"/>
        <v>-2743</v>
      </c>
      <c r="V688">
        <f t="shared" si="690"/>
        <v>0</v>
      </c>
      <c r="AH688">
        <f t="shared" si="696"/>
        <v>4134.5</v>
      </c>
      <c r="AI688">
        <f t="shared" si="697"/>
        <v>-1371.5</v>
      </c>
      <c r="AJ688">
        <f t="shared" si="698"/>
        <v>20684</v>
      </c>
      <c r="AK688">
        <f t="shared" si="699"/>
        <v>0</v>
      </c>
      <c r="AL688">
        <f t="shared" si="700"/>
        <v>11760.5</v>
      </c>
      <c r="AM688">
        <f t="shared" si="701"/>
        <v>-8921</v>
      </c>
      <c r="AO688">
        <f t="shared" si="691"/>
        <v>-16549.5</v>
      </c>
      <c r="AP688">
        <f t="shared" si="692"/>
        <v>-0.11661919136091152</v>
      </c>
      <c r="AQ688">
        <f t="shared" si="693"/>
        <v>-0.33172088523400656</v>
      </c>
    </row>
    <row r="689" spans="2:64" hidden="1">
      <c r="D689" t="s">
        <v>9477</v>
      </c>
      <c r="E689" t="s">
        <v>9478</v>
      </c>
      <c r="F689" t="s">
        <v>9479</v>
      </c>
      <c r="G689" t="s">
        <v>6065</v>
      </c>
      <c r="H689" t="s">
        <v>9480</v>
      </c>
      <c r="I689" t="s">
        <v>9481</v>
      </c>
      <c r="J689" t="s">
        <v>6055</v>
      </c>
      <c r="K689">
        <f t="shared" si="694"/>
        <v>-2574</v>
      </c>
      <c r="O689">
        <f t="shared" si="708"/>
        <v>0.30854629241726017</v>
      </c>
      <c r="P689">
        <f t="shared" si="709"/>
        <v>-1.7932086989698615E-2</v>
      </c>
      <c r="Q689">
        <f t="shared" si="710"/>
        <v>1.6388360191177092</v>
      </c>
      <c r="R689" t="e">
        <f t="shared" si="721"/>
        <v>#DIV/0!</v>
      </c>
      <c r="S689">
        <f t="shared" si="711"/>
        <v>0.61018917593620148</v>
      </c>
      <c r="T689">
        <f t="shared" si="712"/>
        <v>0.20550898203592816</v>
      </c>
      <c r="U689">
        <f t="shared" si="713"/>
        <v>-2574</v>
      </c>
      <c r="V689">
        <f t="shared" si="690"/>
        <v>0</v>
      </c>
      <c r="AH689">
        <f t="shared" si="696"/>
        <v>3123.5</v>
      </c>
      <c r="AI689">
        <f t="shared" si="697"/>
        <v>-1287</v>
      </c>
      <c r="AJ689">
        <f t="shared" si="698"/>
        <v>19373.5</v>
      </c>
      <c r="AK689">
        <f t="shared" si="699"/>
        <v>0</v>
      </c>
      <c r="AL689">
        <f t="shared" si="700"/>
        <v>11821.5</v>
      </c>
      <c r="AM689">
        <f t="shared" si="701"/>
        <v>-7549.5</v>
      </c>
      <c r="AO689">
        <f t="shared" si="691"/>
        <v>-16250</v>
      </c>
      <c r="AP689">
        <f t="shared" si="692"/>
        <v>-0.10886943281309479</v>
      </c>
      <c r="AQ689">
        <f t="shared" si="693"/>
        <v>-0.41203777813350406</v>
      </c>
    </row>
    <row r="690" spans="2:64" hidden="1">
      <c r="D690" t="s">
        <v>9482</v>
      </c>
      <c r="E690" t="s">
        <v>9483</v>
      </c>
      <c r="F690" t="s">
        <v>9484</v>
      </c>
      <c r="G690" t="s">
        <v>6065</v>
      </c>
      <c r="H690" t="s">
        <v>9485</v>
      </c>
      <c r="I690" t="s">
        <v>9486</v>
      </c>
      <c r="J690" t="s">
        <v>6055</v>
      </c>
      <c r="K690">
        <f t="shared" si="694"/>
        <v>-2621</v>
      </c>
      <c r="O690">
        <f t="shared" si="708"/>
        <v>-0.19139566395663954</v>
      </c>
      <c r="P690">
        <f t="shared" si="709"/>
        <v>2.0057339449541285</v>
      </c>
      <c r="Q690">
        <f t="shared" si="710"/>
        <v>1.5089151537305552</v>
      </c>
      <c r="R690" t="e">
        <f t="shared" si="721"/>
        <v>#DIV/0!</v>
      </c>
      <c r="S690">
        <f t="shared" si="711"/>
        <v>0.66272778660062981</v>
      </c>
      <c r="T690">
        <f t="shared" si="712"/>
        <v>0.26464054927302105</v>
      </c>
      <c r="U690">
        <f t="shared" si="713"/>
        <v>-2621</v>
      </c>
      <c r="V690">
        <f t="shared" si="690"/>
        <v>0</v>
      </c>
      <c r="AH690">
        <f t="shared" si="696"/>
        <v>2387</v>
      </c>
      <c r="AI690">
        <f t="shared" si="697"/>
        <v>-1310.5</v>
      </c>
      <c r="AJ690">
        <f t="shared" si="698"/>
        <v>18575.5</v>
      </c>
      <c r="AK690">
        <f t="shared" si="699"/>
        <v>0</v>
      </c>
      <c r="AL690">
        <f t="shared" si="700"/>
        <v>12310.5</v>
      </c>
      <c r="AM690">
        <f t="shared" si="701"/>
        <v>-6262.5</v>
      </c>
      <c r="AO690">
        <f t="shared" si="691"/>
        <v>-16188.5</v>
      </c>
      <c r="AP690">
        <f t="shared" si="692"/>
        <v>-0.10645384021770034</v>
      </c>
      <c r="AQ690">
        <f t="shared" si="693"/>
        <v>-0.54901550062840387</v>
      </c>
    </row>
    <row r="691" spans="2:64" hidden="1">
      <c r="D691" t="s">
        <v>9487</v>
      </c>
      <c r="E691" t="s">
        <v>9488</v>
      </c>
      <c r="F691" t="s">
        <v>9489</v>
      </c>
      <c r="G691" t="s">
        <v>6065</v>
      </c>
      <c r="H691" t="s">
        <v>9490</v>
      </c>
      <c r="I691" t="s">
        <v>9491</v>
      </c>
      <c r="J691" t="s">
        <v>6055</v>
      </c>
      <c r="K691">
        <f t="shared" si="694"/>
        <v>-872</v>
      </c>
      <c r="O691">
        <f t="shared" si="708"/>
        <v>-0.35298630136986298</v>
      </c>
      <c r="P691">
        <f t="shared" si="709"/>
        <v>-0.66994700984102951</v>
      </c>
      <c r="Q691">
        <f t="shared" si="710"/>
        <v>1.3434662045060659</v>
      </c>
      <c r="R691" t="e">
        <f t="shared" si="721"/>
        <v>#DIV/0!</v>
      </c>
      <c r="S691">
        <f t="shared" si="711"/>
        <v>0.74434324930983775</v>
      </c>
      <c r="T691">
        <f t="shared" si="712"/>
        <v>9.6545615589016753E-2</v>
      </c>
      <c r="U691">
        <f t="shared" si="713"/>
        <v>-872</v>
      </c>
      <c r="V691">
        <f t="shared" si="690"/>
        <v>0</v>
      </c>
      <c r="AH691">
        <f t="shared" si="696"/>
        <v>2952</v>
      </c>
      <c r="AI691">
        <f t="shared" si="697"/>
        <v>-436</v>
      </c>
      <c r="AJ691">
        <f t="shared" si="698"/>
        <v>19379.5</v>
      </c>
      <c r="AK691">
        <f t="shared" si="699"/>
        <v>0</v>
      </c>
      <c r="AL691">
        <f t="shared" si="700"/>
        <v>14425</v>
      </c>
      <c r="AM691">
        <f t="shared" si="701"/>
        <v>-4952</v>
      </c>
      <c r="AO691">
        <f t="shared" si="691"/>
        <v>-16427.5</v>
      </c>
      <c r="AP691">
        <f t="shared" si="692"/>
        <v>-3.022530329289428E-2</v>
      </c>
      <c r="AQ691">
        <f t="shared" si="693"/>
        <v>-0.14769647696476965</v>
      </c>
    </row>
    <row r="692" spans="2:64" hidden="1">
      <c r="D692" t="s">
        <v>9492</v>
      </c>
      <c r="E692" t="s">
        <v>9493</v>
      </c>
      <c r="F692" t="s">
        <v>9494</v>
      </c>
      <c r="G692" t="s">
        <v>6065</v>
      </c>
      <c r="H692" t="s">
        <v>9495</v>
      </c>
      <c r="I692" t="s">
        <v>9496</v>
      </c>
      <c r="J692" t="s">
        <v>6055</v>
      </c>
      <c r="K692">
        <f t="shared" si="694"/>
        <v>-2642</v>
      </c>
      <c r="O692">
        <f t="shared" si="708"/>
        <v>-0.45590602826307314</v>
      </c>
      <c r="P692">
        <f t="shared" si="709"/>
        <v>3.2031249999999956E-2</v>
      </c>
      <c r="Q692">
        <f t="shared" si="710"/>
        <v>1.290252127830416</v>
      </c>
      <c r="R692" t="e">
        <f t="shared" si="721"/>
        <v>#DIV/0!</v>
      </c>
      <c r="S692">
        <f t="shared" si="711"/>
        <v>0.77504231803246038</v>
      </c>
      <c r="T692">
        <f t="shared" si="712"/>
        <v>0.41345852895148671</v>
      </c>
      <c r="U692">
        <f t="shared" si="713"/>
        <v>-2642</v>
      </c>
      <c r="V692">
        <f t="shared" si="690"/>
        <v>0</v>
      </c>
      <c r="AH692">
        <f t="shared" si="696"/>
        <v>4562.5</v>
      </c>
      <c r="AI692">
        <f t="shared" si="697"/>
        <v>-1321</v>
      </c>
      <c r="AJ692">
        <f t="shared" si="698"/>
        <v>20086</v>
      </c>
      <c r="AK692">
        <f t="shared" si="699"/>
        <v>0</v>
      </c>
      <c r="AL692">
        <f t="shared" si="700"/>
        <v>15567.5</v>
      </c>
      <c r="AM692">
        <f t="shared" si="701"/>
        <v>-4516</v>
      </c>
      <c r="AO692">
        <f t="shared" si="691"/>
        <v>-15523.5</v>
      </c>
      <c r="AP692">
        <f t="shared" si="692"/>
        <v>-8.4856271077565437E-2</v>
      </c>
      <c r="AQ692">
        <f t="shared" si="693"/>
        <v>-0.28953424657534249</v>
      </c>
    </row>
    <row r="693" spans="2:64" hidden="1">
      <c r="D693" t="s">
        <v>9497</v>
      </c>
      <c r="E693" t="s">
        <v>9498</v>
      </c>
      <c r="F693" t="s">
        <v>9499</v>
      </c>
      <c r="G693" t="s">
        <v>6065</v>
      </c>
      <c r="H693" t="s">
        <v>9500</v>
      </c>
      <c r="I693" t="s">
        <v>9501</v>
      </c>
      <c r="J693" t="s">
        <v>6055</v>
      </c>
      <c r="K693">
        <f t="shared" si="694"/>
        <v>-2560</v>
      </c>
      <c r="O693" t="e">
        <f t="shared" si="708"/>
        <v>#VALUE!</v>
      </c>
      <c r="P693" t="e">
        <f t="shared" si="709"/>
        <v>#VALUE!</v>
      </c>
      <c r="Q693">
        <f t="shared" si="710"/>
        <v>1.1966421696749792</v>
      </c>
      <c r="R693" t="e">
        <f t="shared" si="721"/>
        <v>#VALUE!</v>
      </c>
      <c r="S693">
        <f t="shared" si="711"/>
        <v>0.83567170315551442</v>
      </c>
      <c r="T693" t="e">
        <f t="shared" si="712"/>
        <v>#VALUE!</v>
      </c>
      <c r="U693">
        <f t="shared" si="713"/>
        <v>-2560</v>
      </c>
      <c r="V693" t="e">
        <f t="shared" si="690"/>
        <v>#VALUE!</v>
      </c>
      <c r="AH693">
        <f t="shared" si="696"/>
        <v>8385.5</v>
      </c>
      <c r="AI693">
        <f t="shared" si="697"/>
        <v>-1280</v>
      </c>
      <c r="AJ693">
        <f t="shared" si="698"/>
        <v>19458</v>
      </c>
      <c r="AK693">
        <f t="shared" si="699"/>
        <v>0</v>
      </c>
      <c r="AL693">
        <f t="shared" si="700"/>
        <v>16260.5</v>
      </c>
      <c r="AM693">
        <f t="shared" si="701"/>
        <v>-3195</v>
      </c>
      <c r="AO693">
        <f t="shared" si="691"/>
        <v>-11072.5</v>
      </c>
      <c r="AP693">
        <f t="shared" si="692"/>
        <v>-7.8718366593893183E-2</v>
      </c>
      <c r="AQ693">
        <f t="shared" si="693"/>
        <v>-0.15264444576948302</v>
      </c>
    </row>
    <row r="694" spans="2:64" hidden="1">
      <c r="D694" t="s">
        <v>6093</v>
      </c>
      <c r="E694" t="s">
        <v>6093</v>
      </c>
      <c r="F694" t="s">
        <v>6093</v>
      </c>
      <c r="G694" t="s">
        <v>6093</v>
      </c>
      <c r="H694" t="s">
        <v>6093</v>
      </c>
      <c r="I694" t="s">
        <v>6093</v>
      </c>
      <c r="J694" t="s">
        <v>6093</v>
      </c>
      <c r="O694" t="e">
        <f t="shared" si="708"/>
        <v>#VALUE!</v>
      </c>
      <c r="P694" t="e">
        <f t="shared" si="709"/>
        <v>#VALUE!</v>
      </c>
      <c r="Q694" t="e">
        <f t="shared" si="710"/>
        <v>#VALUE!</v>
      </c>
      <c r="R694" t="e">
        <f t="shared" si="721"/>
        <v>#VALUE!</v>
      </c>
      <c r="S694" t="e">
        <f t="shared" si="711"/>
        <v>#VALUE!</v>
      </c>
      <c r="T694" t="e">
        <f t="shared" si="712"/>
        <v>#VALUE!</v>
      </c>
      <c r="U694" t="e">
        <f t="shared" si="713"/>
        <v>#VALUE!</v>
      </c>
      <c r="V694" t="e">
        <f t="shared" si="690"/>
        <v>#VALUE!</v>
      </c>
      <c r="AO694">
        <f t="shared" si="691"/>
        <v>0</v>
      </c>
      <c r="AP694" t="e">
        <f t="shared" si="692"/>
        <v>#DIV/0!</v>
      </c>
      <c r="AQ694" t="e">
        <f t="shared" si="693"/>
        <v>#DIV/0!</v>
      </c>
    </row>
    <row r="695" spans="2:64">
      <c r="B695" s="22">
        <v>37516680</v>
      </c>
      <c r="D695" t="s">
        <v>9502</v>
      </c>
      <c r="E695" t="s">
        <v>9503</v>
      </c>
      <c r="F695" t="s">
        <v>9504</v>
      </c>
      <c r="G695" t="s">
        <v>6065</v>
      </c>
      <c r="H695" t="s">
        <v>9505</v>
      </c>
      <c r="I695" t="s">
        <v>9506</v>
      </c>
      <c r="J695" t="s">
        <v>6055</v>
      </c>
      <c r="K695">
        <f t="shared" si="694"/>
        <v>-42169</v>
      </c>
      <c r="O695">
        <f t="shared" si="708"/>
        <v>-0.71045345032183826</v>
      </c>
      <c r="P695">
        <f t="shared" si="709"/>
        <v>0.42184233596331522</v>
      </c>
      <c r="Q695">
        <f t="shared" si="710"/>
        <v>11.218104682069107</v>
      </c>
      <c r="R695">
        <f>1</f>
        <v>1</v>
      </c>
      <c r="S695">
        <f t="shared" si="711"/>
        <v>8.9141617799162534E-2</v>
      </c>
      <c r="T695">
        <f t="shared" si="712"/>
        <v>0.26732767419598202</v>
      </c>
      <c r="U695">
        <f t="shared" si="713"/>
        <v>-42169</v>
      </c>
      <c r="V695">
        <f t="shared" si="690"/>
        <v>0</v>
      </c>
      <c r="X695">
        <f t="shared" ref="X695:AE695" si="750">AVERAGE(O695:O697)</f>
        <v>-0.20688748215970279</v>
      </c>
      <c r="Y695">
        <f t="shared" si="750"/>
        <v>0.25604008969952946</v>
      </c>
      <c r="Z695">
        <f t="shared" si="750"/>
        <v>12.31365792579483</v>
      </c>
      <c r="AA695">
        <f>AVERAGE(R695)</f>
        <v>1</v>
      </c>
      <c r="AB695">
        <f t="shared" si="750"/>
        <v>8.7171452597795407E-2</v>
      </c>
      <c r="AC695">
        <f t="shared" si="750"/>
        <v>0.22029006201571236</v>
      </c>
      <c r="AD695">
        <f t="shared" si="750"/>
        <v>-29893.666666666668</v>
      </c>
      <c r="AE695">
        <f t="shared" si="750"/>
        <v>0</v>
      </c>
      <c r="AH695">
        <f t="shared" si="696"/>
        <v>4026</v>
      </c>
      <c r="AI695">
        <f t="shared" si="697"/>
        <v>-21084.5</v>
      </c>
      <c r="AJ695">
        <f t="shared" si="698"/>
        <v>109735.5</v>
      </c>
      <c r="AK695">
        <f t="shared" si="699"/>
        <v>0</v>
      </c>
      <c r="AL695">
        <f t="shared" si="700"/>
        <v>9782</v>
      </c>
      <c r="AM695">
        <f t="shared" si="701"/>
        <v>-99953.5</v>
      </c>
      <c r="AO695">
        <f t="shared" si="691"/>
        <v>-105709.5</v>
      </c>
      <c r="AP695">
        <f t="shared" si="692"/>
        <v>-2.1554385606215498</v>
      </c>
      <c r="AQ695">
        <f t="shared" si="693"/>
        <v>-5.2370839542970691</v>
      </c>
      <c r="AS695">
        <f t="shared" ref="AS695" si="751">AH695+AM695-AJ695+AK695+AL695+AI695</f>
        <v>-216965.5</v>
      </c>
      <c r="AU695">
        <f>MAX(0,AH695)</f>
        <v>4026</v>
      </c>
      <c r="AV695">
        <f>MAX(0,AP695)</f>
        <v>0</v>
      </c>
      <c r="AW695">
        <f>MAX(0,AQ695)</f>
        <v>0</v>
      </c>
      <c r="AY695">
        <f>AU695/$AU$1261*3</f>
        <v>3.6014425079494546E-2</v>
      </c>
      <c r="AZ695">
        <f>AV695/$AV$1261*3</f>
        <v>0</v>
      </c>
      <c r="BA695">
        <f>AW695/$AW$1261*3</f>
        <v>0</v>
      </c>
      <c r="BB695">
        <f>AS695/$AS$1261*3</f>
        <v>-0.5877150366352184</v>
      </c>
      <c r="BD695">
        <f>MIN(4.9,AY695)</f>
        <v>3.6014425079494546E-2</v>
      </c>
      <c r="BE695">
        <f t="shared" ref="BE695" si="752">MIN(4.9,AZ695)</f>
        <v>0</v>
      </c>
      <c r="BF695">
        <f t="shared" ref="BF695" si="753">MIN(4.9,BA695)</f>
        <v>0</v>
      </c>
      <c r="BG695">
        <f>MAX(MIN(4.9,BB695),0)</f>
        <v>0</v>
      </c>
      <c r="BI695">
        <f>ROUND(BD695+0.5,0)</f>
        <v>1</v>
      </c>
      <c r="BJ695">
        <f t="shared" ref="BJ695" si="754">ROUND(BE695+0.5,0)</f>
        <v>1</v>
      </c>
      <c r="BK695">
        <f t="shared" ref="BK695" si="755">ROUND(BF695+0.5,0)</f>
        <v>1</v>
      </c>
      <c r="BL695">
        <f t="shared" ref="BL695" si="756">ROUND(BG695+0.5,0)</f>
        <v>1</v>
      </c>
    </row>
    <row r="696" spans="2:64" hidden="1">
      <c r="D696" t="s">
        <v>9507</v>
      </c>
      <c r="E696" t="s">
        <v>9508</v>
      </c>
      <c r="F696" t="s">
        <v>9509</v>
      </c>
      <c r="G696" t="s">
        <v>6065</v>
      </c>
      <c r="H696" t="s">
        <v>9510</v>
      </c>
      <c r="I696" t="s">
        <v>9511</v>
      </c>
      <c r="J696" t="s">
        <v>6055</v>
      </c>
      <c r="K696">
        <f t="shared" si="694"/>
        <v>-29658</v>
      </c>
      <c r="O696">
        <f t="shared" si="708"/>
        <v>7.6532982347476075E-2</v>
      </c>
      <c r="P696">
        <f t="shared" si="709"/>
        <v>0.66114036070348381</v>
      </c>
      <c r="Q696">
        <f t="shared" si="710"/>
        <v>8.8379627329192552</v>
      </c>
      <c r="R696" t="e">
        <f t="shared" si="721"/>
        <v>#DIV/0!</v>
      </c>
      <c r="S696">
        <f t="shared" si="711"/>
        <v>0.11314824809967165</v>
      </c>
      <c r="T696">
        <f t="shared" si="712"/>
        <v>0.23156620861961263</v>
      </c>
      <c r="U696">
        <f t="shared" si="713"/>
        <v>-29658</v>
      </c>
      <c r="V696">
        <f t="shared" si="690"/>
        <v>0</v>
      </c>
      <c r="AH696">
        <f t="shared" si="696"/>
        <v>13904.5</v>
      </c>
      <c r="AI696">
        <f t="shared" si="697"/>
        <v>-14829</v>
      </c>
      <c r="AJ696">
        <f t="shared" si="698"/>
        <v>88932</v>
      </c>
      <c r="AK696">
        <f t="shared" si="699"/>
        <v>0</v>
      </c>
      <c r="AL696">
        <f t="shared" si="700"/>
        <v>10062.5</v>
      </c>
      <c r="AM696">
        <f t="shared" si="701"/>
        <v>-78869.5</v>
      </c>
      <c r="AO696">
        <f t="shared" si="691"/>
        <v>-75027.5</v>
      </c>
      <c r="AP696">
        <f t="shared" si="692"/>
        <v>-1.4736894409937888</v>
      </c>
      <c r="AQ696">
        <f t="shared" si="693"/>
        <v>-1.066489266064943</v>
      </c>
    </row>
    <row r="697" spans="2:64" hidden="1">
      <c r="D697" t="s">
        <v>9512</v>
      </c>
      <c r="E697" t="s">
        <v>9513</v>
      </c>
      <c r="F697" t="s">
        <v>9514</v>
      </c>
      <c r="G697" t="s">
        <v>6065</v>
      </c>
      <c r="H697" t="s">
        <v>9515</v>
      </c>
      <c r="I697" t="s">
        <v>9516</v>
      </c>
      <c r="J697" t="s">
        <v>6055</v>
      </c>
      <c r="K697">
        <f t="shared" si="694"/>
        <v>-17854</v>
      </c>
      <c r="O697">
        <f t="shared" si="708"/>
        <v>1.3258021495253791E-2</v>
      </c>
      <c r="P697">
        <f t="shared" si="709"/>
        <v>-0.31486242756821059</v>
      </c>
      <c r="Q697">
        <f t="shared" si="710"/>
        <v>16.88490636239613</v>
      </c>
      <c r="R697">
        <f t="shared" si="721"/>
        <v>1</v>
      </c>
      <c r="S697">
        <f t="shared" si="711"/>
        <v>5.9224491894552055E-2</v>
      </c>
      <c r="T697">
        <f t="shared" si="712"/>
        <v>0.16197630323154244</v>
      </c>
      <c r="U697">
        <f t="shared" si="713"/>
        <v>-17854</v>
      </c>
      <c r="V697">
        <f t="shared" si="690"/>
        <v>0</v>
      </c>
      <c r="AH697">
        <f t="shared" si="696"/>
        <v>12916</v>
      </c>
      <c r="AI697">
        <f t="shared" si="697"/>
        <v>-8927</v>
      </c>
      <c r="AJ697">
        <f t="shared" si="698"/>
        <v>68071.5</v>
      </c>
      <c r="AK697">
        <f t="shared" si="699"/>
        <v>0</v>
      </c>
      <c r="AL697">
        <f t="shared" si="700"/>
        <v>4031.5</v>
      </c>
      <c r="AM697">
        <f t="shared" si="701"/>
        <v>-64040</v>
      </c>
      <c r="AO697">
        <f t="shared" si="691"/>
        <v>-55155.5</v>
      </c>
      <c r="AP697">
        <f t="shared" si="692"/>
        <v>-2.2143122907106534</v>
      </c>
      <c r="AQ697">
        <f t="shared" si="693"/>
        <v>-0.69115825332920411</v>
      </c>
    </row>
    <row r="698" spans="2:64" hidden="1">
      <c r="D698" t="s">
        <v>9517</v>
      </c>
      <c r="E698" t="s">
        <v>9518</v>
      </c>
      <c r="F698" t="s">
        <v>9519</v>
      </c>
      <c r="G698" t="s">
        <v>9520</v>
      </c>
      <c r="H698" t="s">
        <v>9521</v>
      </c>
      <c r="I698" t="s">
        <v>9522</v>
      </c>
      <c r="J698" t="s">
        <v>6055</v>
      </c>
      <c r="K698">
        <f t="shared" si="694"/>
        <v>-26059</v>
      </c>
      <c r="O698">
        <f t="shared" si="708"/>
        <v>11.00847856806406</v>
      </c>
      <c r="P698">
        <f t="shared" si="709"/>
        <v>-0.36777621427531659</v>
      </c>
      <c r="Q698">
        <f t="shared" si="710"/>
        <v>3.0593367585240543</v>
      </c>
      <c r="R698">
        <f t="shared" si="721"/>
        <v>0.70588235294117641</v>
      </c>
      <c r="S698">
        <f t="shared" si="711"/>
        <v>0.26070069801100454</v>
      </c>
      <c r="T698">
        <f t="shared" si="712"/>
        <v>0.309610655007307</v>
      </c>
      <c r="U698">
        <f t="shared" si="713"/>
        <v>-26059</v>
      </c>
      <c r="V698">
        <f t="shared" si="690"/>
        <v>1</v>
      </c>
      <c r="AH698">
        <f t="shared" si="696"/>
        <v>12747</v>
      </c>
      <c r="AI698">
        <f t="shared" si="697"/>
        <v>-13029.5</v>
      </c>
      <c r="AJ698">
        <f t="shared" si="698"/>
        <v>81875.5</v>
      </c>
      <c r="AK698">
        <f t="shared" si="699"/>
        <v>5417.5</v>
      </c>
      <c r="AL698">
        <f t="shared" si="700"/>
        <v>21345</v>
      </c>
      <c r="AM698">
        <f t="shared" si="701"/>
        <v>-55113</v>
      </c>
      <c r="AO698">
        <f t="shared" si="691"/>
        <v>-74546</v>
      </c>
      <c r="AP698">
        <f t="shared" si="692"/>
        <v>-0.48685660906118639</v>
      </c>
      <c r="AQ698">
        <f t="shared" si="693"/>
        <v>-1.0221620773515336</v>
      </c>
    </row>
    <row r="699" spans="2:64" hidden="1">
      <c r="D699" t="s">
        <v>9523</v>
      </c>
      <c r="E699" t="s">
        <v>9524</v>
      </c>
      <c r="F699" t="s">
        <v>9525</v>
      </c>
      <c r="G699" t="s">
        <v>9526</v>
      </c>
      <c r="H699" t="s">
        <v>9527</v>
      </c>
      <c r="I699" t="s">
        <v>9528</v>
      </c>
      <c r="J699" t="s">
        <v>6065</v>
      </c>
      <c r="K699" t="e">
        <f t="shared" si="694"/>
        <v>#DIV/0!</v>
      </c>
      <c r="O699">
        <f t="shared" si="708"/>
        <v>-0.98197930548599854</v>
      </c>
      <c r="P699">
        <f t="shared" si="709"/>
        <v>0.91302329898821122</v>
      </c>
      <c r="Q699">
        <f t="shared" si="710"/>
        <v>2.769589807203078</v>
      </c>
      <c r="R699">
        <f t="shared" si="721"/>
        <v>0.41380243141747819</v>
      </c>
      <c r="S699">
        <f t="shared" si="711"/>
        <v>8.1408942533971004E-2</v>
      </c>
      <c r="T699">
        <f t="shared" si="712"/>
        <v>0.95969638408344782</v>
      </c>
      <c r="U699" t="e">
        <f t="shared" si="713"/>
        <v>#DIV/0!</v>
      </c>
      <c r="V699">
        <f t="shared" si="690"/>
        <v>-1</v>
      </c>
      <c r="AH699">
        <f t="shared" si="696"/>
        <v>2123</v>
      </c>
      <c r="AI699">
        <f t="shared" si="697"/>
        <v>-41218</v>
      </c>
      <c r="AJ699">
        <f t="shared" si="698"/>
        <v>131730</v>
      </c>
      <c r="AK699">
        <f t="shared" si="699"/>
        <v>36839</v>
      </c>
      <c r="AL699">
        <f t="shared" si="700"/>
        <v>10724</v>
      </c>
      <c r="AM699">
        <f t="shared" si="701"/>
        <v>-84167</v>
      </c>
      <c r="AO699">
        <f t="shared" si="691"/>
        <v>-166446</v>
      </c>
      <c r="AP699">
        <f t="shared" si="692"/>
        <v>-0.86659798582932113</v>
      </c>
      <c r="AQ699">
        <f t="shared" si="693"/>
        <v>-19.414978803579839</v>
      </c>
    </row>
    <row r="700" spans="2:64" hidden="1">
      <c r="D700" t="s">
        <v>9529</v>
      </c>
      <c r="E700" t="s">
        <v>9530</v>
      </c>
      <c r="F700" t="s">
        <v>9531</v>
      </c>
      <c r="G700" t="s">
        <v>9532</v>
      </c>
      <c r="H700" t="s">
        <v>9533</v>
      </c>
      <c r="I700" t="s">
        <v>9534</v>
      </c>
      <c r="J700" t="s">
        <v>6055</v>
      </c>
      <c r="K700">
        <f t="shared" si="694"/>
        <v>-21546</v>
      </c>
      <c r="O700">
        <f t="shared" si="708"/>
        <v>0.91824472848652605</v>
      </c>
      <c r="P700">
        <f t="shared" si="709"/>
        <v>-2.6385224274406704E-3</v>
      </c>
      <c r="Q700">
        <f t="shared" si="710"/>
        <v>1.4689420987694761</v>
      </c>
      <c r="R700">
        <f t="shared" si="721"/>
        <v>0.29267963263101027</v>
      </c>
      <c r="S700">
        <f t="shared" si="711"/>
        <v>0.21364541832669323</v>
      </c>
      <c r="T700">
        <f t="shared" si="712"/>
        <v>1.0066813063589217</v>
      </c>
      <c r="U700">
        <f t="shared" si="713"/>
        <v>-21546</v>
      </c>
      <c r="V700">
        <f t="shared" si="690"/>
        <v>0</v>
      </c>
      <c r="AH700">
        <f t="shared" si="696"/>
        <v>58904.5</v>
      </c>
      <c r="AI700">
        <f t="shared" si="697"/>
        <v>-10773</v>
      </c>
      <c r="AJ700">
        <f t="shared" si="698"/>
        <v>67268</v>
      </c>
      <c r="AK700">
        <f t="shared" si="699"/>
        <v>31422</v>
      </c>
      <c r="AL700">
        <f t="shared" si="700"/>
        <v>14371.5</v>
      </c>
      <c r="AM700">
        <f t="shared" si="701"/>
        <v>-21474.5</v>
      </c>
      <c r="AO700">
        <f t="shared" si="691"/>
        <v>-39785.5</v>
      </c>
      <c r="AP700">
        <f t="shared" si="692"/>
        <v>-0.2352517278653084</v>
      </c>
      <c r="AQ700">
        <f t="shared" si="693"/>
        <v>-0.1828892529433235</v>
      </c>
    </row>
    <row r="701" spans="2:64" hidden="1">
      <c r="D701" t="s">
        <v>9535</v>
      </c>
      <c r="E701" t="s">
        <v>9536</v>
      </c>
      <c r="F701" t="s">
        <v>9537</v>
      </c>
      <c r="G701" t="s">
        <v>9538</v>
      </c>
      <c r="H701" t="s">
        <v>9539</v>
      </c>
      <c r="I701" t="s">
        <v>9540</v>
      </c>
      <c r="J701" t="s">
        <v>6055</v>
      </c>
      <c r="K701">
        <f t="shared" si="694"/>
        <v>-21603</v>
      </c>
      <c r="O701" t="e">
        <f t="shared" si="708"/>
        <v>#VALUE!</v>
      </c>
      <c r="P701" t="e">
        <f t="shared" si="709"/>
        <v>#VALUE!</v>
      </c>
      <c r="Q701">
        <f t="shared" si="710"/>
        <v>1.1416872989182962</v>
      </c>
      <c r="R701" t="e">
        <f t="shared" si="721"/>
        <v>#VALUE!</v>
      </c>
      <c r="S701">
        <f t="shared" si="711"/>
        <v>0.36071923507343689</v>
      </c>
      <c r="T701" t="e">
        <f t="shared" si="712"/>
        <v>#VALUE!</v>
      </c>
      <c r="U701">
        <f t="shared" si="713"/>
        <v>-21603</v>
      </c>
      <c r="V701" t="e">
        <f t="shared" si="690"/>
        <v>#VALUE!</v>
      </c>
      <c r="AH701">
        <f t="shared" si="696"/>
        <v>30707.5</v>
      </c>
      <c r="AI701">
        <f t="shared" si="697"/>
        <v>-10801.5</v>
      </c>
      <c r="AJ701">
        <f t="shared" si="698"/>
        <v>86230.5</v>
      </c>
      <c r="AK701">
        <f t="shared" si="699"/>
        <v>44424</v>
      </c>
      <c r="AL701">
        <f t="shared" si="700"/>
        <v>31105</v>
      </c>
      <c r="AM701">
        <f t="shared" si="701"/>
        <v>-10701.5</v>
      </c>
      <c r="AO701">
        <f t="shared" si="691"/>
        <v>-99947</v>
      </c>
      <c r="AP701">
        <f t="shared" si="692"/>
        <v>-0.14301129367527704</v>
      </c>
      <c r="AQ701">
        <f t="shared" si="693"/>
        <v>-0.35175445738011885</v>
      </c>
    </row>
    <row r="702" spans="2:64" hidden="1">
      <c r="D702" t="s">
        <v>6093</v>
      </c>
      <c r="E702" t="s">
        <v>6093</v>
      </c>
      <c r="F702" t="s">
        <v>6093</v>
      </c>
      <c r="G702" t="s">
        <v>6093</v>
      </c>
      <c r="H702" t="s">
        <v>6093</v>
      </c>
      <c r="I702" t="s">
        <v>6093</v>
      </c>
      <c r="J702" t="s">
        <v>6093</v>
      </c>
      <c r="O702" t="e">
        <f t="shared" si="708"/>
        <v>#VALUE!</v>
      </c>
      <c r="P702" t="e">
        <f t="shared" si="709"/>
        <v>#VALUE!</v>
      </c>
      <c r="Q702" t="e">
        <f t="shared" si="710"/>
        <v>#VALUE!</v>
      </c>
      <c r="R702" t="e">
        <f t="shared" si="721"/>
        <v>#VALUE!</v>
      </c>
      <c r="S702" t="e">
        <f t="shared" si="711"/>
        <v>#VALUE!</v>
      </c>
      <c r="T702" t="e">
        <f t="shared" si="712"/>
        <v>#VALUE!</v>
      </c>
      <c r="U702" t="e">
        <f t="shared" si="713"/>
        <v>#VALUE!</v>
      </c>
      <c r="V702" t="e">
        <f t="shared" si="690"/>
        <v>#VALUE!</v>
      </c>
      <c r="AO702">
        <f t="shared" si="691"/>
        <v>0</v>
      </c>
      <c r="AP702" t="e">
        <f t="shared" si="692"/>
        <v>#DIV/0!</v>
      </c>
      <c r="AQ702" t="e">
        <f t="shared" si="693"/>
        <v>#DIV/0!</v>
      </c>
    </row>
    <row r="703" spans="2:64">
      <c r="B703" t="s">
        <v>110</v>
      </c>
      <c r="D703" t="s">
        <v>9541</v>
      </c>
      <c r="E703" t="s">
        <v>9542</v>
      </c>
      <c r="F703" t="s">
        <v>9543</v>
      </c>
      <c r="G703" t="s">
        <v>9544</v>
      </c>
      <c r="H703" t="s">
        <v>9545</v>
      </c>
      <c r="I703" t="s">
        <v>9546</v>
      </c>
      <c r="J703" t="s">
        <v>6055</v>
      </c>
      <c r="K703">
        <f t="shared" si="694"/>
        <v>66824</v>
      </c>
      <c r="O703">
        <f t="shared" si="708"/>
        <v>-1.4416335018152537E-4</v>
      </c>
      <c r="P703">
        <f t="shared" si="709"/>
        <v>0.52138970471051604</v>
      </c>
      <c r="Q703">
        <f t="shared" si="710"/>
        <v>1.2548782857301468</v>
      </c>
      <c r="R703">
        <f t="shared" si="721"/>
        <v>0.39506091969081625</v>
      </c>
      <c r="S703">
        <f t="shared" si="711"/>
        <v>0.74582222762914874</v>
      </c>
      <c r="T703">
        <f t="shared" si="712"/>
        <v>-0.64530583077428205</v>
      </c>
      <c r="U703">
        <f t="shared" si="713"/>
        <v>66824</v>
      </c>
      <c r="V703">
        <f t="shared" si="690"/>
        <v>0</v>
      </c>
      <c r="X703">
        <f t="shared" ref="X703:AE703" si="757">AVERAGE(O703:O705)</f>
        <v>0.20630926353645315</v>
      </c>
      <c r="Y703">
        <f t="shared" si="757"/>
        <v>-4.2661057827162576</v>
      </c>
      <c r="Z703">
        <f t="shared" si="757"/>
        <v>1.7821012194566885</v>
      </c>
      <c r="AA703">
        <f t="shared" si="757"/>
        <v>0.47689472300504726</v>
      </c>
      <c r="AB703">
        <f t="shared" si="757"/>
        <v>0.53081123070644542</v>
      </c>
      <c r="AC703">
        <f t="shared" si="757"/>
        <v>-0.30556713240159872</v>
      </c>
      <c r="AD703">
        <f t="shared" si="757"/>
        <v>35649.666666666664</v>
      </c>
      <c r="AE703">
        <f t="shared" si="757"/>
        <v>0</v>
      </c>
      <c r="AH703">
        <f t="shared" si="696"/>
        <v>228874</v>
      </c>
      <c r="AI703">
        <f t="shared" si="697"/>
        <v>33412</v>
      </c>
      <c r="AJ703">
        <f t="shared" si="698"/>
        <v>90419</v>
      </c>
      <c r="AK703">
        <f t="shared" si="699"/>
        <v>4617.5</v>
      </c>
      <c r="AL703">
        <f t="shared" si="700"/>
        <v>67436.5</v>
      </c>
      <c r="AM703">
        <f t="shared" si="701"/>
        <v>-18365</v>
      </c>
      <c r="AO703">
        <f t="shared" si="691"/>
        <v>133837.5</v>
      </c>
      <c r="AP703">
        <f t="shared" si="692"/>
        <v>0.46370777472451219</v>
      </c>
      <c r="AQ703">
        <f t="shared" si="693"/>
        <v>0.14598425334463505</v>
      </c>
      <c r="AS703">
        <f t="shared" ref="AS703" si="758">AH703+AM703-AJ703+AK703+AL703+AI703</f>
        <v>225556</v>
      </c>
      <c r="AU703">
        <f>MAX(0,AH703)</f>
        <v>228874</v>
      </c>
      <c r="AV703">
        <f>MAX(0,AP703)</f>
        <v>0.46370777472451219</v>
      </c>
      <c r="AW703">
        <f>MAX(0,AQ703)</f>
        <v>0.14598425334463505</v>
      </c>
      <c r="AY703">
        <f>AU703/$AU$1261*3</f>
        <v>2.0473833893800881</v>
      </c>
      <c r="AZ703">
        <f>AV703/$AV$1261*3</f>
        <v>8.4669801763731982</v>
      </c>
      <c r="BA703">
        <f>AW703/$AW$1261*3</f>
        <v>3.5446936894451389</v>
      </c>
      <c r="BB703">
        <f>AS703/$AS$1261*3</f>
        <v>0.61098493909535534</v>
      </c>
      <c r="BD703">
        <f>MIN(4.9,AY703)</f>
        <v>2.0473833893800881</v>
      </c>
      <c r="BE703">
        <f t="shared" ref="BE703" si="759">MIN(4.9,AZ703)</f>
        <v>4.9000000000000004</v>
      </c>
      <c r="BF703">
        <f t="shared" ref="BF703" si="760">MIN(4.9,BA703)</f>
        <v>3.5446936894451389</v>
      </c>
      <c r="BG703">
        <f>MAX(MIN(4.9,BB703),0)</f>
        <v>0.61098493909535534</v>
      </c>
      <c r="BI703">
        <f>ROUND(BD703+0.5,0)</f>
        <v>3</v>
      </c>
      <c r="BJ703">
        <f t="shared" ref="BJ703" si="761">ROUND(BE703+0.5,0)</f>
        <v>5</v>
      </c>
      <c r="BK703">
        <f t="shared" ref="BK703" si="762">ROUND(BF703+0.5,0)</f>
        <v>4</v>
      </c>
      <c r="BL703">
        <f t="shared" ref="BL703" si="763">ROUND(BG703+0.5,0)</f>
        <v>1</v>
      </c>
    </row>
    <row r="704" spans="2:64" hidden="1">
      <c r="D704" t="s">
        <v>9547</v>
      </c>
      <c r="E704" t="s">
        <v>9548</v>
      </c>
      <c r="F704" t="s">
        <v>9549</v>
      </c>
      <c r="G704" t="s">
        <v>6622</v>
      </c>
      <c r="H704" t="s">
        <v>9550</v>
      </c>
      <c r="I704" t="s">
        <v>9551</v>
      </c>
      <c r="J704" t="s">
        <v>6055</v>
      </c>
      <c r="K704">
        <f t="shared" si="694"/>
        <v>43923</v>
      </c>
      <c r="O704">
        <f t="shared" si="708"/>
        <v>-3.0950223945677258E-2</v>
      </c>
      <c r="P704">
        <f t="shared" si="709"/>
        <v>-12.564770932069511</v>
      </c>
      <c r="Q704">
        <f t="shared" si="710"/>
        <v>1.7049333215338429</v>
      </c>
      <c r="R704">
        <f t="shared" si="721"/>
        <v>0.38629145728643222</v>
      </c>
      <c r="S704">
        <f t="shared" si="711"/>
        <v>0.52557964967478932</v>
      </c>
      <c r="T704">
        <f t="shared" si="712"/>
        <v>-0.29782949205638842</v>
      </c>
      <c r="U704">
        <f t="shared" si="713"/>
        <v>43923</v>
      </c>
      <c r="V704">
        <f t="shared" si="690"/>
        <v>0</v>
      </c>
      <c r="AH704">
        <f t="shared" si="696"/>
        <v>228907</v>
      </c>
      <c r="AI704">
        <f t="shared" si="697"/>
        <v>21961.5</v>
      </c>
      <c r="AJ704">
        <f t="shared" si="698"/>
        <v>125226.5</v>
      </c>
      <c r="AK704">
        <f t="shared" si="699"/>
        <v>7633</v>
      </c>
      <c r="AL704">
        <f t="shared" si="700"/>
        <v>65816.5</v>
      </c>
      <c r="AM704">
        <f t="shared" si="701"/>
        <v>-51777</v>
      </c>
      <c r="AO704">
        <f t="shared" si="691"/>
        <v>96047.5</v>
      </c>
      <c r="AP704">
        <f t="shared" si="692"/>
        <v>0.2990013546722578</v>
      </c>
      <c r="AQ704">
        <f t="shared" si="693"/>
        <v>9.5940709545798072E-2</v>
      </c>
    </row>
    <row r="705" spans="2:64" hidden="1">
      <c r="D705" t="s">
        <v>9552</v>
      </c>
      <c r="E705" t="s">
        <v>9553</v>
      </c>
      <c r="F705" t="s">
        <v>9554</v>
      </c>
      <c r="G705" t="s">
        <v>9555</v>
      </c>
      <c r="H705" t="s">
        <v>9556</v>
      </c>
      <c r="I705" t="s">
        <v>9557</v>
      </c>
      <c r="J705" t="s">
        <v>6055</v>
      </c>
      <c r="K705">
        <f t="shared" si="694"/>
        <v>-3798</v>
      </c>
      <c r="O705">
        <f t="shared" si="708"/>
        <v>0.65002217790521821</v>
      </c>
      <c r="P705">
        <f t="shared" si="709"/>
        <v>-0.75493612078977934</v>
      </c>
      <c r="Q705">
        <f t="shared" si="710"/>
        <v>2.3864920511060763</v>
      </c>
      <c r="R705">
        <f t="shared" si="721"/>
        <v>0.64933179203789337</v>
      </c>
      <c r="S705">
        <f t="shared" si="711"/>
        <v>0.32103181481539844</v>
      </c>
      <c r="T705">
        <f t="shared" si="712"/>
        <v>2.6433925625874322E-2</v>
      </c>
      <c r="U705">
        <f t="shared" si="713"/>
        <v>-3798</v>
      </c>
      <c r="V705">
        <f t="shared" si="690"/>
        <v>0</v>
      </c>
      <c r="AH705">
        <f t="shared" si="696"/>
        <v>236218</v>
      </c>
      <c r="AI705">
        <f t="shared" si="697"/>
        <v>-1899</v>
      </c>
      <c r="AJ705">
        <f t="shared" si="698"/>
        <v>126922</v>
      </c>
      <c r="AK705">
        <f t="shared" si="699"/>
        <v>12437.5</v>
      </c>
      <c r="AL705">
        <f t="shared" si="700"/>
        <v>40746</v>
      </c>
      <c r="AM705">
        <f t="shared" si="701"/>
        <v>-73738.5</v>
      </c>
      <c r="AO705">
        <f t="shared" si="691"/>
        <v>96858.5</v>
      </c>
      <c r="AP705">
        <f t="shared" si="692"/>
        <v>-3.5706563125781493E-2</v>
      </c>
      <c r="AQ705">
        <f t="shared" si="693"/>
        <v>-8.0391841434607012E-3</v>
      </c>
    </row>
    <row r="706" spans="2:64" hidden="1">
      <c r="D706" t="s">
        <v>9558</v>
      </c>
      <c r="E706" t="s">
        <v>9559</v>
      </c>
      <c r="F706" t="s">
        <v>9560</v>
      </c>
      <c r="G706" t="s">
        <v>9561</v>
      </c>
      <c r="H706" t="s">
        <v>9562</v>
      </c>
      <c r="I706" t="s">
        <v>9563</v>
      </c>
      <c r="J706" t="s">
        <v>6055</v>
      </c>
      <c r="K706">
        <f t="shared" si="694"/>
        <v>-15498</v>
      </c>
      <c r="O706">
        <f t="shared" si="708"/>
        <v>-0.20258618288763497</v>
      </c>
      <c r="P706">
        <f t="shared" si="709"/>
        <v>-4.5734378602720778</v>
      </c>
      <c r="Q706">
        <f t="shared" si="710"/>
        <v>2.1045178847351305</v>
      </c>
      <c r="R706">
        <f t="shared" si="721"/>
        <v>0.32342674017129891</v>
      </c>
      <c r="S706">
        <f t="shared" si="711"/>
        <v>0.21605262965641689</v>
      </c>
      <c r="T706">
        <f t="shared" si="712"/>
        <v>0.12090715472651947</v>
      </c>
      <c r="U706">
        <f t="shared" si="713"/>
        <v>-15498</v>
      </c>
      <c r="V706">
        <f t="shared" si="690"/>
        <v>0</v>
      </c>
      <c r="AH706">
        <f t="shared" si="696"/>
        <v>143160.5</v>
      </c>
      <c r="AI706">
        <f t="shared" si="697"/>
        <v>-7749</v>
      </c>
      <c r="AJ706">
        <f t="shared" si="698"/>
        <v>136881</v>
      </c>
      <c r="AK706">
        <f t="shared" si="699"/>
        <v>35468</v>
      </c>
      <c r="AL706">
        <f t="shared" si="700"/>
        <v>29573.5</v>
      </c>
      <c r="AM706">
        <f t="shared" si="701"/>
        <v>-71839.5</v>
      </c>
      <c r="AO706">
        <f t="shared" si="691"/>
        <v>-29188.5</v>
      </c>
      <c r="AP706">
        <f t="shared" si="692"/>
        <v>-0.11913931874264892</v>
      </c>
      <c r="AQ706">
        <f t="shared" si="693"/>
        <v>-5.4128059066572136E-2</v>
      </c>
    </row>
    <row r="707" spans="2:64" hidden="1">
      <c r="D707" t="s">
        <v>9564</v>
      </c>
      <c r="E707" t="s">
        <v>9565</v>
      </c>
      <c r="F707" t="s">
        <v>9566</v>
      </c>
      <c r="G707" t="s">
        <v>9567</v>
      </c>
      <c r="H707" t="s">
        <v>9568</v>
      </c>
      <c r="I707" t="s">
        <v>9569</v>
      </c>
      <c r="J707" t="s">
        <v>6055</v>
      </c>
      <c r="K707">
        <f t="shared" si="694"/>
        <v>4337</v>
      </c>
      <c r="O707">
        <f t="shared" si="708"/>
        <v>53.776811594202897</v>
      </c>
      <c r="P707">
        <f t="shared" si="709"/>
        <v>-8.172771543510482E-2</v>
      </c>
      <c r="Q707">
        <f t="shared" si="710"/>
        <v>1.5922706921168268</v>
      </c>
      <c r="R707">
        <f t="shared" si="721"/>
        <v>-0.11196428003266545</v>
      </c>
      <c r="S707">
        <f t="shared" si="711"/>
        <v>0.32378324105349909</v>
      </c>
      <c r="T707">
        <f t="shared" si="712"/>
        <v>-3.2727629454111895E-2</v>
      </c>
      <c r="U707">
        <f t="shared" si="713"/>
        <v>4337</v>
      </c>
      <c r="V707">
        <f t="shared" si="690"/>
        <v>1</v>
      </c>
      <c r="AH707">
        <f t="shared" si="696"/>
        <v>179531</v>
      </c>
      <c r="AI707">
        <f t="shared" si="697"/>
        <v>2168.5</v>
      </c>
      <c r="AJ707">
        <f t="shared" si="698"/>
        <v>172302</v>
      </c>
      <c r="AK707">
        <f t="shared" si="699"/>
        <v>52423</v>
      </c>
      <c r="AL707">
        <f t="shared" si="700"/>
        <v>55788.5</v>
      </c>
      <c r="AM707">
        <f t="shared" si="701"/>
        <v>-64090.5</v>
      </c>
      <c r="AO707">
        <f t="shared" si="691"/>
        <v>-45194</v>
      </c>
      <c r="AP707">
        <f t="shared" si="692"/>
        <v>2.0039459761670434E-2</v>
      </c>
      <c r="AQ707">
        <f t="shared" si="693"/>
        <v>1.2078693930296161E-2</v>
      </c>
    </row>
    <row r="708" spans="2:64" hidden="1">
      <c r="D708" t="s">
        <v>9570</v>
      </c>
      <c r="E708" t="s">
        <v>9571</v>
      </c>
      <c r="F708" t="s">
        <v>9572</v>
      </c>
      <c r="G708" t="s">
        <v>9573</v>
      </c>
      <c r="H708" t="s">
        <v>9574</v>
      </c>
      <c r="I708" t="s">
        <v>9575</v>
      </c>
      <c r="J708" t="s">
        <v>6065</v>
      </c>
      <c r="O708">
        <f t="shared" si="708"/>
        <v>-0.99068604953515504</v>
      </c>
      <c r="P708">
        <f t="shared" si="709"/>
        <v>-1.0579815117178388</v>
      </c>
      <c r="Q708">
        <f t="shared" si="710"/>
        <v>1.6090174780834758</v>
      </c>
      <c r="R708">
        <f t="shared" si="721"/>
        <v>0.28194681369562569</v>
      </c>
      <c r="S708">
        <f t="shared" si="711"/>
        <v>0.3522486171910918</v>
      </c>
      <c r="T708">
        <f t="shared" si="712"/>
        <v>-3.4413914209310614E-2</v>
      </c>
      <c r="U708" t="e">
        <f t="shared" si="713"/>
        <v>#DIV/0!</v>
      </c>
      <c r="V708">
        <f t="shared" ref="V708:V771" si="764">J708-J709</f>
        <v>-3</v>
      </c>
      <c r="AH708">
        <f t="shared" ref="AH708:AH770" si="765">D708/($J708+1)</f>
        <v>6555</v>
      </c>
      <c r="AI708">
        <f t="shared" ref="AI708:AI770" si="766">E708/($J708+1)</f>
        <v>4723</v>
      </c>
      <c r="AJ708">
        <f t="shared" ref="AJ708:AJ770" si="767">F708/($J708+1)</f>
        <v>350193</v>
      </c>
      <c r="AK708">
        <f t="shared" ref="AK708:AK770" si="768">G708/($J708+1)</f>
        <v>94289</v>
      </c>
      <c r="AL708">
        <f t="shared" ref="AL708:AL770" si="769">H708/($J708+1)</f>
        <v>123355</v>
      </c>
      <c r="AM708">
        <f t="shared" ref="AM708:AM770" si="770">I708/($J708+1)</f>
        <v>-132518</v>
      </c>
      <c r="AO708">
        <f t="shared" ref="AO708:AO771" si="771">AH708-(AJ708+AK708)</f>
        <v>-437927</v>
      </c>
      <c r="AP708">
        <f t="shared" ref="AP708:AP771" si="772">AI708/(AK708+AL708)</f>
        <v>2.1700575251327858E-2</v>
      </c>
      <c r="AQ708">
        <f t="shared" ref="AQ708:AQ771" si="773">AI708/AH708</f>
        <v>0.72051868802440888</v>
      </c>
    </row>
    <row r="709" spans="2:64" hidden="1">
      <c r="D709" t="s">
        <v>9576</v>
      </c>
      <c r="E709" t="s">
        <v>9577</v>
      </c>
      <c r="F709" t="s">
        <v>9578</v>
      </c>
      <c r="G709" t="s">
        <v>9579</v>
      </c>
      <c r="H709" t="s">
        <v>9580</v>
      </c>
      <c r="I709" t="s">
        <v>9581</v>
      </c>
      <c r="J709" t="s">
        <v>6225</v>
      </c>
      <c r="K709">
        <f t="shared" ref="K709:K770" si="774">E709/J709</f>
        <v>-27152.333333333332</v>
      </c>
      <c r="O709">
        <f t="shared" si="708"/>
        <v>1.7686191974822973</v>
      </c>
      <c r="P709">
        <f t="shared" si="709"/>
        <v>0.45500500142897971</v>
      </c>
      <c r="Q709">
        <f t="shared" si="710"/>
        <v>1.472459833137826</v>
      </c>
      <c r="R709">
        <f t="shared" si="721"/>
        <v>0.2863594615305185</v>
      </c>
      <c r="S709">
        <f t="shared" si="711"/>
        <v>0.38528603524978294</v>
      </c>
      <c r="T709">
        <f t="shared" si="712"/>
        <v>1.4602215689086475</v>
      </c>
      <c r="U709">
        <f t="shared" si="713"/>
        <v>-27152.333333333332</v>
      </c>
      <c r="V709">
        <f t="shared" si="764"/>
        <v>1</v>
      </c>
      <c r="AH709">
        <f t="shared" si="765"/>
        <v>175945.75</v>
      </c>
      <c r="AI709">
        <f t="shared" si="766"/>
        <v>-20364.25</v>
      </c>
      <c r="AJ709">
        <f t="shared" si="767"/>
        <v>111717</v>
      </c>
      <c r="AK709">
        <f t="shared" si="768"/>
        <v>32828</v>
      </c>
      <c r="AL709">
        <f t="shared" si="769"/>
        <v>43043</v>
      </c>
      <c r="AM709">
        <f t="shared" si="770"/>
        <v>-34310.25</v>
      </c>
      <c r="AO709">
        <f t="shared" si="771"/>
        <v>31400.75</v>
      </c>
      <c r="AP709">
        <f t="shared" si="772"/>
        <v>-0.26840624217421677</v>
      </c>
      <c r="AQ709">
        <f t="shared" si="773"/>
        <v>-0.1157416419549776</v>
      </c>
    </row>
    <row r="710" spans="2:64" hidden="1">
      <c r="D710" t="s">
        <v>9582</v>
      </c>
      <c r="E710" t="s">
        <v>9583</v>
      </c>
      <c r="F710" t="s">
        <v>9584</v>
      </c>
      <c r="G710" t="s">
        <v>9585</v>
      </c>
      <c r="H710" t="s">
        <v>9586</v>
      </c>
      <c r="I710" t="s">
        <v>9587</v>
      </c>
      <c r="J710" t="s">
        <v>6048</v>
      </c>
      <c r="K710">
        <f t="shared" si="774"/>
        <v>-27992</v>
      </c>
      <c r="O710" t="e">
        <f t="shared" si="708"/>
        <v>#VALUE!</v>
      </c>
      <c r="P710" t="e">
        <f t="shared" si="709"/>
        <v>#VALUE!</v>
      </c>
      <c r="Q710">
        <f t="shared" si="710"/>
        <v>1.2223526338578028</v>
      </c>
      <c r="R710" t="e">
        <f t="shared" si="721"/>
        <v>#VALUE!</v>
      </c>
      <c r="S710">
        <f t="shared" si="711"/>
        <v>0.27943617441707286</v>
      </c>
      <c r="T710" t="e">
        <f t="shared" si="712"/>
        <v>#VALUE!</v>
      </c>
      <c r="U710">
        <f t="shared" si="713"/>
        <v>-27992</v>
      </c>
      <c r="V710" t="e">
        <f t="shared" si="764"/>
        <v>#VALUE!</v>
      </c>
      <c r="AH710">
        <f t="shared" si="765"/>
        <v>84733.333333333328</v>
      </c>
      <c r="AI710">
        <f t="shared" si="766"/>
        <v>-18661.333333333332</v>
      </c>
      <c r="AJ710">
        <f t="shared" si="767"/>
        <v>113865</v>
      </c>
      <c r="AK710">
        <f t="shared" si="768"/>
        <v>61334.333333333336</v>
      </c>
      <c r="AL710">
        <f t="shared" si="769"/>
        <v>31818</v>
      </c>
      <c r="AM710">
        <f t="shared" si="770"/>
        <v>-18594.666666666668</v>
      </c>
      <c r="AO710">
        <f t="shared" si="771"/>
        <v>-90466.000000000015</v>
      </c>
      <c r="AP710">
        <f t="shared" si="772"/>
        <v>-0.20033135688138065</v>
      </c>
      <c r="AQ710">
        <f t="shared" si="773"/>
        <v>-0.22023603461841071</v>
      </c>
    </row>
    <row r="711" spans="2:64" hidden="1">
      <c r="D711" t="s">
        <v>6093</v>
      </c>
      <c r="E711" t="s">
        <v>6093</v>
      </c>
      <c r="F711" t="s">
        <v>6093</v>
      </c>
      <c r="G711" t="s">
        <v>6093</v>
      </c>
      <c r="H711" t="s">
        <v>6093</v>
      </c>
      <c r="I711" t="s">
        <v>6093</v>
      </c>
      <c r="J711" t="s">
        <v>6093</v>
      </c>
      <c r="O711" t="e">
        <f t="shared" si="708"/>
        <v>#VALUE!</v>
      </c>
      <c r="P711" t="e">
        <f t="shared" si="709"/>
        <v>#VALUE!</v>
      </c>
      <c r="Q711" t="e">
        <f t="shared" si="710"/>
        <v>#VALUE!</v>
      </c>
      <c r="R711" t="e">
        <f t="shared" si="721"/>
        <v>#VALUE!</v>
      </c>
      <c r="S711" t="e">
        <f t="shared" si="711"/>
        <v>#VALUE!</v>
      </c>
      <c r="T711" t="e">
        <f t="shared" si="712"/>
        <v>#VALUE!</v>
      </c>
      <c r="U711" t="e">
        <f t="shared" si="713"/>
        <v>#VALUE!</v>
      </c>
      <c r="V711" t="e">
        <f t="shared" si="764"/>
        <v>#VALUE!</v>
      </c>
      <c r="AO711">
        <f t="shared" si="771"/>
        <v>0</v>
      </c>
      <c r="AP711" t="e">
        <f t="shared" si="772"/>
        <v>#DIV/0!</v>
      </c>
      <c r="AQ711" t="e">
        <f t="shared" si="773"/>
        <v>#DIV/0!</v>
      </c>
    </row>
    <row r="712" spans="2:64">
      <c r="B712" t="s">
        <v>112</v>
      </c>
      <c r="D712" t="s">
        <v>9588</v>
      </c>
      <c r="E712" t="s">
        <v>9589</v>
      </c>
      <c r="F712" t="s">
        <v>9590</v>
      </c>
      <c r="G712" t="s">
        <v>9591</v>
      </c>
      <c r="H712" t="s">
        <v>9592</v>
      </c>
      <c r="I712" t="s">
        <v>9593</v>
      </c>
      <c r="J712" t="s">
        <v>6225</v>
      </c>
      <c r="K712">
        <f t="shared" si="774"/>
        <v>-1967.6666666666667</v>
      </c>
      <c r="O712">
        <f t="shared" si="708"/>
        <v>8.3517592888976422E-2</v>
      </c>
      <c r="P712">
        <f t="shared" si="709"/>
        <v>-1.1484433938540461</v>
      </c>
      <c r="Q712">
        <f t="shared" si="710"/>
        <v>1.0086176276295218</v>
      </c>
      <c r="R712">
        <f t="shared" si="721"/>
        <v>-0.11005732889801112</v>
      </c>
      <c r="S712">
        <f t="shared" si="711"/>
        <v>0.73335878540937804</v>
      </c>
      <c r="T712">
        <f t="shared" si="712"/>
        <v>-3.2750325749223208E-2</v>
      </c>
      <c r="U712">
        <f t="shared" si="713"/>
        <v>-1967.6666666666667</v>
      </c>
      <c r="V712">
        <f t="shared" si="764"/>
        <v>2</v>
      </c>
      <c r="X712">
        <f t="shared" ref="X712:AE712" si="775">AVERAGE(O712:O714)</f>
        <v>0.40235863877622441</v>
      </c>
      <c r="Y712">
        <f t="shared" si="775"/>
        <v>-0.27198870230035549</v>
      </c>
      <c r="Z712">
        <f t="shared" si="775"/>
        <v>0.89782010394355949</v>
      </c>
      <c r="AA712">
        <f>AVERAGE(R712:R713)</f>
        <v>-2.4479443073646485</v>
      </c>
      <c r="AB712">
        <f t="shared" si="775"/>
        <v>0.97125549845999759</v>
      </c>
      <c r="AC712">
        <f t="shared" si="775"/>
        <v>0.68690065536285305</v>
      </c>
      <c r="AD712">
        <f t="shared" si="775"/>
        <v>38087.444444444445</v>
      </c>
      <c r="AE712">
        <f t="shared" si="775"/>
        <v>0.33333333333333331</v>
      </c>
      <c r="AH712">
        <f t="shared" si="765"/>
        <v>110012.25</v>
      </c>
      <c r="AI712">
        <f t="shared" si="766"/>
        <v>-1475.75</v>
      </c>
      <c r="AJ712">
        <f t="shared" si="767"/>
        <v>75959.75</v>
      </c>
      <c r="AK712">
        <f t="shared" si="768"/>
        <v>19605</v>
      </c>
      <c r="AL712">
        <f t="shared" si="769"/>
        <v>55705.75</v>
      </c>
      <c r="AM712">
        <f t="shared" si="770"/>
        <v>38601</v>
      </c>
      <c r="AO712">
        <f t="shared" si="771"/>
        <v>14447.5</v>
      </c>
      <c r="AP712">
        <f t="shared" si="772"/>
        <v>-1.9595476077452424E-2</v>
      </c>
      <c r="AQ712">
        <f t="shared" si="773"/>
        <v>-1.3414415212851296E-2</v>
      </c>
      <c r="AS712">
        <f t="shared" ref="AS712" si="776">AH712+AM712-AJ712+AK712+AL712+AI712</f>
        <v>146488.5</v>
      </c>
      <c r="AU712">
        <f>MAX(0,AH712)</f>
        <v>110012.25</v>
      </c>
      <c r="AV712">
        <f>MAX(0,AP712)</f>
        <v>0</v>
      </c>
      <c r="AW712">
        <f>MAX(0,AQ712)</f>
        <v>0</v>
      </c>
      <c r="AY712">
        <f>AU712/$AU$1261*3</f>
        <v>0.98411026712658312</v>
      </c>
      <c r="AZ712">
        <f>AV712/$AV$1261*3</f>
        <v>0</v>
      </c>
      <c r="BA712">
        <f>AW712/$AW$1261*3</f>
        <v>0</v>
      </c>
      <c r="BB712">
        <f>AS712/$AS$1261*3</f>
        <v>0.39680729952060667</v>
      </c>
      <c r="BD712">
        <f>MIN(4.9,AY712)</f>
        <v>0.98411026712658312</v>
      </c>
      <c r="BE712">
        <f t="shared" ref="BE712" si="777">MIN(4.9,AZ712)</f>
        <v>0</v>
      </c>
      <c r="BF712">
        <f t="shared" ref="BF712" si="778">MIN(4.9,BA712)</f>
        <v>0</v>
      </c>
      <c r="BG712">
        <f>MAX(MIN(4.9,BB712),0)</f>
        <v>0.39680729952060667</v>
      </c>
      <c r="BI712">
        <f>ROUND(BD712+0.5,0)</f>
        <v>1</v>
      </c>
      <c r="BJ712">
        <f t="shared" ref="BJ712" si="779">ROUND(BE712+0.5,0)</f>
        <v>1</v>
      </c>
      <c r="BK712">
        <f t="shared" ref="BK712" si="780">ROUND(BF712+0.5,0)</f>
        <v>1</v>
      </c>
      <c r="BL712">
        <f t="shared" ref="BL712" si="781">ROUND(BG712+0.5,0)</f>
        <v>1</v>
      </c>
    </row>
    <row r="713" spans="2:64" hidden="1">
      <c r="D713" t="s">
        <v>9594</v>
      </c>
      <c r="E713" t="s">
        <v>9595</v>
      </c>
      <c r="F713" t="s">
        <v>9596</v>
      </c>
      <c r="G713" t="s">
        <v>9597</v>
      </c>
      <c r="H713" t="s">
        <v>9598</v>
      </c>
      <c r="I713" t="s">
        <v>9599</v>
      </c>
      <c r="J713" t="s">
        <v>6055</v>
      </c>
      <c r="K713">
        <f t="shared" si="774"/>
        <v>39766</v>
      </c>
      <c r="O713">
        <f t="shared" si="708"/>
        <v>0.33109806659259489</v>
      </c>
      <c r="P713">
        <f t="shared" si="709"/>
        <v>-0.47993827160493829</v>
      </c>
      <c r="Q713">
        <f t="shared" si="710"/>
        <v>0.9917664576998636</v>
      </c>
      <c r="R713">
        <f t="shared" si="721"/>
        <v>-4.7858312858312857</v>
      </c>
      <c r="S713">
        <f t="shared" si="711"/>
        <v>0.78547231229261028</v>
      </c>
      <c r="T713">
        <f t="shared" si="712"/>
        <v>0.33175379173410313</v>
      </c>
      <c r="U713">
        <f t="shared" si="713"/>
        <v>39766</v>
      </c>
      <c r="V713">
        <f t="shared" si="764"/>
        <v>0</v>
      </c>
      <c r="AH713">
        <f t="shared" si="765"/>
        <v>203065</v>
      </c>
      <c r="AI713">
        <f t="shared" si="766"/>
        <v>19883</v>
      </c>
      <c r="AJ713">
        <f t="shared" si="767"/>
        <v>158518</v>
      </c>
      <c r="AK713">
        <f t="shared" si="768"/>
        <v>35322.5</v>
      </c>
      <c r="AL713">
        <f t="shared" si="769"/>
        <v>124511.5</v>
      </c>
      <c r="AM713">
        <f t="shared" si="770"/>
        <v>79816</v>
      </c>
      <c r="AO713">
        <f t="shared" si="771"/>
        <v>9224.5</v>
      </c>
      <c r="AP713">
        <f t="shared" si="772"/>
        <v>0.12439781273070812</v>
      </c>
      <c r="AQ713">
        <f t="shared" si="773"/>
        <v>9.7914460886908139E-2</v>
      </c>
    </row>
    <row r="714" spans="2:64" hidden="1">
      <c r="D714" t="s">
        <v>9600</v>
      </c>
      <c r="E714" t="s">
        <v>9601</v>
      </c>
      <c r="F714" t="s">
        <v>9602</v>
      </c>
      <c r="G714" t="s">
        <v>9603</v>
      </c>
      <c r="H714" t="s">
        <v>9604</v>
      </c>
      <c r="I714" t="s">
        <v>9605</v>
      </c>
      <c r="J714" t="s">
        <v>6055</v>
      </c>
      <c r="K714">
        <f t="shared" si="774"/>
        <v>76464</v>
      </c>
      <c r="O714">
        <f t="shared" si="708"/>
        <v>0.79246025684710197</v>
      </c>
      <c r="P714">
        <f t="shared" si="709"/>
        <v>0.81241555855791803</v>
      </c>
      <c r="Q714">
        <f t="shared" si="710"/>
        <v>0.69307622650129308</v>
      </c>
      <c r="R714" t="e">
        <f t="shared" si="721"/>
        <v>#DIV/0!</v>
      </c>
      <c r="S714">
        <f t="shared" si="711"/>
        <v>1.3949353976780046</v>
      </c>
      <c r="T714">
        <f t="shared" si="712"/>
        <v>1.7616985001036793</v>
      </c>
      <c r="U714">
        <f t="shared" si="713"/>
        <v>76464</v>
      </c>
      <c r="V714">
        <f t="shared" si="764"/>
        <v>-1</v>
      </c>
      <c r="AH714">
        <f t="shared" si="765"/>
        <v>152554.5</v>
      </c>
      <c r="AI714">
        <f t="shared" si="766"/>
        <v>38232</v>
      </c>
      <c r="AJ714">
        <f t="shared" si="767"/>
        <v>127433.5</v>
      </c>
      <c r="AK714">
        <f t="shared" si="768"/>
        <v>6105</v>
      </c>
      <c r="AL714">
        <f t="shared" si="769"/>
        <v>177761.5</v>
      </c>
      <c r="AM714">
        <f t="shared" si="770"/>
        <v>59933</v>
      </c>
      <c r="AO714">
        <f t="shared" si="771"/>
        <v>19016</v>
      </c>
      <c r="AP714">
        <f t="shared" si="772"/>
        <v>0.20793347347124136</v>
      </c>
      <c r="AQ714">
        <f t="shared" si="773"/>
        <v>0.25061207633993099</v>
      </c>
    </row>
    <row r="715" spans="2:64" hidden="1">
      <c r="D715" t="s">
        <v>9606</v>
      </c>
      <c r="E715" t="s">
        <v>9607</v>
      </c>
      <c r="F715" t="s">
        <v>9608</v>
      </c>
      <c r="G715" t="s">
        <v>6065</v>
      </c>
      <c r="H715" t="s">
        <v>9609</v>
      </c>
      <c r="I715" t="s">
        <v>9610</v>
      </c>
      <c r="J715" t="s">
        <v>6048</v>
      </c>
      <c r="K715">
        <f t="shared" si="774"/>
        <v>21094.5</v>
      </c>
      <c r="O715">
        <f t="shared" si="708"/>
        <v>0.64534962398747275</v>
      </c>
      <c r="P715">
        <f t="shared" si="709"/>
        <v>51.53922789539228</v>
      </c>
      <c r="Q715">
        <f t="shared" si="710"/>
        <v>0.82315420265635475</v>
      </c>
      <c r="R715" t="e">
        <f t="shared" si="721"/>
        <v>#DIV/0!</v>
      </c>
      <c r="S715">
        <f t="shared" si="711"/>
        <v>1.2148392084653836</v>
      </c>
      <c r="T715">
        <f t="shared" si="712"/>
        <v>34.781533388293489</v>
      </c>
      <c r="U715">
        <f t="shared" si="713"/>
        <v>21094.5</v>
      </c>
      <c r="V715">
        <f t="shared" si="764"/>
        <v>0</v>
      </c>
      <c r="AH715">
        <f t="shared" si="765"/>
        <v>56739.333333333336</v>
      </c>
      <c r="AI715">
        <f t="shared" si="766"/>
        <v>14063</v>
      </c>
      <c r="AJ715">
        <f t="shared" si="767"/>
        <v>56481</v>
      </c>
      <c r="AK715">
        <f t="shared" si="768"/>
        <v>0</v>
      </c>
      <c r="AL715">
        <f t="shared" si="769"/>
        <v>68615.333333333328</v>
      </c>
      <c r="AM715">
        <f t="shared" si="770"/>
        <v>14467.666666666666</v>
      </c>
      <c r="AO715">
        <f t="shared" si="771"/>
        <v>258.33333333333576</v>
      </c>
      <c r="AP715">
        <f t="shared" si="772"/>
        <v>0.20495418905395296</v>
      </c>
      <c r="AQ715">
        <f t="shared" si="773"/>
        <v>0.24785275352782901</v>
      </c>
    </row>
    <row r="716" spans="2:64" hidden="1">
      <c r="D716" t="s">
        <v>9611</v>
      </c>
      <c r="E716" t="s">
        <v>9612</v>
      </c>
      <c r="F716" t="s">
        <v>9613</v>
      </c>
      <c r="G716" t="s">
        <v>6065</v>
      </c>
      <c r="H716" t="s">
        <v>9614</v>
      </c>
      <c r="I716" t="s">
        <v>9615</v>
      </c>
      <c r="J716" t="s">
        <v>6048</v>
      </c>
      <c r="K716">
        <f t="shared" si="774"/>
        <v>401.5</v>
      </c>
      <c r="O716" t="e">
        <f t="shared" ref="O716:O779" si="782">D716/D717-1</f>
        <v>#VALUE!</v>
      </c>
      <c r="P716" t="e">
        <f t="shared" ref="P716:P779" si="783">E716/E717-1</f>
        <v>#VALUE!</v>
      </c>
      <c r="Q716">
        <f t="shared" ref="Q716:Q779" si="784">F716/(G716+H716)</f>
        <v>1.0829832083399056</v>
      </c>
      <c r="R716" t="e">
        <f t="shared" ref="R716:R779" si="785">1 -G716/G717</f>
        <v>#VALUE!</v>
      </c>
      <c r="S716">
        <f t="shared" ref="S716:S779" si="786">H716/F716</f>
        <v>0.92337535088183886</v>
      </c>
      <c r="T716" t="e">
        <f t="shared" ref="T716:T779" si="787">I716/I717-1</f>
        <v>#VALUE!</v>
      </c>
      <c r="U716">
        <f t="shared" ref="U716:U779" si="788">E716/J716</f>
        <v>401.5</v>
      </c>
      <c r="V716" t="e">
        <f t="shared" si="764"/>
        <v>#VALUE!</v>
      </c>
      <c r="AH716">
        <f t="shared" si="765"/>
        <v>34484.666666666664</v>
      </c>
      <c r="AI716">
        <f t="shared" si="766"/>
        <v>267.66666666666669</v>
      </c>
      <c r="AJ716">
        <f t="shared" si="767"/>
        <v>25174.666666666668</v>
      </c>
      <c r="AK716">
        <f t="shared" si="768"/>
        <v>0</v>
      </c>
      <c r="AL716">
        <f t="shared" si="769"/>
        <v>23245.666666666668</v>
      </c>
      <c r="AM716">
        <f t="shared" si="770"/>
        <v>404.33333333333331</v>
      </c>
      <c r="AO716">
        <f t="shared" si="771"/>
        <v>9309.9999999999964</v>
      </c>
      <c r="AP716">
        <f t="shared" si="772"/>
        <v>1.1514690910133789E-2</v>
      </c>
      <c r="AQ716">
        <f t="shared" si="773"/>
        <v>7.761903841320781E-3</v>
      </c>
    </row>
    <row r="717" spans="2:64" hidden="1">
      <c r="D717" t="s">
        <v>6093</v>
      </c>
      <c r="E717" t="s">
        <v>6093</v>
      </c>
      <c r="F717" t="s">
        <v>6093</v>
      </c>
      <c r="G717" t="s">
        <v>6093</v>
      </c>
      <c r="H717" t="s">
        <v>6093</v>
      </c>
      <c r="I717" t="s">
        <v>6093</v>
      </c>
      <c r="J717" t="s">
        <v>6093</v>
      </c>
      <c r="O717" t="e">
        <f t="shared" si="782"/>
        <v>#VALUE!</v>
      </c>
      <c r="P717" t="e">
        <f t="shared" si="783"/>
        <v>#VALUE!</v>
      </c>
      <c r="Q717" t="e">
        <f t="shared" si="784"/>
        <v>#VALUE!</v>
      </c>
      <c r="R717" t="e">
        <f t="shared" si="785"/>
        <v>#VALUE!</v>
      </c>
      <c r="S717" t="e">
        <f t="shared" si="786"/>
        <v>#VALUE!</v>
      </c>
      <c r="T717" t="e">
        <f t="shared" si="787"/>
        <v>#VALUE!</v>
      </c>
      <c r="U717" t="e">
        <f t="shared" si="788"/>
        <v>#VALUE!</v>
      </c>
      <c r="V717" t="e">
        <f t="shared" si="764"/>
        <v>#VALUE!</v>
      </c>
      <c r="AO717">
        <f t="shared" si="771"/>
        <v>0</v>
      </c>
      <c r="AP717" t="e">
        <f t="shared" si="772"/>
        <v>#DIV/0!</v>
      </c>
      <c r="AQ717" t="e">
        <f t="shared" si="773"/>
        <v>#DIV/0!</v>
      </c>
    </row>
    <row r="718" spans="2:64">
      <c r="B718" t="s">
        <v>113</v>
      </c>
      <c r="D718" t="s">
        <v>9616</v>
      </c>
      <c r="E718" t="s">
        <v>9617</v>
      </c>
      <c r="F718" t="s">
        <v>9618</v>
      </c>
      <c r="G718" t="s">
        <v>9619</v>
      </c>
      <c r="H718" t="s">
        <v>9620</v>
      </c>
      <c r="I718" t="s">
        <v>9621</v>
      </c>
      <c r="J718">
        <v>1</v>
      </c>
      <c r="K718">
        <f t="shared" si="774"/>
        <v>-31691</v>
      </c>
      <c r="O718">
        <f t="shared" si="782"/>
        <v>-0.99826134328617711</v>
      </c>
      <c r="P718">
        <f t="shared" si="783"/>
        <v>-16.34673123486683</v>
      </c>
      <c r="Q718">
        <f t="shared" si="784"/>
        <v>0.66543674335600256</v>
      </c>
      <c r="R718">
        <f t="shared" si="785"/>
        <v>0.34286035782603808</v>
      </c>
      <c r="S718">
        <f t="shared" si="786"/>
        <v>0.2328851520313123</v>
      </c>
      <c r="T718">
        <f t="shared" si="787"/>
        <v>-0.703966882188507</v>
      </c>
      <c r="U718">
        <f t="shared" si="788"/>
        <v>-31691</v>
      </c>
      <c r="V718">
        <f t="shared" si="764"/>
        <v>-1</v>
      </c>
      <c r="X718">
        <f>AVERAGE(O718:O720)</f>
        <v>-0.1291596157585535</v>
      </c>
      <c r="Y718">
        <f t="shared" ref="Y718:AE718" si="789">AVERAGE(P718:P720)</f>
        <v>-6.2643289193134821</v>
      </c>
      <c r="Z718">
        <f t="shared" si="789"/>
        <v>0.61162503696945703</v>
      </c>
      <c r="AA718">
        <f t="shared" si="789"/>
        <v>0.26717893339194854</v>
      </c>
      <c r="AB718">
        <f t="shared" si="789"/>
        <v>0.55728886967739311</v>
      </c>
      <c r="AC718">
        <f t="shared" si="789"/>
        <v>-0.33862425513104144</v>
      </c>
      <c r="AD718">
        <f t="shared" si="789"/>
        <v>-18546.5</v>
      </c>
      <c r="AE718">
        <f t="shared" si="789"/>
        <v>0</v>
      </c>
      <c r="AH718">
        <f t="shared" si="765"/>
        <v>150</v>
      </c>
      <c r="AI718">
        <f t="shared" si="766"/>
        <v>-15845.5</v>
      </c>
      <c r="AJ718">
        <f t="shared" si="767"/>
        <v>13796.5</v>
      </c>
      <c r="AK718">
        <f t="shared" si="768"/>
        <v>17520</v>
      </c>
      <c r="AL718">
        <f t="shared" si="769"/>
        <v>3213</v>
      </c>
      <c r="AM718">
        <f t="shared" si="770"/>
        <v>6936.5</v>
      </c>
      <c r="AO718">
        <f t="shared" si="771"/>
        <v>-31166.5</v>
      </c>
      <c r="AP718">
        <f t="shared" si="772"/>
        <v>-0.76426469878936965</v>
      </c>
      <c r="AQ718">
        <f t="shared" si="773"/>
        <v>-105.63666666666667</v>
      </c>
      <c r="AS718">
        <f t="shared" ref="AS718" si="790">AH718+AM718-AJ718+AK718+AL718+AI718</f>
        <v>-1822.5</v>
      </c>
      <c r="AU718">
        <f>MAX(0,AH718)</f>
        <v>150</v>
      </c>
      <c r="AV718">
        <f>MAX(0,AP718)</f>
        <v>0</v>
      </c>
      <c r="AW718">
        <f>MAX(0,AQ718)</f>
        <v>0</v>
      </c>
      <c r="AY718">
        <f>AU718/$AU$1261*3</f>
        <v>1.3418191162255792E-3</v>
      </c>
      <c r="AZ718">
        <f>AV718/$AV$1261*3</f>
        <v>0</v>
      </c>
      <c r="BA718">
        <f>AW718/$AW$1261*3</f>
        <v>0</v>
      </c>
      <c r="BB718">
        <f>AS718/$AS$1261*3</f>
        <v>-4.9367786780280063E-3</v>
      </c>
      <c r="BD718">
        <f>MIN(4.9,AY718)</f>
        <v>1.3418191162255792E-3</v>
      </c>
      <c r="BE718">
        <f t="shared" ref="BE718" si="791">MIN(4.9,AZ718)</f>
        <v>0</v>
      </c>
      <c r="BF718">
        <f t="shared" ref="BF718" si="792">MIN(4.9,BA718)</f>
        <v>0</v>
      </c>
      <c r="BG718">
        <f>MAX(MIN(4.9,BB718),0)</f>
        <v>0</v>
      </c>
      <c r="BI718">
        <f>ROUND(BD718+0.5,0)</f>
        <v>1</v>
      </c>
      <c r="BJ718">
        <f t="shared" ref="BJ718" si="793">ROUND(BE718+0.5,0)</f>
        <v>1</v>
      </c>
      <c r="BK718">
        <f t="shared" ref="BK718" si="794">ROUND(BF718+0.5,0)</f>
        <v>1</v>
      </c>
      <c r="BL718">
        <f t="shared" ref="BL718" si="795">ROUND(BG718+0.5,0)</f>
        <v>1</v>
      </c>
    </row>
    <row r="719" spans="2:64" hidden="1">
      <c r="D719" t="s">
        <v>9622</v>
      </c>
      <c r="E719" t="s">
        <v>9623</v>
      </c>
      <c r="F719" t="s">
        <v>9624</v>
      </c>
      <c r="G719" t="s">
        <v>9625</v>
      </c>
      <c r="H719" t="s">
        <v>9626</v>
      </c>
      <c r="I719" t="s">
        <v>9627</v>
      </c>
      <c r="J719" t="s">
        <v>6048</v>
      </c>
      <c r="K719">
        <f t="shared" si="774"/>
        <v>1032.5</v>
      </c>
      <c r="O719">
        <f t="shared" si="782"/>
        <v>0.28539076409633712</v>
      </c>
      <c r="P719">
        <f t="shared" si="783"/>
        <v>-1.0826628237460469</v>
      </c>
      <c r="Q719">
        <f t="shared" si="784"/>
        <v>0.54025332540837445</v>
      </c>
      <c r="R719">
        <f t="shared" si="785"/>
        <v>0.25532093179152004</v>
      </c>
      <c r="S719">
        <f t="shared" si="786"/>
        <v>0.83954551489975149</v>
      </c>
      <c r="T719">
        <f t="shared" si="787"/>
        <v>4.6095807848564707E-2</v>
      </c>
      <c r="U719">
        <f t="shared" si="788"/>
        <v>1032.5</v>
      </c>
      <c r="V719">
        <f t="shared" si="764"/>
        <v>1</v>
      </c>
      <c r="AH719">
        <f t="shared" si="765"/>
        <v>57515.666666666664</v>
      </c>
      <c r="AI719">
        <f t="shared" si="766"/>
        <v>688.33333333333337</v>
      </c>
      <c r="AJ719">
        <f t="shared" si="767"/>
        <v>17573</v>
      </c>
      <c r="AK719">
        <f t="shared" si="768"/>
        <v>17774</v>
      </c>
      <c r="AL719">
        <f t="shared" si="769"/>
        <v>14753.333333333334</v>
      </c>
      <c r="AM719">
        <f t="shared" si="770"/>
        <v>15621</v>
      </c>
      <c r="AO719">
        <f t="shared" si="771"/>
        <v>22168.666666666664</v>
      </c>
      <c r="AP719">
        <f t="shared" si="772"/>
        <v>2.1161689655879157E-2</v>
      </c>
      <c r="AQ719">
        <f t="shared" si="773"/>
        <v>1.1967753713480966E-2</v>
      </c>
    </row>
    <row r="720" spans="2:64" hidden="1">
      <c r="D720" t="s">
        <v>9628</v>
      </c>
      <c r="E720" t="s">
        <v>9629</v>
      </c>
      <c r="F720" t="s">
        <v>9630</v>
      </c>
      <c r="G720" t="s">
        <v>9631</v>
      </c>
      <c r="H720" t="s">
        <v>9632</v>
      </c>
      <c r="I720" t="s">
        <v>9633</v>
      </c>
      <c r="J720" t="s">
        <v>6055</v>
      </c>
      <c r="K720">
        <f t="shared" si="774"/>
        <v>-24981</v>
      </c>
      <c r="O720">
        <f t="shared" si="782"/>
        <v>0.32539173191417947</v>
      </c>
      <c r="P720">
        <f t="shared" si="783"/>
        <v>-1.3635926993275698</v>
      </c>
      <c r="Q720">
        <f t="shared" si="784"/>
        <v>0.62918504214399418</v>
      </c>
      <c r="R720">
        <f t="shared" si="785"/>
        <v>0.20335551055828749</v>
      </c>
      <c r="S720">
        <f t="shared" si="786"/>
        <v>0.59943594210111573</v>
      </c>
      <c r="T720">
        <f t="shared" si="787"/>
        <v>-0.35800169105318214</v>
      </c>
      <c r="U720">
        <f t="shared" si="788"/>
        <v>-24981</v>
      </c>
      <c r="V720">
        <f t="shared" si="764"/>
        <v>0</v>
      </c>
      <c r="AH720">
        <f t="shared" si="765"/>
        <v>67118.5</v>
      </c>
      <c r="AI720">
        <f t="shared" si="766"/>
        <v>-12490.5</v>
      </c>
      <c r="AJ720">
        <f t="shared" si="767"/>
        <v>36166.5</v>
      </c>
      <c r="AK720">
        <f t="shared" si="768"/>
        <v>35802</v>
      </c>
      <c r="AL720">
        <f t="shared" si="769"/>
        <v>21679.5</v>
      </c>
      <c r="AM720">
        <f t="shared" si="770"/>
        <v>22399</v>
      </c>
      <c r="AO720">
        <f t="shared" si="771"/>
        <v>-4850</v>
      </c>
      <c r="AP720">
        <f t="shared" si="772"/>
        <v>-0.21729599958247436</v>
      </c>
      <c r="AQ720">
        <f t="shared" si="773"/>
        <v>-0.18609623278231785</v>
      </c>
    </row>
    <row r="721" spans="2:64" hidden="1">
      <c r="D721" t="s">
        <v>9634</v>
      </c>
      <c r="E721" t="s">
        <v>9635</v>
      </c>
      <c r="F721" t="s">
        <v>9636</v>
      </c>
      <c r="G721" t="s">
        <v>9637</v>
      </c>
      <c r="H721" t="s">
        <v>9638</v>
      </c>
      <c r="I721" t="s">
        <v>9639</v>
      </c>
      <c r="J721" t="s">
        <v>6055</v>
      </c>
      <c r="K721">
        <f t="shared" si="774"/>
        <v>68706</v>
      </c>
      <c r="O721" t="e">
        <f t="shared" si="782"/>
        <v>#DIV/0!</v>
      </c>
      <c r="P721">
        <f t="shared" si="783"/>
        <v>82.482381530984199</v>
      </c>
      <c r="Q721">
        <f t="shared" si="784"/>
        <v>0.56927974987608188</v>
      </c>
      <c r="R721">
        <f t="shared" si="785"/>
        <v>0.17125074915863725</v>
      </c>
      <c r="S721">
        <f t="shared" si="786"/>
        <v>0.75326791913644331</v>
      </c>
      <c r="T721">
        <f t="shared" si="787"/>
        <v>64.031686859273066</v>
      </c>
      <c r="U721">
        <f t="shared" si="788"/>
        <v>68706</v>
      </c>
      <c r="V721">
        <f t="shared" si="764"/>
        <v>0</v>
      </c>
      <c r="AH721">
        <f t="shared" si="765"/>
        <v>50640.5</v>
      </c>
      <c r="AI721">
        <f t="shared" si="766"/>
        <v>34353</v>
      </c>
      <c r="AJ721">
        <f t="shared" si="767"/>
        <v>44791.5</v>
      </c>
      <c r="AK721">
        <f t="shared" si="768"/>
        <v>44941</v>
      </c>
      <c r="AL721">
        <f t="shared" si="769"/>
        <v>33740</v>
      </c>
      <c r="AM721">
        <f t="shared" si="770"/>
        <v>34889.5</v>
      </c>
      <c r="AO721">
        <f t="shared" si="771"/>
        <v>-39092</v>
      </c>
      <c r="AP721">
        <f t="shared" si="772"/>
        <v>0.43661112593891793</v>
      </c>
      <c r="AQ721">
        <f t="shared" si="773"/>
        <v>0.67837007928436721</v>
      </c>
    </row>
    <row r="722" spans="2:64" hidden="1">
      <c r="D722" t="s">
        <v>6065</v>
      </c>
      <c r="E722" t="s">
        <v>9640</v>
      </c>
      <c r="F722" t="s">
        <v>9641</v>
      </c>
      <c r="G722" t="s">
        <v>9642</v>
      </c>
      <c r="H722" t="s">
        <v>9643</v>
      </c>
      <c r="I722" t="s">
        <v>9644</v>
      </c>
      <c r="J722" t="s">
        <v>6055</v>
      </c>
      <c r="K722">
        <f t="shared" si="774"/>
        <v>823</v>
      </c>
      <c r="O722" t="e">
        <f t="shared" si="782"/>
        <v>#VALUE!</v>
      </c>
      <c r="P722" t="e">
        <f t="shared" si="783"/>
        <v>#VALUE!</v>
      </c>
      <c r="Q722">
        <f t="shared" si="784"/>
        <v>1.0076517346408143</v>
      </c>
      <c r="R722" t="e">
        <f t="shared" si="785"/>
        <v>#VALUE!</v>
      </c>
      <c r="S722">
        <f t="shared" si="786"/>
        <v>0.10398440315868802</v>
      </c>
      <c r="T722" t="e">
        <f t="shared" si="787"/>
        <v>#VALUE!</v>
      </c>
      <c r="U722">
        <f t="shared" si="788"/>
        <v>823</v>
      </c>
      <c r="V722" t="e">
        <f t="shared" si="764"/>
        <v>#VALUE!</v>
      </c>
      <c r="AH722">
        <f t="shared" si="765"/>
        <v>0</v>
      </c>
      <c r="AI722">
        <f t="shared" si="766"/>
        <v>411.5</v>
      </c>
      <c r="AJ722">
        <f t="shared" si="767"/>
        <v>61038</v>
      </c>
      <c r="AK722">
        <f t="shared" si="768"/>
        <v>54227.5</v>
      </c>
      <c r="AL722">
        <f t="shared" si="769"/>
        <v>6347</v>
      </c>
      <c r="AM722">
        <f t="shared" si="770"/>
        <v>536.5</v>
      </c>
      <c r="AO722">
        <f t="shared" si="771"/>
        <v>-115265.5</v>
      </c>
      <c r="AP722">
        <f t="shared" si="772"/>
        <v>6.7932876045200541E-3</v>
      </c>
      <c r="AQ722" t="e">
        <f t="shared" si="773"/>
        <v>#DIV/0!</v>
      </c>
    </row>
    <row r="723" spans="2:64" hidden="1">
      <c r="D723" t="s">
        <v>6093</v>
      </c>
      <c r="E723" t="s">
        <v>6093</v>
      </c>
      <c r="F723" t="s">
        <v>6093</v>
      </c>
      <c r="G723" t="s">
        <v>6093</v>
      </c>
      <c r="H723" t="s">
        <v>6093</v>
      </c>
      <c r="I723" t="s">
        <v>6093</v>
      </c>
      <c r="J723" t="s">
        <v>6093</v>
      </c>
      <c r="O723" t="e">
        <f t="shared" si="782"/>
        <v>#VALUE!</v>
      </c>
      <c r="P723" t="e">
        <f t="shared" si="783"/>
        <v>#VALUE!</v>
      </c>
      <c r="Q723" t="e">
        <f t="shared" si="784"/>
        <v>#VALUE!</v>
      </c>
      <c r="R723" t="e">
        <f t="shared" si="785"/>
        <v>#VALUE!</v>
      </c>
      <c r="S723" t="e">
        <f t="shared" si="786"/>
        <v>#VALUE!</v>
      </c>
      <c r="T723" t="e">
        <f t="shared" si="787"/>
        <v>#VALUE!</v>
      </c>
      <c r="U723" t="e">
        <f t="shared" si="788"/>
        <v>#VALUE!</v>
      </c>
      <c r="V723" t="e">
        <f t="shared" si="764"/>
        <v>#VALUE!</v>
      </c>
      <c r="AO723">
        <f t="shared" si="771"/>
        <v>0</v>
      </c>
      <c r="AP723" t="e">
        <f t="shared" si="772"/>
        <v>#DIV/0!</v>
      </c>
      <c r="AQ723" t="e">
        <f t="shared" si="773"/>
        <v>#DIV/0!</v>
      </c>
    </row>
    <row r="724" spans="2:64">
      <c r="B724" t="s">
        <v>114</v>
      </c>
      <c r="D724" t="s">
        <v>9645</v>
      </c>
      <c r="E724" t="s">
        <v>9646</v>
      </c>
      <c r="F724" t="s">
        <v>9647</v>
      </c>
      <c r="G724" t="s">
        <v>9648</v>
      </c>
      <c r="H724" t="s">
        <v>9649</v>
      </c>
      <c r="I724" t="s">
        <v>9650</v>
      </c>
      <c r="J724" t="s">
        <v>6055</v>
      </c>
      <c r="K724">
        <f t="shared" si="774"/>
        <v>-980</v>
      </c>
      <c r="O724">
        <f>1</f>
        <v>1</v>
      </c>
      <c r="P724">
        <f t="shared" si="783"/>
        <v>6.903225806451613</v>
      </c>
      <c r="Q724">
        <f t="shared" si="784"/>
        <v>1.0833820072654747</v>
      </c>
      <c r="R724">
        <f t="shared" si="785"/>
        <v>0.25127195929730251</v>
      </c>
      <c r="S724">
        <f t="shared" si="786"/>
        <v>0.71791500105196715</v>
      </c>
      <c r="T724">
        <f t="shared" si="787"/>
        <v>-78.013157894736835</v>
      </c>
      <c r="U724">
        <f t="shared" si="788"/>
        <v>-980</v>
      </c>
      <c r="V724">
        <f>0</f>
        <v>0</v>
      </c>
      <c r="X724">
        <f>O724</f>
        <v>1</v>
      </c>
      <c r="Y724">
        <f t="shared" ref="Y724:AD724" si="796">P724</f>
        <v>6.903225806451613</v>
      </c>
      <c r="Z724">
        <f t="shared" si="796"/>
        <v>1.0833820072654747</v>
      </c>
      <c r="AA724">
        <f t="shared" si="796"/>
        <v>0.25127195929730251</v>
      </c>
      <c r="AB724">
        <f t="shared" si="796"/>
        <v>0.71791500105196715</v>
      </c>
      <c r="AC724">
        <f t="shared" si="796"/>
        <v>-78.013157894736835</v>
      </c>
      <c r="AD724">
        <f t="shared" si="796"/>
        <v>-980</v>
      </c>
      <c r="AE724">
        <v>0</v>
      </c>
      <c r="AH724">
        <f t="shared" si="765"/>
        <v>73875.5</v>
      </c>
      <c r="AI724">
        <f t="shared" si="766"/>
        <v>-490</v>
      </c>
      <c r="AJ724">
        <f t="shared" si="767"/>
        <v>38024</v>
      </c>
      <c r="AK724">
        <f t="shared" si="768"/>
        <v>7799.5</v>
      </c>
      <c r="AL724">
        <f t="shared" si="769"/>
        <v>27298</v>
      </c>
      <c r="AM724">
        <f t="shared" si="770"/>
        <v>-2926.5</v>
      </c>
      <c r="AO724">
        <f t="shared" si="771"/>
        <v>28052</v>
      </c>
      <c r="AP724">
        <f t="shared" si="772"/>
        <v>-1.3961108341049933E-2</v>
      </c>
      <c r="AQ724">
        <f t="shared" si="773"/>
        <v>-6.6327808272025231E-3</v>
      </c>
      <c r="AS724">
        <f t="shared" ref="AS724" si="797">AH724+AM724-AJ724+AK724+AL724+AI724</f>
        <v>67532.5</v>
      </c>
      <c r="AU724">
        <f>MAX(0,AH724)</f>
        <v>73875.5</v>
      </c>
      <c r="AV724">
        <f>MAX(0,AP724)</f>
        <v>0</v>
      </c>
      <c r="AW724">
        <f>MAX(0,AQ724)</f>
        <v>0</v>
      </c>
      <c r="AY724">
        <f>AU724/$AU$1261*3</f>
        <v>0.66085038747148517</v>
      </c>
      <c r="AZ724">
        <f>AV724/$AV$1261*3</f>
        <v>0</v>
      </c>
      <c r="BA724">
        <f>AW724/$AW$1261*3</f>
        <v>0</v>
      </c>
      <c r="BB724">
        <f>AS724/$AS$1261*3</f>
        <v>0.18293169057554257</v>
      </c>
      <c r="BD724">
        <f>MIN(4.9,AY724)</f>
        <v>0.66085038747148517</v>
      </c>
      <c r="BE724">
        <f t="shared" ref="BE724" si="798">MIN(4.9,AZ724)</f>
        <v>0</v>
      </c>
      <c r="BF724">
        <f t="shared" ref="BF724" si="799">MIN(4.9,BA724)</f>
        <v>0</v>
      </c>
      <c r="BG724">
        <f>MAX(MIN(4.9,BB724),0)</f>
        <v>0.18293169057554257</v>
      </c>
      <c r="BI724">
        <f>ROUND(BD724+0.5,0)</f>
        <v>1</v>
      </c>
      <c r="BJ724">
        <f t="shared" ref="BJ724" si="800">ROUND(BE724+0.5,0)</f>
        <v>1</v>
      </c>
      <c r="BK724">
        <f t="shared" ref="BK724" si="801">ROUND(BF724+0.5,0)</f>
        <v>1</v>
      </c>
      <c r="BL724">
        <f t="shared" ref="BL724" si="802">ROUND(BG724+0.5,0)</f>
        <v>1</v>
      </c>
    </row>
    <row r="725" spans="2:64" hidden="1">
      <c r="D725" t="s">
        <v>6065</v>
      </c>
      <c r="E725" t="s">
        <v>9651</v>
      </c>
      <c r="F725" t="s">
        <v>9652</v>
      </c>
      <c r="G725" t="s">
        <v>9653</v>
      </c>
      <c r="H725" t="s">
        <v>9654</v>
      </c>
      <c r="I725" t="s">
        <v>9655</v>
      </c>
      <c r="J725" t="s">
        <v>6065</v>
      </c>
      <c r="O725" t="e">
        <f t="shared" si="782"/>
        <v>#VALUE!</v>
      </c>
      <c r="P725" t="e">
        <f t="shared" si="783"/>
        <v>#VALUE!</v>
      </c>
      <c r="Q725">
        <f t="shared" si="784"/>
        <v>1.0812816920202828</v>
      </c>
      <c r="R725" t="e">
        <f t="shared" si="785"/>
        <v>#VALUE!</v>
      </c>
      <c r="S725">
        <f t="shared" si="786"/>
        <v>0.60344003085229458</v>
      </c>
      <c r="T725" t="e">
        <f t="shared" si="787"/>
        <v>#VALUE!</v>
      </c>
      <c r="U725" t="e">
        <f t="shared" si="788"/>
        <v>#DIV/0!</v>
      </c>
      <c r="V725" t="e">
        <f t="shared" si="764"/>
        <v>#VALUE!</v>
      </c>
      <c r="AH725">
        <f t="shared" si="765"/>
        <v>0</v>
      </c>
      <c r="AI725">
        <f t="shared" si="766"/>
        <v>-124</v>
      </c>
      <c r="AJ725">
        <f t="shared" si="767"/>
        <v>64825</v>
      </c>
      <c r="AK725">
        <f t="shared" si="768"/>
        <v>20834</v>
      </c>
      <c r="AL725">
        <f t="shared" si="769"/>
        <v>39118</v>
      </c>
      <c r="AM725">
        <f t="shared" si="770"/>
        <v>76</v>
      </c>
      <c r="AO725">
        <f t="shared" si="771"/>
        <v>-85659</v>
      </c>
      <c r="AP725">
        <f t="shared" si="772"/>
        <v>-2.0683213237256471E-3</v>
      </c>
      <c r="AQ725" t="e">
        <f t="shared" si="773"/>
        <v>#DIV/0!</v>
      </c>
    </row>
    <row r="726" spans="2:64" hidden="1">
      <c r="D726" t="s">
        <v>6093</v>
      </c>
      <c r="E726" t="s">
        <v>6093</v>
      </c>
      <c r="F726" t="s">
        <v>6093</v>
      </c>
      <c r="G726" t="s">
        <v>6093</v>
      </c>
      <c r="H726" t="s">
        <v>6093</v>
      </c>
      <c r="I726" t="s">
        <v>6093</v>
      </c>
      <c r="J726" t="s">
        <v>6093</v>
      </c>
      <c r="O726" t="e">
        <f t="shared" si="782"/>
        <v>#VALUE!</v>
      </c>
      <c r="P726" t="e">
        <f t="shared" si="783"/>
        <v>#VALUE!</v>
      </c>
      <c r="Q726" t="e">
        <f t="shared" si="784"/>
        <v>#VALUE!</v>
      </c>
      <c r="R726" t="e">
        <f t="shared" si="785"/>
        <v>#VALUE!</v>
      </c>
      <c r="S726" t="e">
        <f t="shared" si="786"/>
        <v>#VALUE!</v>
      </c>
      <c r="T726" t="e">
        <f t="shared" si="787"/>
        <v>#VALUE!</v>
      </c>
      <c r="U726" t="e">
        <f t="shared" si="788"/>
        <v>#VALUE!</v>
      </c>
      <c r="V726" t="e">
        <f t="shared" si="764"/>
        <v>#VALUE!</v>
      </c>
      <c r="AO726">
        <f t="shared" si="771"/>
        <v>0</v>
      </c>
      <c r="AP726" t="e">
        <f t="shared" si="772"/>
        <v>#DIV/0!</v>
      </c>
      <c r="AQ726" t="e">
        <f t="shared" si="773"/>
        <v>#DIV/0!</v>
      </c>
    </row>
    <row r="727" spans="2:64">
      <c r="B727" t="s">
        <v>115</v>
      </c>
      <c r="D727" t="s">
        <v>9656</v>
      </c>
      <c r="E727" t="s">
        <v>9657</v>
      </c>
      <c r="F727" t="s">
        <v>9658</v>
      </c>
      <c r="G727" t="s">
        <v>9659</v>
      </c>
      <c r="H727" t="s">
        <v>9660</v>
      </c>
      <c r="I727" t="s">
        <v>9661</v>
      </c>
      <c r="J727" t="s">
        <v>6055</v>
      </c>
      <c r="K727">
        <f t="shared" si="774"/>
        <v>157439</v>
      </c>
      <c r="O727">
        <f t="shared" si="782"/>
        <v>-0.12305767206463625</v>
      </c>
      <c r="P727">
        <f t="shared" si="783"/>
        <v>-0.25408752588016237</v>
      </c>
      <c r="Q727">
        <f t="shared" si="784"/>
        <v>0.20573811609502632</v>
      </c>
      <c r="R727">
        <f t="shared" si="785"/>
        <v>0.32828710944495521</v>
      </c>
      <c r="S727">
        <f t="shared" si="786"/>
        <v>3.8368208450089161</v>
      </c>
      <c r="T727">
        <f t="shared" si="787"/>
        <v>2.876701565897422</v>
      </c>
      <c r="U727">
        <f t="shared" si="788"/>
        <v>157439</v>
      </c>
      <c r="V727">
        <f t="shared" si="764"/>
        <v>0</v>
      </c>
      <c r="X727">
        <f>AVERAGE(O727:O728)</f>
        <v>0.26476172996194475</v>
      </c>
      <c r="Y727">
        <f t="shared" ref="Y727:AE727" si="803">AVERAGE(P727:P728)</f>
        <v>7.0396048845772385E-2</v>
      </c>
      <c r="Z727">
        <f t="shared" si="803"/>
        <v>0.40683143303676728</v>
      </c>
      <c r="AA727">
        <f>AVERAGE(R727)</f>
        <v>0.32828710944495521</v>
      </c>
      <c r="AB727">
        <f t="shared" si="803"/>
        <v>2.2473619774367575</v>
      </c>
      <c r="AC727">
        <f t="shared" si="803"/>
        <v>1.448321151386438</v>
      </c>
      <c r="AD727">
        <f t="shared" si="803"/>
        <v>184254</v>
      </c>
      <c r="AE727">
        <f t="shared" si="803"/>
        <v>0</v>
      </c>
      <c r="AH727">
        <f t="shared" si="765"/>
        <v>125796.5</v>
      </c>
      <c r="AI727">
        <f t="shared" si="766"/>
        <v>78719.5</v>
      </c>
      <c r="AJ727">
        <f t="shared" si="767"/>
        <v>27479</v>
      </c>
      <c r="AK727">
        <f t="shared" si="768"/>
        <v>28131</v>
      </c>
      <c r="AL727">
        <f t="shared" si="769"/>
        <v>105432</v>
      </c>
      <c r="AM727">
        <f t="shared" si="770"/>
        <v>106084</v>
      </c>
      <c r="AO727">
        <f t="shared" si="771"/>
        <v>70186.5</v>
      </c>
      <c r="AP727">
        <f t="shared" si="772"/>
        <v>0.58938104115660772</v>
      </c>
      <c r="AQ727">
        <f t="shared" si="773"/>
        <v>0.62576860246509247</v>
      </c>
      <c r="AS727">
        <f t="shared" ref="AS727" si="804">AH727+AM727-AJ727+AK727+AL727+AI727</f>
        <v>416684</v>
      </c>
      <c r="AU727">
        <f>MAX(0,AH727)</f>
        <v>125796.5</v>
      </c>
      <c r="AV727">
        <f>MAX(0,AP727)</f>
        <v>0.58938104115660772</v>
      </c>
      <c r="AW727">
        <f>MAX(0,AQ727)</f>
        <v>0.62576860246509247</v>
      </c>
      <c r="AY727">
        <f>AU727/$AU$1261*3</f>
        <v>1.1253076563618072</v>
      </c>
      <c r="AZ727">
        <f>AV727/$AV$1261*3</f>
        <v>10.761686268400194</v>
      </c>
      <c r="BA727">
        <f>AW727/$AW$1261*3</f>
        <v>15.194501909561154</v>
      </c>
      <c r="BB727">
        <f>AS727/$AS$1261*3</f>
        <v>1.1287114878877487</v>
      </c>
      <c r="BD727">
        <f>MIN(4.9,AY727)</f>
        <v>1.1253076563618072</v>
      </c>
      <c r="BE727">
        <f t="shared" ref="BE727" si="805">MIN(4.9,AZ727)</f>
        <v>4.9000000000000004</v>
      </c>
      <c r="BF727">
        <f t="shared" ref="BF727" si="806">MIN(4.9,BA727)</f>
        <v>4.9000000000000004</v>
      </c>
      <c r="BG727">
        <f>MAX(MIN(4.9,BB727),0)</f>
        <v>1.1287114878877487</v>
      </c>
      <c r="BI727">
        <f>ROUND(BD727+0.5,0)</f>
        <v>2</v>
      </c>
      <c r="BJ727">
        <f t="shared" ref="BJ727" si="807">ROUND(BE727+0.5,0)</f>
        <v>5</v>
      </c>
      <c r="BK727">
        <f t="shared" ref="BK727" si="808">ROUND(BF727+0.5,0)</f>
        <v>5</v>
      </c>
      <c r="BL727">
        <f t="shared" ref="BL727" si="809">ROUND(BG727+0.5,0)</f>
        <v>2</v>
      </c>
    </row>
    <row r="728" spans="2:64" hidden="1">
      <c r="D728" t="s">
        <v>9662</v>
      </c>
      <c r="E728" t="s">
        <v>9663</v>
      </c>
      <c r="F728" t="s">
        <v>9664</v>
      </c>
      <c r="G728" t="s">
        <v>9665</v>
      </c>
      <c r="H728" t="s">
        <v>9666</v>
      </c>
      <c r="I728" t="s">
        <v>9667</v>
      </c>
      <c r="J728" t="s">
        <v>6055</v>
      </c>
      <c r="K728">
        <f t="shared" si="774"/>
        <v>211069</v>
      </c>
      <c r="O728">
        <f t="shared" si="782"/>
        <v>0.65258113198852574</v>
      </c>
      <c r="P728">
        <f t="shared" si="783"/>
        <v>0.39487962357170714</v>
      </c>
      <c r="Q728">
        <f t="shared" si="784"/>
        <v>0.60792474997850821</v>
      </c>
      <c r="R728" t="e">
        <f t="shared" si="785"/>
        <v>#DIV/0!</v>
      </c>
      <c r="S728">
        <f t="shared" si="786"/>
        <v>0.65790310986459888</v>
      </c>
      <c r="T728">
        <f t="shared" si="787"/>
        <v>1.9940736875454279E-2</v>
      </c>
      <c r="U728">
        <f t="shared" si="788"/>
        <v>211069</v>
      </c>
      <c r="V728">
        <f t="shared" si="764"/>
        <v>0</v>
      </c>
      <c r="AH728">
        <f t="shared" si="765"/>
        <v>143449</v>
      </c>
      <c r="AI728">
        <f t="shared" si="766"/>
        <v>105534.5</v>
      </c>
      <c r="AJ728">
        <f t="shared" si="767"/>
        <v>42429.5</v>
      </c>
      <c r="AK728">
        <f t="shared" si="768"/>
        <v>41879.5</v>
      </c>
      <c r="AL728">
        <f t="shared" si="769"/>
        <v>27914.5</v>
      </c>
      <c r="AM728">
        <f t="shared" si="770"/>
        <v>27364.5</v>
      </c>
      <c r="AO728">
        <f t="shared" si="771"/>
        <v>59140</v>
      </c>
      <c r="AP728">
        <f t="shared" si="772"/>
        <v>1.5120855660945067</v>
      </c>
      <c r="AQ728">
        <f t="shared" si="773"/>
        <v>0.73569352173943348</v>
      </c>
    </row>
    <row r="729" spans="2:64" hidden="1">
      <c r="D729" t="s">
        <v>9668</v>
      </c>
      <c r="E729" t="s">
        <v>9669</v>
      </c>
      <c r="F729" t="s">
        <v>9670</v>
      </c>
      <c r="G729" t="s">
        <v>6065</v>
      </c>
      <c r="H729" t="s">
        <v>9671</v>
      </c>
      <c r="I729" t="s">
        <v>9672</v>
      </c>
      <c r="J729" t="s">
        <v>6055</v>
      </c>
      <c r="K729">
        <f t="shared" si="774"/>
        <v>151317</v>
      </c>
      <c r="O729" t="e">
        <f t="shared" si="782"/>
        <v>#DIV/0!</v>
      </c>
      <c r="P729">
        <f t="shared" si="783"/>
        <v>-109.16082916368835</v>
      </c>
      <c r="Q729">
        <f t="shared" si="784"/>
        <v>5.2547011565286482E-2</v>
      </c>
      <c r="R729" t="e">
        <f t="shared" si="785"/>
        <v>#DIV/0!</v>
      </c>
      <c r="S729">
        <f t="shared" si="786"/>
        <v>19.030577956989248</v>
      </c>
      <c r="T729">
        <f t="shared" si="787"/>
        <v>21.911614005123827</v>
      </c>
      <c r="U729">
        <f t="shared" si="788"/>
        <v>151317</v>
      </c>
      <c r="V729">
        <f t="shared" si="764"/>
        <v>0</v>
      </c>
      <c r="AH729">
        <f t="shared" si="765"/>
        <v>86803</v>
      </c>
      <c r="AI729">
        <f t="shared" si="766"/>
        <v>75658.5</v>
      </c>
      <c r="AJ729">
        <f t="shared" si="767"/>
        <v>1488</v>
      </c>
      <c r="AK729">
        <f t="shared" si="768"/>
        <v>0</v>
      </c>
      <c r="AL729">
        <f t="shared" si="769"/>
        <v>28317.5</v>
      </c>
      <c r="AM729">
        <f t="shared" si="770"/>
        <v>26829.5</v>
      </c>
      <c r="AO729">
        <f t="shared" si="771"/>
        <v>85315</v>
      </c>
      <c r="AP729">
        <f t="shared" si="772"/>
        <v>2.6717930608281097</v>
      </c>
      <c r="AQ729">
        <f t="shared" si="773"/>
        <v>0.87161158024492236</v>
      </c>
    </row>
    <row r="730" spans="2:64" hidden="1">
      <c r="D730" t="s">
        <v>6065</v>
      </c>
      <c r="E730" t="s">
        <v>9673</v>
      </c>
      <c r="F730" t="s">
        <v>9674</v>
      </c>
      <c r="G730" t="s">
        <v>6065</v>
      </c>
      <c r="H730" t="s">
        <v>9675</v>
      </c>
      <c r="I730" t="s">
        <v>9676</v>
      </c>
      <c r="J730" t="s">
        <v>6055</v>
      </c>
      <c r="K730">
        <f t="shared" si="774"/>
        <v>-1399</v>
      </c>
      <c r="O730" t="e">
        <f t="shared" si="782"/>
        <v>#DIV/0!</v>
      </c>
      <c r="P730">
        <f t="shared" si="783"/>
        <v>-0.4349757673667205</v>
      </c>
      <c r="Q730">
        <f t="shared" si="784"/>
        <v>2.7408637873754152E-2</v>
      </c>
      <c r="R730" t="e">
        <f t="shared" si="785"/>
        <v>#DIV/0!</v>
      </c>
      <c r="S730">
        <f t="shared" si="786"/>
        <v>36.484848484848484</v>
      </c>
      <c r="T730">
        <f t="shared" si="787"/>
        <v>-0.94106990086055053</v>
      </c>
      <c r="U730">
        <f t="shared" si="788"/>
        <v>-1399</v>
      </c>
      <c r="V730">
        <f t="shared" si="764"/>
        <v>0</v>
      </c>
      <c r="AH730">
        <f t="shared" si="765"/>
        <v>0</v>
      </c>
      <c r="AI730">
        <f t="shared" si="766"/>
        <v>-699.5</v>
      </c>
      <c r="AJ730">
        <f t="shared" si="767"/>
        <v>33</v>
      </c>
      <c r="AK730">
        <f t="shared" si="768"/>
        <v>0</v>
      </c>
      <c r="AL730">
        <f t="shared" si="769"/>
        <v>1204</v>
      </c>
      <c r="AM730">
        <f t="shared" si="770"/>
        <v>1171</v>
      </c>
      <c r="AO730">
        <f t="shared" si="771"/>
        <v>-33</v>
      </c>
      <c r="AP730">
        <f t="shared" si="772"/>
        <v>-0.58098006644518274</v>
      </c>
      <c r="AQ730" t="e">
        <f t="shared" si="773"/>
        <v>#DIV/0!</v>
      </c>
    </row>
    <row r="731" spans="2:64" hidden="1">
      <c r="D731" t="s">
        <v>6065</v>
      </c>
      <c r="E731" t="s">
        <v>9677</v>
      </c>
      <c r="F731" t="s">
        <v>7852</v>
      </c>
      <c r="G731" t="s">
        <v>6065</v>
      </c>
      <c r="H731" t="s">
        <v>9678</v>
      </c>
      <c r="I731" t="s">
        <v>9679</v>
      </c>
      <c r="J731" t="s">
        <v>6055</v>
      </c>
      <c r="K731">
        <f t="shared" si="774"/>
        <v>-2476</v>
      </c>
      <c r="O731">
        <f t="shared" si="782"/>
        <v>-1</v>
      </c>
      <c r="P731">
        <f t="shared" si="783"/>
        <v>-1.0363556273401366</v>
      </c>
      <c r="Q731">
        <f t="shared" si="784"/>
        <v>2.7101631116687578E-3</v>
      </c>
      <c r="R731" t="e">
        <f t="shared" si="785"/>
        <v>#DIV/0!</v>
      </c>
      <c r="S731">
        <f t="shared" si="786"/>
        <v>368.98148148148147</v>
      </c>
      <c r="T731">
        <f t="shared" si="787"/>
        <v>-5.8647970060163868E-2</v>
      </c>
      <c r="U731">
        <f t="shared" si="788"/>
        <v>-2476</v>
      </c>
      <c r="V731">
        <f t="shared" si="764"/>
        <v>0</v>
      </c>
      <c r="AH731">
        <f t="shared" si="765"/>
        <v>0</v>
      </c>
      <c r="AI731">
        <f t="shared" si="766"/>
        <v>-1238</v>
      </c>
      <c r="AJ731">
        <f t="shared" si="767"/>
        <v>54</v>
      </c>
      <c r="AK731">
        <f t="shared" si="768"/>
        <v>0</v>
      </c>
      <c r="AL731">
        <f t="shared" si="769"/>
        <v>19925</v>
      </c>
      <c r="AM731">
        <f t="shared" si="770"/>
        <v>19871</v>
      </c>
      <c r="AO731">
        <f t="shared" si="771"/>
        <v>-54</v>
      </c>
      <c r="AP731">
        <f t="shared" si="772"/>
        <v>-6.2132998745294855E-2</v>
      </c>
      <c r="AQ731" t="e">
        <f t="shared" si="773"/>
        <v>#DIV/0!</v>
      </c>
    </row>
    <row r="732" spans="2:64" hidden="1">
      <c r="D732" t="s">
        <v>9680</v>
      </c>
      <c r="E732" t="s">
        <v>9681</v>
      </c>
      <c r="F732" t="s">
        <v>9682</v>
      </c>
      <c r="G732" t="s">
        <v>6065</v>
      </c>
      <c r="H732" t="s">
        <v>9683</v>
      </c>
      <c r="I732" t="s">
        <v>9684</v>
      </c>
      <c r="J732" t="s">
        <v>6055</v>
      </c>
      <c r="K732">
        <f t="shared" si="774"/>
        <v>68105</v>
      </c>
      <c r="O732">
        <f t="shared" si="782"/>
        <v>-4.9968909997750943E-2</v>
      </c>
      <c r="P732">
        <f t="shared" si="783"/>
        <v>2.5336999948113941</v>
      </c>
      <c r="Q732">
        <f t="shared" si="784"/>
        <v>0.13743998365512311</v>
      </c>
      <c r="R732">
        <f t="shared" si="785"/>
        <v>1</v>
      </c>
      <c r="S732">
        <f t="shared" si="786"/>
        <v>7.2759030771517761</v>
      </c>
      <c r="T732">
        <f t="shared" si="787"/>
        <v>1.1635832521908469</v>
      </c>
      <c r="U732">
        <f t="shared" si="788"/>
        <v>68105</v>
      </c>
      <c r="V732">
        <f t="shared" si="764"/>
        <v>0</v>
      </c>
      <c r="AH732">
        <f t="shared" si="765"/>
        <v>35905</v>
      </c>
      <c r="AI732">
        <f t="shared" si="766"/>
        <v>34052.5</v>
      </c>
      <c r="AJ732">
        <f t="shared" si="767"/>
        <v>3363.5</v>
      </c>
      <c r="AK732">
        <f t="shared" si="768"/>
        <v>0</v>
      </c>
      <c r="AL732">
        <f t="shared" si="769"/>
        <v>24472.5</v>
      </c>
      <c r="AM732">
        <f t="shared" si="770"/>
        <v>21109</v>
      </c>
      <c r="AO732">
        <f t="shared" si="771"/>
        <v>32541.5</v>
      </c>
      <c r="AP732">
        <f t="shared" si="772"/>
        <v>1.3914598018183675</v>
      </c>
      <c r="AQ732">
        <f t="shared" si="773"/>
        <v>0.94840551455229072</v>
      </c>
    </row>
    <row r="733" spans="2:64" hidden="1">
      <c r="D733" t="s">
        <v>9685</v>
      </c>
      <c r="E733" t="s">
        <v>9686</v>
      </c>
      <c r="F733" t="s">
        <v>9687</v>
      </c>
      <c r="G733" t="s">
        <v>9688</v>
      </c>
      <c r="H733" t="s">
        <v>9689</v>
      </c>
      <c r="I733" t="s">
        <v>9690</v>
      </c>
      <c r="J733" t="s">
        <v>6055</v>
      </c>
      <c r="K733">
        <f t="shared" si="774"/>
        <v>19273</v>
      </c>
      <c r="O733">
        <f t="shared" si="782"/>
        <v>6.9486105608693283E-2</v>
      </c>
      <c r="P733">
        <f t="shared" si="783"/>
        <v>-5.7831443097379753E-2</v>
      </c>
      <c r="Q733">
        <f t="shared" si="784"/>
        <v>0.847380606003723</v>
      </c>
      <c r="R733">
        <f t="shared" si="785"/>
        <v>0.12302218104873097</v>
      </c>
      <c r="S733">
        <f t="shared" si="786"/>
        <v>0.41119243868895433</v>
      </c>
      <c r="T733">
        <f t="shared" si="787"/>
        <v>80.30416666666666</v>
      </c>
      <c r="U733">
        <f t="shared" si="788"/>
        <v>19273</v>
      </c>
      <c r="V733">
        <f t="shared" si="764"/>
        <v>0</v>
      </c>
      <c r="AH733">
        <f t="shared" si="765"/>
        <v>37793.5</v>
      </c>
      <c r="AI733">
        <f t="shared" si="766"/>
        <v>9636.5</v>
      </c>
      <c r="AJ733">
        <f t="shared" si="767"/>
        <v>54170.5</v>
      </c>
      <c r="AK733">
        <f t="shared" si="768"/>
        <v>41652.5</v>
      </c>
      <c r="AL733">
        <f t="shared" si="769"/>
        <v>22274.5</v>
      </c>
      <c r="AM733">
        <f t="shared" si="770"/>
        <v>9756.5</v>
      </c>
      <c r="AO733">
        <f t="shared" si="771"/>
        <v>-58029.5</v>
      </c>
      <c r="AP733">
        <f t="shared" si="772"/>
        <v>0.15074225288219376</v>
      </c>
      <c r="AQ733">
        <f t="shared" si="773"/>
        <v>0.25497770780689799</v>
      </c>
    </row>
    <row r="734" spans="2:64" hidden="1">
      <c r="D734" t="s">
        <v>9691</v>
      </c>
      <c r="E734" t="s">
        <v>9692</v>
      </c>
      <c r="F734" t="s">
        <v>9693</v>
      </c>
      <c r="G734" t="s">
        <v>9694</v>
      </c>
      <c r="H734" t="s">
        <v>9695</v>
      </c>
      <c r="I734" t="s">
        <v>9696</v>
      </c>
      <c r="J734" t="s">
        <v>6055</v>
      </c>
      <c r="K734">
        <f t="shared" si="774"/>
        <v>20456</v>
      </c>
      <c r="O734">
        <f t="shared" si="782"/>
        <v>9.2390295449027438E-3</v>
      </c>
      <c r="P734">
        <f t="shared" si="783"/>
        <v>10.609534619750283</v>
      </c>
      <c r="Q734">
        <f t="shared" si="784"/>
        <v>0.9980254714186988</v>
      </c>
      <c r="R734">
        <f t="shared" si="785"/>
        <v>0.1095539848891055</v>
      </c>
      <c r="S734">
        <f t="shared" si="786"/>
        <v>0.21892208263263757</v>
      </c>
      <c r="T734">
        <f t="shared" si="787"/>
        <v>-0.99859822090870332</v>
      </c>
      <c r="U734">
        <f t="shared" si="788"/>
        <v>20456</v>
      </c>
      <c r="V734">
        <f t="shared" si="764"/>
        <v>0</v>
      </c>
      <c r="AH734">
        <f t="shared" si="765"/>
        <v>35338</v>
      </c>
      <c r="AI734">
        <f t="shared" si="766"/>
        <v>10228</v>
      </c>
      <c r="AJ734">
        <f t="shared" si="767"/>
        <v>60654</v>
      </c>
      <c r="AK734">
        <f t="shared" si="768"/>
        <v>47495.5</v>
      </c>
      <c r="AL734">
        <f t="shared" si="769"/>
        <v>13278.5</v>
      </c>
      <c r="AM734">
        <f t="shared" si="770"/>
        <v>120</v>
      </c>
      <c r="AO734">
        <f t="shared" si="771"/>
        <v>-72811.5</v>
      </c>
      <c r="AP734">
        <f t="shared" si="772"/>
        <v>0.16829565274624017</v>
      </c>
      <c r="AQ734">
        <f t="shared" si="773"/>
        <v>0.28943347105099326</v>
      </c>
    </row>
    <row r="735" spans="2:64" hidden="1">
      <c r="D735" t="s">
        <v>9697</v>
      </c>
      <c r="E735" t="s">
        <v>9698</v>
      </c>
      <c r="F735" t="s">
        <v>9699</v>
      </c>
      <c r="G735" t="s">
        <v>9700</v>
      </c>
      <c r="H735" t="s">
        <v>9701</v>
      </c>
      <c r="I735" t="s">
        <v>9702</v>
      </c>
      <c r="J735" t="s">
        <v>6055</v>
      </c>
      <c r="K735">
        <f t="shared" si="774"/>
        <v>1762</v>
      </c>
      <c r="O735">
        <f t="shared" si="782"/>
        <v>-0.45734565940069272</v>
      </c>
      <c r="P735">
        <f t="shared" si="783"/>
        <v>-0.97456770878438848</v>
      </c>
      <c r="Q735">
        <f t="shared" si="784"/>
        <v>-0.25059165546660433</v>
      </c>
      <c r="R735">
        <f t="shared" si="785"/>
        <v>6.3710647112000474E-2</v>
      </c>
      <c r="S735">
        <f t="shared" si="786"/>
        <v>-0.88104468475821263</v>
      </c>
      <c r="T735">
        <f t="shared" si="787"/>
        <v>1.0404371842689164E-2</v>
      </c>
      <c r="U735">
        <f t="shared" si="788"/>
        <v>1762</v>
      </c>
      <c r="V735">
        <f t="shared" si="764"/>
        <v>0</v>
      </c>
      <c r="AH735">
        <f t="shared" si="765"/>
        <v>35014.5</v>
      </c>
      <c r="AI735">
        <f t="shared" si="766"/>
        <v>881</v>
      </c>
      <c r="AJ735">
        <f t="shared" si="767"/>
        <v>-17153.5</v>
      </c>
      <c r="AK735">
        <f t="shared" si="768"/>
        <v>53339</v>
      </c>
      <c r="AL735">
        <f t="shared" si="769"/>
        <v>15113</v>
      </c>
      <c r="AM735">
        <f t="shared" si="770"/>
        <v>85605.5</v>
      </c>
      <c r="AO735">
        <f t="shared" si="771"/>
        <v>-1171</v>
      </c>
      <c r="AP735">
        <f t="shared" si="772"/>
        <v>1.2870332495763455E-2</v>
      </c>
      <c r="AQ735">
        <f t="shared" si="773"/>
        <v>2.516100472661326E-2</v>
      </c>
    </row>
    <row r="736" spans="2:64" hidden="1">
      <c r="D736" t="s">
        <v>9703</v>
      </c>
      <c r="E736" t="s">
        <v>9704</v>
      </c>
      <c r="F736" t="s">
        <v>9705</v>
      </c>
      <c r="G736" t="s">
        <v>9706</v>
      </c>
      <c r="H736" t="s">
        <v>9707</v>
      </c>
      <c r="I736" t="s">
        <v>9708</v>
      </c>
      <c r="J736" t="s">
        <v>6055</v>
      </c>
      <c r="K736">
        <f t="shared" si="774"/>
        <v>69282</v>
      </c>
      <c r="O736">
        <f t="shared" si="782"/>
        <v>0.23163038395098257</v>
      </c>
      <c r="P736">
        <f t="shared" si="783"/>
        <v>0.82359444093493361</v>
      </c>
      <c r="Q736">
        <f t="shared" si="784"/>
        <v>-0.15366494641811571</v>
      </c>
      <c r="R736">
        <f t="shared" si="785"/>
        <v>0.11628790816722256</v>
      </c>
      <c r="S736">
        <f t="shared" si="786"/>
        <v>-1.4595037660611432</v>
      </c>
      <c r="T736">
        <f t="shared" si="787"/>
        <v>0.69167182477088041</v>
      </c>
      <c r="U736">
        <f t="shared" si="788"/>
        <v>69282</v>
      </c>
      <c r="V736">
        <f t="shared" si="764"/>
        <v>1</v>
      </c>
      <c r="AH736">
        <f t="shared" si="765"/>
        <v>64524.5</v>
      </c>
      <c r="AI736">
        <f t="shared" si="766"/>
        <v>34641</v>
      </c>
      <c r="AJ736">
        <f t="shared" si="767"/>
        <v>-11285</v>
      </c>
      <c r="AK736">
        <f t="shared" si="768"/>
        <v>56968.5</v>
      </c>
      <c r="AL736">
        <f t="shared" si="769"/>
        <v>16470.5</v>
      </c>
      <c r="AM736">
        <f t="shared" si="770"/>
        <v>84724</v>
      </c>
      <c r="AO736">
        <f t="shared" si="771"/>
        <v>18841</v>
      </c>
      <c r="AP736">
        <f t="shared" si="772"/>
        <v>0.47169759936818312</v>
      </c>
      <c r="AQ736">
        <f t="shared" si="773"/>
        <v>0.53686584165704498</v>
      </c>
    </row>
    <row r="737" spans="2:64" hidden="1">
      <c r="D737" t="s">
        <v>9709</v>
      </c>
      <c r="E737" t="s">
        <v>9710</v>
      </c>
      <c r="F737" t="s">
        <v>9711</v>
      </c>
      <c r="G737" t="s">
        <v>9712</v>
      </c>
      <c r="H737" t="s">
        <v>9713</v>
      </c>
      <c r="I737" t="s">
        <v>9714</v>
      </c>
      <c r="J737" t="s">
        <v>6065</v>
      </c>
      <c r="O737" t="e">
        <f t="shared" si="782"/>
        <v>#VALUE!</v>
      </c>
      <c r="P737" t="e">
        <f t="shared" si="783"/>
        <v>#VALUE!</v>
      </c>
      <c r="Q737">
        <f t="shared" si="784"/>
        <v>0.51454673225579761</v>
      </c>
      <c r="R737" t="e">
        <f t="shared" si="785"/>
        <v>#VALUE!</v>
      </c>
      <c r="S737">
        <f t="shared" si="786"/>
        <v>0.72907345835413351</v>
      </c>
      <c r="T737" t="e">
        <f t="shared" si="787"/>
        <v>#VALUE!</v>
      </c>
      <c r="U737" t="e">
        <f t="shared" si="788"/>
        <v>#DIV/0!</v>
      </c>
      <c r="V737" t="e">
        <f t="shared" si="764"/>
        <v>#VALUE!</v>
      </c>
      <c r="AH737">
        <f t="shared" si="765"/>
        <v>104779</v>
      </c>
      <c r="AI737">
        <f t="shared" si="766"/>
        <v>37992</v>
      </c>
      <c r="AJ737">
        <f t="shared" si="767"/>
        <v>106169</v>
      </c>
      <c r="AK737">
        <f t="shared" si="768"/>
        <v>128930</v>
      </c>
      <c r="AL737">
        <f t="shared" si="769"/>
        <v>77405</v>
      </c>
      <c r="AM737">
        <f t="shared" si="770"/>
        <v>100166</v>
      </c>
      <c r="AO737">
        <f t="shared" si="771"/>
        <v>-130320</v>
      </c>
      <c r="AP737">
        <f t="shared" si="772"/>
        <v>0.18412775341071558</v>
      </c>
      <c r="AQ737">
        <f t="shared" si="773"/>
        <v>0.3625917407114021</v>
      </c>
    </row>
    <row r="738" spans="2:64" hidden="1">
      <c r="D738" t="s">
        <v>6093</v>
      </c>
      <c r="E738" t="s">
        <v>6093</v>
      </c>
      <c r="F738" t="s">
        <v>6093</v>
      </c>
      <c r="G738" t="s">
        <v>6093</v>
      </c>
      <c r="H738" t="s">
        <v>6093</v>
      </c>
      <c r="I738" t="s">
        <v>6093</v>
      </c>
      <c r="J738" t="s">
        <v>6093</v>
      </c>
      <c r="AO738">
        <f t="shared" si="771"/>
        <v>0</v>
      </c>
      <c r="AP738" t="e">
        <f t="shared" si="772"/>
        <v>#DIV/0!</v>
      </c>
      <c r="AQ738" t="e">
        <f t="shared" si="773"/>
        <v>#DIV/0!</v>
      </c>
    </row>
    <row r="739" spans="2:64">
      <c r="B739" t="s">
        <v>116</v>
      </c>
      <c r="D739" t="s">
        <v>9715</v>
      </c>
      <c r="E739" t="s">
        <v>9716</v>
      </c>
      <c r="F739" t="s">
        <v>9717</v>
      </c>
      <c r="G739" t="s">
        <v>9718</v>
      </c>
      <c r="H739" t="s">
        <v>9719</v>
      </c>
      <c r="I739" t="s">
        <v>9720</v>
      </c>
      <c r="J739" t="s">
        <v>6048</v>
      </c>
      <c r="K739">
        <f t="shared" si="774"/>
        <v>141986</v>
      </c>
      <c r="O739">
        <f t="shared" si="782"/>
        <v>2.4281097201511948</v>
      </c>
      <c r="P739">
        <f t="shared" si="783"/>
        <v>30.714540987268261</v>
      </c>
      <c r="Q739">
        <f t="shared" si="784"/>
        <v>0.58115219130639129</v>
      </c>
      <c r="R739">
        <f t="shared" si="785"/>
        <v>5.0507309671979028E-2</v>
      </c>
      <c r="S739">
        <f t="shared" si="786"/>
        <v>0.96459233407545575</v>
      </c>
      <c r="T739">
        <f t="shared" si="787"/>
        <v>18.358740625808121</v>
      </c>
      <c r="U739">
        <f t="shared" si="788"/>
        <v>141986</v>
      </c>
      <c r="V739">
        <f t="shared" si="764"/>
        <v>0</v>
      </c>
      <c r="X739">
        <f t="shared" ref="X739:AE739" si="810">AVERAGE(O739:O741)</f>
        <v>2.2172931313012199</v>
      </c>
      <c r="Y739">
        <f t="shared" si="810"/>
        <v>11.365752138847137</v>
      </c>
      <c r="Z739">
        <f t="shared" si="810"/>
        <v>0.7438663650963302</v>
      </c>
      <c r="AA739">
        <f>AVERAGE(R739)</f>
        <v>5.0507309671979028E-2</v>
      </c>
      <c r="AB739">
        <f t="shared" si="810"/>
        <v>0.87613631416342763</v>
      </c>
      <c r="AC739">
        <f t="shared" si="810"/>
        <v>6.7081511129517439</v>
      </c>
      <c r="AD739">
        <f t="shared" si="810"/>
        <v>49432</v>
      </c>
      <c r="AE739">
        <f t="shared" si="810"/>
        <v>0.33333333333333331</v>
      </c>
      <c r="AH739">
        <f t="shared" si="765"/>
        <v>164760.66666666666</v>
      </c>
      <c r="AI739">
        <f t="shared" si="766"/>
        <v>94657.333333333328</v>
      </c>
      <c r="AJ739">
        <f t="shared" si="767"/>
        <v>138491.66666666666</v>
      </c>
      <c r="AK739">
        <f t="shared" si="768"/>
        <v>104717.33333333333</v>
      </c>
      <c r="AL739">
        <f t="shared" si="769"/>
        <v>133588</v>
      </c>
      <c r="AM739">
        <f t="shared" si="770"/>
        <v>99813.666666666672</v>
      </c>
      <c r="AO739">
        <f t="shared" si="771"/>
        <v>-78448.333333333343</v>
      </c>
      <c r="AP739">
        <f t="shared" si="772"/>
        <v>0.39721030162984183</v>
      </c>
      <c r="AQ739">
        <f t="shared" si="773"/>
        <v>0.574514143747901</v>
      </c>
      <c r="AS739">
        <f t="shared" ref="AS739" si="811">AH739+AM739-AJ739+AK739+AL739+AI739</f>
        <v>459045.33333333331</v>
      </c>
      <c r="AU739">
        <f>MAX(0,AH739)</f>
        <v>164760.66666666666</v>
      </c>
      <c r="AV739">
        <f>MAX(0,AP739)</f>
        <v>0.39721030162984183</v>
      </c>
      <c r="AW739">
        <f>MAX(0,AQ739)</f>
        <v>0.574514143747901</v>
      </c>
      <c r="AY739">
        <f>AU739/$AU$1261*3</f>
        <v>1.4738600809026927</v>
      </c>
      <c r="AZ739">
        <f>AV739/$AV$1261*3</f>
        <v>7.2527827504059914</v>
      </c>
      <c r="BA739">
        <f>AW739/$AW$1261*3</f>
        <v>13.9499748307272</v>
      </c>
      <c r="BB739">
        <f>AS739/$AS$1261*3</f>
        <v>1.2434596509455467</v>
      </c>
      <c r="BD739">
        <f>MIN(4.9,AY739)</f>
        <v>1.4738600809026927</v>
      </c>
      <c r="BE739">
        <f t="shared" ref="BE739" si="812">MIN(4.9,AZ739)</f>
        <v>4.9000000000000004</v>
      </c>
      <c r="BF739">
        <f t="shared" ref="BF739" si="813">MIN(4.9,BA739)</f>
        <v>4.9000000000000004</v>
      </c>
      <c r="BG739">
        <f>MAX(MIN(4.9,BB739),0)</f>
        <v>1.2434596509455467</v>
      </c>
      <c r="BI739">
        <f>ROUND(BD739+0.5,0)</f>
        <v>2</v>
      </c>
      <c r="BJ739">
        <f t="shared" ref="BJ739" si="814">ROUND(BE739+0.5,0)</f>
        <v>5</v>
      </c>
      <c r="BK739">
        <f t="shared" ref="BK739" si="815">ROUND(BF739+0.5,0)</f>
        <v>5</v>
      </c>
      <c r="BL739">
        <f t="shared" ref="BL739" si="816">ROUND(BG739+0.5,0)</f>
        <v>2</v>
      </c>
    </row>
    <row r="740" spans="2:64" hidden="1">
      <c r="D740" t="s">
        <v>9721</v>
      </c>
      <c r="E740" t="s">
        <v>9722</v>
      </c>
      <c r="F740" t="s">
        <v>9723</v>
      </c>
      <c r="G740" t="s">
        <v>9724</v>
      </c>
      <c r="H740" t="s">
        <v>9725</v>
      </c>
      <c r="I740" t="s">
        <v>9726</v>
      </c>
      <c r="J740" t="s">
        <v>6048</v>
      </c>
      <c r="K740">
        <f t="shared" si="774"/>
        <v>4477</v>
      </c>
      <c r="O740">
        <f t="shared" si="782"/>
        <v>4.0993810786914233</v>
      </c>
      <c r="P740">
        <f t="shared" si="783"/>
        <v>3.8848881614839064</v>
      </c>
      <c r="Q740">
        <f t="shared" si="784"/>
        <v>0.96269229099434162</v>
      </c>
      <c r="R740" t="e">
        <f t="shared" si="785"/>
        <v>#DIV/0!</v>
      </c>
      <c r="S740">
        <f t="shared" si="786"/>
        <v>0.20980963977371234</v>
      </c>
      <c r="T740">
        <f t="shared" si="787"/>
        <v>1.3742133537989254</v>
      </c>
      <c r="U740">
        <f t="shared" si="788"/>
        <v>4477</v>
      </c>
      <c r="V740">
        <f t="shared" si="764"/>
        <v>1</v>
      </c>
      <c r="AH740">
        <f t="shared" si="765"/>
        <v>48061.666666666664</v>
      </c>
      <c r="AI740">
        <f t="shared" si="766"/>
        <v>2984.6666666666665</v>
      </c>
      <c r="AJ740">
        <f t="shared" si="767"/>
        <v>133046</v>
      </c>
      <c r="AK740">
        <f t="shared" si="768"/>
        <v>110287.66666666667</v>
      </c>
      <c r="AL740">
        <f t="shared" si="769"/>
        <v>27914.333333333332</v>
      </c>
      <c r="AM740">
        <f t="shared" si="770"/>
        <v>5156</v>
      </c>
      <c r="AO740">
        <f t="shared" si="771"/>
        <v>-195272.00000000003</v>
      </c>
      <c r="AP740">
        <f t="shared" si="772"/>
        <v>2.1596407191405816E-2</v>
      </c>
      <c r="AQ740">
        <f t="shared" si="773"/>
        <v>6.2100773312064358E-2</v>
      </c>
    </row>
    <row r="741" spans="2:64" hidden="1">
      <c r="D741" t="s">
        <v>9727</v>
      </c>
      <c r="E741" t="s">
        <v>9728</v>
      </c>
      <c r="F741" t="s">
        <v>9729</v>
      </c>
      <c r="G741" t="s">
        <v>6065</v>
      </c>
      <c r="H741" t="s">
        <v>9730</v>
      </c>
      <c r="I741" t="s">
        <v>9731</v>
      </c>
      <c r="J741" t="s">
        <v>6055</v>
      </c>
      <c r="K741">
        <f t="shared" si="774"/>
        <v>1833</v>
      </c>
      <c r="O741">
        <f t="shared" si="782"/>
        <v>0.12438859506104105</v>
      </c>
      <c r="P741">
        <f t="shared" si="783"/>
        <v>-0.50217273221075498</v>
      </c>
      <c r="Q741">
        <f t="shared" si="784"/>
        <v>0.6877546129882578</v>
      </c>
      <c r="R741" t="e">
        <f t="shared" si="785"/>
        <v>#DIV/0!</v>
      </c>
      <c r="S741">
        <f t="shared" si="786"/>
        <v>1.454006968641115</v>
      </c>
      <c r="T741">
        <f t="shared" si="787"/>
        <v>0.39149935924818458</v>
      </c>
      <c r="U741">
        <f t="shared" si="788"/>
        <v>1833</v>
      </c>
      <c r="V741">
        <f t="shared" si="764"/>
        <v>0</v>
      </c>
      <c r="AH741">
        <f t="shared" si="765"/>
        <v>14137.5</v>
      </c>
      <c r="AI741">
        <f t="shared" si="766"/>
        <v>916.5</v>
      </c>
      <c r="AJ741">
        <f t="shared" si="767"/>
        <v>7175</v>
      </c>
      <c r="AK741">
        <f t="shared" si="768"/>
        <v>0</v>
      </c>
      <c r="AL741">
        <f t="shared" si="769"/>
        <v>10432.5</v>
      </c>
      <c r="AM741">
        <f t="shared" si="770"/>
        <v>3257.5</v>
      </c>
      <c r="AO741">
        <f t="shared" si="771"/>
        <v>6962.5</v>
      </c>
      <c r="AP741">
        <f t="shared" si="772"/>
        <v>8.7850467289719625E-2</v>
      </c>
      <c r="AQ741">
        <f t="shared" si="773"/>
        <v>6.4827586206896548E-2</v>
      </c>
    </row>
    <row r="742" spans="2:64" hidden="1">
      <c r="D742" t="s">
        <v>9732</v>
      </c>
      <c r="E742" t="s">
        <v>9733</v>
      </c>
      <c r="F742" t="s">
        <v>9734</v>
      </c>
      <c r="G742" t="s">
        <v>6065</v>
      </c>
      <c r="H742" t="s">
        <v>9735</v>
      </c>
      <c r="I742" t="s">
        <v>9736</v>
      </c>
      <c r="J742" t="s">
        <v>6055</v>
      </c>
      <c r="K742">
        <f t="shared" si="774"/>
        <v>3682</v>
      </c>
      <c r="O742" t="e">
        <f t="shared" si="782"/>
        <v>#VALUE!</v>
      </c>
      <c r="P742" t="e">
        <f t="shared" si="783"/>
        <v>#VALUE!</v>
      </c>
      <c r="Q742">
        <f t="shared" si="784"/>
        <v>0.59917815255543194</v>
      </c>
      <c r="R742" t="e">
        <f t="shared" si="785"/>
        <v>#VALUE!</v>
      </c>
      <c r="S742">
        <f t="shared" si="786"/>
        <v>1.6689527075296471</v>
      </c>
      <c r="T742" t="e">
        <f t="shared" si="787"/>
        <v>#VALUE!</v>
      </c>
      <c r="U742">
        <f t="shared" si="788"/>
        <v>3682</v>
      </c>
      <c r="V742" t="e">
        <f t="shared" si="764"/>
        <v>#VALUE!</v>
      </c>
      <c r="AH742">
        <f t="shared" si="765"/>
        <v>12573.5</v>
      </c>
      <c r="AI742">
        <f t="shared" si="766"/>
        <v>1841</v>
      </c>
      <c r="AJ742">
        <f t="shared" si="767"/>
        <v>3499.5</v>
      </c>
      <c r="AK742">
        <f t="shared" si="768"/>
        <v>0</v>
      </c>
      <c r="AL742">
        <f t="shared" si="769"/>
        <v>5840.5</v>
      </c>
      <c r="AM742">
        <f t="shared" si="770"/>
        <v>2341</v>
      </c>
      <c r="AO742">
        <f t="shared" si="771"/>
        <v>9074</v>
      </c>
      <c r="AP742">
        <f t="shared" si="772"/>
        <v>0.31521273863539079</v>
      </c>
      <c r="AQ742">
        <f t="shared" si="773"/>
        <v>0.14641905595100807</v>
      </c>
    </row>
    <row r="743" spans="2:64" hidden="1">
      <c r="D743" t="s">
        <v>6093</v>
      </c>
      <c r="E743" t="s">
        <v>6093</v>
      </c>
      <c r="F743" t="s">
        <v>6093</v>
      </c>
      <c r="G743" t="s">
        <v>6093</v>
      </c>
      <c r="H743" t="s">
        <v>6093</v>
      </c>
      <c r="I743" t="s">
        <v>6093</v>
      </c>
      <c r="J743" t="s">
        <v>6093</v>
      </c>
      <c r="AO743">
        <f t="shared" si="771"/>
        <v>0</v>
      </c>
      <c r="AP743" t="e">
        <f t="shared" si="772"/>
        <v>#DIV/0!</v>
      </c>
      <c r="AQ743" t="e">
        <f t="shared" si="773"/>
        <v>#DIV/0!</v>
      </c>
    </row>
    <row r="744" spans="2:64">
      <c r="B744" t="s">
        <v>117</v>
      </c>
      <c r="D744" t="s">
        <v>9737</v>
      </c>
      <c r="E744" t="s">
        <v>9738</v>
      </c>
      <c r="F744" t="s">
        <v>9739</v>
      </c>
      <c r="G744" t="s">
        <v>9740</v>
      </c>
      <c r="H744" t="s">
        <v>9741</v>
      </c>
      <c r="I744" t="s">
        <v>9742</v>
      </c>
      <c r="J744" t="s">
        <v>6225</v>
      </c>
      <c r="K744">
        <f t="shared" si="774"/>
        <v>26139.666666666668</v>
      </c>
      <c r="O744">
        <f t="shared" si="782"/>
        <v>0.65670517769380021</v>
      </c>
      <c r="P744">
        <f t="shared" si="783"/>
        <v>10.060507757404796</v>
      </c>
      <c r="Q744">
        <f t="shared" si="784"/>
        <v>0.93641768982525786</v>
      </c>
      <c r="R744">
        <f t="shared" si="785"/>
        <v>-0.84483004065104939</v>
      </c>
      <c r="S744">
        <f t="shared" si="786"/>
        <v>0.63265595524863838</v>
      </c>
      <c r="T744">
        <f t="shared" si="787"/>
        <v>5.2691499384013332</v>
      </c>
      <c r="U744">
        <f t="shared" si="788"/>
        <v>26139.666666666668</v>
      </c>
      <c r="V744">
        <f t="shared" si="764"/>
        <v>1</v>
      </c>
      <c r="X744">
        <f t="shared" ref="X744:AE744" si="817">AVERAGE(O744:O746)</f>
        <v>0.56401520480848044</v>
      </c>
      <c r="Y744">
        <f t="shared" si="817"/>
        <v>3.3136168451452352</v>
      </c>
      <c r="Z744">
        <f t="shared" si="817"/>
        <v>0.95376726366477016</v>
      </c>
      <c r="AA744">
        <f t="shared" si="817"/>
        <v>-1.010778569967776</v>
      </c>
      <c r="AB744">
        <f t="shared" si="817"/>
        <v>0.52165294957286235</v>
      </c>
      <c r="AC744">
        <f t="shared" si="817"/>
        <v>2.5430210843380667</v>
      </c>
      <c r="AD744">
        <f t="shared" si="817"/>
        <v>10301</v>
      </c>
      <c r="AE744">
        <f t="shared" si="817"/>
        <v>0</v>
      </c>
      <c r="AH744">
        <f t="shared" si="765"/>
        <v>306331</v>
      </c>
      <c r="AI744">
        <f t="shared" si="766"/>
        <v>19604.75</v>
      </c>
      <c r="AJ744">
        <f t="shared" si="767"/>
        <v>133984.75</v>
      </c>
      <c r="AK744">
        <f t="shared" si="768"/>
        <v>58316</v>
      </c>
      <c r="AL744">
        <f t="shared" si="769"/>
        <v>84766.25</v>
      </c>
      <c r="AM744">
        <f t="shared" si="770"/>
        <v>21627</v>
      </c>
      <c r="AO744">
        <f t="shared" si="771"/>
        <v>114030.25</v>
      </c>
      <c r="AP744">
        <f t="shared" si="772"/>
        <v>0.13701734491874429</v>
      </c>
      <c r="AQ744">
        <f t="shared" si="773"/>
        <v>6.3998583231863568E-2</v>
      </c>
      <c r="AS744">
        <f t="shared" ref="AS744" si="818">AH744+AM744-AJ744+AK744+AL744+AI744</f>
        <v>356660.25</v>
      </c>
      <c r="AU744">
        <f>MAX(0,AH744)</f>
        <v>306331</v>
      </c>
      <c r="AV744">
        <f>MAX(0,AP744)</f>
        <v>0.13701734491874429</v>
      </c>
      <c r="AW744">
        <f>MAX(0,AQ744)</f>
        <v>6.3998583231863568E-2</v>
      </c>
      <c r="AY744">
        <f>AU744/$AU$1261*3</f>
        <v>2.7402719446166528</v>
      </c>
      <c r="AZ744">
        <f>AV744/$AV$1261*3</f>
        <v>2.5018410440401255</v>
      </c>
      <c r="BA744">
        <f>AW744/$AW$1261*3</f>
        <v>1.5539715340384226</v>
      </c>
      <c r="BB744">
        <f>AS744/$AS$1261*3</f>
        <v>0.96611946090542566</v>
      </c>
      <c r="BD744">
        <f>MIN(4.9,AY744)</f>
        <v>2.7402719446166528</v>
      </c>
      <c r="BE744">
        <f t="shared" ref="BE744" si="819">MIN(4.9,AZ744)</f>
        <v>2.5018410440401255</v>
      </c>
      <c r="BF744">
        <f t="shared" ref="BF744" si="820">MIN(4.9,BA744)</f>
        <v>1.5539715340384226</v>
      </c>
      <c r="BG744">
        <f>MAX(MIN(4.9,BB744),0)</f>
        <v>0.96611946090542566</v>
      </c>
      <c r="BI744">
        <f>ROUND(BD744+0.5,0)</f>
        <v>3</v>
      </c>
      <c r="BJ744">
        <f t="shared" ref="BJ744" si="821">ROUND(BE744+0.5,0)</f>
        <v>3</v>
      </c>
      <c r="BK744">
        <f t="shared" ref="BK744" si="822">ROUND(BF744+0.5,0)</f>
        <v>2</v>
      </c>
      <c r="BL744">
        <f t="shared" ref="BL744" si="823">ROUND(BG744+0.5,0)</f>
        <v>1</v>
      </c>
    </row>
    <row r="745" spans="2:64" hidden="1">
      <c r="D745" t="s">
        <v>9743</v>
      </c>
      <c r="E745" t="s">
        <v>9744</v>
      </c>
      <c r="F745" t="s">
        <v>9745</v>
      </c>
      <c r="G745" t="s">
        <v>9746</v>
      </c>
      <c r="H745" t="s">
        <v>9747</v>
      </c>
      <c r="I745" t="s">
        <v>9748</v>
      </c>
      <c r="J745" t="s">
        <v>6048</v>
      </c>
      <c r="K745">
        <f t="shared" si="774"/>
        <v>3545</v>
      </c>
      <c r="O745">
        <f t="shared" si="782"/>
        <v>0.53443275271155066</v>
      </c>
      <c r="P745">
        <f t="shared" si="783"/>
        <v>0.93980848153214769</v>
      </c>
      <c r="Q745">
        <f t="shared" si="784"/>
        <v>0.94742036274958086</v>
      </c>
      <c r="R745">
        <f t="shared" si="785"/>
        <v>0.31862541696080704</v>
      </c>
      <c r="S745">
        <f t="shared" si="786"/>
        <v>0.54696530338922378</v>
      </c>
      <c r="T745">
        <f t="shared" si="787"/>
        <v>1.0567893873900731</v>
      </c>
      <c r="U745">
        <f t="shared" si="788"/>
        <v>3545</v>
      </c>
      <c r="V745">
        <f t="shared" si="764"/>
        <v>-1</v>
      </c>
      <c r="AH745">
        <f t="shared" si="765"/>
        <v>246538.33333333334</v>
      </c>
      <c r="AI745">
        <f t="shared" si="766"/>
        <v>2363.3333333333335</v>
      </c>
      <c r="AJ745">
        <f t="shared" si="767"/>
        <v>82880.333333333328</v>
      </c>
      <c r="AK745">
        <f t="shared" si="768"/>
        <v>42147.333333333336</v>
      </c>
      <c r="AL745">
        <f t="shared" si="769"/>
        <v>45332.666666666664</v>
      </c>
      <c r="AM745">
        <f t="shared" si="770"/>
        <v>4599.666666666667</v>
      </c>
      <c r="AO745">
        <f t="shared" si="771"/>
        <v>121510.66666666669</v>
      </c>
      <c r="AP745">
        <f t="shared" si="772"/>
        <v>2.7015698826398416E-2</v>
      </c>
      <c r="AQ745">
        <f t="shared" si="773"/>
        <v>9.5860684274926816E-3</v>
      </c>
    </row>
    <row r="746" spans="2:64" hidden="1">
      <c r="D746" t="s">
        <v>9749</v>
      </c>
      <c r="E746" t="s">
        <v>9750</v>
      </c>
      <c r="F746" t="s">
        <v>9751</v>
      </c>
      <c r="G746" t="s">
        <v>9752</v>
      </c>
      <c r="H746" t="s">
        <v>9753</v>
      </c>
      <c r="I746" t="s">
        <v>9754</v>
      </c>
      <c r="J746" t="s">
        <v>6225</v>
      </c>
      <c r="K746">
        <f t="shared" si="774"/>
        <v>1218.3333333333333</v>
      </c>
      <c r="O746">
        <f t="shared" si="782"/>
        <v>0.50090768402009056</v>
      </c>
      <c r="P746">
        <f t="shared" si="783"/>
        <v>-1.0594657035012365</v>
      </c>
      <c r="Q746">
        <f t="shared" si="784"/>
        <v>0.97746373841947209</v>
      </c>
      <c r="R746">
        <f t="shared" si="785"/>
        <v>-2.5061310862130859</v>
      </c>
      <c r="S746">
        <f t="shared" si="786"/>
        <v>0.38533759008072471</v>
      </c>
      <c r="T746">
        <f t="shared" si="787"/>
        <v>1.3031239272227944</v>
      </c>
      <c r="U746">
        <f t="shared" si="788"/>
        <v>1218.3333333333333</v>
      </c>
      <c r="V746">
        <f t="shared" si="764"/>
        <v>0</v>
      </c>
      <c r="AH746">
        <f t="shared" si="765"/>
        <v>120503</v>
      </c>
      <c r="AI746">
        <f t="shared" si="766"/>
        <v>913.75</v>
      </c>
      <c r="AJ746">
        <f t="shared" si="767"/>
        <v>72747.25</v>
      </c>
      <c r="AK746">
        <f t="shared" si="768"/>
        <v>46392.25</v>
      </c>
      <c r="AL746">
        <f t="shared" si="769"/>
        <v>28032.25</v>
      </c>
      <c r="AM746">
        <f t="shared" si="770"/>
        <v>1677.25</v>
      </c>
      <c r="AO746">
        <f t="shared" si="771"/>
        <v>1363.5</v>
      </c>
      <c r="AP746">
        <f t="shared" si="772"/>
        <v>1.2277543013389408E-2</v>
      </c>
      <c r="AQ746">
        <f t="shared" si="773"/>
        <v>7.5827987684953906E-3</v>
      </c>
    </row>
    <row r="747" spans="2:64" hidden="1">
      <c r="D747" t="s">
        <v>9755</v>
      </c>
      <c r="E747" t="s">
        <v>9756</v>
      </c>
      <c r="F747" t="s">
        <v>9757</v>
      </c>
      <c r="G747" t="s">
        <v>9758</v>
      </c>
      <c r="H747" t="s">
        <v>9759</v>
      </c>
      <c r="I747" t="s">
        <v>9760</v>
      </c>
      <c r="J747" t="s">
        <v>6225</v>
      </c>
      <c r="K747">
        <f t="shared" si="774"/>
        <v>-20488</v>
      </c>
      <c r="O747">
        <f t="shared" si="782"/>
        <v>-0.45334447705097736</v>
      </c>
      <c r="P747">
        <f t="shared" si="783"/>
        <v>-2.4967490563740409</v>
      </c>
      <c r="Q747">
        <f t="shared" si="784"/>
        <v>0.98188106063904557</v>
      </c>
      <c r="R747">
        <f t="shared" si="785"/>
        <v>-2.9421272158498435</v>
      </c>
      <c r="S747">
        <f t="shared" si="786"/>
        <v>0.68317095110795778</v>
      </c>
      <c r="T747">
        <f t="shared" si="787"/>
        <v>-0.95475092035975584</v>
      </c>
      <c r="U747">
        <f t="shared" si="788"/>
        <v>-20488</v>
      </c>
      <c r="V747">
        <f t="shared" si="764"/>
        <v>0</v>
      </c>
      <c r="AH747">
        <f t="shared" si="765"/>
        <v>80286.75</v>
      </c>
      <c r="AI747">
        <f t="shared" si="766"/>
        <v>-15366</v>
      </c>
      <c r="AJ747">
        <f t="shared" si="767"/>
        <v>39464.5</v>
      </c>
      <c r="AK747">
        <f t="shared" si="768"/>
        <v>13231.75</v>
      </c>
      <c r="AL747">
        <f t="shared" si="769"/>
        <v>26961</v>
      </c>
      <c r="AM747">
        <f t="shared" si="770"/>
        <v>728.25</v>
      </c>
      <c r="AO747">
        <f t="shared" si="771"/>
        <v>27590.5</v>
      </c>
      <c r="AP747">
        <f t="shared" si="772"/>
        <v>-0.38230775450796473</v>
      </c>
      <c r="AQ747">
        <f t="shared" si="773"/>
        <v>-0.19138899008865098</v>
      </c>
    </row>
    <row r="748" spans="2:64" hidden="1">
      <c r="D748" t="s">
        <v>9761</v>
      </c>
      <c r="E748" t="s">
        <v>9762</v>
      </c>
      <c r="F748" t="s">
        <v>9763</v>
      </c>
      <c r="G748" t="s">
        <v>9764</v>
      </c>
      <c r="H748" t="s">
        <v>9765</v>
      </c>
      <c r="I748" t="s">
        <v>9766</v>
      </c>
      <c r="J748" t="s">
        <v>6225</v>
      </c>
      <c r="K748">
        <f t="shared" si="774"/>
        <v>13688.333333333334</v>
      </c>
      <c r="O748">
        <f t="shared" si="782"/>
        <v>0.22635081537395307</v>
      </c>
      <c r="P748">
        <f t="shared" si="783"/>
        <v>-2.4262642400666854</v>
      </c>
      <c r="Q748">
        <f t="shared" si="784"/>
        <v>0.58847970748608069</v>
      </c>
      <c r="R748">
        <f t="shared" si="785"/>
        <v>7.7250859106529179E-2</v>
      </c>
      <c r="S748">
        <f t="shared" si="786"/>
        <v>1.5534542689550292</v>
      </c>
      <c r="T748">
        <f t="shared" si="787"/>
        <v>1.7615391214824982</v>
      </c>
      <c r="U748">
        <f t="shared" si="788"/>
        <v>13688.333333333334</v>
      </c>
      <c r="V748">
        <f t="shared" si="764"/>
        <v>0</v>
      </c>
      <c r="AH748">
        <f t="shared" si="765"/>
        <v>146869</v>
      </c>
      <c r="AI748">
        <f t="shared" si="766"/>
        <v>10266.25</v>
      </c>
      <c r="AJ748">
        <f t="shared" si="767"/>
        <v>23015</v>
      </c>
      <c r="AK748">
        <f t="shared" si="768"/>
        <v>3356.5</v>
      </c>
      <c r="AL748">
        <f t="shared" si="769"/>
        <v>35752.75</v>
      </c>
      <c r="AM748">
        <f t="shared" si="770"/>
        <v>16094.25</v>
      </c>
      <c r="AO748">
        <f t="shared" si="771"/>
        <v>120497.5</v>
      </c>
      <c r="AP748">
        <f t="shared" si="772"/>
        <v>0.26250183780052033</v>
      </c>
      <c r="AQ748">
        <f t="shared" si="773"/>
        <v>6.9900727859521075E-2</v>
      </c>
    </row>
    <row r="749" spans="2:64" hidden="1">
      <c r="D749" t="s">
        <v>9767</v>
      </c>
      <c r="E749" t="s">
        <v>9768</v>
      </c>
      <c r="F749" t="s">
        <v>9769</v>
      </c>
      <c r="G749" t="s">
        <v>9770</v>
      </c>
      <c r="H749" t="s">
        <v>9771</v>
      </c>
      <c r="I749" t="s">
        <v>9772</v>
      </c>
      <c r="J749" t="s">
        <v>6225</v>
      </c>
      <c r="K749">
        <f t="shared" si="774"/>
        <v>-9597.3333333333339</v>
      </c>
      <c r="O749">
        <f t="shared" si="782"/>
        <v>-4.5318304290292266E-2</v>
      </c>
      <c r="P749">
        <f t="shared" si="783"/>
        <v>-1.8487456887657343</v>
      </c>
      <c r="Q749">
        <f t="shared" si="784"/>
        <v>0.84706021282458377</v>
      </c>
      <c r="R749">
        <f t="shared" si="785"/>
        <v>0.68911584975001072</v>
      </c>
      <c r="S749">
        <f t="shared" si="786"/>
        <v>1.0678625091004847</v>
      </c>
      <c r="T749">
        <f t="shared" si="787"/>
        <v>-0.55188189612087202</v>
      </c>
      <c r="U749">
        <f t="shared" si="788"/>
        <v>-9597.3333333333339</v>
      </c>
      <c r="V749">
        <f t="shared" si="764"/>
        <v>0</v>
      </c>
      <c r="AH749">
        <f t="shared" si="765"/>
        <v>119761</v>
      </c>
      <c r="AI749">
        <f t="shared" si="766"/>
        <v>-7198</v>
      </c>
      <c r="AJ749">
        <f t="shared" si="767"/>
        <v>32278.5</v>
      </c>
      <c r="AK749">
        <f t="shared" si="768"/>
        <v>3637.5</v>
      </c>
      <c r="AL749">
        <f t="shared" si="769"/>
        <v>34469</v>
      </c>
      <c r="AM749">
        <f t="shared" si="770"/>
        <v>5828</v>
      </c>
      <c r="AO749">
        <f t="shared" si="771"/>
        <v>83845</v>
      </c>
      <c r="AP749">
        <f t="shared" si="772"/>
        <v>-0.1888916589033367</v>
      </c>
      <c r="AQ749">
        <f t="shared" si="773"/>
        <v>-6.0103038551782298E-2</v>
      </c>
    </row>
    <row r="750" spans="2:64" hidden="1">
      <c r="D750" t="s">
        <v>9773</v>
      </c>
      <c r="E750" t="s">
        <v>9774</v>
      </c>
      <c r="F750" t="s">
        <v>9775</v>
      </c>
      <c r="G750" t="s">
        <v>9776</v>
      </c>
      <c r="H750" t="s">
        <v>9777</v>
      </c>
      <c r="I750" t="s">
        <v>9778</v>
      </c>
      <c r="J750" t="s">
        <v>6225</v>
      </c>
      <c r="K750">
        <f t="shared" si="774"/>
        <v>11307.666666666666</v>
      </c>
      <c r="O750">
        <f t="shared" si="782"/>
        <v>-0.20267837422557389</v>
      </c>
      <c r="P750">
        <f t="shared" si="783"/>
        <v>-0.13115971724208586</v>
      </c>
      <c r="Q750">
        <f t="shared" si="784"/>
        <v>0.60583720383994666</v>
      </c>
      <c r="R750">
        <f t="shared" si="785"/>
        <v>0.40798178483334391</v>
      </c>
      <c r="S750">
        <f t="shared" si="786"/>
        <v>1.0652834577721082</v>
      </c>
      <c r="T750">
        <f t="shared" si="787"/>
        <v>1.8743024476490415</v>
      </c>
      <c r="U750">
        <f t="shared" si="788"/>
        <v>11307.666666666666</v>
      </c>
      <c r="V750">
        <f t="shared" si="764"/>
        <v>0</v>
      </c>
      <c r="AH750">
        <f t="shared" si="765"/>
        <v>125446</v>
      </c>
      <c r="AI750">
        <f t="shared" si="766"/>
        <v>8480.75</v>
      </c>
      <c r="AJ750">
        <f t="shared" si="767"/>
        <v>19989.75</v>
      </c>
      <c r="AK750">
        <f t="shared" si="768"/>
        <v>11700.5</v>
      </c>
      <c r="AL750">
        <f t="shared" si="769"/>
        <v>21294.75</v>
      </c>
      <c r="AM750">
        <f t="shared" si="770"/>
        <v>13005.5</v>
      </c>
      <c r="AO750">
        <f t="shared" si="771"/>
        <v>93755.75</v>
      </c>
      <c r="AP750">
        <f t="shared" si="772"/>
        <v>0.25702942090149339</v>
      </c>
      <c r="AQ750">
        <f t="shared" si="773"/>
        <v>6.7604786123112728E-2</v>
      </c>
    </row>
    <row r="751" spans="2:64" hidden="1">
      <c r="D751" t="s">
        <v>9779</v>
      </c>
      <c r="E751" t="s">
        <v>9780</v>
      </c>
      <c r="F751" t="s">
        <v>9781</v>
      </c>
      <c r="G751" t="s">
        <v>9782</v>
      </c>
      <c r="H751" t="s">
        <v>9783</v>
      </c>
      <c r="I751" t="s">
        <v>9784</v>
      </c>
      <c r="J751" t="s">
        <v>6225</v>
      </c>
      <c r="K751">
        <f t="shared" si="774"/>
        <v>13014.666666666666</v>
      </c>
      <c r="O751">
        <f t="shared" si="782"/>
        <v>1.0647742595891692</v>
      </c>
      <c r="P751">
        <f t="shared" si="783"/>
        <v>-2.2174997661292837</v>
      </c>
      <c r="Q751">
        <f t="shared" si="784"/>
        <v>0.9287690533631916</v>
      </c>
      <c r="R751">
        <f t="shared" si="785"/>
        <v>0.37669024134478168</v>
      </c>
      <c r="S751">
        <f t="shared" si="786"/>
        <v>0.74170091953048856</v>
      </c>
      <c r="T751">
        <f t="shared" si="787"/>
        <v>-1.8911373707533234</v>
      </c>
      <c r="U751">
        <f t="shared" si="788"/>
        <v>13014.666666666666</v>
      </c>
      <c r="V751">
        <f t="shared" si="764"/>
        <v>1</v>
      </c>
      <c r="AH751">
        <f t="shared" si="765"/>
        <v>157334.25</v>
      </c>
      <c r="AI751">
        <f t="shared" si="766"/>
        <v>9761</v>
      </c>
      <c r="AJ751">
        <f t="shared" si="767"/>
        <v>58997.5</v>
      </c>
      <c r="AK751">
        <f t="shared" si="768"/>
        <v>19763.75</v>
      </c>
      <c r="AL751">
        <f t="shared" si="769"/>
        <v>43758.5</v>
      </c>
      <c r="AM751">
        <f t="shared" si="770"/>
        <v>4524.75</v>
      </c>
      <c r="AO751">
        <f t="shared" si="771"/>
        <v>78573</v>
      </c>
      <c r="AP751">
        <f t="shared" si="772"/>
        <v>0.15366269299339996</v>
      </c>
      <c r="AQ751">
        <f t="shared" si="773"/>
        <v>6.2039892776048447E-2</v>
      </c>
    </row>
    <row r="752" spans="2:64" hidden="1">
      <c r="D752" t="s">
        <v>9785</v>
      </c>
      <c r="E752" t="s">
        <v>9786</v>
      </c>
      <c r="F752" t="s">
        <v>9787</v>
      </c>
      <c r="G752" t="s">
        <v>9788</v>
      </c>
      <c r="H752" t="s">
        <v>9789</v>
      </c>
      <c r="I752" t="s">
        <v>9790</v>
      </c>
      <c r="J752" t="s">
        <v>6048</v>
      </c>
      <c r="K752">
        <f t="shared" si="774"/>
        <v>-16034.5</v>
      </c>
      <c r="O752">
        <f t="shared" si="782"/>
        <v>-9.2358224244517784E-2</v>
      </c>
      <c r="P752">
        <f t="shared" si="783"/>
        <v>-2.0005616049421233</v>
      </c>
      <c r="Q752">
        <f t="shared" si="784"/>
        <v>1.1078689639055894</v>
      </c>
      <c r="R752">
        <f t="shared" si="785"/>
        <v>-2.2679137357965526</v>
      </c>
      <c r="S752">
        <f t="shared" si="786"/>
        <v>0.29460578923650727</v>
      </c>
      <c r="T752">
        <f t="shared" si="787"/>
        <v>-2.7271876860277233</v>
      </c>
      <c r="U752">
        <f t="shared" si="788"/>
        <v>-16034.5</v>
      </c>
      <c r="V752">
        <f t="shared" si="764"/>
        <v>1</v>
      </c>
      <c r="AH752">
        <f t="shared" si="765"/>
        <v>101599</v>
      </c>
      <c r="AI752">
        <f t="shared" si="766"/>
        <v>-10689.666666666666</v>
      </c>
      <c r="AJ752">
        <f t="shared" si="767"/>
        <v>69531.333333333328</v>
      </c>
      <c r="AK752">
        <f t="shared" si="768"/>
        <v>42277</v>
      </c>
      <c r="AL752">
        <f t="shared" si="769"/>
        <v>20484.333333333332</v>
      </c>
      <c r="AM752">
        <f t="shared" si="770"/>
        <v>-6770</v>
      </c>
      <c r="AO752">
        <f t="shared" si="771"/>
        <v>-10209.333333333328</v>
      </c>
      <c r="AP752">
        <f t="shared" si="772"/>
        <v>-0.17032249155531007</v>
      </c>
      <c r="AQ752">
        <f t="shared" si="773"/>
        <v>-0.10521429016689796</v>
      </c>
    </row>
    <row r="753" spans="2:64" hidden="1">
      <c r="D753" t="s">
        <v>9791</v>
      </c>
      <c r="E753" t="s">
        <v>9792</v>
      </c>
      <c r="F753" t="s">
        <v>9793</v>
      </c>
      <c r="G753" t="s">
        <v>9794</v>
      </c>
      <c r="H753" t="s">
        <v>9795</v>
      </c>
      <c r="I753" t="s">
        <v>9796</v>
      </c>
      <c r="J753" t="s">
        <v>6055</v>
      </c>
      <c r="K753">
        <f t="shared" si="774"/>
        <v>32051</v>
      </c>
      <c r="O753">
        <f t="shared" si="782"/>
        <v>0.42459221550535586</v>
      </c>
      <c r="P753">
        <f t="shared" si="783"/>
        <v>-8.499064108563406</v>
      </c>
      <c r="Q753">
        <f t="shared" si="784"/>
        <v>0.89665960681612455</v>
      </c>
      <c r="R753">
        <f t="shared" si="785"/>
        <v>0.38196092170008122</v>
      </c>
      <c r="S753">
        <f t="shared" si="786"/>
        <v>0.73486229540331272</v>
      </c>
      <c r="T753">
        <f t="shared" si="787"/>
        <v>-1.5794894539720086</v>
      </c>
      <c r="U753">
        <f t="shared" si="788"/>
        <v>32051</v>
      </c>
      <c r="V753">
        <f t="shared" si="764"/>
        <v>0</v>
      </c>
      <c r="AH753">
        <f t="shared" si="765"/>
        <v>167906</v>
      </c>
      <c r="AI753">
        <f t="shared" si="766"/>
        <v>16025.5</v>
      </c>
      <c r="AJ753">
        <f t="shared" si="767"/>
        <v>51015</v>
      </c>
      <c r="AK753">
        <f t="shared" si="768"/>
        <v>19405.5</v>
      </c>
      <c r="AL753">
        <f t="shared" si="769"/>
        <v>37489</v>
      </c>
      <c r="AM753">
        <f t="shared" si="770"/>
        <v>5879.5</v>
      </c>
      <c r="AO753">
        <f t="shared" si="771"/>
        <v>97485.5</v>
      </c>
      <c r="AP753">
        <f t="shared" si="772"/>
        <v>0.28167046023780856</v>
      </c>
      <c r="AQ753">
        <f t="shared" si="773"/>
        <v>9.5443283742093793E-2</v>
      </c>
    </row>
    <row r="754" spans="2:64" hidden="1">
      <c r="D754" t="s">
        <v>9797</v>
      </c>
      <c r="E754" t="s">
        <v>9798</v>
      </c>
      <c r="F754" t="s">
        <v>9799</v>
      </c>
      <c r="G754" t="s">
        <v>9800</v>
      </c>
      <c r="H754" t="s">
        <v>9801</v>
      </c>
      <c r="I754" t="s">
        <v>9802</v>
      </c>
      <c r="J754" t="s">
        <v>6055</v>
      </c>
      <c r="K754">
        <f t="shared" si="774"/>
        <v>-4274</v>
      </c>
      <c r="O754" t="e">
        <f t="shared" si="782"/>
        <v>#VALUE!</v>
      </c>
      <c r="P754" t="e">
        <f t="shared" si="783"/>
        <v>#VALUE!</v>
      </c>
      <c r="Q754">
        <f t="shared" si="784"/>
        <v>1.1353846974993995</v>
      </c>
      <c r="R754" t="e">
        <f t="shared" si="785"/>
        <v>#VALUE!</v>
      </c>
      <c r="S754">
        <f t="shared" si="786"/>
        <v>0.5117466622790523</v>
      </c>
      <c r="T754" t="e">
        <f t="shared" si="787"/>
        <v>#VALUE!</v>
      </c>
      <c r="U754">
        <f t="shared" si="788"/>
        <v>-4274</v>
      </c>
      <c r="V754" t="e">
        <f t="shared" si="764"/>
        <v>#VALUE!</v>
      </c>
      <c r="AH754">
        <f t="shared" si="765"/>
        <v>117862.5</v>
      </c>
      <c r="AI754">
        <f t="shared" si="766"/>
        <v>-2137</v>
      </c>
      <c r="AJ754">
        <f t="shared" si="767"/>
        <v>85088</v>
      </c>
      <c r="AK754">
        <f t="shared" si="768"/>
        <v>31398.5</v>
      </c>
      <c r="AL754">
        <f t="shared" si="769"/>
        <v>43543.5</v>
      </c>
      <c r="AM754">
        <f t="shared" si="770"/>
        <v>-10146</v>
      </c>
      <c r="AO754">
        <f t="shared" si="771"/>
        <v>1376</v>
      </c>
      <c r="AP754">
        <f t="shared" si="772"/>
        <v>-2.8515385231245496E-2</v>
      </c>
      <c r="AQ754">
        <f t="shared" si="773"/>
        <v>-1.8131297062254748E-2</v>
      </c>
    </row>
    <row r="755" spans="2:64" hidden="1">
      <c r="D755" t="s">
        <v>6093</v>
      </c>
      <c r="E755" t="s">
        <v>6093</v>
      </c>
      <c r="F755" t="s">
        <v>6093</v>
      </c>
      <c r="G755" t="s">
        <v>6093</v>
      </c>
      <c r="H755" t="s">
        <v>6093</v>
      </c>
      <c r="I755" t="s">
        <v>6093</v>
      </c>
      <c r="J755" t="s">
        <v>6093</v>
      </c>
      <c r="O755" t="e">
        <f t="shared" si="782"/>
        <v>#VALUE!</v>
      </c>
      <c r="P755" t="e">
        <f t="shared" si="783"/>
        <v>#VALUE!</v>
      </c>
      <c r="Q755" t="e">
        <f t="shared" si="784"/>
        <v>#VALUE!</v>
      </c>
      <c r="R755" t="e">
        <f t="shared" si="785"/>
        <v>#VALUE!</v>
      </c>
      <c r="S755" t="e">
        <f t="shared" si="786"/>
        <v>#VALUE!</v>
      </c>
      <c r="T755" t="e">
        <f t="shared" si="787"/>
        <v>#VALUE!</v>
      </c>
      <c r="U755" t="e">
        <f t="shared" si="788"/>
        <v>#VALUE!</v>
      </c>
      <c r="V755" t="e">
        <f t="shared" si="764"/>
        <v>#VALUE!</v>
      </c>
      <c r="AO755">
        <f t="shared" si="771"/>
        <v>0</v>
      </c>
      <c r="AP755" t="e">
        <f t="shared" si="772"/>
        <v>#DIV/0!</v>
      </c>
      <c r="AQ755" t="e">
        <f t="shared" si="773"/>
        <v>#DIV/0!</v>
      </c>
    </row>
    <row r="756" spans="2:64">
      <c r="B756" t="s">
        <v>118</v>
      </c>
      <c r="D756" t="s">
        <v>9803</v>
      </c>
      <c r="E756" t="s">
        <v>9804</v>
      </c>
      <c r="F756" t="s">
        <v>9805</v>
      </c>
      <c r="G756" t="s">
        <v>6065</v>
      </c>
      <c r="H756" t="s">
        <v>9806</v>
      </c>
      <c r="I756" t="s">
        <v>9807</v>
      </c>
      <c r="J756" t="s">
        <v>6055</v>
      </c>
      <c r="K756">
        <f t="shared" si="774"/>
        <v>4917</v>
      </c>
      <c r="O756">
        <f t="shared" si="782"/>
        <v>0.29984959916106679</v>
      </c>
      <c r="P756">
        <f t="shared" si="783"/>
        <v>-0.78434210526315784</v>
      </c>
      <c r="Q756">
        <f t="shared" si="784"/>
        <v>0.1044651601436396</v>
      </c>
      <c r="R756">
        <f>1</f>
        <v>1</v>
      </c>
      <c r="S756">
        <f t="shared" si="786"/>
        <v>9.5725694444444436</v>
      </c>
      <c r="T756">
        <f t="shared" si="787"/>
        <v>0.10117972391338292</v>
      </c>
      <c r="U756">
        <f t="shared" si="788"/>
        <v>4917</v>
      </c>
      <c r="V756">
        <f t="shared" si="764"/>
        <v>0</v>
      </c>
      <c r="X756">
        <f t="shared" ref="X756:AE756" si="824">AVERAGE(O756:O758)</f>
        <v>0.13055432608384274</v>
      </c>
      <c r="Y756">
        <f t="shared" si="824"/>
        <v>-0.40124205738102431</v>
      </c>
      <c r="Z756">
        <f t="shared" si="824"/>
        <v>6.7944404738712161E-2</v>
      </c>
      <c r="AA756">
        <f>AVERAGE(R756)</f>
        <v>1</v>
      </c>
      <c r="AB756">
        <f t="shared" si="824"/>
        <v>16.649135122113062</v>
      </c>
      <c r="AC756">
        <f t="shared" si="824"/>
        <v>4.7952730910237808E-2</v>
      </c>
      <c r="AD756">
        <f>AVERAGE(U756:U757)</f>
        <v>13858.5</v>
      </c>
      <c r="AE756">
        <f t="shared" si="824"/>
        <v>0.33333333333333331</v>
      </c>
      <c r="AH756">
        <f t="shared" si="765"/>
        <v>47102</v>
      </c>
      <c r="AI756">
        <f t="shared" si="766"/>
        <v>2458.5</v>
      </c>
      <c r="AJ756">
        <f t="shared" si="767"/>
        <v>2880</v>
      </c>
      <c r="AK756">
        <f t="shared" si="768"/>
        <v>0</v>
      </c>
      <c r="AL756">
        <f t="shared" si="769"/>
        <v>27569</v>
      </c>
      <c r="AM756">
        <f t="shared" si="770"/>
        <v>24689</v>
      </c>
      <c r="AO756">
        <f t="shared" si="771"/>
        <v>44222</v>
      </c>
      <c r="AP756">
        <f t="shared" si="772"/>
        <v>8.9176248685117337E-2</v>
      </c>
      <c r="AQ756">
        <f t="shared" si="773"/>
        <v>5.2195235871088277E-2</v>
      </c>
      <c r="AS756">
        <f t="shared" ref="AS756" si="825">AH756+AM756-AJ756+AK756+AL756+AI756</f>
        <v>98938.5</v>
      </c>
      <c r="AU756">
        <f>MAX(0,AH756)</f>
        <v>47102</v>
      </c>
      <c r="AV756">
        <f>MAX(0,AP756)</f>
        <v>8.9176248685117337E-2</v>
      </c>
      <c r="AW756">
        <f>MAX(0,AQ756)</f>
        <v>5.2195235871088277E-2</v>
      </c>
      <c r="AY756">
        <f>AU756/$AU$1261*3</f>
        <v>0.42134909341638155</v>
      </c>
      <c r="AZ756">
        <f>AV756/$AV$1261*3</f>
        <v>1.6282960324932891</v>
      </c>
      <c r="BA756">
        <f>AW756/$AW$1261*3</f>
        <v>1.2673704113454407</v>
      </c>
      <c r="BB756">
        <f>AS756/$AS$1261*3</f>
        <v>0.26800410273584302</v>
      </c>
      <c r="BD756">
        <f>MIN(4.9,AY756)</f>
        <v>0.42134909341638155</v>
      </c>
      <c r="BE756">
        <f t="shared" ref="BE756" si="826">MIN(4.9,AZ756)</f>
        <v>1.6282960324932891</v>
      </c>
      <c r="BF756">
        <f t="shared" ref="BF756" si="827">MIN(4.9,BA756)</f>
        <v>1.2673704113454407</v>
      </c>
      <c r="BG756">
        <f>MAX(MIN(4.9,BB756),0)</f>
        <v>0.26800410273584302</v>
      </c>
      <c r="BI756">
        <f>ROUND(BD756+0.5,0)</f>
        <v>1</v>
      </c>
      <c r="BJ756">
        <f t="shared" ref="BJ756" si="828">ROUND(BE756+0.5,0)</f>
        <v>2</v>
      </c>
      <c r="BK756">
        <f t="shared" ref="BK756" si="829">ROUND(BF756+0.5,0)</f>
        <v>2</v>
      </c>
      <c r="BL756">
        <f t="shared" ref="BL756" si="830">ROUND(BG756+0.5,0)</f>
        <v>1</v>
      </c>
    </row>
    <row r="757" spans="2:64" hidden="1">
      <c r="D757" t="s">
        <v>9808</v>
      </c>
      <c r="E757" t="s">
        <v>9809</v>
      </c>
      <c r="F757" t="s">
        <v>9810</v>
      </c>
      <c r="G757" t="s">
        <v>6065</v>
      </c>
      <c r="H757" t="s">
        <v>9811</v>
      </c>
      <c r="I757" t="s">
        <v>9812</v>
      </c>
      <c r="J757" t="s">
        <v>6055</v>
      </c>
      <c r="K757">
        <f t="shared" si="774"/>
        <v>22800</v>
      </c>
      <c r="O757">
        <f t="shared" si="782"/>
        <v>-7.0559544034636268E-3</v>
      </c>
      <c r="P757">
        <f t="shared" si="783"/>
        <v>-0.14075749010740535</v>
      </c>
      <c r="Q757">
        <f t="shared" si="784"/>
        <v>4.6970308813840303E-2</v>
      </c>
      <c r="R757" t="e">
        <f t="shared" si="785"/>
        <v>#DIV/0!</v>
      </c>
      <c r="S757">
        <f t="shared" si="786"/>
        <v>21.290045248868779</v>
      </c>
      <c r="T757">
        <f t="shared" si="787"/>
        <v>-0.34300826349411007</v>
      </c>
      <c r="U757">
        <f t="shared" si="788"/>
        <v>22800</v>
      </c>
      <c r="V757">
        <f t="shared" si="764"/>
        <v>1</v>
      </c>
      <c r="AH757">
        <f t="shared" si="765"/>
        <v>36236.5</v>
      </c>
      <c r="AI757">
        <f t="shared" si="766"/>
        <v>11400</v>
      </c>
      <c r="AJ757">
        <f t="shared" si="767"/>
        <v>1105</v>
      </c>
      <c r="AK757">
        <f t="shared" si="768"/>
        <v>0</v>
      </c>
      <c r="AL757">
        <f t="shared" si="769"/>
        <v>23525.5</v>
      </c>
      <c r="AM757">
        <f t="shared" si="770"/>
        <v>22420.5</v>
      </c>
      <c r="AO757">
        <f t="shared" si="771"/>
        <v>35131.5</v>
      </c>
      <c r="AP757">
        <f t="shared" si="772"/>
        <v>0.48458056151835244</v>
      </c>
      <c r="AQ757">
        <f t="shared" si="773"/>
        <v>0.31459991997019582</v>
      </c>
    </row>
    <row r="758" spans="2:64" hidden="1">
      <c r="D758" t="s">
        <v>9813</v>
      </c>
      <c r="E758" t="s">
        <v>9814</v>
      </c>
      <c r="F758" t="s">
        <v>9815</v>
      </c>
      <c r="G758" t="s">
        <v>6065</v>
      </c>
      <c r="H758" t="s">
        <v>9816</v>
      </c>
      <c r="I758" t="s">
        <v>9817</v>
      </c>
      <c r="J758" t="s">
        <v>6065</v>
      </c>
      <c r="K758" t="e">
        <f t="shared" si="774"/>
        <v>#DIV/0!</v>
      </c>
      <c r="O758">
        <f t="shared" si="782"/>
        <v>9.8869333493925016E-2</v>
      </c>
      <c r="P758">
        <f t="shared" si="783"/>
        <v>-0.27862657677250979</v>
      </c>
      <c r="Q758">
        <f t="shared" si="784"/>
        <v>5.2397745258656599E-2</v>
      </c>
      <c r="R758" t="e">
        <f t="shared" si="785"/>
        <v>#DIV/0!</v>
      </c>
      <c r="S758">
        <f t="shared" si="786"/>
        <v>19.084790673025967</v>
      </c>
      <c r="T758">
        <f t="shared" si="787"/>
        <v>0.38568673231144057</v>
      </c>
      <c r="U758" t="e">
        <f t="shared" si="788"/>
        <v>#DIV/0!</v>
      </c>
      <c r="V758">
        <f t="shared" si="764"/>
        <v>0</v>
      </c>
      <c r="AH758">
        <f t="shared" si="765"/>
        <v>72988</v>
      </c>
      <c r="AI758">
        <f t="shared" si="766"/>
        <v>26535</v>
      </c>
      <c r="AJ758">
        <f t="shared" si="767"/>
        <v>3774</v>
      </c>
      <c r="AK758">
        <f t="shared" si="768"/>
        <v>0</v>
      </c>
      <c r="AL758">
        <f t="shared" si="769"/>
        <v>72026</v>
      </c>
      <c r="AM758">
        <f t="shared" si="770"/>
        <v>68252</v>
      </c>
      <c r="AO758">
        <f t="shared" si="771"/>
        <v>69214</v>
      </c>
      <c r="AP758">
        <f t="shared" si="772"/>
        <v>0.36840863021686615</v>
      </c>
      <c r="AQ758">
        <f t="shared" si="773"/>
        <v>0.36355291280758478</v>
      </c>
    </row>
    <row r="759" spans="2:64" hidden="1">
      <c r="D759" t="s">
        <v>9818</v>
      </c>
      <c r="E759" t="s">
        <v>9819</v>
      </c>
      <c r="F759" t="s">
        <v>9820</v>
      </c>
      <c r="G759" t="s">
        <v>6065</v>
      </c>
      <c r="H759" t="s">
        <v>9821</v>
      </c>
      <c r="I759" t="s">
        <v>9822</v>
      </c>
      <c r="J759" t="s">
        <v>6065</v>
      </c>
      <c r="K759" t="e">
        <f t="shared" si="774"/>
        <v>#DIV/0!</v>
      </c>
      <c r="O759">
        <f t="shared" si="782"/>
        <v>-0.15324698503352796</v>
      </c>
      <c r="P759">
        <f t="shared" si="783"/>
        <v>0.21475512697731247</v>
      </c>
      <c r="Q759">
        <f t="shared" si="784"/>
        <v>9.2709254347185382E-2</v>
      </c>
      <c r="R759" t="e">
        <f t="shared" si="785"/>
        <v>#DIV/0!</v>
      </c>
      <c r="S759">
        <f t="shared" si="786"/>
        <v>10.786409696006357</v>
      </c>
      <c r="T759">
        <f t="shared" si="787"/>
        <v>0.5645945173279121</v>
      </c>
      <c r="U759" t="e">
        <f t="shared" si="788"/>
        <v>#DIV/0!</v>
      </c>
      <c r="V759">
        <f t="shared" si="764"/>
        <v>0</v>
      </c>
      <c r="AH759">
        <f t="shared" si="765"/>
        <v>66421</v>
      </c>
      <c r="AI759">
        <f t="shared" si="766"/>
        <v>36784</v>
      </c>
      <c r="AJ759">
        <f t="shared" si="767"/>
        <v>5033</v>
      </c>
      <c r="AK759">
        <f t="shared" si="768"/>
        <v>0</v>
      </c>
      <c r="AL759">
        <f t="shared" si="769"/>
        <v>54288</v>
      </c>
      <c r="AM759">
        <f t="shared" si="770"/>
        <v>49255</v>
      </c>
      <c r="AO759">
        <f t="shared" si="771"/>
        <v>61388</v>
      </c>
      <c r="AP759">
        <f t="shared" si="772"/>
        <v>0.67757147067491896</v>
      </c>
      <c r="AQ759">
        <f t="shared" si="773"/>
        <v>0.55380075578506793</v>
      </c>
    </row>
    <row r="760" spans="2:64" hidden="1">
      <c r="D760" t="s">
        <v>9823</v>
      </c>
      <c r="E760" t="s">
        <v>9824</v>
      </c>
      <c r="F760" t="s">
        <v>9825</v>
      </c>
      <c r="G760" t="s">
        <v>6065</v>
      </c>
      <c r="H760" t="s">
        <v>9826</v>
      </c>
      <c r="I760" t="s">
        <v>9827</v>
      </c>
      <c r="J760" t="s">
        <v>6065</v>
      </c>
      <c r="K760" t="e">
        <f t="shared" si="774"/>
        <v>#DIV/0!</v>
      </c>
      <c r="O760">
        <f t="shared" si="782"/>
        <v>2.2671864203486214E-2</v>
      </c>
      <c r="P760">
        <f t="shared" si="783"/>
        <v>-8.9998690928132508E-3</v>
      </c>
      <c r="Q760">
        <f t="shared" si="784"/>
        <v>0.40596282668176242</v>
      </c>
      <c r="R760" t="e">
        <f t="shared" si="785"/>
        <v>#DIV/0!</v>
      </c>
      <c r="S760">
        <f t="shared" si="786"/>
        <v>2.4632797248303429</v>
      </c>
      <c r="T760">
        <f t="shared" si="787"/>
        <v>3.4578023222883036</v>
      </c>
      <c r="U760" t="e">
        <f t="shared" si="788"/>
        <v>#DIV/0!</v>
      </c>
      <c r="V760">
        <f t="shared" si="764"/>
        <v>-1</v>
      </c>
      <c r="AH760">
        <f t="shared" si="765"/>
        <v>78442</v>
      </c>
      <c r="AI760">
        <f t="shared" si="766"/>
        <v>30281</v>
      </c>
      <c r="AJ760">
        <f t="shared" si="767"/>
        <v>21514</v>
      </c>
      <c r="AK760">
        <f t="shared" si="768"/>
        <v>0</v>
      </c>
      <c r="AL760">
        <f t="shared" si="769"/>
        <v>52995</v>
      </c>
      <c r="AM760">
        <f t="shared" si="770"/>
        <v>31481</v>
      </c>
      <c r="AO760">
        <f t="shared" si="771"/>
        <v>56928</v>
      </c>
      <c r="AP760">
        <f t="shared" si="772"/>
        <v>0.57139352769129159</v>
      </c>
      <c r="AQ760">
        <f t="shared" si="773"/>
        <v>0.38603044287499044</v>
      </c>
    </row>
    <row r="761" spans="2:64" hidden="1">
      <c r="D761" t="s">
        <v>9828</v>
      </c>
      <c r="E761" t="s">
        <v>9829</v>
      </c>
      <c r="F761" t="s">
        <v>9830</v>
      </c>
      <c r="G761" t="s">
        <v>6065</v>
      </c>
      <c r="H761" t="s">
        <v>9831</v>
      </c>
      <c r="I761" t="s">
        <v>7303</v>
      </c>
      <c r="J761" t="s">
        <v>6055</v>
      </c>
      <c r="K761">
        <f t="shared" si="774"/>
        <v>30556</v>
      </c>
      <c r="O761">
        <f t="shared" si="782"/>
        <v>-8.5965894872314319E-2</v>
      </c>
      <c r="P761">
        <f t="shared" si="783"/>
        <v>1.3582619433510845</v>
      </c>
      <c r="Q761">
        <f t="shared" si="784"/>
        <v>0.86017502870946028</v>
      </c>
      <c r="R761" t="e">
        <f t="shared" si="785"/>
        <v>#DIV/0!</v>
      </c>
      <c r="S761">
        <f t="shared" si="786"/>
        <v>1.1625540926249884</v>
      </c>
      <c r="T761">
        <f t="shared" si="787"/>
        <v>-1.3005873840129394</v>
      </c>
      <c r="U761">
        <f t="shared" si="788"/>
        <v>30556</v>
      </c>
      <c r="V761">
        <f t="shared" si="764"/>
        <v>-1</v>
      </c>
      <c r="AH761">
        <f t="shared" si="765"/>
        <v>38351.5</v>
      </c>
      <c r="AI761">
        <f t="shared" si="766"/>
        <v>15278</v>
      </c>
      <c r="AJ761">
        <f t="shared" si="767"/>
        <v>21722</v>
      </c>
      <c r="AK761">
        <f t="shared" si="768"/>
        <v>0</v>
      </c>
      <c r="AL761">
        <f t="shared" si="769"/>
        <v>25253</v>
      </c>
      <c r="AM761">
        <f t="shared" si="770"/>
        <v>3531</v>
      </c>
      <c r="AO761">
        <f t="shared" si="771"/>
        <v>16629.5</v>
      </c>
      <c r="AP761">
        <f t="shared" si="772"/>
        <v>0.60499742604839024</v>
      </c>
      <c r="AQ761">
        <f t="shared" si="773"/>
        <v>0.39836773007574672</v>
      </c>
    </row>
    <row r="762" spans="2:64" hidden="1">
      <c r="D762" t="s">
        <v>9832</v>
      </c>
      <c r="E762" t="s">
        <v>9833</v>
      </c>
      <c r="F762" t="s">
        <v>9834</v>
      </c>
      <c r="G762" t="s">
        <v>6065</v>
      </c>
      <c r="H762" t="s">
        <v>9835</v>
      </c>
      <c r="I762" t="s">
        <v>9836</v>
      </c>
      <c r="J762" t="s">
        <v>6048</v>
      </c>
      <c r="K762">
        <f t="shared" si="774"/>
        <v>6478.5</v>
      </c>
      <c r="O762">
        <f t="shared" si="782"/>
        <v>-0.22776003754589713</v>
      </c>
      <c r="P762">
        <f t="shared" si="783"/>
        <v>-0.68687771870468828</v>
      </c>
      <c r="Q762">
        <f t="shared" si="784"/>
        <v>1.5360744763382468</v>
      </c>
      <c r="R762" t="e">
        <f t="shared" si="785"/>
        <v>#DIV/0!</v>
      </c>
      <c r="S762">
        <f t="shared" si="786"/>
        <v>0.65101010101010104</v>
      </c>
      <c r="T762">
        <f t="shared" si="787"/>
        <v>-0.35546349894378759</v>
      </c>
      <c r="U762">
        <f t="shared" si="788"/>
        <v>6478.5</v>
      </c>
      <c r="V762">
        <f t="shared" si="764"/>
        <v>0</v>
      </c>
      <c r="AH762">
        <f t="shared" si="765"/>
        <v>27972.333333333332</v>
      </c>
      <c r="AI762">
        <f t="shared" si="766"/>
        <v>4319</v>
      </c>
      <c r="AJ762">
        <f t="shared" si="767"/>
        <v>22440</v>
      </c>
      <c r="AK762">
        <f t="shared" si="768"/>
        <v>0</v>
      </c>
      <c r="AL762">
        <f t="shared" si="769"/>
        <v>14608.666666666666</v>
      </c>
      <c r="AM762">
        <f t="shared" si="770"/>
        <v>-7831.333333333333</v>
      </c>
      <c r="AO762">
        <f t="shared" si="771"/>
        <v>5532.3333333333321</v>
      </c>
      <c r="AP762">
        <f t="shared" si="772"/>
        <v>0.29564641993337287</v>
      </c>
      <c r="AQ762">
        <f t="shared" si="773"/>
        <v>0.15440256443867156</v>
      </c>
    </row>
    <row r="763" spans="2:64" hidden="1">
      <c r="D763" t="s">
        <v>9837</v>
      </c>
      <c r="E763" t="s">
        <v>9838</v>
      </c>
      <c r="F763" t="s">
        <v>9839</v>
      </c>
      <c r="G763" t="s">
        <v>6065</v>
      </c>
      <c r="H763" t="s">
        <v>9840</v>
      </c>
      <c r="I763" t="s">
        <v>9841</v>
      </c>
      <c r="J763" t="s">
        <v>6048</v>
      </c>
      <c r="K763">
        <f t="shared" si="774"/>
        <v>20690</v>
      </c>
      <c r="O763">
        <f t="shared" si="782"/>
        <v>-5.4888761328254154E-2</v>
      </c>
      <c r="P763">
        <f t="shared" si="783"/>
        <v>-1.5235920081993142</v>
      </c>
      <c r="Q763">
        <f t="shared" si="784"/>
        <v>1.7356704609671429</v>
      </c>
      <c r="R763">
        <f t="shared" si="785"/>
        <v>1</v>
      </c>
      <c r="S763">
        <f t="shared" si="786"/>
        <v>0.57614623425853784</v>
      </c>
      <c r="T763">
        <f t="shared" si="787"/>
        <v>-0.53166476082794767</v>
      </c>
      <c r="U763">
        <f t="shared" si="788"/>
        <v>20690</v>
      </c>
      <c r="V763">
        <f t="shared" si="764"/>
        <v>1</v>
      </c>
      <c r="AH763">
        <f t="shared" si="765"/>
        <v>36222.333333333336</v>
      </c>
      <c r="AI763">
        <f t="shared" si="766"/>
        <v>13793.333333333334</v>
      </c>
      <c r="AJ763">
        <f t="shared" si="767"/>
        <v>28666.333333333332</v>
      </c>
      <c r="AK763">
        <f t="shared" si="768"/>
        <v>0</v>
      </c>
      <c r="AL763">
        <f t="shared" si="769"/>
        <v>16516</v>
      </c>
      <c r="AM763">
        <f t="shared" si="770"/>
        <v>-12150.333333333334</v>
      </c>
      <c r="AO763">
        <f t="shared" si="771"/>
        <v>7556.0000000000036</v>
      </c>
      <c r="AP763">
        <f t="shared" si="772"/>
        <v>0.83514975377411804</v>
      </c>
      <c r="AQ763">
        <f t="shared" si="773"/>
        <v>0.38079637792522109</v>
      </c>
    </row>
    <row r="764" spans="2:64" hidden="1">
      <c r="D764" t="s">
        <v>9842</v>
      </c>
      <c r="E764" t="s">
        <v>9843</v>
      </c>
      <c r="F764" t="s">
        <v>9844</v>
      </c>
      <c r="G764" t="s">
        <v>9845</v>
      </c>
      <c r="H764" t="s">
        <v>9846</v>
      </c>
      <c r="I764" t="s">
        <v>9847</v>
      </c>
      <c r="J764" t="s">
        <v>6055</v>
      </c>
      <c r="K764">
        <f t="shared" si="774"/>
        <v>-79031</v>
      </c>
      <c r="O764">
        <f t="shared" si="782"/>
        <v>9.1189145068852895E-3</v>
      </c>
      <c r="P764">
        <f t="shared" si="783"/>
        <v>-8.3319417385657299</v>
      </c>
      <c r="Q764">
        <f t="shared" si="784"/>
        <v>2.7874104354216427</v>
      </c>
      <c r="R764">
        <f t="shared" si="785"/>
        <v>0.99850563485005317</v>
      </c>
      <c r="S764">
        <f t="shared" si="786"/>
        <v>0.35706694129763134</v>
      </c>
      <c r="T764">
        <f t="shared" si="787"/>
        <v>-7.4972869187745221</v>
      </c>
      <c r="U764">
        <f t="shared" si="788"/>
        <v>-79031</v>
      </c>
      <c r="V764">
        <f t="shared" si="764"/>
        <v>-1</v>
      </c>
      <c r="AH764">
        <f t="shared" si="765"/>
        <v>57489</v>
      </c>
      <c r="AI764">
        <f t="shared" si="766"/>
        <v>-39515.5</v>
      </c>
      <c r="AJ764">
        <f t="shared" si="767"/>
        <v>60687.5</v>
      </c>
      <c r="AK764">
        <f t="shared" si="768"/>
        <v>102.5</v>
      </c>
      <c r="AL764">
        <f t="shared" si="769"/>
        <v>21669.5</v>
      </c>
      <c r="AM764">
        <f t="shared" si="770"/>
        <v>-38915.5</v>
      </c>
      <c r="AO764">
        <f t="shared" si="771"/>
        <v>-3301</v>
      </c>
      <c r="AP764">
        <f t="shared" si="772"/>
        <v>-1.8149687672239574</v>
      </c>
      <c r="AQ764">
        <f t="shared" si="773"/>
        <v>-0.68735758145036441</v>
      </c>
    </row>
    <row r="765" spans="2:64" hidden="1">
      <c r="D765" t="s">
        <v>9848</v>
      </c>
      <c r="E765" t="s">
        <v>9849</v>
      </c>
      <c r="F765" t="s">
        <v>9850</v>
      </c>
      <c r="G765" t="s">
        <v>9851</v>
      </c>
      <c r="H765" t="s">
        <v>9852</v>
      </c>
      <c r="I765" t="s">
        <v>9853</v>
      </c>
      <c r="J765" t="s">
        <v>6048</v>
      </c>
      <c r="K765">
        <f t="shared" si="774"/>
        <v>5389.5</v>
      </c>
      <c r="O765">
        <f t="shared" si="782"/>
        <v>-1.2968224817214713E-2</v>
      </c>
      <c r="P765">
        <f t="shared" si="783"/>
        <v>-0.56749057058021024</v>
      </c>
      <c r="Q765">
        <f t="shared" si="784"/>
        <v>0.92642298644423837</v>
      </c>
      <c r="R765">
        <f t="shared" si="785"/>
        <v>0.12775156732835691</v>
      </c>
      <c r="S765">
        <f t="shared" si="786"/>
        <v>0.16990651727109993</v>
      </c>
      <c r="T765">
        <f t="shared" si="787"/>
        <v>-0.54142102442385731</v>
      </c>
      <c r="U765">
        <f t="shared" si="788"/>
        <v>5389.5</v>
      </c>
      <c r="V765">
        <f t="shared" si="764"/>
        <v>0</v>
      </c>
      <c r="AH765">
        <f t="shared" si="765"/>
        <v>37979.666666666664</v>
      </c>
      <c r="AI765">
        <f t="shared" si="766"/>
        <v>3593</v>
      </c>
      <c r="AJ765">
        <f t="shared" si="767"/>
        <v>50276.666666666664</v>
      </c>
      <c r="AK765">
        <f t="shared" si="768"/>
        <v>45727.333333333336</v>
      </c>
      <c r="AL765">
        <f t="shared" si="769"/>
        <v>8542.3333333333339</v>
      </c>
      <c r="AM765">
        <f t="shared" si="770"/>
        <v>3993</v>
      </c>
      <c r="AO765">
        <f t="shared" si="771"/>
        <v>-58024.333333333336</v>
      </c>
      <c r="AP765">
        <f t="shared" si="772"/>
        <v>6.6206413650351015E-2</v>
      </c>
      <c r="AQ765">
        <f t="shared" si="773"/>
        <v>9.4603252617628739E-2</v>
      </c>
    </row>
    <row r="766" spans="2:64" hidden="1">
      <c r="D766" t="s">
        <v>9854</v>
      </c>
      <c r="E766" t="s">
        <v>9855</v>
      </c>
      <c r="F766" t="s">
        <v>9856</v>
      </c>
      <c r="G766" t="s">
        <v>9857</v>
      </c>
      <c r="H766" t="s">
        <v>9858</v>
      </c>
      <c r="I766" t="s">
        <v>9859</v>
      </c>
      <c r="J766" t="s">
        <v>6048</v>
      </c>
      <c r="K766">
        <f t="shared" si="774"/>
        <v>12461</v>
      </c>
      <c r="O766" t="e">
        <f t="shared" si="782"/>
        <v>#VALUE!</v>
      </c>
      <c r="P766" t="e">
        <f t="shared" si="783"/>
        <v>#VALUE!</v>
      </c>
      <c r="Q766">
        <f t="shared" si="784"/>
        <v>0.85874578892439801</v>
      </c>
      <c r="R766" t="e">
        <f t="shared" si="785"/>
        <v>#VALUE!</v>
      </c>
      <c r="S766">
        <f t="shared" si="786"/>
        <v>0.17414219776206338</v>
      </c>
      <c r="T766" t="e">
        <f t="shared" si="787"/>
        <v>#VALUE!</v>
      </c>
      <c r="U766">
        <f t="shared" si="788"/>
        <v>12461</v>
      </c>
      <c r="V766" t="e">
        <f t="shared" si="764"/>
        <v>#VALUE!</v>
      </c>
      <c r="AH766">
        <f t="shared" si="765"/>
        <v>38478.666666666664</v>
      </c>
      <c r="AI766">
        <f t="shared" si="766"/>
        <v>8307.3333333333339</v>
      </c>
      <c r="AJ766">
        <f t="shared" si="767"/>
        <v>52935.666666666664</v>
      </c>
      <c r="AK766">
        <f t="shared" si="768"/>
        <v>52424.666666666664</v>
      </c>
      <c r="AL766">
        <f t="shared" si="769"/>
        <v>9218.3333333333339</v>
      </c>
      <c r="AM766">
        <f t="shared" si="770"/>
        <v>8707.3333333333339</v>
      </c>
      <c r="AO766">
        <f t="shared" si="771"/>
        <v>-66881.666666666657</v>
      </c>
      <c r="AP766">
        <f t="shared" si="772"/>
        <v>0.13476523422502693</v>
      </c>
      <c r="AQ766">
        <f t="shared" si="773"/>
        <v>0.2158945216396965</v>
      </c>
    </row>
    <row r="767" spans="2:64" hidden="1">
      <c r="D767" t="s">
        <v>6093</v>
      </c>
      <c r="E767" t="s">
        <v>6093</v>
      </c>
      <c r="F767" t="s">
        <v>6093</v>
      </c>
      <c r="G767" t="s">
        <v>6093</v>
      </c>
      <c r="H767" t="s">
        <v>6093</v>
      </c>
      <c r="I767" t="s">
        <v>6093</v>
      </c>
      <c r="J767" t="s">
        <v>6093</v>
      </c>
      <c r="O767" t="e">
        <f t="shared" si="782"/>
        <v>#VALUE!</v>
      </c>
      <c r="P767" t="e">
        <f t="shared" si="783"/>
        <v>#VALUE!</v>
      </c>
      <c r="Q767" t="e">
        <f t="shared" si="784"/>
        <v>#VALUE!</v>
      </c>
      <c r="R767" t="e">
        <f t="shared" si="785"/>
        <v>#VALUE!</v>
      </c>
      <c r="S767" t="e">
        <f t="shared" si="786"/>
        <v>#VALUE!</v>
      </c>
      <c r="T767" t="e">
        <f t="shared" si="787"/>
        <v>#VALUE!</v>
      </c>
      <c r="U767" t="e">
        <f t="shared" si="788"/>
        <v>#VALUE!</v>
      </c>
      <c r="V767" t="e">
        <f t="shared" si="764"/>
        <v>#VALUE!</v>
      </c>
      <c r="AO767">
        <f t="shared" si="771"/>
        <v>0</v>
      </c>
      <c r="AP767" t="e">
        <f t="shared" si="772"/>
        <v>#DIV/0!</v>
      </c>
      <c r="AQ767" t="e">
        <f t="shared" si="773"/>
        <v>#DIV/0!</v>
      </c>
    </row>
    <row r="768" spans="2:64">
      <c r="B768" t="s">
        <v>119</v>
      </c>
      <c r="D768" t="s">
        <v>9860</v>
      </c>
      <c r="E768" t="s">
        <v>9861</v>
      </c>
      <c r="F768" t="s">
        <v>9862</v>
      </c>
      <c r="G768" t="s">
        <v>6065</v>
      </c>
      <c r="H768" t="s">
        <v>9863</v>
      </c>
      <c r="I768" t="s">
        <v>9864</v>
      </c>
      <c r="J768" t="s">
        <v>6055</v>
      </c>
      <c r="K768">
        <f t="shared" si="774"/>
        <v>49962</v>
      </c>
      <c r="O768">
        <f t="shared" si="782"/>
        <v>7.2792442345095854</v>
      </c>
      <c r="P768">
        <f t="shared" si="783"/>
        <v>-3.8353668917768573</v>
      </c>
      <c r="Q768">
        <f t="shared" si="784"/>
        <v>1.0003732798718266</v>
      </c>
      <c r="R768">
        <f>1</f>
        <v>1</v>
      </c>
      <c r="S768">
        <f t="shared" si="786"/>
        <v>0.9996268594140435</v>
      </c>
      <c r="T768">
        <f t="shared" si="787"/>
        <v>-0.99822181374997498</v>
      </c>
      <c r="U768">
        <f t="shared" si="788"/>
        <v>49962</v>
      </c>
      <c r="V768">
        <f t="shared" si="764"/>
        <v>0</v>
      </c>
      <c r="X768">
        <f>AVERAGE(O768:O769)</f>
        <v>17.769703418067802</v>
      </c>
      <c r="Y768">
        <f t="shared" ref="Y768:AE768" si="831">AVERAGE(P768:P769)</f>
        <v>-2.1493160989496531</v>
      </c>
      <c r="Z768">
        <f t="shared" si="831"/>
        <v>1.8760616224362634</v>
      </c>
      <c r="AA768">
        <f>AVERAGE(R768:R769)</f>
        <v>1</v>
      </c>
      <c r="AB768">
        <f t="shared" si="831"/>
        <v>0.68151598493895138</v>
      </c>
      <c r="AC768">
        <f t="shared" si="831"/>
        <v>-0.22743344773221841</v>
      </c>
      <c r="AD768">
        <f t="shared" si="831"/>
        <v>16170.5</v>
      </c>
      <c r="AE768">
        <f t="shared" si="831"/>
        <v>0</v>
      </c>
      <c r="AH768">
        <f t="shared" si="765"/>
        <v>297970</v>
      </c>
      <c r="AI768">
        <f t="shared" si="766"/>
        <v>24981</v>
      </c>
      <c r="AJ768">
        <f t="shared" si="767"/>
        <v>119258</v>
      </c>
      <c r="AK768">
        <f t="shared" si="768"/>
        <v>0</v>
      </c>
      <c r="AL768">
        <f t="shared" si="769"/>
        <v>119213.5</v>
      </c>
      <c r="AM768">
        <f t="shared" si="770"/>
        <v>-44.5</v>
      </c>
      <c r="AO768">
        <f t="shared" si="771"/>
        <v>178712</v>
      </c>
      <c r="AP768">
        <f t="shared" si="772"/>
        <v>0.20954841523820708</v>
      </c>
      <c r="AQ768">
        <f t="shared" si="773"/>
        <v>8.3837299056952044E-2</v>
      </c>
      <c r="AS768">
        <f t="shared" ref="AS768" si="832">AH768+AM768-AJ768+AK768+AL768+AI768</f>
        <v>322862</v>
      </c>
      <c r="AU768">
        <f>MAX(0,AH768)</f>
        <v>297970</v>
      </c>
      <c r="AV768">
        <f>MAX(0,AP768)</f>
        <v>0.20954841523820708</v>
      </c>
      <c r="AW768">
        <f>MAX(0,AQ768)</f>
        <v>8.3837299056952044E-2</v>
      </c>
      <c r="AY768">
        <f>AU768/$AU$1261*3</f>
        <v>2.6654789470782392</v>
      </c>
      <c r="AZ768">
        <f>AV768/$AV$1261*3</f>
        <v>3.826207742292854</v>
      </c>
      <c r="BA768">
        <f>AW768/$AW$1261*3</f>
        <v>2.0356821924193107</v>
      </c>
      <c r="BB768">
        <f>AS768/$AS$1261*3</f>
        <v>0.87456693418133225</v>
      </c>
      <c r="BD768">
        <f>MIN(4.9,AY768)</f>
        <v>2.6654789470782392</v>
      </c>
      <c r="BE768">
        <f t="shared" ref="BE768" si="833">MIN(4.9,AZ768)</f>
        <v>3.826207742292854</v>
      </c>
      <c r="BF768">
        <f t="shared" ref="BF768" si="834">MIN(4.9,BA768)</f>
        <v>2.0356821924193107</v>
      </c>
      <c r="BG768">
        <f>MAX(MIN(4.9,BB768),0)</f>
        <v>0.87456693418133225</v>
      </c>
      <c r="BI768">
        <f>ROUND(BD768+0.5,0)</f>
        <v>3</v>
      </c>
      <c r="BJ768">
        <f t="shared" ref="BJ768" si="835">ROUND(BE768+0.5,0)</f>
        <v>4</v>
      </c>
      <c r="BK768">
        <f t="shared" ref="BK768" si="836">ROUND(BF768+0.5,0)</f>
        <v>3</v>
      </c>
      <c r="BL768">
        <f t="shared" ref="BL768" si="837">ROUND(BG768+0.5,0)</f>
        <v>1</v>
      </c>
    </row>
    <row r="769" spans="2:64" hidden="1">
      <c r="D769" t="s">
        <v>9865</v>
      </c>
      <c r="E769" t="s">
        <v>9866</v>
      </c>
      <c r="F769" t="s">
        <v>9867</v>
      </c>
      <c r="G769" t="s">
        <v>6065</v>
      </c>
      <c r="H769" t="s">
        <v>9868</v>
      </c>
      <c r="I769" t="s">
        <v>9869</v>
      </c>
      <c r="J769" t="s">
        <v>6055</v>
      </c>
      <c r="K769">
        <f t="shared" si="774"/>
        <v>-17621</v>
      </c>
      <c r="O769">
        <f t="shared" si="782"/>
        <v>28.260162601626018</v>
      </c>
      <c r="P769">
        <f t="shared" si="783"/>
        <v>-0.46326530612244898</v>
      </c>
      <c r="Q769">
        <f t="shared" si="784"/>
        <v>2.7517499650007</v>
      </c>
      <c r="R769">
        <f t="shared" si="785"/>
        <v>1</v>
      </c>
      <c r="S769">
        <f t="shared" si="786"/>
        <v>0.36340511046385915</v>
      </c>
      <c r="T769">
        <f t="shared" si="787"/>
        <v>0.54335491828553817</v>
      </c>
      <c r="U769">
        <f t="shared" si="788"/>
        <v>-17621</v>
      </c>
      <c r="V769">
        <f t="shared" si="764"/>
        <v>0</v>
      </c>
      <c r="AH769">
        <f t="shared" si="765"/>
        <v>35990</v>
      </c>
      <c r="AI769">
        <f t="shared" si="766"/>
        <v>-8810.5</v>
      </c>
      <c r="AJ769">
        <f t="shared" si="767"/>
        <v>39311.5</v>
      </c>
      <c r="AK769">
        <f t="shared" si="768"/>
        <v>0</v>
      </c>
      <c r="AL769">
        <f t="shared" si="769"/>
        <v>14286</v>
      </c>
      <c r="AM769">
        <f t="shared" si="770"/>
        <v>-25025.5</v>
      </c>
      <c r="AO769">
        <f t="shared" si="771"/>
        <v>-3321.5</v>
      </c>
      <c r="AP769">
        <f t="shared" si="772"/>
        <v>-0.61672266554668909</v>
      </c>
      <c r="AQ769">
        <f t="shared" si="773"/>
        <v>-0.24480411225340373</v>
      </c>
    </row>
    <row r="770" spans="2:64" hidden="1">
      <c r="D770" t="s">
        <v>9870</v>
      </c>
      <c r="E770" t="s">
        <v>9871</v>
      </c>
      <c r="F770" t="s">
        <v>9872</v>
      </c>
      <c r="G770" t="s">
        <v>9873</v>
      </c>
      <c r="H770" t="s">
        <v>9874</v>
      </c>
      <c r="I770" t="s">
        <v>9875</v>
      </c>
      <c r="J770" t="s">
        <v>6055</v>
      </c>
      <c r="K770">
        <f t="shared" si="774"/>
        <v>-32830</v>
      </c>
      <c r="O770" t="e">
        <f t="shared" si="782"/>
        <v>#VALUE!</v>
      </c>
      <c r="P770" t="e">
        <f t="shared" si="783"/>
        <v>#VALUE!</v>
      </c>
      <c r="Q770">
        <f t="shared" si="784"/>
        <v>3.3008158921603403</v>
      </c>
      <c r="R770" t="e">
        <f t="shared" si="785"/>
        <v>#VALUE!</v>
      </c>
      <c r="S770">
        <f t="shared" si="786"/>
        <v>2.8694250403009134E-2</v>
      </c>
      <c r="T770" t="e">
        <f t="shared" si="787"/>
        <v>#VALUE!</v>
      </c>
      <c r="U770">
        <f t="shared" si="788"/>
        <v>-32830</v>
      </c>
      <c r="V770" t="e">
        <f t="shared" si="764"/>
        <v>#VALUE!</v>
      </c>
      <c r="AH770">
        <f t="shared" si="765"/>
        <v>1230</v>
      </c>
      <c r="AI770">
        <f t="shared" si="766"/>
        <v>-16415</v>
      </c>
      <c r="AJ770">
        <f t="shared" si="767"/>
        <v>23262.5</v>
      </c>
      <c r="AK770">
        <f t="shared" si="768"/>
        <v>6380</v>
      </c>
      <c r="AL770">
        <f t="shared" si="769"/>
        <v>667.5</v>
      </c>
      <c r="AM770">
        <f t="shared" si="770"/>
        <v>-16215</v>
      </c>
      <c r="AO770">
        <f t="shared" si="771"/>
        <v>-28412.5</v>
      </c>
      <c r="AP770">
        <f t="shared" si="772"/>
        <v>-2.3291947499113159</v>
      </c>
      <c r="AQ770">
        <f t="shared" si="773"/>
        <v>-13.345528455284553</v>
      </c>
    </row>
    <row r="771" spans="2:64" hidden="1">
      <c r="D771" t="s">
        <v>6093</v>
      </c>
      <c r="E771" t="s">
        <v>6093</v>
      </c>
      <c r="F771" t="s">
        <v>6093</v>
      </c>
      <c r="G771" t="s">
        <v>6093</v>
      </c>
      <c r="H771" t="s">
        <v>6093</v>
      </c>
      <c r="I771" t="s">
        <v>6093</v>
      </c>
      <c r="J771" t="s">
        <v>6093</v>
      </c>
      <c r="O771" t="e">
        <f t="shared" si="782"/>
        <v>#VALUE!</v>
      </c>
      <c r="P771" t="e">
        <f t="shared" si="783"/>
        <v>#VALUE!</v>
      </c>
      <c r="Q771" t="e">
        <f t="shared" si="784"/>
        <v>#VALUE!</v>
      </c>
      <c r="R771" t="e">
        <f t="shared" si="785"/>
        <v>#VALUE!</v>
      </c>
      <c r="S771" t="e">
        <f t="shared" si="786"/>
        <v>#VALUE!</v>
      </c>
      <c r="T771" t="e">
        <f t="shared" si="787"/>
        <v>#VALUE!</v>
      </c>
      <c r="U771" t="e">
        <f t="shared" si="788"/>
        <v>#VALUE!</v>
      </c>
      <c r="V771" t="e">
        <f t="shared" si="764"/>
        <v>#VALUE!</v>
      </c>
      <c r="AO771">
        <f t="shared" si="771"/>
        <v>0</v>
      </c>
      <c r="AP771" t="e">
        <f t="shared" si="772"/>
        <v>#DIV/0!</v>
      </c>
      <c r="AQ771" t="e">
        <f t="shared" si="773"/>
        <v>#DIV/0!</v>
      </c>
    </row>
    <row r="772" spans="2:64">
      <c r="B772" t="s">
        <v>120</v>
      </c>
      <c r="D772" t="s">
        <v>9876</v>
      </c>
      <c r="E772" t="s">
        <v>9877</v>
      </c>
      <c r="F772" t="s">
        <v>9878</v>
      </c>
      <c r="G772" t="s">
        <v>9879</v>
      </c>
      <c r="H772" t="s">
        <v>9880</v>
      </c>
      <c r="I772" t="s">
        <v>9881</v>
      </c>
      <c r="J772" t="s">
        <v>7788</v>
      </c>
      <c r="K772">
        <f t="shared" ref="K772:K835" si="838">E772/J772</f>
        <v>35230.300000000003</v>
      </c>
      <c r="O772">
        <f t="shared" si="782"/>
        <v>0.26399505330984385</v>
      </c>
      <c r="P772">
        <f t="shared" si="783"/>
        <v>0.20803958413342838</v>
      </c>
      <c r="Q772">
        <f t="shared" si="784"/>
        <v>0.66846779923852551</v>
      </c>
      <c r="R772">
        <f t="shared" si="785"/>
        <v>0.19847658743845076</v>
      </c>
      <c r="S772">
        <f t="shared" si="786"/>
        <v>1.3061849329348809</v>
      </c>
      <c r="T772">
        <f t="shared" si="787"/>
        <v>0.9751080064540949</v>
      </c>
      <c r="U772">
        <f t="shared" si="788"/>
        <v>35230.300000000003</v>
      </c>
      <c r="V772">
        <f t="shared" ref="V772:V835" si="839">J772-J773</f>
        <v>3</v>
      </c>
      <c r="X772">
        <f t="shared" ref="X772:AE772" si="840">AVERAGE(O772:O774)</f>
        <v>0.3010281861060628</v>
      </c>
      <c r="Y772">
        <f t="shared" si="840"/>
        <v>1.5572729211579295</v>
      </c>
      <c r="Z772">
        <f t="shared" si="840"/>
        <v>0.72756254444663482</v>
      </c>
      <c r="AA772">
        <f t="shared" si="840"/>
        <v>4.1224274574142981E-2</v>
      </c>
      <c r="AB772">
        <f t="shared" si="840"/>
        <v>1.1552574870319878</v>
      </c>
      <c r="AC772">
        <f t="shared" si="840"/>
        <v>0.28325468807445547</v>
      </c>
      <c r="AD772">
        <f t="shared" si="840"/>
        <v>34342.098294970165</v>
      </c>
      <c r="AE772">
        <f t="shared" si="840"/>
        <v>-0.66666666666666663</v>
      </c>
      <c r="AH772">
        <f t="shared" ref="AH772:AH835" si="841">D772/($J772+1)</f>
        <v>496737.47619047621</v>
      </c>
      <c r="AI772">
        <f t="shared" ref="AI772:AI835" si="842">E772/($J772+1)</f>
        <v>33552.666666666664</v>
      </c>
      <c r="AJ772">
        <f t="shared" ref="AJ772:AJ835" si="843">F772/($J772+1)</f>
        <v>137038.09523809524</v>
      </c>
      <c r="AK772">
        <f t="shared" ref="AK772:AK835" si="844">G772/($J772+1)</f>
        <v>26006.190476190477</v>
      </c>
      <c r="AL772">
        <f t="shared" ref="AL772:AL835" si="845">H772/($J772+1)</f>
        <v>178997.09523809524</v>
      </c>
      <c r="AM772">
        <f t="shared" ref="AM772:AM835" si="846">I772/($J772+1)</f>
        <v>67966.476190476184</v>
      </c>
      <c r="AO772">
        <f t="shared" ref="AO772:AO835" si="847">AH772-(AJ772+AK772)</f>
        <v>333693.19047619053</v>
      </c>
      <c r="AP772">
        <f t="shared" ref="AP772:AP835" si="848">AI772/(AK772+AL772)</f>
        <v>0.16366892145050405</v>
      </c>
      <c r="AQ772">
        <f t="shared" ref="AQ772:AQ835" si="849">AI772/AH772</f>
        <v>6.7546074687146698E-2</v>
      </c>
      <c r="AS772">
        <f t="shared" ref="AS772" si="850">AH772+AM772-AJ772+AK772+AL772+AI772</f>
        <v>666221.80952380947</v>
      </c>
      <c r="AU772">
        <f>MAX(0,AH772)</f>
        <v>496737.47619047621</v>
      </c>
      <c r="AV772">
        <f>MAX(0,AP772)</f>
        <v>0.16366892145050405</v>
      </c>
      <c r="AW772">
        <f>MAX(0,AQ772)</f>
        <v>6.7546074687146698E-2</v>
      </c>
      <c r="AY772">
        <f>AU772/$AU$1261*3</f>
        <v>4.4435456086535297</v>
      </c>
      <c r="AZ772">
        <f>AV772/$AV$1261*3</f>
        <v>2.9884802216936945</v>
      </c>
      <c r="BA772">
        <f>AW772/$AW$1261*3</f>
        <v>1.6401093899153611</v>
      </c>
      <c r="BB772">
        <f>AS772/$AS$1261*3</f>
        <v>1.8046582299557632</v>
      </c>
      <c r="BD772">
        <f>MIN(4.9,AY772)</f>
        <v>4.4435456086535297</v>
      </c>
      <c r="BE772">
        <f t="shared" ref="BE772" si="851">MIN(4.9,AZ772)</f>
        <v>2.9884802216936945</v>
      </c>
      <c r="BF772">
        <f t="shared" ref="BF772" si="852">MIN(4.9,BA772)</f>
        <v>1.6401093899153611</v>
      </c>
      <c r="BG772">
        <f>MAX(MIN(4.9,BB772),0)</f>
        <v>1.8046582299557632</v>
      </c>
      <c r="BI772">
        <f>ROUND(BD772+0.5,0)</f>
        <v>5</v>
      </c>
      <c r="BJ772">
        <f t="shared" ref="BJ772" si="853">ROUND(BE772+0.5,0)</f>
        <v>3</v>
      </c>
      <c r="BK772">
        <f t="shared" ref="BK772" si="854">ROUND(BF772+0.5,0)</f>
        <v>2</v>
      </c>
      <c r="BL772">
        <f t="shared" ref="BL772" si="855">ROUND(BG772+0.5,0)</f>
        <v>2</v>
      </c>
    </row>
    <row r="773" spans="2:64" hidden="1">
      <c r="D773" t="s">
        <v>9882</v>
      </c>
      <c r="E773" t="s">
        <v>9883</v>
      </c>
      <c r="F773" t="s">
        <v>9884</v>
      </c>
      <c r="G773" t="s">
        <v>9885</v>
      </c>
      <c r="H773" t="s">
        <v>9886</v>
      </c>
      <c r="I773" t="s">
        <v>9887</v>
      </c>
      <c r="J773" t="s">
        <v>7825</v>
      </c>
      <c r="K773">
        <f t="shared" si="838"/>
        <v>34309.647058823532</v>
      </c>
      <c r="O773">
        <f t="shared" si="782"/>
        <v>0.35816687427249505</v>
      </c>
      <c r="P773">
        <f t="shared" si="783"/>
        <v>-0.24269721859394999</v>
      </c>
      <c r="Q773">
        <f t="shared" si="784"/>
        <v>0.78630739690492235</v>
      </c>
      <c r="R773">
        <f t="shared" si="785"/>
        <v>-0.16934791861167553</v>
      </c>
      <c r="S773">
        <f t="shared" si="786"/>
        <v>1.0155136542722911</v>
      </c>
      <c r="T773">
        <f t="shared" si="787"/>
        <v>-0.23782955416780482</v>
      </c>
      <c r="U773">
        <f t="shared" si="788"/>
        <v>34309.647058823532</v>
      </c>
      <c r="V773">
        <f t="shared" si="839"/>
        <v>-6</v>
      </c>
      <c r="AH773">
        <f t="shared" si="841"/>
        <v>458488.38888888888</v>
      </c>
      <c r="AI773">
        <f t="shared" si="842"/>
        <v>32403.555555555555</v>
      </c>
      <c r="AJ773">
        <f t="shared" si="843"/>
        <v>147719.33333333334</v>
      </c>
      <c r="AK773">
        <f t="shared" si="844"/>
        <v>37853.611111111109</v>
      </c>
      <c r="AL773">
        <f t="shared" si="845"/>
        <v>150011</v>
      </c>
      <c r="AM773">
        <f t="shared" si="846"/>
        <v>40146.777777777781</v>
      </c>
      <c r="AO773">
        <f t="shared" si="847"/>
        <v>272915.44444444444</v>
      </c>
      <c r="AP773">
        <f t="shared" si="848"/>
        <v>0.17248355272399182</v>
      </c>
      <c r="AQ773">
        <f t="shared" si="849"/>
        <v>7.0674757182146011E-2</v>
      </c>
    </row>
    <row r="774" spans="2:64" hidden="1">
      <c r="D774" t="s">
        <v>9888</v>
      </c>
      <c r="E774" t="s">
        <v>9889</v>
      </c>
      <c r="F774" t="s">
        <v>9890</v>
      </c>
      <c r="G774" t="s">
        <v>9891</v>
      </c>
      <c r="H774" t="s">
        <v>9892</v>
      </c>
      <c r="I774" t="s">
        <v>9893</v>
      </c>
      <c r="J774" t="s">
        <v>9894</v>
      </c>
      <c r="K774">
        <f t="shared" si="838"/>
        <v>33486.34782608696</v>
      </c>
      <c r="O774">
        <f t="shared" si="782"/>
        <v>0.28092263073584944</v>
      </c>
      <c r="P774">
        <f t="shared" si="783"/>
        <v>4.7064763979343098</v>
      </c>
      <c r="Q774">
        <f t="shared" si="784"/>
        <v>0.72791243719645671</v>
      </c>
      <c r="R774">
        <f t="shared" si="785"/>
        <v>9.4544154895653709E-2</v>
      </c>
      <c r="S774">
        <f t="shared" si="786"/>
        <v>1.144073873888791</v>
      </c>
      <c r="T774">
        <f t="shared" si="787"/>
        <v>0.11248561193707629</v>
      </c>
      <c r="U774">
        <f t="shared" si="788"/>
        <v>33486.34782608696</v>
      </c>
      <c r="V774">
        <f t="shared" si="839"/>
        <v>1</v>
      </c>
      <c r="AH774">
        <f t="shared" si="841"/>
        <v>253184.125</v>
      </c>
      <c r="AI774">
        <f t="shared" si="842"/>
        <v>32091.083333333332</v>
      </c>
      <c r="AJ774">
        <f t="shared" si="843"/>
        <v>105689.125</v>
      </c>
      <c r="AK774">
        <f t="shared" si="844"/>
        <v>24278.666666666668</v>
      </c>
      <c r="AL774">
        <f t="shared" si="845"/>
        <v>120916.16666666667</v>
      </c>
      <c r="AM774">
        <f t="shared" si="846"/>
        <v>39505.708333333336</v>
      </c>
      <c r="AO774">
        <f t="shared" si="847"/>
        <v>123216.33333333333</v>
      </c>
      <c r="AP774">
        <f t="shared" si="848"/>
        <v>0.22102083522255725</v>
      </c>
      <c r="AQ774">
        <f t="shared" si="849"/>
        <v>0.12674998218523112</v>
      </c>
    </row>
    <row r="775" spans="2:64" hidden="1">
      <c r="D775" t="s">
        <v>9895</v>
      </c>
      <c r="E775" t="s">
        <v>9896</v>
      </c>
      <c r="F775" t="s">
        <v>9897</v>
      </c>
      <c r="G775" t="s">
        <v>9898</v>
      </c>
      <c r="H775" t="s">
        <v>9899</v>
      </c>
      <c r="I775" t="s">
        <v>9900</v>
      </c>
      <c r="J775" t="s">
        <v>6557</v>
      </c>
      <c r="K775">
        <f t="shared" si="838"/>
        <v>6134.863636363636</v>
      </c>
      <c r="O775">
        <f t="shared" si="782"/>
        <v>-0.15109044414102135</v>
      </c>
      <c r="P775">
        <f t="shared" si="783"/>
        <v>38.360454943132112</v>
      </c>
      <c r="Q775">
        <f t="shared" si="784"/>
        <v>0.63695319959475116</v>
      </c>
      <c r="R775">
        <f t="shared" si="785"/>
        <v>0.30337460569701513</v>
      </c>
      <c r="S775">
        <f t="shared" si="786"/>
        <v>1.3245105357492277</v>
      </c>
      <c r="T775">
        <f t="shared" si="787"/>
        <v>-7.7125568763846908E-2</v>
      </c>
      <c r="U775">
        <f t="shared" si="788"/>
        <v>6134.863636363636</v>
      </c>
      <c r="V775">
        <f t="shared" si="839"/>
        <v>-2</v>
      </c>
      <c r="AH775">
        <f t="shared" si="841"/>
        <v>206251.4347826087</v>
      </c>
      <c r="AI775">
        <f t="shared" si="842"/>
        <v>5868.130434782609</v>
      </c>
      <c r="AJ775">
        <f t="shared" si="843"/>
        <v>113986.65217391304</v>
      </c>
      <c r="AK775">
        <f t="shared" si="844"/>
        <v>27979.565217391304</v>
      </c>
      <c r="AL775">
        <f t="shared" si="845"/>
        <v>150976.52173913043</v>
      </c>
      <c r="AM775">
        <f t="shared" si="846"/>
        <v>37055.17391304348</v>
      </c>
      <c r="AO775">
        <f t="shared" si="847"/>
        <v>64285.217391304352</v>
      </c>
      <c r="AP775">
        <f t="shared" si="848"/>
        <v>3.2790895993430505E-2</v>
      </c>
      <c r="AQ775">
        <f t="shared" si="849"/>
        <v>2.8451343579586168E-2</v>
      </c>
    </row>
    <row r="776" spans="2:64" hidden="1">
      <c r="D776" t="s">
        <v>9901</v>
      </c>
      <c r="E776" t="s">
        <v>9902</v>
      </c>
      <c r="F776" t="s">
        <v>9903</v>
      </c>
      <c r="G776" t="s">
        <v>9904</v>
      </c>
      <c r="H776" t="s">
        <v>9905</v>
      </c>
      <c r="I776" t="s">
        <v>9906</v>
      </c>
      <c r="J776" t="s">
        <v>6925</v>
      </c>
      <c r="K776">
        <f t="shared" si="838"/>
        <v>142.875</v>
      </c>
      <c r="O776">
        <f t="shared" si="782"/>
        <v>-0.36006056652050678</v>
      </c>
      <c r="P776">
        <f t="shared" si="783"/>
        <v>-0.98712630041635852</v>
      </c>
      <c r="Q776">
        <f t="shared" si="784"/>
        <v>0.77937359916758742</v>
      </c>
      <c r="R776">
        <f t="shared" si="785"/>
        <v>0.36975473307180629</v>
      </c>
      <c r="S776">
        <f t="shared" si="786"/>
        <v>0.94257628070754851</v>
      </c>
      <c r="T776">
        <f t="shared" si="787"/>
        <v>-3.4373797534003603E-2</v>
      </c>
      <c r="U776">
        <f t="shared" si="788"/>
        <v>142.875</v>
      </c>
      <c r="V776">
        <f t="shared" si="839"/>
        <v>-3</v>
      </c>
      <c r="AH776">
        <f t="shared" si="841"/>
        <v>223523.6</v>
      </c>
      <c r="AI776">
        <f t="shared" si="842"/>
        <v>137.16</v>
      </c>
      <c r="AJ776">
        <f t="shared" si="843"/>
        <v>108518.92</v>
      </c>
      <c r="AK776">
        <f t="shared" si="844"/>
        <v>36951.279999999999</v>
      </c>
      <c r="AL776">
        <f t="shared" si="845"/>
        <v>102287.36</v>
      </c>
      <c r="AM776">
        <f t="shared" si="846"/>
        <v>36939.760000000002</v>
      </c>
      <c r="AO776">
        <f t="shared" si="847"/>
        <v>78053.399999999994</v>
      </c>
      <c r="AP776">
        <f t="shared" si="848"/>
        <v>9.8507138535682318E-4</v>
      </c>
      <c r="AQ776">
        <f t="shared" si="849"/>
        <v>6.1362648060428514E-4</v>
      </c>
    </row>
    <row r="777" spans="2:64" hidden="1">
      <c r="D777" t="s">
        <v>9907</v>
      </c>
      <c r="E777" t="s">
        <v>9908</v>
      </c>
      <c r="F777" t="s">
        <v>9909</v>
      </c>
      <c r="G777" t="s">
        <v>9910</v>
      </c>
      <c r="H777" t="s">
        <v>9911</v>
      </c>
      <c r="I777" t="s">
        <v>9912</v>
      </c>
      <c r="J777" t="s">
        <v>6918</v>
      </c>
      <c r="K777">
        <f t="shared" si="838"/>
        <v>9865.0740740740748</v>
      </c>
      <c r="O777">
        <f t="shared" si="782"/>
        <v>0.29122604722084988</v>
      </c>
      <c r="P777">
        <f t="shared" si="783"/>
        <v>-0.33893000560908171</v>
      </c>
      <c r="Q777">
        <f t="shared" si="784"/>
        <v>0.76371856763794665</v>
      </c>
      <c r="R777">
        <f t="shared" si="785"/>
        <v>-0.36717274366362185</v>
      </c>
      <c r="S777">
        <f t="shared" si="786"/>
        <v>0.83521608999965058</v>
      </c>
      <c r="T777">
        <f t="shared" si="787"/>
        <v>0.38601848376330228</v>
      </c>
      <c r="U777">
        <f t="shared" si="788"/>
        <v>9865.0740740740748</v>
      </c>
      <c r="V777">
        <f t="shared" si="839"/>
        <v>11</v>
      </c>
      <c r="AH777">
        <f t="shared" si="841"/>
        <v>311864.89285714284</v>
      </c>
      <c r="AI777">
        <f t="shared" si="842"/>
        <v>9512.75</v>
      </c>
      <c r="AJ777">
        <f t="shared" si="843"/>
        <v>110400.42857142857</v>
      </c>
      <c r="AK777">
        <f t="shared" si="844"/>
        <v>52348.214285714283</v>
      </c>
      <c r="AL777">
        <f t="shared" si="845"/>
        <v>92208.21428571429</v>
      </c>
      <c r="AM777">
        <f t="shared" si="846"/>
        <v>34156</v>
      </c>
      <c r="AO777">
        <f t="shared" si="847"/>
        <v>149116.25</v>
      </c>
      <c r="AP777">
        <f t="shared" si="848"/>
        <v>6.580648189782537E-2</v>
      </c>
      <c r="AQ777">
        <f t="shared" si="849"/>
        <v>3.0502792131711799E-2</v>
      </c>
    </row>
    <row r="778" spans="2:64" hidden="1">
      <c r="D778" t="s">
        <v>9913</v>
      </c>
      <c r="E778" t="s">
        <v>9914</v>
      </c>
      <c r="F778" t="s">
        <v>9915</v>
      </c>
      <c r="G778" t="s">
        <v>9916</v>
      </c>
      <c r="H778" t="s">
        <v>9917</v>
      </c>
      <c r="I778" t="s">
        <v>9918</v>
      </c>
      <c r="J778" t="s">
        <v>8020</v>
      </c>
      <c r="K778">
        <f t="shared" si="838"/>
        <v>25182.375</v>
      </c>
      <c r="O778">
        <f t="shared" si="782"/>
        <v>1.1691924659364319</v>
      </c>
      <c r="P778">
        <f t="shared" si="783"/>
        <v>0.822927411911613</v>
      </c>
      <c r="Q778">
        <f t="shared" si="784"/>
        <v>0.76219407962304575</v>
      </c>
      <c r="R778">
        <f t="shared" si="785"/>
        <v>-0.74434606323297792</v>
      </c>
      <c r="S778">
        <f t="shared" si="786"/>
        <v>0.82722972597183619</v>
      </c>
      <c r="T778">
        <f t="shared" si="787"/>
        <v>1.403440696917027</v>
      </c>
      <c r="U778">
        <f t="shared" si="788"/>
        <v>25182.375</v>
      </c>
      <c r="V778">
        <f t="shared" si="839"/>
        <v>7</v>
      </c>
      <c r="AH778">
        <f t="shared" si="841"/>
        <v>397807.82352941175</v>
      </c>
      <c r="AI778">
        <f t="shared" si="842"/>
        <v>23701.058823529413</v>
      </c>
      <c r="AJ778">
        <f t="shared" si="843"/>
        <v>130091.82352941176</v>
      </c>
      <c r="AK778">
        <f t="shared" si="844"/>
        <v>63064.882352941175</v>
      </c>
      <c r="AL778">
        <f t="shared" si="845"/>
        <v>107615.82352941176</v>
      </c>
      <c r="AM778">
        <f t="shared" si="846"/>
        <v>40588.882352941175</v>
      </c>
      <c r="AO778">
        <f t="shared" si="847"/>
        <v>204651.1176470588</v>
      </c>
      <c r="AP778">
        <f t="shared" si="848"/>
        <v>0.13886196861563319</v>
      </c>
      <c r="AQ778">
        <f t="shared" si="849"/>
        <v>5.9579167179896059E-2</v>
      </c>
    </row>
    <row r="779" spans="2:64" hidden="1">
      <c r="D779" t="s">
        <v>9919</v>
      </c>
      <c r="E779" t="s">
        <v>9920</v>
      </c>
      <c r="F779" t="s">
        <v>9921</v>
      </c>
      <c r="G779" t="s">
        <v>9922</v>
      </c>
      <c r="H779" t="s">
        <v>9923</v>
      </c>
      <c r="I779" t="s">
        <v>9924</v>
      </c>
      <c r="J779" t="s">
        <v>6117</v>
      </c>
      <c r="K779">
        <f t="shared" si="838"/>
        <v>24558.666666666668</v>
      </c>
      <c r="O779">
        <f t="shared" si="782"/>
        <v>1.3993484504726927</v>
      </c>
      <c r="P779">
        <f t="shared" si="783"/>
        <v>3.4845090997626151</v>
      </c>
      <c r="Q779">
        <f t="shared" si="784"/>
        <v>0.84164378967620301</v>
      </c>
      <c r="R779">
        <f t="shared" si="785"/>
        <v>-0.97791715877311836</v>
      </c>
      <c r="S779">
        <f t="shared" si="786"/>
        <v>0.78535242983647302</v>
      </c>
      <c r="T779">
        <f t="shared" si="787"/>
        <v>3.3456141678649818</v>
      </c>
      <c r="U779">
        <f t="shared" si="788"/>
        <v>24558.666666666668</v>
      </c>
      <c r="V779">
        <f t="shared" si="839"/>
        <v>9</v>
      </c>
      <c r="AH779">
        <f t="shared" si="841"/>
        <v>311762.7</v>
      </c>
      <c r="AI779">
        <f t="shared" si="842"/>
        <v>22102.799999999999</v>
      </c>
      <c r="AJ779">
        <f t="shared" si="843"/>
        <v>152586.4</v>
      </c>
      <c r="AK779">
        <f t="shared" si="844"/>
        <v>61461.599999999999</v>
      </c>
      <c r="AL779">
        <f t="shared" si="845"/>
        <v>119834.1</v>
      </c>
      <c r="AM779">
        <f t="shared" si="846"/>
        <v>28709.3</v>
      </c>
      <c r="AO779">
        <f t="shared" si="847"/>
        <v>97714.700000000012</v>
      </c>
      <c r="AP779">
        <f t="shared" si="848"/>
        <v>0.1219157431753759</v>
      </c>
      <c r="AQ779">
        <f t="shared" si="849"/>
        <v>7.0896229728572402E-2</v>
      </c>
    </row>
    <row r="780" spans="2:64" hidden="1">
      <c r="D780" t="s">
        <v>9925</v>
      </c>
      <c r="E780" t="s">
        <v>9926</v>
      </c>
      <c r="F780" t="s">
        <v>9927</v>
      </c>
      <c r="G780" t="s">
        <v>9928</v>
      </c>
      <c r="H780" t="s">
        <v>9929</v>
      </c>
      <c r="I780" t="s">
        <v>9930</v>
      </c>
      <c r="J780" t="s">
        <v>6065</v>
      </c>
      <c r="K780" t="e">
        <f t="shared" si="838"/>
        <v>#DIV/0!</v>
      </c>
      <c r="O780">
        <f t="shared" ref="O780:O843" si="856">D780/D781-1</f>
        <v>0.48619676811302459</v>
      </c>
      <c r="P780">
        <f t="shared" ref="P780:P843" si="857">E780/E781-1</f>
        <v>4.5335129673290666</v>
      </c>
      <c r="Q780">
        <f t="shared" ref="Q780:Q843" si="858">F780/(G780+H780)</f>
        <v>0.92348318575871113</v>
      </c>
      <c r="R780">
        <f t="shared" ref="R780:R843" si="859">1 -G780/G781</f>
        <v>-0.60531386740645465</v>
      </c>
      <c r="S780">
        <f t="shared" ref="S780:S843" si="860">H780/F780</f>
        <v>0.69313718112724809</v>
      </c>
      <c r="T780">
        <f t="shared" ref="T780:T843" si="861">I780/I781-1</f>
        <v>2.2600542807796695</v>
      </c>
      <c r="U780" t="e">
        <f t="shared" ref="U780:U843" si="862">E780/J780</f>
        <v>#DIV/0!</v>
      </c>
      <c r="V780">
        <f t="shared" si="839"/>
        <v>-7</v>
      </c>
      <c r="AH780">
        <f t="shared" si="841"/>
        <v>1299364</v>
      </c>
      <c r="AI780">
        <f t="shared" si="842"/>
        <v>49287</v>
      </c>
      <c r="AJ780">
        <f t="shared" si="843"/>
        <v>797340</v>
      </c>
      <c r="AK780">
        <f t="shared" si="844"/>
        <v>310739</v>
      </c>
      <c r="AL780">
        <f t="shared" si="845"/>
        <v>552666</v>
      </c>
      <c r="AM780">
        <f t="shared" si="846"/>
        <v>66065</v>
      </c>
      <c r="AO780">
        <f t="shared" si="847"/>
        <v>191285</v>
      </c>
      <c r="AP780">
        <f t="shared" si="848"/>
        <v>5.7084450518586294E-2</v>
      </c>
      <c r="AQ780">
        <f t="shared" si="849"/>
        <v>3.7931634245677116E-2</v>
      </c>
    </row>
    <row r="781" spans="2:64" hidden="1">
      <c r="D781" t="s">
        <v>9931</v>
      </c>
      <c r="E781" t="s">
        <v>9932</v>
      </c>
      <c r="F781" t="s">
        <v>9933</v>
      </c>
      <c r="G781" t="s">
        <v>9934</v>
      </c>
      <c r="H781" t="s">
        <v>9935</v>
      </c>
      <c r="I781" t="s">
        <v>9936</v>
      </c>
      <c r="J781" t="s">
        <v>6124</v>
      </c>
      <c r="K781">
        <f t="shared" si="838"/>
        <v>1272.4285714285713</v>
      </c>
      <c r="O781">
        <f t="shared" si="856"/>
        <v>0.73454010149867277</v>
      </c>
      <c r="P781">
        <f t="shared" si="857"/>
        <v>2.4381828637147773E-2</v>
      </c>
      <c r="Q781">
        <f t="shared" si="858"/>
        <v>0.9705685955123674</v>
      </c>
      <c r="R781">
        <f t="shared" si="859"/>
        <v>-4.7606392476638293</v>
      </c>
      <c r="S781">
        <f t="shared" si="860"/>
        <v>0.47310317430616927</v>
      </c>
      <c r="T781">
        <f t="shared" si="861"/>
        <v>0.78420496566296882</v>
      </c>
      <c r="U781">
        <f t="shared" si="862"/>
        <v>1272.4285714285713</v>
      </c>
      <c r="V781">
        <f t="shared" si="839"/>
        <v>1</v>
      </c>
      <c r="AH781">
        <f t="shared" si="841"/>
        <v>109286</v>
      </c>
      <c r="AI781">
        <f t="shared" si="842"/>
        <v>1113.375</v>
      </c>
      <c r="AJ781">
        <f t="shared" si="843"/>
        <v>43422.875</v>
      </c>
      <c r="AK781">
        <f t="shared" si="844"/>
        <v>24196.125</v>
      </c>
      <c r="AL781">
        <f t="shared" si="845"/>
        <v>20543.5</v>
      </c>
      <c r="AM781">
        <f t="shared" si="846"/>
        <v>2533.125</v>
      </c>
      <c r="AO781">
        <f t="shared" si="847"/>
        <v>41667</v>
      </c>
      <c r="AP781">
        <f t="shared" si="848"/>
        <v>2.4885657848048571E-2</v>
      </c>
      <c r="AQ781">
        <f t="shared" si="849"/>
        <v>1.0187718463481141E-2</v>
      </c>
    </row>
    <row r="782" spans="2:64" hidden="1">
      <c r="D782" t="s">
        <v>9937</v>
      </c>
      <c r="E782" t="s">
        <v>9938</v>
      </c>
      <c r="F782" t="s">
        <v>9939</v>
      </c>
      <c r="G782" t="s">
        <v>9940</v>
      </c>
      <c r="H782" t="s">
        <v>9941</v>
      </c>
      <c r="I782" t="s">
        <v>9942</v>
      </c>
      <c r="J782" t="s">
        <v>6477</v>
      </c>
      <c r="K782">
        <f t="shared" si="838"/>
        <v>1449.1666666666667</v>
      </c>
      <c r="O782" t="e">
        <f t="shared" si="856"/>
        <v>#VALUE!</v>
      </c>
      <c r="P782" t="e">
        <f t="shared" si="857"/>
        <v>#VALUE!</v>
      </c>
      <c r="Q782">
        <f t="shared" si="858"/>
        <v>0.94559172235395561</v>
      </c>
      <c r="R782" t="e">
        <f t="shared" si="859"/>
        <v>#VALUE!</v>
      </c>
      <c r="S782">
        <f t="shared" si="860"/>
        <v>0.88731338368870849</v>
      </c>
      <c r="T782" t="e">
        <f t="shared" si="861"/>
        <v>#VALUE!</v>
      </c>
      <c r="U782">
        <f t="shared" si="862"/>
        <v>1449.1666666666667</v>
      </c>
      <c r="V782" t="e">
        <f t="shared" si="839"/>
        <v>#VALUE!</v>
      </c>
      <c r="AH782">
        <f t="shared" si="841"/>
        <v>72006.571428571435</v>
      </c>
      <c r="AI782">
        <f t="shared" si="842"/>
        <v>1242.1428571428571</v>
      </c>
      <c r="AJ782">
        <f t="shared" si="843"/>
        <v>28199.571428571428</v>
      </c>
      <c r="AK782">
        <f t="shared" si="844"/>
        <v>4800.2857142857147</v>
      </c>
      <c r="AL782">
        <f t="shared" si="845"/>
        <v>25021.857142857141</v>
      </c>
      <c r="AM782">
        <f t="shared" si="846"/>
        <v>1622.5714285714287</v>
      </c>
      <c r="AO782">
        <f t="shared" si="847"/>
        <v>39006.71428571429</v>
      </c>
      <c r="AP782">
        <f t="shared" si="848"/>
        <v>4.1651696965342148E-2</v>
      </c>
      <c r="AQ782">
        <f t="shared" si="849"/>
        <v>1.725040968483035E-2</v>
      </c>
    </row>
    <row r="783" spans="2:64" hidden="1">
      <c r="D783" t="s">
        <v>6093</v>
      </c>
      <c r="E783" t="s">
        <v>6093</v>
      </c>
      <c r="F783" t="s">
        <v>6093</v>
      </c>
      <c r="G783" t="s">
        <v>6093</v>
      </c>
      <c r="H783" t="s">
        <v>6093</v>
      </c>
      <c r="I783" t="s">
        <v>6093</v>
      </c>
      <c r="J783" t="s">
        <v>6093</v>
      </c>
      <c r="AO783">
        <f t="shared" si="847"/>
        <v>0</v>
      </c>
      <c r="AP783" t="e">
        <f t="shared" si="848"/>
        <v>#DIV/0!</v>
      </c>
      <c r="AQ783" t="e">
        <f t="shared" si="849"/>
        <v>#DIV/0!</v>
      </c>
    </row>
    <row r="784" spans="2:64">
      <c r="B784" t="s">
        <v>121</v>
      </c>
      <c r="D784" t="s">
        <v>9943</v>
      </c>
      <c r="E784" t="s">
        <v>9944</v>
      </c>
      <c r="F784" t="s">
        <v>9945</v>
      </c>
      <c r="G784" t="s">
        <v>9946</v>
      </c>
      <c r="H784" t="s">
        <v>9947</v>
      </c>
      <c r="I784" t="s">
        <v>9948</v>
      </c>
      <c r="J784" t="s">
        <v>6055</v>
      </c>
      <c r="K784">
        <f t="shared" si="838"/>
        <v>3979</v>
      </c>
      <c r="O784">
        <f t="shared" si="856"/>
        <v>19.837321334039174</v>
      </c>
      <c r="P784">
        <f t="shared" si="857"/>
        <v>-1.0538663562029567</v>
      </c>
      <c r="Q784">
        <f t="shared" si="858"/>
        <v>1.2275522032293351</v>
      </c>
      <c r="R784">
        <f t="shared" si="859"/>
        <v>0.25452534638728364</v>
      </c>
      <c r="S784">
        <f t="shared" si="860"/>
        <v>0.14584884982869789</v>
      </c>
      <c r="T784">
        <f t="shared" si="861"/>
        <v>-5.4012597057066847E-2</v>
      </c>
      <c r="U784">
        <f t="shared" si="862"/>
        <v>3979</v>
      </c>
      <c r="V784">
        <f t="shared" si="839"/>
        <v>0</v>
      </c>
      <c r="X784">
        <f>AVERAGE(O784)</f>
        <v>19.837321334039174</v>
      </c>
      <c r="Y784">
        <f t="shared" ref="Y784:AE784" si="863">AVERAGE(P784)</f>
        <v>-1.0538663562029567</v>
      </c>
      <c r="Z784">
        <f t="shared" si="863"/>
        <v>1.2275522032293351</v>
      </c>
      <c r="AA784">
        <f t="shared" si="863"/>
        <v>0.25452534638728364</v>
      </c>
      <c r="AB784">
        <f t="shared" si="863"/>
        <v>0.14584884982869789</v>
      </c>
      <c r="AC784">
        <f t="shared" si="863"/>
        <v>-5.4012597057066847E-2</v>
      </c>
      <c r="AD784">
        <f t="shared" si="863"/>
        <v>3979</v>
      </c>
      <c r="AE784">
        <f t="shared" si="863"/>
        <v>0</v>
      </c>
      <c r="AH784">
        <f t="shared" si="841"/>
        <v>196808.5</v>
      </c>
      <c r="AI784">
        <f t="shared" si="842"/>
        <v>1989.5</v>
      </c>
      <c r="AJ784">
        <f t="shared" si="843"/>
        <v>187972</v>
      </c>
      <c r="AK784">
        <f t="shared" si="844"/>
        <v>125712</v>
      </c>
      <c r="AL784">
        <f t="shared" si="845"/>
        <v>27415.5</v>
      </c>
      <c r="AM784">
        <f t="shared" si="846"/>
        <v>-34844.5</v>
      </c>
      <c r="AO784">
        <f t="shared" si="847"/>
        <v>-116875.5</v>
      </c>
      <c r="AP784">
        <f t="shared" si="848"/>
        <v>1.2992440939739759E-2</v>
      </c>
      <c r="AQ784">
        <f t="shared" si="849"/>
        <v>1.0108811357233046E-2</v>
      </c>
      <c r="AS784">
        <f t="shared" ref="AS784" si="864">AH784+AM784-AJ784+AK784+AL784+AI784</f>
        <v>129109</v>
      </c>
      <c r="AU784">
        <f>MAX(0,AH784)</f>
        <v>196808.5</v>
      </c>
      <c r="AV784">
        <f>MAX(0,AP784)</f>
        <v>1.2992440939739759E-2</v>
      </c>
      <c r="AW784">
        <f>MAX(0,AQ784)</f>
        <v>1.0108811357233046E-2</v>
      </c>
      <c r="AY784">
        <f>AU784/$AU$1261*3</f>
        <v>1.760542716904546</v>
      </c>
      <c r="AZ784">
        <f>AV784/$AV$1261*3</f>
        <v>0.2372328994156522</v>
      </c>
      <c r="BA784">
        <f>AW784/$AW$1261*3</f>
        <v>0.24545551321335152</v>
      </c>
      <c r="BB784">
        <f>AS784/$AS$1261*3</f>
        <v>0.3497297988156477</v>
      </c>
      <c r="BD784">
        <f>MIN(4.9,AY784)</f>
        <v>1.760542716904546</v>
      </c>
      <c r="BE784">
        <f t="shared" ref="BE784" si="865">MIN(4.9,AZ784)</f>
        <v>0.2372328994156522</v>
      </c>
      <c r="BF784">
        <f t="shared" ref="BF784" si="866">MIN(4.9,BA784)</f>
        <v>0.24545551321335152</v>
      </c>
      <c r="BG784">
        <f>MAX(MIN(4.9,BB784),0)</f>
        <v>0.3497297988156477</v>
      </c>
      <c r="BI784">
        <f>ROUND(BD784+0.5,0)</f>
        <v>2</v>
      </c>
      <c r="BJ784">
        <f t="shared" ref="BJ784" si="867">ROUND(BE784+0.5,0)</f>
        <v>1</v>
      </c>
      <c r="BK784">
        <f t="shared" ref="BK784" si="868">ROUND(BF784+0.5,0)</f>
        <v>1</v>
      </c>
      <c r="BL784">
        <f t="shared" ref="BL784" si="869">ROUND(BG784+0.5,0)</f>
        <v>1</v>
      </c>
    </row>
    <row r="785" spans="2:64" hidden="1">
      <c r="D785" t="s">
        <v>9949</v>
      </c>
      <c r="E785" t="s">
        <v>9950</v>
      </c>
      <c r="F785" t="s">
        <v>9951</v>
      </c>
      <c r="G785" t="s">
        <v>9952</v>
      </c>
      <c r="H785" t="s">
        <v>9953</v>
      </c>
      <c r="I785" t="s">
        <v>9954</v>
      </c>
      <c r="J785" t="s">
        <v>6055</v>
      </c>
      <c r="K785">
        <f t="shared" si="838"/>
        <v>-73868</v>
      </c>
      <c r="O785" t="e">
        <f t="shared" si="856"/>
        <v>#VALUE!</v>
      </c>
      <c r="P785" t="e">
        <f t="shared" si="857"/>
        <v>#VALUE!</v>
      </c>
      <c r="Q785">
        <f t="shared" si="858"/>
        <v>1.1942562712436484</v>
      </c>
      <c r="R785" t="e">
        <f t="shared" si="859"/>
        <v>#VALUE!</v>
      </c>
      <c r="S785">
        <f t="shared" si="860"/>
        <v>9.265642008483127E-2</v>
      </c>
      <c r="T785" t="e">
        <f t="shared" si="861"/>
        <v>#VALUE!</v>
      </c>
      <c r="U785">
        <f t="shared" si="862"/>
        <v>-73868</v>
      </c>
      <c r="V785" t="e">
        <f t="shared" si="839"/>
        <v>#VALUE!</v>
      </c>
      <c r="AH785">
        <f t="shared" si="841"/>
        <v>9445</v>
      </c>
      <c r="AI785">
        <f t="shared" si="842"/>
        <v>-36934</v>
      </c>
      <c r="AJ785">
        <f t="shared" si="843"/>
        <v>226449.5</v>
      </c>
      <c r="AK785">
        <f t="shared" si="844"/>
        <v>168633.5</v>
      </c>
      <c r="AL785">
        <f t="shared" si="845"/>
        <v>20982</v>
      </c>
      <c r="AM785">
        <f t="shared" si="846"/>
        <v>-36834</v>
      </c>
      <c r="AO785">
        <f t="shared" si="847"/>
        <v>-385638</v>
      </c>
      <c r="AP785">
        <f t="shared" si="848"/>
        <v>-0.19478365428986555</v>
      </c>
      <c r="AQ785">
        <f t="shared" si="849"/>
        <v>-3.9104287983059818</v>
      </c>
    </row>
    <row r="786" spans="2:64" hidden="1">
      <c r="D786" t="s">
        <v>6093</v>
      </c>
      <c r="E786" t="s">
        <v>6093</v>
      </c>
      <c r="F786" t="s">
        <v>6093</v>
      </c>
      <c r="G786" t="s">
        <v>6093</v>
      </c>
      <c r="H786" t="s">
        <v>6093</v>
      </c>
      <c r="I786" t="s">
        <v>6093</v>
      </c>
      <c r="J786" t="s">
        <v>6093</v>
      </c>
      <c r="O786" t="e">
        <f t="shared" si="856"/>
        <v>#VALUE!</v>
      </c>
      <c r="P786" t="e">
        <f t="shared" si="857"/>
        <v>#VALUE!</v>
      </c>
      <c r="Q786" t="e">
        <f t="shared" si="858"/>
        <v>#VALUE!</v>
      </c>
      <c r="R786" t="e">
        <f t="shared" si="859"/>
        <v>#VALUE!</v>
      </c>
      <c r="S786" t="e">
        <f t="shared" si="860"/>
        <v>#VALUE!</v>
      </c>
      <c r="T786" t="e">
        <f t="shared" si="861"/>
        <v>#VALUE!</v>
      </c>
      <c r="U786" t="e">
        <f t="shared" si="862"/>
        <v>#VALUE!</v>
      </c>
      <c r="V786" t="e">
        <f t="shared" si="839"/>
        <v>#VALUE!</v>
      </c>
      <c r="AO786">
        <f t="shared" si="847"/>
        <v>0</v>
      </c>
      <c r="AP786" t="e">
        <f t="shared" si="848"/>
        <v>#DIV/0!</v>
      </c>
      <c r="AQ786" t="e">
        <f t="shared" si="849"/>
        <v>#DIV/0!</v>
      </c>
    </row>
    <row r="787" spans="2:64">
      <c r="B787" t="s">
        <v>122</v>
      </c>
      <c r="D787" t="s">
        <v>9955</v>
      </c>
      <c r="E787" t="s">
        <v>9956</v>
      </c>
      <c r="F787" t="s">
        <v>9957</v>
      </c>
      <c r="G787" t="s">
        <v>6065</v>
      </c>
      <c r="H787" t="s">
        <v>9958</v>
      </c>
      <c r="I787" t="s">
        <v>9959</v>
      </c>
      <c r="J787" t="s">
        <v>6055</v>
      </c>
      <c r="K787">
        <f t="shared" si="838"/>
        <v>111</v>
      </c>
      <c r="O787">
        <f t="shared" si="856"/>
        <v>1.9073327178191359</v>
      </c>
      <c r="P787">
        <f t="shared" si="857"/>
        <v>-0.98437280022525697</v>
      </c>
      <c r="Q787">
        <f t="shared" si="858"/>
        <v>0.7573412488073783</v>
      </c>
      <c r="R787">
        <f>1</f>
        <v>1</v>
      </c>
      <c r="S787">
        <f t="shared" si="860"/>
        <v>1.3204087346024636</v>
      </c>
      <c r="T787">
        <f t="shared" si="861"/>
        <v>5.417276720351305E-3</v>
      </c>
      <c r="U787">
        <f t="shared" si="862"/>
        <v>111</v>
      </c>
      <c r="V787">
        <f t="shared" si="839"/>
        <v>0</v>
      </c>
      <c r="X787">
        <f>AVERAGE(O787:O788)</f>
        <v>1.2693869867833589</v>
      </c>
      <c r="Y787">
        <f t="shared" ref="Y787:AE787" si="870">AVERAGE(P787:P788)</f>
        <v>-0.72286813212142498</v>
      </c>
      <c r="Z787">
        <f t="shared" si="870"/>
        <v>0.74678848802893527</v>
      </c>
      <c r="AA787">
        <f>AVERAGE(R787)</f>
        <v>1</v>
      </c>
      <c r="AB787">
        <f t="shared" si="870"/>
        <v>1.3393346804514423</v>
      </c>
      <c r="AC787">
        <f t="shared" si="870"/>
        <v>0.27961013225567877</v>
      </c>
      <c r="AD787">
        <f t="shared" si="870"/>
        <v>3607</v>
      </c>
      <c r="AE787">
        <f t="shared" si="870"/>
        <v>0</v>
      </c>
      <c r="AH787">
        <f t="shared" si="841"/>
        <v>29915</v>
      </c>
      <c r="AI787">
        <f t="shared" si="842"/>
        <v>55.5</v>
      </c>
      <c r="AJ787">
        <f t="shared" si="843"/>
        <v>32148</v>
      </c>
      <c r="AK787">
        <f t="shared" si="844"/>
        <v>0</v>
      </c>
      <c r="AL787">
        <f t="shared" si="845"/>
        <v>42448.5</v>
      </c>
      <c r="AM787">
        <f t="shared" si="846"/>
        <v>10300.5</v>
      </c>
      <c r="AO787">
        <f t="shared" si="847"/>
        <v>-2233</v>
      </c>
      <c r="AP787">
        <f t="shared" si="848"/>
        <v>1.3074666949362168E-3</v>
      </c>
      <c r="AQ787">
        <f t="shared" si="849"/>
        <v>1.8552565602540532E-3</v>
      </c>
      <c r="AS787">
        <f t="shared" ref="AS787" si="871">AH787+AM787-AJ787+AK787+AL787+AI787</f>
        <v>50571.5</v>
      </c>
      <c r="AU787">
        <f>MAX(0,AH787)</f>
        <v>29915</v>
      </c>
      <c r="AV787">
        <f>MAX(0,AP787)</f>
        <v>1.3074666949362168E-3</v>
      </c>
      <c r="AW787">
        <f>MAX(0,AQ787)</f>
        <v>1.8552565602540532E-3</v>
      </c>
      <c r="AY787">
        <f>AU787/$AU$1261*3</f>
        <v>0.26760345907925465</v>
      </c>
      <c r="AZ787">
        <f>AV787/$AV$1261*3</f>
        <v>2.3873428893595696E-2</v>
      </c>
      <c r="BA787">
        <f>AW787/$AW$1261*3</f>
        <v>4.5048120401787961E-2</v>
      </c>
      <c r="BB787">
        <f>AS787/$AS$1261*3</f>
        <v>0.13698782052998262</v>
      </c>
      <c r="BD787">
        <f>MIN(4.9,AY787)</f>
        <v>0.26760345907925465</v>
      </c>
      <c r="BE787">
        <f t="shared" ref="BE787" si="872">MIN(4.9,AZ787)</f>
        <v>2.3873428893595696E-2</v>
      </c>
      <c r="BF787">
        <f t="shared" ref="BF787" si="873">MIN(4.9,BA787)</f>
        <v>4.5048120401787961E-2</v>
      </c>
      <c r="BG787">
        <f>MAX(MIN(4.9,BB787),0)</f>
        <v>0.13698782052998262</v>
      </c>
      <c r="BI787">
        <f>ROUND(BD787+0.5,0)</f>
        <v>1</v>
      </c>
      <c r="BJ787">
        <f t="shared" ref="BJ787" si="874">ROUND(BE787+0.5,0)</f>
        <v>1</v>
      </c>
      <c r="BK787">
        <f t="shared" ref="BK787" si="875">ROUND(BF787+0.5,0)</f>
        <v>1</v>
      </c>
      <c r="BL787">
        <f t="shared" ref="BL787" si="876">ROUND(BG787+0.5,0)</f>
        <v>1</v>
      </c>
    </row>
    <row r="788" spans="2:64" hidden="1">
      <c r="D788" t="s">
        <v>9960</v>
      </c>
      <c r="E788" t="s">
        <v>7017</v>
      </c>
      <c r="F788" t="s">
        <v>9961</v>
      </c>
      <c r="G788" t="s">
        <v>6065</v>
      </c>
      <c r="H788" t="s">
        <v>9962</v>
      </c>
      <c r="I788" t="s">
        <v>9963</v>
      </c>
      <c r="J788">
        <v>1</v>
      </c>
      <c r="K788">
        <f t="shared" si="838"/>
        <v>7103</v>
      </c>
      <c r="O788">
        <f t="shared" si="856"/>
        <v>0.63144125574758214</v>
      </c>
      <c r="P788">
        <f t="shared" si="857"/>
        <v>-0.46136346401759309</v>
      </c>
      <c r="Q788">
        <f t="shared" si="858"/>
        <v>0.73623572725049236</v>
      </c>
      <c r="R788" t="e">
        <f t="shared" si="859"/>
        <v>#DIV/0!</v>
      </c>
      <c r="S788">
        <f t="shared" si="860"/>
        <v>1.3582606263004213</v>
      </c>
      <c r="T788">
        <f t="shared" si="861"/>
        <v>0.55380298779100623</v>
      </c>
      <c r="U788">
        <f t="shared" si="862"/>
        <v>7103</v>
      </c>
      <c r="V788">
        <f t="shared" si="839"/>
        <v>0</v>
      </c>
      <c r="AH788">
        <f t="shared" si="841"/>
        <v>10289.5</v>
      </c>
      <c r="AI788">
        <f t="shared" si="842"/>
        <v>3551.5</v>
      </c>
      <c r="AJ788">
        <f t="shared" si="843"/>
        <v>28596.5</v>
      </c>
      <c r="AK788">
        <f t="shared" si="844"/>
        <v>0</v>
      </c>
      <c r="AL788">
        <f t="shared" si="845"/>
        <v>38841.5</v>
      </c>
      <c r="AM788">
        <f t="shared" si="846"/>
        <v>10245</v>
      </c>
      <c r="AO788">
        <f t="shared" si="847"/>
        <v>-18307</v>
      </c>
      <c r="AP788">
        <f t="shared" si="848"/>
        <v>9.1435706653965471E-2</v>
      </c>
      <c r="AQ788">
        <f t="shared" si="849"/>
        <v>0.34515768501870842</v>
      </c>
    </row>
    <row r="789" spans="2:64" hidden="1">
      <c r="D789" t="s">
        <v>9964</v>
      </c>
      <c r="E789" t="s">
        <v>9965</v>
      </c>
      <c r="F789" t="s">
        <v>9966</v>
      </c>
      <c r="G789" t="s">
        <v>6065</v>
      </c>
      <c r="H789" t="s">
        <v>9967</v>
      </c>
      <c r="I789" t="s">
        <v>9965</v>
      </c>
      <c r="J789">
        <v>1</v>
      </c>
      <c r="K789">
        <f t="shared" si="838"/>
        <v>13187</v>
      </c>
      <c r="O789" t="e">
        <f t="shared" si="856"/>
        <v>#VALUE!</v>
      </c>
      <c r="P789" t="e">
        <f t="shared" si="857"/>
        <v>#VALUE!</v>
      </c>
      <c r="Q789">
        <f t="shared" si="858"/>
        <v>0.9701876302988186</v>
      </c>
      <c r="R789" t="e">
        <f t="shared" si="859"/>
        <v>#VALUE!</v>
      </c>
      <c r="S789">
        <f t="shared" si="860"/>
        <v>1.0307284578468592</v>
      </c>
      <c r="T789" t="e">
        <f t="shared" si="861"/>
        <v>#VALUE!</v>
      </c>
      <c r="U789">
        <f t="shared" si="862"/>
        <v>13187</v>
      </c>
      <c r="V789" t="e">
        <f t="shared" si="839"/>
        <v>#VALUE!</v>
      </c>
      <c r="AH789">
        <f t="shared" si="841"/>
        <v>6307</v>
      </c>
      <c r="AI789">
        <f t="shared" si="842"/>
        <v>6593.5</v>
      </c>
      <c r="AJ789">
        <f t="shared" si="843"/>
        <v>34902.5</v>
      </c>
      <c r="AK789">
        <f t="shared" si="844"/>
        <v>0</v>
      </c>
      <c r="AL789">
        <f t="shared" si="845"/>
        <v>35975</v>
      </c>
      <c r="AM789">
        <f t="shared" si="846"/>
        <v>6593.5</v>
      </c>
      <c r="AO789">
        <f t="shared" si="847"/>
        <v>-28595.5</v>
      </c>
      <c r="AP789">
        <f t="shared" si="848"/>
        <v>0.18328005559416261</v>
      </c>
      <c r="AQ789">
        <f t="shared" si="849"/>
        <v>1.045425717456794</v>
      </c>
    </row>
    <row r="790" spans="2:64" hidden="1">
      <c r="D790" t="s">
        <v>6093</v>
      </c>
      <c r="E790" t="s">
        <v>6093</v>
      </c>
      <c r="F790" t="s">
        <v>6093</v>
      </c>
      <c r="G790" t="s">
        <v>6093</v>
      </c>
      <c r="H790" t="s">
        <v>6093</v>
      </c>
      <c r="I790" t="s">
        <v>6093</v>
      </c>
      <c r="J790" t="s">
        <v>6093</v>
      </c>
      <c r="O790" t="e">
        <f t="shared" si="856"/>
        <v>#VALUE!</v>
      </c>
      <c r="P790" t="e">
        <f t="shared" si="857"/>
        <v>#VALUE!</v>
      </c>
      <c r="Q790" t="e">
        <f t="shared" si="858"/>
        <v>#VALUE!</v>
      </c>
      <c r="R790" t="e">
        <f t="shared" si="859"/>
        <v>#VALUE!</v>
      </c>
      <c r="S790" t="e">
        <f t="shared" si="860"/>
        <v>#VALUE!</v>
      </c>
      <c r="T790" t="e">
        <f t="shared" si="861"/>
        <v>#VALUE!</v>
      </c>
      <c r="U790" t="e">
        <f t="shared" si="862"/>
        <v>#VALUE!</v>
      </c>
      <c r="V790" t="e">
        <f t="shared" si="839"/>
        <v>#VALUE!</v>
      </c>
      <c r="AO790">
        <f t="shared" si="847"/>
        <v>0</v>
      </c>
      <c r="AP790" t="e">
        <f t="shared" si="848"/>
        <v>#DIV/0!</v>
      </c>
      <c r="AQ790" t="e">
        <f t="shared" si="849"/>
        <v>#DIV/0!</v>
      </c>
    </row>
    <row r="791" spans="2:64">
      <c r="B791" t="s">
        <v>124</v>
      </c>
      <c r="D791" t="s">
        <v>9968</v>
      </c>
      <c r="E791" t="s">
        <v>9969</v>
      </c>
      <c r="F791" t="s">
        <v>9970</v>
      </c>
      <c r="G791" t="s">
        <v>8981</v>
      </c>
      <c r="H791" t="s">
        <v>9971</v>
      </c>
      <c r="I791" t="s">
        <v>9972</v>
      </c>
      <c r="J791" t="s">
        <v>6225</v>
      </c>
      <c r="K791">
        <f t="shared" si="838"/>
        <v>336.33333333333331</v>
      </c>
      <c r="O791">
        <f t="shared" si="856"/>
        <v>-0.19058874166533712</v>
      </c>
      <c r="P791">
        <f t="shared" si="857"/>
        <v>-0.99357566264906816</v>
      </c>
      <c r="Q791">
        <f t="shared" si="858"/>
        <v>2.9504109034654273E-2</v>
      </c>
      <c r="R791">
        <f t="shared" si="859"/>
        <v>0</v>
      </c>
      <c r="S791">
        <f t="shared" si="860"/>
        <v>33.892146017699112</v>
      </c>
      <c r="T791">
        <f t="shared" si="861"/>
        <v>1.7011786978740062E-3</v>
      </c>
      <c r="U791">
        <f t="shared" si="862"/>
        <v>336.33333333333331</v>
      </c>
      <c r="V791">
        <f t="shared" si="839"/>
        <v>0</v>
      </c>
      <c r="X791">
        <f t="shared" ref="X791:AE791" si="877">AVERAGE(O791:O793)</f>
        <v>5.5875031433632927E-2</v>
      </c>
      <c r="Y791">
        <f t="shared" si="877"/>
        <v>-0.28167452930198095</v>
      </c>
      <c r="Z791">
        <f t="shared" si="877"/>
        <v>4.0523562438074513E-2</v>
      </c>
      <c r="AA791">
        <f t="shared" si="877"/>
        <v>0.5817097919837646</v>
      </c>
      <c r="AB791">
        <f t="shared" si="877"/>
        <v>26.026990094206578</v>
      </c>
      <c r="AC791">
        <f t="shared" si="877"/>
        <v>0.33369997280803704</v>
      </c>
      <c r="AD791">
        <f t="shared" si="877"/>
        <v>45954.944444444445</v>
      </c>
      <c r="AE791">
        <f t="shared" si="877"/>
        <v>0</v>
      </c>
      <c r="AH791">
        <f t="shared" si="841"/>
        <v>54535.5</v>
      </c>
      <c r="AI791">
        <f t="shared" si="842"/>
        <v>252.25</v>
      </c>
      <c r="AJ791">
        <f t="shared" si="843"/>
        <v>4520</v>
      </c>
      <c r="AK791">
        <f t="shared" si="844"/>
        <v>6.5</v>
      </c>
      <c r="AL791">
        <f t="shared" si="845"/>
        <v>153192.5</v>
      </c>
      <c r="AM791">
        <f t="shared" si="846"/>
        <v>148679</v>
      </c>
      <c r="AO791">
        <f t="shared" si="847"/>
        <v>50009</v>
      </c>
      <c r="AP791">
        <f t="shared" si="848"/>
        <v>1.6465512176972435E-3</v>
      </c>
      <c r="AQ791">
        <f t="shared" si="849"/>
        <v>4.6254274738473109E-3</v>
      </c>
      <c r="AS791">
        <f t="shared" ref="AS791" si="878">AH791+AM791-AJ791+AK791+AL791+AI791</f>
        <v>352145.75</v>
      </c>
      <c r="AU791">
        <f>MAX(0,AH791)</f>
        <v>54535.5</v>
      </c>
      <c r="AV791">
        <f>MAX(0,AP791)</f>
        <v>1.6465512176972435E-3</v>
      </c>
      <c r="AW791">
        <f>MAX(0,AQ791)</f>
        <v>4.6254274738473109E-3</v>
      </c>
      <c r="AY791">
        <f>AU791/$AU$1261*3</f>
        <v>0.48784517608613387</v>
      </c>
      <c r="AZ791">
        <f>AV791/$AV$1261*3</f>
        <v>3.0064875508952201E-2</v>
      </c>
      <c r="BA791">
        <f>AW791/$AW$1261*3</f>
        <v>0.11231158979062092</v>
      </c>
      <c r="BB791">
        <f>AS791/$AS$1261*3</f>
        <v>0.95389060639680712</v>
      </c>
      <c r="BD791">
        <f>MIN(4.9,AY791)</f>
        <v>0.48784517608613387</v>
      </c>
      <c r="BE791">
        <f t="shared" ref="BE791" si="879">MIN(4.9,AZ791)</f>
        <v>3.0064875508952201E-2</v>
      </c>
      <c r="BF791">
        <f t="shared" ref="BF791" si="880">MIN(4.9,BA791)</f>
        <v>0.11231158979062092</v>
      </c>
      <c r="BG791">
        <f>MAX(MIN(4.9,BB791),0)</f>
        <v>0.95389060639680712</v>
      </c>
      <c r="BI791">
        <f>ROUND(BD791+0.5,0)</f>
        <v>1</v>
      </c>
      <c r="BJ791">
        <f t="shared" ref="BJ791" si="881">ROUND(BE791+0.5,0)</f>
        <v>1</v>
      </c>
      <c r="BK791">
        <f t="shared" ref="BK791" si="882">ROUND(BF791+0.5,0)</f>
        <v>1</v>
      </c>
      <c r="BL791">
        <f t="shared" ref="BL791" si="883">ROUND(BG791+0.5,0)</f>
        <v>1</v>
      </c>
    </row>
    <row r="792" spans="2:64" hidden="1">
      <c r="D792" t="s">
        <v>9973</v>
      </c>
      <c r="E792" t="s">
        <v>9974</v>
      </c>
      <c r="F792" t="s">
        <v>9975</v>
      </c>
      <c r="G792" t="s">
        <v>8981</v>
      </c>
      <c r="H792" t="s">
        <v>9976</v>
      </c>
      <c r="I792" t="s">
        <v>9977</v>
      </c>
      <c r="J792" t="s">
        <v>6225</v>
      </c>
      <c r="K792">
        <f t="shared" si="838"/>
        <v>52353</v>
      </c>
      <c r="O792">
        <f t="shared" si="856"/>
        <v>7.4563606931253634E-2</v>
      </c>
      <c r="P792">
        <f t="shared" si="857"/>
        <v>-7.8027132215249706E-2</v>
      </c>
      <c r="Q792">
        <f t="shared" si="858"/>
        <v>4.0005044894712079E-2</v>
      </c>
      <c r="R792">
        <f t="shared" si="859"/>
        <v>0.92777777777777781</v>
      </c>
      <c r="S792">
        <f t="shared" si="860"/>
        <v>24.995796451234792</v>
      </c>
      <c r="T792">
        <f t="shared" si="861"/>
        <v>0.35969329916385551</v>
      </c>
      <c r="U792">
        <f t="shared" si="862"/>
        <v>52353</v>
      </c>
      <c r="V792">
        <f t="shared" si="839"/>
        <v>1</v>
      </c>
      <c r="AH792">
        <f t="shared" si="841"/>
        <v>67376.75</v>
      </c>
      <c r="AI792">
        <f t="shared" si="842"/>
        <v>39264.75</v>
      </c>
      <c r="AJ792">
        <f t="shared" si="843"/>
        <v>6185.25</v>
      </c>
      <c r="AK792">
        <f t="shared" si="844"/>
        <v>6.5</v>
      </c>
      <c r="AL792">
        <f t="shared" si="845"/>
        <v>154605.25</v>
      </c>
      <c r="AM792">
        <f t="shared" si="846"/>
        <v>148426.5</v>
      </c>
      <c r="AO792">
        <f t="shared" si="847"/>
        <v>61185</v>
      </c>
      <c r="AP792">
        <f t="shared" si="848"/>
        <v>0.25395708928978555</v>
      </c>
      <c r="AQ792">
        <f t="shared" si="849"/>
        <v>0.58276408404976499</v>
      </c>
    </row>
    <row r="793" spans="2:64" hidden="1">
      <c r="D793" t="s">
        <v>9978</v>
      </c>
      <c r="E793" t="s">
        <v>9979</v>
      </c>
      <c r="F793" t="s">
        <v>9980</v>
      </c>
      <c r="G793" t="s">
        <v>9981</v>
      </c>
      <c r="H793" t="s">
        <v>9982</v>
      </c>
      <c r="I793" t="s">
        <v>9983</v>
      </c>
      <c r="J793" t="s">
        <v>6048</v>
      </c>
      <c r="K793">
        <f t="shared" si="838"/>
        <v>85175.5</v>
      </c>
      <c r="O793">
        <f t="shared" si="856"/>
        <v>0.28365022903498227</v>
      </c>
      <c r="P793">
        <f t="shared" si="857"/>
        <v>0.22657920695837497</v>
      </c>
      <c r="Q793">
        <f t="shared" si="858"/>
        <v>5.2061533384857195E-2</v>
      </c>
      <c r="R793">
        <f t="shared" si="859"/>
        <v>0.81735159817351599</v>
      </c>
      <c r="S793">
        <f t="shared" si="860"/>
        <v>19.193027813685834</v>
      </c>
      <c r="T793">
        <f t="shared" si="861"/>
        <v>0.63970544056238166</v>
      </c>
      <c r="U793">
        <f t="shared" si="862"/>
        <v>85175.5</v>
      </c>
      <c r="V793">
        <f t="shared" si="839"/>
        <v>-1</v>
      </c>
      <c r="AH793">
        <f t="shared" si="841"/>
        <v>83602</v>
      </c>
      <c r="AI793">
        <f t="shared" si="842"/>
        <v>56783.666666666664</v>
      </c>
      <c r="AJ793">
        <f t="shared" si="843"/>
        <v>7993.666666666667</v>
      </c>
      <c r="AK793">
        <f t="shared" si="844"/>
        <v>120</v>
      </c>
      <c r="AL793">
        <f t="shared" si="845"/>
        <v>153422.66666666666</v>
      </c>
      <c r="AM793">
        <f t="shared" si="846"/>
        <v>145549</v>
      </c>
      <c r="AO793">
        <f t="shared" si="847"/>
        <v>75488.333333333328</v>
      </c>
      <c r="AP793">
        <f t="shared" si="848"/>
        <v>0.36982337157098572</v>
      </c>
      <c r="AQ793">
        <f t="shared" si="849"/>
        <v>0.67921421337607546</v>
      </c>
    </row>
    <row r="794" spans="2:64" hidden="1">
      <c r="D794" t="s">
        <v>9984</v>
      </c>
      <c r="E794" t="s">
        <v>9985</v>
      </c>
      <c r="F794" t="s">
        <v>9986</v>
      </c>
      <c r="G794" t="s">
        <v>9987</v>
      </c>
      <c r="H794" t="s">
        <v>9988</v>
      </c>
      <c r="I794" t="s">
        <v>9989</v>
      </c>
      <c r="J794" t="s">
        <v>6225</v>
      </c>
      <c r="K794">
        <f t="shared" si="838"/>
        <v>46294.333333333336</v>
      </c>
      <c r="O794">
        <f t="shared" si="856"/>
        <v>0.22049260714486496</v>
      </c>
      <c r="P794">
        <f t="shared" si="857"/>
        <v>0.9005542251111871</v>
      </c>
      <c r="Q794">
        <f t="shared" si="858"/>
        <v>6.1951578643314326E-2</v>
      </c>
      <c r="R794">
        <f t="shared" si="859"/>
        <v>0</v>
      </c>
      <c r="S794">
        <f t="shared" si="860"/>
        <v>16.029567294023995</v>
      </c>
      <c r="T794">
        <f t="shared" si="861"/>
        <v>1.0900222112343325</v>
      </c>
      <c r="U794">
        <f t="shared" si="862"/>
        <v>46294.333333333336</v>
      </c>
      <c r="V794">
        <f t="shared" si="839"/>
        <v>0</v>
      </c>
      <c r="AH794">
        <f t="shared" si="841"/>
        <v>48846.25</v>
      </c>
      <c r="AI794">
        <f t="shared" si="842"/>
        <v>34720.75</v>
      </c>
      <c r="AJ794">
        <f t="shared" si="843"/>
        <v>4396.75</v>
      </c>
      <c r="AK794">
        <f t="shared" si="844"/>
        <v>492.75</v>
      </c>
      <c r="AL794">
        <f t="shared" si="845"/>
        <v>70478</v>
      </c>
      <c r="AM794">
        <f t="shared" si="846"/>
        <v>66574</v>
      </c>
      <c r="AO794">
        <f t="shared" si="847"/>
        <v>43956.75</v>
      </c>
      <c r="AP794">
        <f t="shared" si="848"/>
        <v>0.48922619529876743</v>
      </c>
      <c r="AQ794">
        <f t="shared" si="849"/>
        <v>0.71081710469073878</v>
      </c>
    </row>
    <row r="795" spans="2:64" hidden="1">
      <c r="D795" t="s">
        <v>9990</v>
      </c>
      <c r="E795" t="s">
        <v>9991</v>
      </c>
      <c r="F795" t="s">
        <v>9992</v>
      </c>
      <c r="G795" t="s">
        <v>9987</v>
      </c>
      <c r="H795" t="s">
        <v>9993</v>
      </c>
      <c r="I795" t="s">
        <v>9994</v>
      </c>
      <c r="J795" t="s">
        <v>6225</v>
      </c>
      <c r="K795">
        <f t="shared" si="838"/>
        <v>24358.333333333332</v>
      </c>
      <c r="O795">
        <f t="shared" si="856"/>
        <v>0.78792244633563402</v>
      </c>
      <c r="P795">
        <f t="shared" si="857"/>
        <v>0.71892642077531055</v>
      </c>
      <c r="Q795">
        <f t="shared" si="858"/>
        <v>7.6134954645319872E-2</v>
      </c>
      <c r="R795">
        <f t="shared" si="859"/>
        <v>-1.0298661174047372</v>
      </c>
      <c r="S795">
        <f t="shared" si="860"/>
        <v>12.946857142857143</v>
      </c>
      <c r="T795">
        <f t="shared" si="861"/>
        <v>1.3448231440244398</v>
      </c>
      <c r="U795">
        <f t="shared" si="862"/>
        <v>24358.333333333332</v>
      </c>
      <c r="V795">
        <f t="shared" si="839"/>
        <v>0</v>
      </c>
      <c r="AH795">
        <f t="shared" si="841"/>
        <v>40021.75</v>
      </c>
      <c r="AI795">
        <f t="shared" si="842"/>
        <v>18268.75</v>
      </c>
      <c r="AJ795">
        <f t="shared" si="843"/>
        <v>2625</v>
      </c>
      <c r="AK795">
        <f t="shared" si="844"/>
        <v>492.75</v>
      </c>
      <c r="AL795">
        <f t="shared" si="845"/>
        <v>33985.5</v>
      </c>
      <c r="AM795">
        <f t="shared" si="846"/>
        <v>31853.25</v>
      </c>
      <c r="AO795">
        <f t="shared" si="847"/>
        <v>36904</v>
      </c>
      <c r="AP795">
        <f t="shared" si="848"/>
        <v>0.52986302959111908</v>
      </c>
      <c r="AQ795">
        <f t="shared" si="849"/>
        <v>0.45647054414162297</v>
      </c>
    </row>
    <row r="796" spans="2:64" hidden="1">
      <c r="D796" t="s">
        <v>9995</v>
      </c>
      <c r="E796" t="s">
        <v>9996</v>
      </c>
      <c r="F796" t="s">
        <v>9997</v>
      </c>
      <c r="G796" t="s">
        <v>9998</v>
      </c>
      <c r="H796" t="s">
        <v>9999</v>
      </c>
      <c r="I796" t="s">
        <v>10000</v>
      </c>
      <c r="J796" t="s">
        <v>6225</v>
      </c>
      <c r="K796">
        <f t="shared" si="838"/>
        <v>14170.666666666666</v>
      </c>
      <c r="O796">
        <f t="shared" si="856"/>
        <v>0.88425682358635482</v>
      </c>
      <c r="P796">
        <f t="shared" si="857"/>
        <v>5.4343877705463903</v>
      </c>
      <c r="Q796">
        <f t="shared" si="858"/>
        <v>0.16453205000076876</v>
      </c>
      <c r="R796">
        <f t="shared" si="859"/>
        <v>0.38310038119440915</v>
      </c>
      <c r="S796">
        <f t="shared" si="860"/>
        <v>5.9871040089711238</v>
      </c>
      <c r="T796">
        <f t="shared" si="861"/>
        <v>3.5947911381701338</v>
      </c>
      <c r="U796">
        <f t="shared" si="862"/>
        <v>14170.666666666666</v>
      </c>
      <c r="V796">
        <f t="shared" si="839"/>
        <v>0</v>
      </c>
      <c r="AH796">
        <f t="shared" si="841"/>
        <v>22384.5</v>
      </c>
      <c r="AI796">
        <f t="shared" si="842"/>
        <v>10628</v>
      </c>
      <c r="AJ796">
        <f t="shared" si="843"/>
        <v>2675.25</v>
      </c>
      <c r="AK796">
        <f t="shared" si="844"/>
        <v>242.75</v>
      </c>
      <c r="AL796">
        <f t="shared" si="845"/>
        <v>16017</v>
      </c>
      <c r="AM796">
        <f t="shared" si="846"/>
        <v>13584.5</v>
      </c>
      <c r="AO796">
        <f t="shared" si="847"/>
        <v>19466.5</v>
      </c>
      <c r="AP796">
        <f t="shared" si="848"/>
        <v>0.65363858607912173</v>
      </c>
      <c r="AQ796">
        <f t="shared" si="849"/>
        <v>0.47479282539257073</v>
      </c>
    </row>
    <row r="797" spans="2:64" hidden="1">
      <c r="D797" t="s">
        <v>10001</v>
      </c>
      <c r="E797" t="s">
        <v>10002</v>
      </c>
      <c r="F797" t="s">
        <v>10003</v>
      </c>
      <c r="G797" t="s">
        <v>10004</v>
      </c>
      <c r="H797" t="s">
        <v>10005</v>
      </c>
      <c r="I797" t="s">
        <v>10006</v>
      </c>
      <c r="J797" t="s">
        <v>6225</v>
      </c>
      <c r="K797">
        <f t="shared" si="838"/>
        <v>2202.3333333333335</v>
      </c>
      <c r="O797">
        <f t="shared" si="856"/>
        <v>1.1517388154319868</v>
      </c>
      <c r="P797">
        <f t="shared" si="857"/>
        <v>0.11964073885782067</v>
      </c>
      <c r="Q797">
        <f t="shared" si="858"/>
        <v>0.35514477343366596</v>
      </c>
      <c r="R797">
        <f t="shared" si="859"/>
        <v>0.3075230972283326</v>
      </c>
      <c r="S797">
        <f t="shared" si="860"/>
        <v>2.5740826040227236</v>
      </c>
      <c r="T797">
        <f t="shared" si="861"/>
        <v>1.2659513316727344</v>
      </c>
      <c r="U797">
        <f t="shared" si="862"/>
        <v>2202.3333333333335</v>
      </c>
      <c r="V797">
        <f t="shared" si="839"/>
        <v>3</v>
      </c>
      <c r="AH797">
        <f t="shared" si="841"/>
        <v>11879.75</v>
      </c>
      <c r="AI797">
        <f t="shared" si="842"/>
        <v>1651.75</v>
      </c>
      <c r="AJ797">
        <f t="shared" si="843"/>
        <v>1628.25</v>
      </c>
      <c r="AK797">
        <f t="shared" si="844"/>
        <v>393.5</v>
      </c>
      <c r="AL797">
        <f t="shared" si="845"/>
        <v>4191.25</v>
      </c>
      <c r="AM797">
        <f t="shared" si="846"/>
        <v>2956.5</v>
      </c>
      <c r="AO797">
        <f t="shared" si="847"/>
        <v>9858</v>
      </c>
      <c r="AP797">
        <f t="shared" si="848"/>
        <v>0.36027046185724415</v>
      </c>
      <c r="AQ797">
        <f t="shared" si="849"/>
        <v>0.13903912119362782</v>
      </c>
    </row>
    <row r="798" spans="2:64" hidden="1">
      <c r="D798" t="s">
        <v>10007</v>
      </c>
      <c r="E798" t="s">
        <v>10008</v>
      </c>
      <c r="F798" t="s">
        <v>10009</v>
      </c>
      <c r="G798" t="s">
        <v>10010</v>
      </c>
      <c r="H798" t="s">
        <v>10011</v>
      </c>
      <c r="I798" t="s">
        <v>10012</v>
      </c>
      <c r="J798" t="s">
        <v>6065</v>
      </c>
      <c r="K798" t="e">
        <f t="shared" si="838"/>
        <v>#DIV/0!</v>
      </c>
      <c r="O798" t="e">
        <f t="shared" si="856"/>
        <v>#DIV/0!</v>
      </c>
      <c r="P798" t="e">
        <f t="shared" si="857"/>
        <v>#DIV/0!</v>
      </c>
      <c r="Q798">
        <f t="shared" si="858"/>
        <v>0.4373045822102426</v>
      </c>
      <c r="R798" t="e">
        <f t="shared" si="859"/>
        <v>#DIV/0!</v>
      </c>
      <c r="S798">
        <f t="shared" si="860"/>
        <v>1.7263313609467457</v>
      </c>
      <c r="T798">
        <f t="shared" si="861"/>
        <v>-8.6524926686217007</v>
      </c>
      <c r="U798" t="e">
        <f t="shared" si="862"/>
        <v>#DIV/0!</v>
      </c>
      <c r="V798">
        <f t="shared" si="839"/>
        <v>0</v>
      </c>
      <c r="AH798">
        <f t="shared" si="841"/>
        <v>22084</v>
      </c>
      <c r="AI798">
        <f t="shared" si="842"/>
        <v>5901</v>
      </c>
      <c r="AJ798">
        <f t="shared" si="843"/>
        <v>4056</v>
      </c>
      <c r="AK798">
        <f t="shared" si="844"/>
        <v>2273</v>
      </c>
      <c r="AL798">
        <f t="shared" si="845"/>
        <v>7002</v>
      </c>
      <c r="AM798">
        <f t="shared" si="846"/>
        <v>5219</v>
      </c>
      <c r="AO798">
        <f t="shared" si="847"/>
        <v>15755</v>
      </c>
      <c r="AP798">
        <f t="shared" si="848"/>
        <v>0.63622641509433964</v>
      </c>
      <c r="AQ798">
        <f t="shared" si="849"/>
        <v>0.26720702771237093</v>
      </c>
    </row>
    <row r="799" spans="2:64" hidden="1">
      <c r="D799" t="s">
        <v>6065</v>
      </c>
      <c r="E799" t="s">
        <v>6065</v>
      </c>
      <c r="F799" t="s">
        <v>10013</v>
      </c>
      <c r="G799" t="s">
        <v>6065</v>
      </c>
      <c r="H799" t="s">
        <v>8617</v>
      </c>
      <c r="I799" t="s">
        <v>10014</v>
      </c>
      <c r="J799" t="s">
        <v>6065</v>
      </c>
      <c r="K799" t="e">
        <f t="shared" si="838"/>
        <v>#DIV/0!</v>
      </c>
      <c r="O799" t="e">
        <f t="shared" si="856"/>
        <v>#DIV/0!</v>
      </c>
      <c r="P799" t="e">
        <f t="shared" si="857"/>
        <v>#DIV/0!</v>
      </c>
      <c r="Q799">
        <f t="shared" si="858"/>
        <v>4.41</v>
      </c>
      <c r="R799" t="e">
        <f t="shared" si="859"/>
        <v>#DIV/0!</v>
      </c>
      <c r="S799">
        <f t="shared" si="860"/>
        <v>0.22675736961451248</v>
      </c>
      <c r="T799">
        <f t="shared" si="861"/>
        <v>0</v>
      </c>
      <c r="U799" t="e">
        <f t="shared" si="862"/>
        <v>#DIV/0!</v>
      </c>
      <c r="V799">
        <f t="shared" si="839"/>
        <v>0</v>
      </c>
      <c r="AH799">
        <f t="shared" si="841"/>
        <v>0</v>
      </c>
      <c r="AI799">
        <f t="shared" si="842"/>
        <v>0</v>
      </c>
      <c r="AJ799">
        <f t="shared" si="843"/>
        <v>882</v>
      </c>
      <c r="AK799">
        <f t="shared" si="844"/>
        <v>0</v>
      </c>
      <c r="AL799">
        <f t="shared" si="845"/>
        <v>200</v>
      </c>
      <c r="AM799">
        <f t="shared" si="846"/>
        <v>-682</v>
      </c>
      <c r="AO799">
        <f t="shared" si="847"/>
        <v>-882</v>
      </c>
      <c r="AP799">
        <f t="shared" si="848"/>
        <v>0</v>
      </c>
      <c r="AQ799" t="e">
        <f t="shared" si="849"/>
        <v>#DIV/0!</v>
      </c>
    </row>
    <row r="800" spans="2:64" hidden="1">
      <c r="D800" t="s">
        <v>6065</v>
      </c>
      <c r="E800" t="s">
        <v>6065</v>
      </c>
      <c r="F800" t="s">
        <v>10013</v>
      </c>
      <c r="G800" t="s">
        <v>6065</v>
      </c>
      <c r="H800" t="s">
        <v>8617</v>
      </c>
      <c r="I800" t="s">
        <v>10014</v>
      </c>
      <c r="J800" t="s">
        <v>6065</v>
      </c>
      <c r="K800" t="e">
        <f t="shared" si="838"/>
        <v>#DIV/0!</v>
      </c>
      <c r="O800" t="e">
        <f t="shared" si="856"/>
        <v>#DIV/0!</v>
      </c>
      <c r="P800" t="e">
        <f t="shared" si="857"/>
        <v>#DIV/0!</v>
      </c>
      <c r="Q800">
        <f t="shared" si="858"/>
        <v>4.41</v>
      </c>
      <c r="R800" t="e">
        <f t="shared" si="859"/>
        <v>#DIV/0!</v>
      </c>
      <c r="S800">
        <f t="shared" si="860"/>
        <v>0.22675736961451248</v>
      </c>
      <c r="T800">
        <f t="shared" si="861"/>
        <v>0</v>
      </c>
      <c r="U800" t="e">
        <f t="shared" si="862"/>
        <v>#DIV/0!</v>
      </c>
      <c r="V800">
        <f t="shared" si="839"/>
        <v>0</v>
      </c>
      <c r="AH800">
        <f t="shared" si="841"/>
        <v>0</v>
      </c>
      <c r="AI800">
        <f t="shared" si="842"/>
        <v>0</v>
      </c>
      <c r="AJ800">
        <f t="shared" si="843"/>
        <v>882</v>
      </c>
      <c r="AK800">
        <f t="shared" si="844"/>
        <v>0</v>
      </c>
      <c r="AL800">
        <f t="shared" si="845"/>
        <v>200</v>
      </c>
      <c r="AM800">
        <f t="shared" si="846"/>
        <v>-682</v>
      </c>
      <c r="AO800">
        <f t="shared" si="847"/>
        <v>-882</v>
      </c>
      <c r="AP800">
        <f t="shared" si="848"/>
        <v>0</v>
      </c>
      <c r="AQ800" t="e">
        <f t="shared" si="849"/>
        <v>#DIV/0!</v>
      </c>
    </row>
    <row r="801" spans="2:64" hidden="1">
      <c r="D801" t="s">
        <v>6065</v>
      </c>
      <c r="E801" t="s">
        <v>6065</v>
      </c>
      <c r="F801" t="s">
        <v>10013</v>
      </c>
      <c r="G801" t="s">
        <v>6065</v>
      </c>
      <c r="H801" t="s">
        <v>8617</v>
      </c>
      <c r="I801" t="s">
        <v>10014</v>
      </c>
      <c r="J801" t="s">
        <v>6065</v>
      </c>
      <c r="K801" t="e">
        <f t="shared" si="838"/>
        <v>#DIV/0!</v>
      </c>
      <c r="O801" t="e">
        <f t="shared" si="856"/>
        <v>#VALUE!</v>
      </c>
      <c r="P801" t="e">
        <f t="shared" si="857"/>
        <v>#VALUE!</v>
      </c>
      <c r="Q801">
        <f t="shared" si="858"/>
        <v>4.41</v>
      </c>
      <c r="R801" t="e">
        <f t="shared" si="859"/>
        <v>#VALUE!</v>
      </c>
      <c r="S801">
        <f t="shared" si="860"/>
        <v>0.22675736961451248</v>
      </c>
      <c r="T801" t="e">
        <f t="shared" si="861"/>
        <v>#VALUE!</v>
      </c>
      <c r="U801" t="e">
        <f t="shared" si="862"/>
        <v>#DIV/0!</v>
      </c>
      <c r="V801" t="e">
        <f t="shared" si="839"/>
        <v>#VALUE!</v>
      </c>
      <c r="AH801">
        <f t="shared" si="841"/>
        <v>0</v>
      </c>
      <c r="AI801">
        <f t="shared" si="842"/>
        <v>0</v>
      </c>
      <c r="AJ801">
        <f t="shared" si="843"/>
        <v>882</v>
      </c>
      <c r="AK801">
        <f t="shared" si="844"/>
        <v>0</v>
      </c>
      <c r="AL801">
        <f t="shared" si="845"/>
        <v>200</v>
      </c>
      <c r="AM801">
        <f t="shared" si="846"/>
        <v>-682</v>
      </c>
      <c r="AO801">
        <f t="shared" si="847"/>
        <v>-882</v>
      </c>
      <c r="AP801">
        <f t="shared" si="848"/>
        <v>0</v>
      </c>
      <c r="AQ801" t="e">
        <f t="shared" si="849"/>
        <v>#DIV/0!</v>
      </c>
    </row>
    <row r="802" spans="2:64" hidden="1">
      <c r="D802" t="s">
        <v>6093</v>
      </c>
      <c r="E802" t="s">
        <v>6093</v>
      </c>
      <c r="F802" t="s">
        <v>6093</v>
      </c>
      <c r="G802" t="s">
        <v>6093</v>
      </c>
      <c r="H802" t="s">
        <v>6093</v>
      </c>
      <c r="I802" t="s">
        <v>6093</v>
      </c>
      <c r="J802" t="s">
        <v>6093</v>
      </c>
      <c r="AO802">
        <f t="shared" si="847"/>
        <v>0</v>
      </c>
      <c r="AP802" t="e">
        <f t="shared" si="848"/>
        <v>#DIV/0!</v>
      </c>
      <c r="AQ802" t="e">
        <f t="shared" si="849"/>
        <v>#DIV/0!</v>
      </c>
    </row>
    <row r="803" spans="2:64">
      <c r="B803" s="22">
        <v>36264445</v>
      </c>
      <c r="D803" t="s">
        <v>10015</v>
      </c>
      <c r="E803" t="s">
        <v>6737</v>
      </c>
      <c r="F803" t="s">
        <v>10016</v>
      </c>
      <c r="G803" t="s">
        <v>10017</v>
      </c>
      <c r="H803" t="s">
        <v>10018</v>
      </c>
      <c r="I803" t="s">
        <v>10019</v>
      </c>
      <c r="J803">
        <v>1</v>
      </c>
      <c r="K803">
        <f t="shared" si="838"/>
        <v>1318</v>
      </c>
      <c r="O803">
        <f t="shared" si="856"/>
        <v>-0.28231825049411396</v>
      </c>
      <c r="P803">
        <f t="shared" si="857"/>
        <v>-0.97757435513509838</v>
      </c>
      <c r="Q803">
        <f t="shared" si="858"/>
        <v>3.6989132931207467E-3</v>
      </c>
      <c r="R803">
        <f t="shared" si="859"/>
        <v>0.72953579996918538</v>
      </c>
      <c r="S803">
        <f t="shared" si="860"/>
        <v>250.27124183006535</v>
      </c>
      <c r="T803">
        <f t="shared" si="861"/>
        <v>-0.25845385636204143</v>
      </c>
      <c r="U803">
        <f t="shared" si="862"/>
        <v>1318</v>
      </c>
      <c r="V803">
        <f t="shared" si="839"/>
        <v>0</v>
      </c>
      <c r="X803">
        <f t="shared" ref="X803:AE803" si="884">AVERAGE(O803:O805)</f>
        <v>0.16938536940271307</v>
      </c>
      <c r="Y803">
        <f t="shared" si="884"/>
        <v>0.57076384174230921</v>
      </c>
      <c r="Z803">
        <f t="shared" si="884"/>
        <v>7.4157270760486114E-3</v>
      </c>
      <c r="AA803">
        <f t="shared" si="884"/>
        <v>0.29235682980742045</v>
      </c>
      <c r="AB803">
        <f t="shared" si="884"/>
        <v>141.05564754314005</v>
      </c>
      <c r="AC803">
        <f t="shared" si="884"/>
        <v>2.6614129815225113E-2</v>
      </c>
      <c r="AD803">
        <f t="shared" si="884"/>
        <v>24528</v>
      </c>
      <c r="AE803">
        <f t="shared" si="884"/>
        <v>0.33333333333333331</v>
      </c>
      <c r="AH803">
        <f t="shared" si="841"/>
        <v>78614.5</v>
      </c>
      <c r="AI803">
        <f t="shared" si="842"/>
        <v>659</v>
      </c>
      <c r="AJ803">
        <f t="shared" si="843"/>
        <v>306</v>
      </c>
      <c r="AK803">
        <f t="shared" si="844"/>
        <v>6144</v>
      </c>
      <c r="AL803">
        <f t="shared" si="845"/>
        <v>76583</v>
      </c>
      <c r="AM803">
        <f t="shared" si="846"/>
        <v>82421</v>
      </c>
      <c r="AO803">
        <f t="shared" si="847"/>
        <v>72164.5</v>
      </c>
      <c r="AP803">
        <f t="shared" si="848"/>
        <v>7.9659603273417381E-3</v>
      </c>
      <c r="AQ803">
        <f t="shared" si="849"/>
        <v>8.3826774958818025E-3</v>
      </c>
      <c r="AS803">
        <f t="shared" ref="AS803" si="885">AH803+AM803-AJ803+AK803+AL803+AI803</f>
        <v>244115.5</v>
      </c>
      <c r="AU803">
        <f>MAX(0,AH803)</f>
        <v>78614.5</v>
      </c>
      <c r="AV803">
        <f>MAX(0,AP803)</f>
        <v>7.9659603273417381E-3</v>
      </c>
      <c r="AW803">
        <f>MAX(0,AQ803)</f>
        <v>8.3826774958818025E-3</v>
      </c>
      <c r="AY803">
        <f>AU803/$AU$1261*3</f>
        <v>0.70324292608343864</v>
      </c>
      <c r="AZ803">
        <f>AV803/$AV$1261*3</f>
        <v>0.14545287323993725</v>
      </c>
      <c r="BA803">
        <f>AW803/$AW$1261*3</f>
        <v>0.20354266531855364</v>
      </c>
      <c r="BB803">
        <f>AS803/$AS$1261*3</f>
        <v>0.66125881776468898</v>
      </c>
      <c r="BD803">
        <f>MIN(4.9,AY803)</f>
        <v>0.70324292608343864</v>
      </c>
      <c r="BE803">
        <f t="shared" ref="BE803" si="886">MIN(4.9,AZ803)</f>
        <v>0.14545287323993725</v>
      </c>
      <c r="BF803">
        <f t="shared" ref="BF803" si="887">MIN(4.9,BA803)</f>
        <v>0.20354266531855364</v>
      </c>
      <c r="BG803">
        <f>MAX(MIN(4.9,BB803),0)</f>
        <v>0.66125881776468898</v>
      </c>
      <c r="BI803">
        <f>ROUND(BD803+0.5,0)</f>
        <v>1</v>
      </c>
      <c r="BJ803">
        <f t="shared" ref="BJ803" si="888">ROUND(BE803+0.5,0)</f>
        <v>1</v>
      </c>
      <c r="BK803">
        <f t="shared" ref="BK803" si="889">ROUND(BF803+0.5,0)</f>
        <v>1</v>
      </c>
      <c r="BL803">
        <f t="shared" ref="BL803" si="890">ROUND(BG803+0.5,0)</f>
        <v>1</v>
      </c>
    </row>
    <row r="804" spans="2:64" hidden="1">
      <c r="D804" t="s">
        <v>10020</v>
      </c>
      <c r="E804" t="s">
        <v>10021</v>
      </c>
      <c r="F804" t="s">
        <v>10022</v>
      </c>
      <c r="G804" t="s">
        <v>10023</v>
      </c>
      <c r="H804" t="s">
        <v>10024</v>
      </c>
      <c r="I804" t="s">
        <v>10025</v>
      </c>
      <c r="J804">
        <v>1</v>
      </c>
      <c r="K804">
        <f t="shared" si="838"/>
        <v>58772</v>
      </c>
      <c r="O804">
        <f t="shared" si="856"/>
        <v>0.66126255924170607</v>
      </c>
      <c r="P804">
        <f t="shared" si="857"/>
        <v>3.3554172224692458</v>
      </c>
      <c r="Q804">
        <f t="shared" si="858"/>
        <v>1.0645920769781964E-2</v>
      </c>
      <c r="R804">
        <f t="shared" si="859"/>
        <v>-0.12711801334689521</v>
      </c>
      <c r="S804">
        <f t="shared" si="860"/>
        <v>74.93896321070234</v>
      </c>
      <c r="T804">
        <f t="shared" si="861"/>
        <v>0.2557762487430657</v>
      </c>
      <c r="U804">
        <f t="shared" si="862"/>
        <v>58772</v>
      </c>
      <c r="V804">
        <f t="shared" si="839"/>
        <v>0</v>
      </c>
      <c r="AH804">
        <f t="shared" si="841"/>
        <v>109539.5</v>
      </c>
      <c r="AI804">
        <f t="shared" si="842"/>
        <v>29386</v>
      </c>
      <c r="AJ804">
        <f t="shared" si="843"/>
        <v>1196</v>
      </c>
      <c r="AK804">
        <f t="shared" si="844"/>
        <v>22716.5</v>
      </c>
      <c r="AL804">
        <f t="shared" si="845"/>
        <v>89627</v>
      </c>
      <c r="AM804">
        <f t="shared" si="846"/>
        <v>111147.5</v>
      </c>
      <c r="AO804">
        <f t="shared" si="847"/>
        <v>85627</v>
      </c>
      <c r="AP804">
        <f t="shared" si="848"/>
        <v>0.26157276566957588</v>
      </c>
      <c r="AQ804">
        <f t="shared" si="849"/>
        <v>0.26826852413969388</v>
      </c>
    </row>
    <row r="805" spans="2:64" hidden="1">
      <c r="D805" t="s">
        <v>10026</v>
      </c>
      <c r="E805" t="s">
        <v>10027</v>
      </c>
      <c r="F805" t="s">
        <v>6531</v>
      </c>
      <c r="G805" t="s">
        <v>10028</v>
      </c>
      <c r="H805" t="s">
        <v>10029</v>
      </c>
      <c r="I805" t="s">
        <v>10030</v>
      </c>
      <c r="J805">
        <v>1</v>
      </c>
      <c r="K805">
        <f t="shared" si="838"/>
        <v>13494</v>
      </c>
      <c r="O805">
        <f t="shared" si="856"/>
        <v>0.12921179946054706</v>
      </c>
      <c r="P805">
        <f t="shared" si="857"/>
        <v>-0.66555134210721989</v>
      </c>
      <c r="Q805">
        <f t="shared" si="858"/>
        <v>7.9023471652431235E-3</v>
      </c>
      <c r="R805">
        <f t="shared" si="859"/>
        <v>0.27465270279997123</v>
      </c>
      <c r="S805">
        <f t="shared" si="860"/>
        <v>97.956737588652487</v>
      </c>
      <c r="T805">
        <f t="shared" si="861"/>
        <v>8.2519997064651074E-2</v>
      </c>
      <c r="U805">
        <f t="shared" si="862"/>
        <v>13494</v>
      </c>
      <c r="V805">
        <f t="shared" si="839"/>
        <v>1</v>
      </c>
      <c r="AH805">
        <f t="shared" si="841"/>
        <v>65937.5</v>
      </c>
      <c r="AI805">
        <f t="shared" si="842"/>
        <v>6747</v>
      </c>
      <c r="AJ805">
        <f t="shared" si="843"/>
        <v>705</v>
      </c>
      <c r="AK805">
        <f t="shared" si="844"/>
        <v>20154.5</v>
      </c>
      <c r="AL805">
        <f t="shared" si="845"/>
        <v>69059.5</v>
      </c>
      <c r="AM805">
        <f t="shared" si="846"/>
        <v>88509</v>
      </c>
      <c r="AO805">
        <f t="shared" si="847"/>
        <v>45078</v>
      </c>
      <c r="AP805">
        <f t="shared" si="848"/>
        <v>7.5627143721837375E-2</v>
      </c>
      <c r="AQ805">
        <f t="shared" si="849"/>
        <v>0.10232417061611375</v>
      </c>
    </row>
    <row r="806" spans="2:64" hidden="1">
      <c r="D806" t="s">
        <v>10031</v>
      </c>
      <c r="E806" t="s">
        <v>10032</v>
      </c>
      <c r="F806" t="s">
        <v>7419</v>
      </c>
      <c r="G806" t="s">
        <v>10033</v>
      </c>
      <c r="H806" t="s">
        <v>10034</v>
      </c>
      <c r="I806" t="s">
        <v>10035</v>
      </c>
      <c r="J806" t="s">
        <v>6065</v>
      </c>
      <c r="K806" t="e">
        <f t="shared" si="838"/>
        <v>#DIV/0!</v>
      </c>
      <c r="O806">
        <f t="shared" si="856"/>
        <v>-3.8806584362139906E-2</v>
      </c>
      <c r="P806">
        <f t="shared" si="857"/>
        <v>-0.28151933898425818</v>
      </c>
      <c r="Q806">
        <f t="shared" si="858"/>
        <v>9.0235314793379907E-3</v>
      </c>
      <c r="R806">
        <f t="shared" si="859"/>
        <v>-27.080848913592725</v>
      </c>
      <c r="S806">
        <f t="shared" si="860"/>
        <v>73.499664204163864</v>
      </c>
      <c r="T806">
        <f t="shared" si="861"/>
        <v>0.32755303343968434</v>
      </c>
      <c r="U806" t="e">
        <f t="shared" si="862"/>
        <v>#DIV/0!</v>
      </c>
      <c r="V806">
        <f t="shared" si="839"/>
        <v>0</v>
      </c>
      <c r="AH806">
        <f t="shared" si="841"/>
        <v>116785</v>
      </c>
      <c r="AI806">
        <f t="shared" si="842"/>
        <v>40347</v>
      </c>
      <c r="AJ806">
        <f t="shared" si="843"/>
        <v>1489</v>
      </c>
      <c r="AK806">
        <f t="shared" si="844"/>
        <v>55572</v>
      </c>
      <c r="AL806">
        <f t="shared" si="845"/>
        <v>109441</v>
      </c>
      <c r="AM806">
        <f t="shared" si="846"/>
        <v>163524</v>
      </c>
      <c r="AO806">
        <f t="shared" si="847"/>
        <v>59724</v>
      </c>
      <c r="AP806">
        <f t="shared" si="848"/>
        <v>0.24450800845993953</v>
      </c>
      <c r="AQ806">
        <f t="shared" si="849"/>
        <v>0.34548101211628207</v>
      </c>
    </row>
    <row r="807" spans="2:64" hidden="1">
      <c r="D807" t="s">
        <v>10036</v>
      </c>
      <c r="E807" t="s">
        <v>10037</v>
      </c>
      <c r="F807" t="s">
        <v>10038</v>
      </c>
      <c r="G807" t="s">
        <v>10039</v>
      </c>
      <c r="H807" t="s">
        <v>10040</v>
      </c>
      <c r="I807" t="s">
        <v>10041</v>
      </c>
      <c r="J807" t="s">
        <v>6065</v>
      </c>
      <c r="K807" t="e">
        <f t="shared" si="838"/>
        <v>#DIV/0!</v>
      </c>
      <c r="O807">
        <f t="shared" si="856"/>
        <v>0.11029882116421463</v>
      </c>
      <c r="P807">
        <f t="shared" si="857"/>
        <v>1.0892923580623557</v>
      </c>
      <c r="Q807">
        <f t="shared" si="858"/>
        <v>3.4685704881546674E-2</v>
      </c>
      <c r="R807" t="e">
        <f t="shared" si="859"/>
        <v>#DIV/0!</v>
      </c>
      <c r="S807">
        <f t="shared" si="860"/>
        <v>28.383190239493899</v>
      </c>
      <c r="T807">
        <f t="shared" si="861"/>
        <v>0.83788663254800744</v>
      </c>
      <c r="U807" t="e">
        <f t="shared" si="862"/>
        <v>#DIV/0!</v>
      </c>
      <c r="V807">
        <f t="shared" si="839"/>
        <v>0</v>
      </c>
      <c r="AH807">
        <f t="shared" si="841"/>
        <v>121500</v>
      </c>
      <c r="AI807">
        <f t="shared" si="842"/>
        <v>56156</v>
      </c>
      <c r="AJ807">
        <f t="shared" si="843"/>
        <v>4426</v>
      </c>
      <c r="AK807">
        <f t="shared" si="844"/>
        <v>1979</v>
      </c>
      <c r="AL807">
        <f t="shared" si="845"/>
        <v>125624</v>
      </c>
      <c r="AM807">
        <f t="shared" si="846"/>
        <v>123177</v>
      </c>
      <c r="AO807">
        <f t="shared" si="847"/>
        <v>115095</v>
      </c>
      <c r="AP807">
        <f t="shared" si="848"/>
        <v>0.44008369709176115</v>
      </c>
      <c r="AQ807">
        <f t="shared" si="849"/>
        <v>0.46218930041152262</v>
      </c>
    </row>
    <row r="808" spans="2:64" hidden="1">
      <c r="D808" t="s">
        <v>10042</v>
      </c>
      <c r="E808" t="s">
        <v>10043</v>
      </c>
      <c r="F808" t="s">
        <v>10044</v>
      </c>
      <c r="G808" t="s">
        <v>6065</v>
      </c>
      <c r="H808" t="s">
        <v>10045</v>
      </c>
      <c r="I808" t="s">
        <v>10046</v>
      </c>
      <c r="J808" t="s">
        <v>6065</v>
      </c>
      <c r="K808" t="e">
        <f t="shared" si="838"/>
        <v>#DIV/0!</v>
      </c>
      <c r="O808">
        <f t="shared" si="856"/>
        <v>-0.33347545377025212</v>
      </c>
      <c r="P808">
        <f t="shared" si="857"/>
        <v>-3.3861860795454546</v>
      </c>
      <c r="Q808">
        <f t="shared" si="858"/>
        <v>5.0734388057164709E-2</v>
      </c>
      <c r="R808" t="e">
        <f t="shared" si="859"/>
        <v>#DIV/0!</v>
      </c>
      <c r="S808">
        <f t="shared" si="860"/>
        <v>19.710496929089892</v>
      </c>
      <c r="T808">
        <f t="shared" si="861"/>
        <v>0.669556336098448</v>
      </c>
      <c r="U808" t="e">
        <f t="shared" si="862"/>
        <v>#DIV/0!</v>
      </c>
      <c r="V808">
        <f t="shared" si="839"/>
        <v>0</v>
      </c>
      <c r="AH808">
        <f t="shared" si="841"/>
        <v>109430</v>
      </c>
      <c r="AI808">
        <f t="shared" si="842"/>
        <v>26878</v>
      </c>
      <c r="AJ808">
        <f t="shared" si="843"/>
        <v>3582</v>
      </c>
      <c r="AK808">
        <f t="shared" si="844"/>
        <v>0</v>
      </c>
      <c r="AL808">
        <f t="shared" si="845"/>
        <v>70603</v>
      </c>
      <c r="AM808">
        <f t="shared" si="846"/>
        <v>67021</v>
      </c>
      <c r="AO808">
        <f t="shared" si="847"/>
        <v>105848</v>
      </c>
      <c r="AP808">
        <f t="shared" si="848"/>
        <v>0.38069203858192996</v>
      </c>
      <c r="AQ808">
        <f t="shared" si="849"/>
        <v>0.24561820341770996</v>
      </c>
    </row>
    <row r="809" spans="2:64" hidden="1">
      <c r="D809" t="s">
        <v>10047</v>
      </c>
      <c r="E809" t="s">
        <v>10048</v>
      </c>
      <c r="F809" t="s">
        <v>10049</v>
      </c>
      <c r="G809" t="s">
        <v>6065</v>
      </c>
      <c r="H809" t="s">
        <v>10050</v>
      </c>
      <c r="I809" t="s">
        <v>10051</v>
      </c>
      <c r="J809" t="s">
        <v>6065</v>
      </c>
      <c r="K809" t="e">
        <f t="shared" si="838"/>
        <v>#DIV/0!</v>
      </c>
      <c r="O809">
        <f t="shared" si="856"/>
        <v>0.36930775646371972</v>
      </c>
      <c r="P809">
        <f t="shared" si="857"/>
        <v>-1.2200128913803543</v>
      </c>
      <c r="Q809">
        <f t="shared" si="858"/>
        <v>0.22223083331718754</v>
      </c>
      <c r="R809" t="e">
        <f t="shared" si="859"/>
        <v>#DIV/0!</v>
      </c>
      <c r="S809">
        <f t="shared" si="860"/>
        <v>4.4998256320836969</v>
      </c>
      <c r="T809">
        <f t="shared" si="861"/>
        <v>-0.21911412842608979</v>
      </c>
      <c r="U809" t="e">
        <f t="shared" si="862"/>
        <v>#DIV/0!</v>
      </c>
      <c r="V809">
        <f t="shared" si="839"/>
        <v>0</v>
      </c>
      <c r="AH809">
        <f t="shared" si="841"/>
        <v>164180</v>
      </c>
      <c r="AI809">
        <f t="shared" si="842"/>
        <v>-11264</v>
      </c>
      <c r="AJ809">
        <f t="shared" si="843"/>
        <v>11470</v>
      </c>
      <c r="AK809">
        <f t="shared" si="844"/>
        <v>0</v>
      </c>
      <c r="AL809">
        <f t="shared" si="845"/>
        <v>51613</v>
      </c>
      <c r="AM809">
        <f t="shared" si="846"/>
        <v>40143</v>
      </c>
      <c r="AO809">
        <f t="shared" si="847"/>
        <v>152710</v>
      </c>
      <c r="AP809">
        <f t="shared" si="848"/>
        <v>-0.21823959080076724</v>
      </c>
      <c r="AQ809">
        <f t="shared" si="849"/>
        <v>-6.8607625776586675E-2</v>
      </c>
    </row>
    <row r="810" spans="2:64" hidden="1">
      <c r="D810" t="s">
        <v>10052</v>
      </c>
      <c r="E810" t="s">
        <v>10053</v>
      </c>
      <c r="F810" t="s">
        <v>10054</v>
      </c>
      <c r="G810" t="s">
        <v>6065</v>
      </c>
      <c r="H810" t="s">
        <v>10055</v>
      </c>
      <c r="I810" t="s">
        <v>10056</v>
      </c>
      <c r="J810" t="s">
        <v>6065</v>
      </c>
      <c r="K810" t="e">
        <f t="shared" si="838"/>
        <v>#DIV/0!</v>
      </c>
      <c r="O810" t="e">
        <f t="shared" si="856"/>
        <v>#VALUE!</v>
      </c>
      <c r="P810" t="e">
        <f t="shared" si="857"/>
        <v>#VALUE!</v>
      </c>
      <c r="Q810">
        <f t="shared" si="858"/>
        <v>7.1170454956094392E-2</v>
      </c>
      <c r="R810" t="e">
        <f t="shared" si="859"/>
        <v>#VALUE!</v>
      </c>
      <c r="S810">
        <f t="shared" si="860"/>
        <v>14.050774308200051</v>
      </c>
      <c r="T810" t="e">
        <f t="shared" si="861"/>
        <v>#VALUE!</v>
      </c>
      <c r="U810" t="e">
        <f t="shared" si="862"/>
        <v>#DIV/0!</v>
      </c>
      <c r="V810" t="e">
        <f t="shared" si="839"/>
        <v>#VALUE!</v>
      </c>
      <c r="AH810">
        <f t="shared" si="841"/>
        <v>119900</v>
      </c>
      <c r="AI810">
        <f t="shared" si="842"/>
        <v>51197</v>
      </c>
      <c r="AJ810">
        <f t="shared" si="843"/>
        <v>3939</v>
      </c>
      <c r="AK810">
        <f t="shared" si="844"/>
        <v>0</v>
      </c>
      <c r="AL810">
        <f t="shared" si="845"/>
        <v>55346</v>
      </c>
      <c r="AM810">
        <f t="shared" si="846"/>
        <v>51407</v>
      </c>
      <c r="AO810">
        <f t="shared" si="847"/>
        <v>115961</v>
      </c>
      <c r="AP810">
        <f t="shared" si="848"/>
        <v>0.9250352328984931</v>
      </c>
      <c r="AQ810">
        <f t="shared" si="849"/>
        <v>0.42699749791492908</v>
      </c>
    </row>
    <row r="811" spans="2:64" hidden="1">
      <c r="D811" t="s">
        <v>6093</v>
      </c>
      <c r="E811" t="s">
        <v>6093</v>
      </c>
      <c r="F811" t="s">
        <v>6093</v>
      </c>
      <c r="G811" t="s">
        <v>6093</v>
      </c>
      <c r="H811" t="s">
        <v>6093</v>
      </c>
      <c r="I811" t="s">
        <v>6093</v>
      </c>
      <c r="J811" t="s">
        <v>6093</v>
      </c>
      <c r="AO811">
        <f t="shared" si="847"/>
        <v>0</v>
      </c>
      <c r="AP811" t="e">
        <f t="shared" si="848"/>
        <v>#DIV/0!</v>
      </c>
      <c r="AQ811" t="e">
        <f t="shared" si="849"/>
        <v>#DIV/0!</v>
      </c>
    </row>
    <row r="812" spans="2:64">
      <c r="B812" s="22">
        <v>43108384</v>
      </c>
      <c r="D812" t="s">
        <v>10057</v>
      </c>
      <c r="E812" t="s">
        <v>10058</v>
      </c>
      <c r="F812" t="s">
        <v>10059</v>
      </c>
      <c r="G812" t="s">
        <v>10060</v>
      </c>
      <c r="H812" t="s">
        <v>10061</v>
      </c>
      <c r="I812" t="s">
        <v>10062</v>
      </c>
      <c r="J812" t="s">
        <v>6048</v>
      </c>
      <c r="K812">
        <f t="shared" si="838"/>
        <v>-58889</v>
      </c>
      <c r="O812">
        <f t="shared" si="856"/>
        <v>0.70571628993014679</v>
      </c>
      <c r="P812">
        <f t="shared" si="857"/>
        <v>-2.415345791023253</v>
      </c>
      <c r="Q812">
        <f t="shared" si="858"/>
        <v>1.0349469453227993</v>
      </c>
      <c r="R812">
        <f t="shared" si="859"/>
        <v>-0.42644541976313444</v>
      </c>
      <c r="S812">
        <f t="shared" si="860"/>
        <v>0.29805511660927209</v>
      </c>
      <c r="T812">
        <f t="shared" si="861"/>
        <v>-1.191795515259451</v>
      </c>
      <c r="U812">
        <f t="shared" si="862"/>
        <v>-58889</v>
      </c>
      <c r="V812">
        <f t="shared" si="839"/>
        <v>1</v>
      </c>
      <c r="X812">
        <f t="shared" ref="X812:AE812" si="891">AVERAGE(O812:O814)</f>
        <v>4.6437515442271335</v>
      </c>
      <c r="Y812">
        <f t="shared" si="891"/>
        <v>2.7360943878152724</v>
      </c>
      <c r="Z812">
        <f t="shared" si="891"/>
        <v>0.88320414784047596</v>
      </c>
      <c r="AA812">
        <f t="shared" si="891"/>
        <v>-244.20080445140272</v>
      </c>
      <c r="AB812">
        <f t="shared" si="891"/>
        <v>0.37287960937597808</v>
      </c>
      <c r="AC812">
        <f t="shared" si="891"/>
        <v>3.3195195488719804</v>
      </c>
      <c r="AD812">
        <f t="shared" si="891"/>
        <v>12548.666666666666</v>
      </c>
      <c r="AE812">
        <f t="shared" si="891"/>
        <v>0.66666666666666663</v>
      </c>
      <c r="AH812">
        <f t="shared" si="841"/>
        <v>231813.66666666666</v>
      </c>
      <c r="AI812">
        <f t="shared" si="842"/>
        <v>-39259.333333333336</v>
      </c>
      <c r="AJ812">
        <f t="shared" si="843"/>
        <v>187106.33333333334</v>
      </c>
      <c r="AK812">
        <f t="shared" si="844"/>
        <v>125020.33333333333</v>
      </c>
      <c r="AL812">
        <f t="shared" si="845"/>
        <v>55768</v>
      </c>
      <c r="AM812">
        <f t="shared" si="846"/>
        <v>-6318</v>
      </c>
      <c r="AO812">
        <f t="shared" si="847"/>
        <v>-80313.000000000029</v>
      </c>
      <c r="AP812">
        <f t="shared" si="848"/>
        <v>-0.21715634305311002</v>
      </c>
      <c r="AQ812">
        <f t="shared" si="849"/>
        <v>-0.16935728552098597</v>
      </c>
      <c r="AS812">
        <f t="shared" ref="AS812" si="892">AH812+AM812-AJ812+AK812+AL812+AI812</f>
        <v>179918.33333333328</v>
      </c>
      <c r="AU812">
        <f>MAX(0,AH812)</f>
        <v>231813.66666666666</v>
      </c>
      <c r="AV812">
        <f>MAX(0,AP812)</f>
        <v>0</v>
      </c>
      <c r="AW812">
        <f>MAX(0,AQ812)</f>
        <v>0</v>
      </c>
      <c r="AY812">
        <f>AU812/$AU$1261*3</f>
        <v>2.0736800622378513</v>
      </c>
      <c r="AZ812">
        <f>AV812/$AV$1261*3</f>
        <v>0</v>
      </c>
      <c r="BA812">
        <f>AW812/$AW$1261*3</f>
        <v>0</v>
      </c>
      <c r="BB812">
        <f>AS812/$AS$1261*3</f>
        <v>0.48736186106246104</v>
      </c>
      <c r="BD812">
        <f>MIN(4.9,AY812)</f>
        <v>2.0736800622378513</v>
      </c>
      <c r="BE812">
        <f t="shared" ref="BE812" si="893">MIN(4.9,AZ812)</f>
        <v>0</v>
      </c>
      <c r="BF812">
        <f t="shared" ref="BF812" si="894">MIN(4.9,BA812)</f>
        <v>0</v>
      </c>
      <c r="BG812">
        <f>MAX(MIN(4.9,BB812),0)</f>
        <v>0.48736186106246104</v>
      </c>
      <c r="BI812">
        <f>ROUND(BD812+0.5,0)</f>
        <v>3</v>
      </c>
      <c r="BJ812">
        <f t="shared" ref="BJ812" si="895">ROUND(BE812+0.5,0)</f>
        <v>1</v>
      </c>
      <c r="BK812">
        <f t="shared" ref="BK812" si="896">ROUND(BF812+0.5,0)</f>
        <v>1</v>
      </c>
      <c r="BL812">
        <f t="shared" ref="BL812" si="897">ROUND(BG812+0.5,0)</f>
        <v>1</v>
      </c>
    </row>
    <row r="813" spans="2:64" hidden="1">
      <c r="D813" t="s">
        <v>10063</v>
      </c>
      <c r="E813" t="s">
        <v>10064</v>
      </c>
      <c r="F813" t="s">
        <v>10065</v>
      </c>
      <c r="G813" t="s">
        <v>10066</v>
      </c>
      <c r="H813" t="s">
        <v>10067</v>
      </c>
      <c r="I813" t="s">
        <v>10068</v>
      </c>
      <c r="J813" t="s">
        <v>6055</v>
      </c>
      <c r="K813">
        <f t="shared" si="838"/>
        <v>83215</v>
      </c>
      <c r="O813">
        <f t="shared" si="856"/>
        <v>0.6882065041862313</v>
      </c>
      <c r="P813">
        <f t="shared" si="857"/>
        <v>5.2473723723723724</v>
      </c>
      <c r="Q813">
        <f t="shared" si="858"/>
        <v>0.73499946369194469</v>
      </c>
      <c r="R813">
        <f t="shared" si="859"/>
        <v>-2.2116822201592807</v>
      </c>
      <c r="S813">
        <f t="shared" si="860"/>
        <v>0.40126816881676491</v>
      </c>
      <c r="T813">
        <f t="shared" si="861"/>
        <v>5.3312191684284711</v>
      </c>
      <c r="U813">
        <f t="shared" si="862"/>
        <v>83215</v>
      </c>
      <c r="V813">
        <f t="shared" si="839"/>
        <v>0</v>
      </c>
      <c r="AH813">
        <f t="shared" si="841"/>
        <v>203856</v>
      </c>
      <c r="AI813">
        <f t="shared" si="842"/>
        <v>41607.5</v>
      </c>
      <c r="AJ813">
        <f t="shared" si="843"/>
        <v>137048</v>
      </c>
      <c r="AK813">
        <f t="shared" si="844"/>
        <v>131467</v>
      </c>
      <c r="AL813">
        <f t="shared" si="845"/>
        <v>54993</v>
      </c>
      <c r="AM813">
        <f t="shared" si="846"/>
        <v>49412</v>
      </c>
      <c r="AO813">
        <f t="shared" si="847"/>
        <v>-64659</v>
      </c>
      <c r="AP813">
        <f t="shared" si="848"/>
        <v>0.22314437412849941</v>
      </c>
      <c r="AQ813">
        <f t="shared" si="849"/>
        <v>0.20410240561965309</v>
      </c>
    </row>
    <row r="814" spans="2:64" hidden="1">
      <c r="D814" t="s">
        <v>10069</v>
      </c>
      <c r="E814" t="s">
        <v>10070</v>
      </c>
      <c r="F814" t="s">
        <v>10071</v>
      </c>
      <c r="G814" t="s">
        <v>10072</v>
      </c>
      <c r="H814" t="s">
        <v>10073</v>
      </c>
      <c r="I814" t="s">
        <v>10074</v>
      </c>
      <c r="J814" t="s">
        <v>6055</v>
      </c>
      <c r="K814">
        <f t="shared" si="838"/>
        <v>13320</v>
      </c>
      <c r="O814">
        <f t="shared" si="856"/>
        <v>12.537331838565022</v>
      </c>
      <c r="P814">
        <f t="shared" si="857"/>
        <v>5.3762565820966968</v>
      </c>
      <c r="Q814">
        <f t="shared" si="858"/>
        <v>0.8796660345066839</v>
      </c>
      <c r="R814">
        <f t="shared" si="859"/>
        <v>-729.96428571428567</v>
      </c>
      <c r="S814">
        <f t="shared" si="860"/>
        <v>0.41931554270189736</v>
      </c>
      <c r="T814">
        <f t="shared" si="861"/>
        <v>5.8191349934469203</v>
      </c>
      <c r="U814">
        <f t="shared" si="862"/>
        <v>13320</v>
      </c>
      <c r="V814">
        <f t="shared" si="839"/>
        <v>1</v>
      </c>
      <c r="AH814">
        <f t="shared" si="841"/>
        <v>120753</v>
      </c>
      <c r="AI814">
        <f t="shared" si="842"/>
        <v>6660</v>
      </c>
      <c r="AJ814">
        <f t="shared" si="843"/>
        <v>57052.5</v>
      </c>
      <c r="AK814">
        <f t="shared" si="844"/>
        <v>40934</v>
      </c>
      <c r="AL814">
        <f t="shared" si="845"/>
        <v>23923</v>
      </c>
      <c r="AM814">
        <f t="shared" si="846"/>
        <v>7804.5</v>
      </c>
      <c r="AO814">
        <f t="shared" si="847"/>
        <v>22766.5</v>
      </c>
      <c r="AP814">
        <f t="shared" si="848"/>
        <v>0.10268745085341598</v>
      </c>
      <c r="AQ814">
        <f t="shared" si="849"/>
        <v>5.5153909219646718E-2</v>
      </c>
    </row>
    <row r="815" spans="2:64" hidden="1">
      <c r="D815" t="s">
        <v>10075</v>
      </c>
      <c r="E815" t="s">
        <v>10076</v>
      </c>
      <c r="F815" t="s">
        <v>10077</v>
      </c>
      <c r="G815" t="s">
        <v>7364</v>
      </c>
      <c r="H815" t="s">
        <v>10078</v>
      </c>
      <c r="I815" t="s">
        <v>10079</v>
      </c>
      <c r="J815" t="s">
        <v>6065</v>
      </c>
      <c r="K815" t="e">
        <f t="shared" si="838"/>
        <v>#DIV/0!</v>
      </c>
      <c r="O815" t="e">
        <f t="shared" si="856"/>
        <v>#VALUE!</v>
      </c>
      <c r="P815" t="e">
        <f t="shared" si="857"/>
        <v>#VALUE!</v>
      </c>
      <c r="Q815">
        <f t="shared" si="858"/>
        <v>0.8877776143550522</v>
      </c>
      <c r="R815" t="e">
        <f t="shared" si="859"/>
        <v>#VALUE!</v>
      </c>
      <c r="S815">
        <f t="shared" si="860"/>
        <v>1.1202231058095868</v>
      </c>
      <c r="T815" t="e">
        <f t="shared" si="861"/>
        <v>#VALUE!</v>
      </c>
      <c r="U815" t="e">
        <f t="shared" si="862"/>
        <v>#DIV/0!</v>
      </c>
      <c r="V815" t="e">
        <f t="shared" si="839"/>
        <v>#VALUE!</v>
      </c>
      <c r="AH815">
        <f t="shared" si="841"/>
        <v>17840</v>
      </c>
      <c r="AI815">
        <f t="shared" si="842"/>
        <v>2089</v>
      </c>
      <c r="AJ815">
        <f t="shared" si="843"/>
        <v>18108</v>
      </c>
      <c r="AK815">
        <f t="shared" si="844"/>
        <v>112</v>
      </c>
      <c r="AL815">
        <f t="shared" si="845"/>
        <v>20285</v>
      </c>
      <c r="AM815">
        <f t="shared" si="846"/>
        <v>2289</v>
      </c>
      <c r="AO815">
        <f t="shared" si="847"/>
        <v>-380</v>
      </c>
      <c r="AP815">
        <f t="shared" si="848"/>
        <v>0.10241702211109477</v>
      </c>
      <c r="AQ815">
        <f t="shared" si="849"/>
        <v>0.11709641255605381</v>
      </c>
    </row>
    <row r="816" spans="2:64" hidden="1">
      <c r="D816" t="s">
        <v>6093</v>
      </c>
      <c r="E816" t="s">
        <v>6093</v>
      </c>
      <c r="F816" t="s">
        <v>6093</v>
      </c>
      <c r="G816" t="s">
        <v>6093</v>
      </c>
      <c r="H816" t="s">
        <v>6093</v>
      </c>
      <c r="I816" t="s">
        <v>6093</v>
      </c>
      <c r="J816" t="s">
        <v>6093</v>
      </c>
      <c r="O816" t="e">
        <f t="shared" si="856"/>
        <v>#VALUE!</v>
      </c>
      <c r="P816" t="e">
        <f t="shared" si="857"/>
        <v>#VALUE!</v>
      </c>
      <c r="Q816" t="e">
        <f t="shared" si="858"/>
        <v>#VALUE!</v>
      </c>
      <c r="R816" t="e">
        <f t="shared" si="859"/>
        <v>#VALUE!</v>
      </c>
      <c r="S816" t="e">
        <f t="shared" si="860"/>
        <v>#VALUE!</v>
      </c>
      <c r="T816" t="e">
        <f t="shared" si="861"/>
        <v>#VALUE!</v>
      </c>
      <c r="U816" t="e">
        <f t="shared" si="862"/>
        <v>#VALUE!</v>
      </c>
      <c r="V816" t="e">
        <f t="shared" si="839"/>
        <v>#VALUE!</v>
      </c>
      <c r="AO816">
        <f t="shared" si="847"/>
        <v>0</v>
      </c>
      <c r="AP816" t="e">
        <f t="shared" si="848"/>
        <v>#DIV/0!</v>
      </c>
      <c r="AQ816" t="e">
        <f t="shared" si="849"/>
        <v>#DIV/0!</v>
      </c>
    </row>
    <row r="817" spans="2:64">
      <c r="B817" s="22">
        <v>35733632</v>
      </c>
      <c r="D817" t="s">
        <v>10080</v>
      </c>
      <c r="E817" t="s">
        <v>10081</v>
      </c>
      <c r="F817" t="s">
        <v>10082</v>
      </c>
      <c r="G817" t="s">
        <v>10083</v>
      </c>
      <c r="H817" t="s">
        <v>10084</v>
      </c>
      <c r="I817" t="s">
        <v>10085</v>
      </c>
      <c r="J817" t="s">
        <v>6055</v>
      </c>
      <c r="K817">
        <f t="shared" si="838"/>
        <v>-69246</v>
      </c>
      <c r="O817">
        <f t="shared" si="856"/>
        <v>-0.2857972159080362</v>
      </c>
      <c r="P817">
        <f t="shared" si="857"/>
        <v>3.9885868749061526E-2</v>
      </c>
      <c r="Q817">
        <f t="shared" si="858"/>
        <v>1.3142450969014738</v>
      </c>
      <c r="R817">
        <f t="shared" si="859"/>
        <v>0.3554481771232807</v>
      </c>
      <c r="S817">
        <f t="shared" si="860"/>
        <v>0.64958476271208887</v>
      </c>
      <c r="T817">
        <f t="shared" si="861"/>
        <v>-4.5891709192126715</v>
      </c>
      <c r="U817">
        <f t="shared" si="862"/>
        <v>-69246</v>
      </c>
      <c r="V817">
        <f t="shared" si="839"/>
        <v>0</v>
      </c>
      <c r="X817">
        <f t="shared" ref="X817:AE817" si="898">AVERAGE(O817:O819)</f>
        <v>2.1393195663232127</v>
      </c>
      <c r="Y817">
        <f t="shared" si="898"/>
        <v>13.739070157218785</v>
      </c>
      <c r="Z817">
        <f t="shared" si="898"/>
        <v>0.88883564866183062</v>
      </c>
      <c r="AA817">
        <f t="shared" si="898"/>
        <v>-1.9526596047505913</v>
      </c>
      <c r="AB817">
        <f t="shared" si="898"/>
        <v>1.0730308264208734</v>
      </c>
      <c r="AC817">
        <f t="shared" si="898"/>
        <v>-0.10143456607790775</v>
      </c>
      <c r="AD817">
        <f t="shared" si="898"/>
        <v>-18119.333333333332</v>
      </c>
      <c r="AE817">
        <f t="shared" si="898"/>
        <v>0</v>
      </c>
      <c r="AH817">
        <f t="shared" si="841"/>
        <v>211611.5</v>
      </c>
      <c r="AI817">
        <f t="shared" si="842"/>
        <v>-34623</v>
      </c>
      <c r="AJ817">
        <f t="shared" si="843"/>
        <v>113248.5</v>
      </c>
      <c r="AK817">
        <f t="shared" si="844"/>
        <v>12605.5</v>
      </c>
      <c r="AL817">
        <f t="shared" si="845"/>
        <v>73564.5</v>
      </c>
      <c r="AM817">
        <f t="shared" si="846"/>
        <v>-27078.5</v>
      </c>
      <c r="AO817">
        <f t="shared" si="847"/>
        <v>85757.5</v>
      </c>
      <c r="AP817">
        <f t="shared" si="848"/>
        <v>-0.40179876987350588</v>
      </c>
      <c r="AQ817">
        <f t="shared" si="849"/>
        <v>-0.16361587153817256</v>
      </c>
      <c r="AS817">
        <f t="shared" ref="AS817" si="899">AH817+AM817-AJ817+AK817+AL817+AI817</f>
        <v>122831.5</v>
      </c>
      <c r="AU817">
        <f>MAX(0,AH817)</f>
        <v>211611.5</v>
      </c>
      <c r="AV817">
        <f>MAX(0,AP817)</f>
        <v>0</v>
      </c>
      <c r="AW817">
        <f>MAX(0,AQ817)</f>
        <v>0</v>
      </c>
      <c r="AY817">
        <f>AU817/$AU$1261*3</f>
        <v>1.8929623727544609</v>
      </c>
      <c r="AZ817">
        <f>AV817/$AV$1261*3</f>
        <v>0</v>
      </c>
      <c r="BA817">
        <f>AW817/$AW$1261*3</f>
        <v>0</v>
      </c>
      <c r="BB817">
        <f>AS817/$AS$1261*3</f>
        <v>0.33272533892466233</v>
      </c>
      <c r="BD817">
        <f>MIN(4.9,AY817)</f>
        <v>1.8929623727544609</v>
      </c>
      <c r="BE817">
        <f t="shared" ref="BE817" si="900">MIN(4.9,AZ817)</f>
        <v>0</v>
      </c>
      <c r="BF817">
        <f t="shared" ref="BF817" si="901">MIN(4.9,BA817)</f>
        <v>0</v>
      </c>
      <c r="BG817">
        <f>MAX(MIN(4.9,BB817),0)</f>
        <v>0.33272533892466233</v>
      </c>
      <c r="BI817">
        <f>ROUND(BD817+0.5,0)</f>
        <v>2</v>
      </c>
      <c r="BJ817">
        <f t="shared" ref="BJ817" si="902">ROUND(BE817+0.5,0)</f>
        <v>1</v>
      </c>
      <c r="BK817">
        <f t="shared" ref="BK817" si="903">ROUND(BF817+0.5,0)</f>
        <v>1</v>
      </c>
      <c r="BL817">
        <f t="shared" ref="BL817" si="904">ROUND(BG817+0.5,0)</f>
        <v>1</v>
      </c>
    </row>
    <row r="818" spans="2:64" hidden="1">
      <c r="D818" t="s">
        <v>10086</v>
      </c>
      <c r="E818" t="s">
        <v>10087</v>
      </c>
      <c r="F818" t="s">
        <v>10088</v>
      </c>
      <c r="G818" t="s">
        <v>10089</v>
      </c>
      <c r="H818" t="s">
        <v>10090</v>
      </c>
      <c r="I818" t="s">
        <v>10091</v>
      </c>
      <c r="J818" t="s">
        <v>6055</v>
      </c>
      <c r="K818">
        <f t="shared" si="838"/>
        <v>-66590</v>
      </c>
      <c r="O818">
        <f t="shared" si="856"/>
        <v>-2.8052236896490612E-2</v>
      </c>
      <c r="P818">
        <f t="shared" si="857"/>
        <v>-1.8172758290581505</v>
      </c>
      <c r="Q818">
        <f t="shared" si="858"/>
        <v>0.92774609376870509</v>
      </c>
      <c r="R818">
        <f t="shared" si="859"/>
        <v>0.17746514415494286</v>
      </c>
      <c r="S818">
        <f t="shared" si="860"/>
        <v>0.87599615988108015</v>
      </c>
      <c r="T818">
        <f t="shared" si="861"/>
        <v>-0.84502007990879302</v>
      </c>
      <c r="U818">
        <f t="shared" si="862"/>
        <v>-66590</v>
      </c>
      <c r="V818">
        <f t="shared" si="839"/>
        <v>0</v>
      </c>
      <c r="AH818">
        <f t="shared" si="841"/>
        <v>296290.5</v>
      </c>
      <c r="AI818">
        <f t="shared" si="842"/>
        <v>-33295</v>
      </c>
      <c r="AJ818">
        <f t="shared" si="843"/>
        <v>96872</v>
      </c>
      <c r="AK818">
        <f t="shared" si="844"/>
        <v>19557</v>
      </c>
      <c r="AL818">
        <f t="shared" si="845"/>
        <v>84859.5</v>
      </c>
      <c r="AM818">
        <f t="shared" si="846"/>
        <v>7544.5</v>
      </c>
      <c r="AO818">
        <f t="shared" si="847"/>
        <v>179861.5</v>
      </c>
      <c r="AP818">
        <f t="shared" si="848"/>
        <v>-0.31886722883835411</v>
      </c>
      <c r="AQ818">
        <f t="shared" si="849"/>
        <v>-0.11237282329335567</v>
      </c>
    </row>
    <row r="819" spans="2:64" hidden="1">
      <c r="D819" t="s">
        <v>10092</v>
      </c>
      <c r="E819" t="s">
        <v>10093</v>
      </c>
      <c r="F819" t="s">
        <v>10094</v>
      </c>
      <c r="G819" t="s">
        <v>10095</v>
      </c>
      <c r="H819" t="s">
        <v>10096</v>
      </c>
      <c r="I819" t="s">
        <v>10097</v>
      </c>
      <c r="J819" t="s">
        <v>6055</v>
      </c>
      <c r="K819">
        <f t="shared" si="838"/>
        <v>81478</v>
      </c>
      <c r="O819">
        <f t="shared" si="856"/>
        <v>6.7318081517741648</v>
      </c>
      <c r="P819">
        <f t="shared" si="857"/>
        <v>42.994600431965445</v>
      </c>
      <c r="Q819">
        <f t="shared" si="858"/>
        <v>0.42451575531531316</v>
      </c>
      <c r="R819">
        <f t="shared" si="859"/>
        <v>-6.390892135529997</v>
      </c>
      <c r="S819">
        <f t="shared" si="860"/>
        <v>1.6935115566694514</v>
      </c>
      <c r="T819">
        <f t="shared" si="861"/>
        <v>5.1298873008877415</v>
      </c>
      <c r="U819">
        <f t="shared" si="862"/>
        <v>81478</v>
      </c>
      <c r="V819">
        <f t="shared" si="839"/>
        <v>0</v>
      </c>
      <c r="AH819">
        <f t="shared" si="841"/>
        <v>304842</v>
      </c>
      <c r="AI819">
        <f t="shared" si="842"/>
        <v>40739</v>
      </c>
      <c r="AJ819">
        <f t="shared" si="843"/>
        <v>35910</v>
      </c>
      <c r="AK819">
        <f t="shared" si="844"/>
        <v>23776.5</v>
      </c>
      <c r="AL819">
        <f t="shared" si="845"/>
        <v>60814</v>
      </c>
      <c r="AM819">
        <f t="shared" si="846"/>
        <v>48680.5</v>
      </c>
      <c r="AO819">
        <f t="shared" si="847"/>
        <v>245155.5</v>
      </c>
      <c r="AP819">
        <f t="shared" si="848"/>
        <v>0.48160254402090069</v>
      </c>
      <c r="AQ819">
        <f t="shared" si="849"/>
        <v>0.13363972156067733</v>
      </c>
    </row>
    <row r="820" spans="2:64" hidden="1">
      <c r="D820" t="s">
        <v>10098</v>
      </c>
      <c r="E820" t="s">
        <v>10099</v>
      </c>
      <c r="F820" t="s">
        <v>10100</v>
      </c>
      <c r="G820" t="s">
        <v>10101</v>
      </c>
      <c r="H820" t="s">
        <v>10102</v>
      </c>
      <c r="I820" t="s">
        <v>10103</v>
      </c>
      <c r="J820" t="s">
        <v>6055</v>
      </c>
      <c r="K820">
        <f t="shared" si="838"/>
        <v>1852</v>
      </c>
      <c r="O820">
        <f t="shared" si="856"/>
        <v>-0.15675895330061063</v>
      </c>
      <c r="P820">
        <f t="shared" si="857"/>
        <v>-0.86609789603065579</v>
      </c>
      <c r="Q820">
        <f t="shared" si="858"/>
        <v>0.1047796189832037</v>
      </c>
      <c r="R820">
        <f t="shared" si="859"/>
        <v>0.12510198531411476</v>
      </c>
      <c r="S820">
        <f t="shared" si="860"/>
        <v>6.0828402366863905</v>
      </c>
      <c r="T820">
        <f t="shared" si="861"/>
        <v>0.13199344309030003</v>
      </c>
      <c r="U820">
        <f t="shared" si="862"/>
        <v>1852</v>
      </c>
      <c r="V820">
        <f t="shared" si="839"/>
        <v>0</v>
      </c>
      <c r="AH820">
        <f t="shared" si="841"/>
        <v>39427</v>
      </c>
      <c r="AI820">
        <f t="shared" si="842"/>
        <v>926</v>
      </c>
      <c r="AJ820">
        <f t="shared" si="843"/>
        <v>929.5</v>
      </c>
      <c r="AK820">
        <f t="shared" si="844"/>
        <v>3217</v>
      </c>
      <c r="AL820">
        <f t="shared" si="845"/>
        <v>5654</v>
      </c>
      <c r="AM820">
        <f t="shared" si="846"/>
        <v>7941.5</v>
      </c>
      <c r="AO820">
        <f t="shared" si="847"/>
        <v>35280.5</v>
      </c>
      <c r="AP820">
        <f t="shared" si="848"/>
        <v>0.10438507496336377</v>
      </c>
      <c r="AQ820">
        <f t="shared" si="849"/>
        <v>2.3486443300276459E-2</v>
      </c>
    </row>
    <row r="821" spans="2:64" hidden="1">
      <c r="D821" t="s">
        <v>10104</v>
      </c>
      <c r="E821" t="s">
        <v>10105</v>
      </c>
      <c r="F821" t="s">
        <v>10106</v>
      </c>
      <c r="G821" t="s">
        <v>10107</v>
      </c>
      <c r="H821" t="s">
        <v>10108</v>
      </c>
      <c r="I821" t="s">
        <v>10109</v>
      </c>
      <c r="J821" t="s">
        <v>6055</v>
      </c>
      <c r="K821">
        <f t="shared" si="838"/>
        <v>13831</v>
      </c>
      <c r="O821">
        <f t="shared" si="856"/>
        <v>-5.9641607336792579E-2</v>
      </c>
      <c r="P821">
        <f t="shared" si="857"/>
        <v>-0.63486364476358936</v>
      </c>
      <c r="Q821">
        <f t="shared" si="858"/>
        <v>0.59269043195541105</v>
      </c>
      <c r="R821">
        <f t="shared" si="859"/>
        <v>0.11108424996978117</v>
      </c>
      <c r="S821">
        <f t="shared" si="860"/>
        <v>1.3270313954057893</v>
      </c>
      <c r="T821">
        <f t="shared" si="861"/>
        <v>-0.63152918931694635</v>
      </c>
      <c r="U821">
        <f t="shared" si="862"/>
        <v>13831</v>
      </c>
      <c r="V821">
        <f t="shared" si="839"/>
        <v>0</v>
      </c>
      <c r="AH821">
        <f t="shared" si="841"/>
        <v>46756.5</v>
      </c>
      <c r="AI821">
        <f t="shared" si="842"/>
        <v>6915.5</v>
      </c>
      <c r="AJ821">
        <f t="shared" si="843"/>
        <v>10208.5</v>
      </c>
      <c r="AK821">
        <f t="shared" si="844"/>
        <v>3677</v>
      </c>
      <c r="AL821">
        <f t="shared" si="845"/>
        <v>13547</v>
      </c>
      <c r="AM821">
        <f t="shared" si="846"/>
        <v>7015.5</v>
      </c>
      <c r="AO821">
        <f t="shared" si="847"/>
        <v>32871</v>
      </c>
      <c r="AP821">
        <f t="shared" si="848"/>
        <v>0.40150371574547145</v>
      </c>
      <c r="AQ821">
        <f t="shared" si="849"/>
        <v>0.14790456941815577</v>
      </c>
    </row>
    <row r="822" spans="2:64" hidden="1">
      <c r="D822" t="s">
        <v>10110</v>
      </c>
      <c r="E822" t="s">
        <v>10111</v>
      </c>
      <c r="F822" t="s">
        <v>10112</v>
      </c>
      <c r="G822" t="s">
        <v>10113</v>
      </c>
      <c r="H822" t="s">
        <v>10114</v>
      </c>
      <c r="I822" t="s">
        <v>10115</v>
      </c>
      <c r="J822" t="s">
        <v>6055</v>
      </c>
      <c r="K822">
        <f t="shared" si="838"/>
        <v>37879</v>
      </c>
      <c r="O822">
        <f t="shared" si="856"/>
        <v>0.7356791287045763</v>
      </c>
      <c r="P822">
        <f t="shared" si="857"/>
        <v>0.50630293872032439</v>
      </c>
      <c r="Q822">
        <f t="shared" si="858"/>
        <v>6.2463068741382709E-2</v>
      </c>
      <c r="R822">
        <f t="shared" si="859"/>
        <v>9.9978241949521318E-2</v>
      </c>
      <c r="S822">
        <f t="shared" si="860"/>
        <v>12.74852187623177</v>
      </c>
      <c r="T822">
        <f t="shared" si="861"/>
        <v>0.50230796543969691</v>
      </c>
      <c r="U822">
        <f t="shared" si="862"/>
        <v>37879</v>
      </c>
      <c r="V822">
        <f t="shared" si="839"/>
        <v>0</v>
      </c>
      <c r="AH822">
        <f t="shared" si="841"/>
        <v>49722</v>
      </c>
      <c r="AI822">
        <f t="shared" si="842"/>
        <v>18939.5</v>
      </c>
      <c r="AJ822">
        <f t="shared" si="843"/>
        <v>1268.5</v>
      </c>
      <c r="AK822">
        <f t="shared" si="844"/>
        <v>4136.5</v>
      </c>
      <c r="AL822">
        <f t="shared" si="845"/>
        <v>16171.5</v>
      </c>
      <c r="AM822">
        <f t="shared" si="846"/>
        <v>19039.5</v>
      </c>
      <c r="AO822">
        <f t="shared" si="847"/>
        <v>44317</v>
      </c>
      <c r="AP822">
        <f t="shared" si="848"/>
        <v>0.93261276344297817</v>
      </c>
      <c r="AQ822">
        <f t="shared" si="849"/>
        <v>0.38090784763283858</v>
      </c>
    </row>
    <row r="823" spans="2:64" hidden="1">
      <c r="D823" t="s">
        <v>10116</v>
      </c>
      <c r="E823" t="s">
        <v>9732</v>
      </c>
      <c r="F823" t="s">
        <v>10117</v>
      </c>
      <c r="G823" t="s">
        <v>10118</v>
      </c>
      <c r="H823" t="s">
        <v>10119</v>
      </c>
      <c r="I823" t="s">
        <v>10120</v>
      </c>
      <c r="J823" t="s">
        <v>6055</v>
      </c>
      <c r="K823">
        <f t="shared" si="838"/>
        <v>25147</v>
      </c>
      <c r="O823">
        <f t="shared" si="856"/>
        <v>0.99686323713927227</v>
      </c>
      <c r="P823">
        <f t="shared" si="857"/>
        <v>1.4644257154057234</v>
      </c>
      <c r="Q823">
        <f t="shared" si="858"/>
        <v>6.0073423072644343E-2</v>
      </c>
      <c r="R823" t="e">
        <f t="shared" si="859"/>
        <v>#DIV/0!</v>
      </c>
      <c r="S823">
        <f t="shared" si="860"/>
        <v>10.972222222222221</v>
      </c>
      <c r="T823">
        <f t="shared" si="861"/>
        <v>1.4362745098039214</v>
      </c>
      <c r="U823">
        <f t="shared" si="862"/>
        <v>25147</v>
      </c>
      <c r="V823">
        <f t="shared" si="839"/>
        <v>0</v>
      </c>
      <c r="AH823">
        <f t="shared" si="841"/>
        <v>28647</v>
      </c>
      <c r="AI823">
        <f t="shared" si="842"/>
        <v>12573.5</v>
      </c>
      <c r="AJ823">
        <f t="shared" si="843"/>
        <v>810</v>
      </c>
      <c r="AK823">
        <f t="shared" si="844"/>
        <v>4596</v>
      </c>
      <c r="AL823">
        <f t="shared" si="845"/>
        <v>8887.5</v>
      </c>
      <c r="AM823">
        <f t="shared" si="846"/>
        <v>12673.5</v>
      </c>
      <c r="AO823">
        <f t="shared" si="847"/>
        <v>23241</v>
      </c>
      <c r="AP823">
        <f t="shared" si="848"/>
        <v>0.93251010494307862</v>
      </c>
      <c r="AQ823">
        <f t="shared" si="849"/>
        <v>0.43891157887387861</v>
      </c>
    </row>
    <row r="824" spans="2:64" hidden="1">
      <c r="D824" t="s">
        <v>10121</v>
      </c>
      <c r="E824" t="s">
        <v>10122</v>
      </c>
      <c r="F824" t="s">
        <v>10123</v>
      </c>
      <c r="G824" t="s">
        <v>6065</v>
      </c>
      <c r="H824" t="s">
        <v>10124</v>
      </c>
      <c r="I824" t="s">
        <v>10125</v>
      </c>
      <c r="J824" t="s">
        <v>6055</v>
      </c>
      <c r="K824">
        <f t="shared" si="838"/>
        <v>10204</v>
      </c>
      <c r="O824" t="e">
        <f t="shared" si="856"/>
        <v>#VALUE!</v>
      </c>
      <c r="P824" t="e">
        <f t="shared" si="857"/>
        <v>#VALUE!</v>
      </c>
      <c r="Q824">
        <f t="shared" si="858"/>
        <v>9.4674556213017749E-2</v>
      </c>
      <c r="R824" t="e">
        <f t="shared" si="859"/>
        <v>#VALUE!</v>
      </c>
      <c r="S824">
        <f t="shared" si="860"/>
        <v>10.5625</v>
      </c>
      <c r="T824" t="e">
        <f t="shared" si="861"/>
        <v>#VALUE!</v>
      </c>
      <c r="U824">
        <f t="shared" si="862"/>
        <v>10204</v>
      </c>
      <c r="V824" t="e">
        <f t="shared" si="839"/>
        <v>#VALUE!</v>
      </c>
      <c r="AH824">
        <f t="shared" si="841"/>
        <v>14346</v>
      </c>
      <c r="AI824">
        <f t="shared" si="842"/>
        <v>5102</v>
      </c>
      <c r="AJ824">
        <f t="shared" si="843"/>
        <v>544</v>
      </c>
      <c r="AK824">
        <f t="shared" si="844"/>
        <v>0</v>
      </c>
      <c r="AL824">
        <f t="shared" si="845"/>
        <v>5746</v>
      </c>
      <c r="AM824">
        <f t="shared" si="846"/>
        <v>5202</v>
      </c>
      <c r="AO824">
        <f t="shared" si="847"/>
        <v>13802</v>
      </c>
      <c r="AP824">
        <f t="shared" si="848"/>
        <v>0.88792203271841286</v>
      </c>
      <c r="AQ824">
        <f t="shared" si="849"/>
        <v>0.35563920256517495</v>
      </c>
    </row>
    <row r="825" spans="2:64" hidden="1">
      <c r="D825" t="s">
        <v>6093</v>
      </c>
      <c r="E825" t="s">
        <v>6093</v>
      </c>
      <c r="F825" t="s">
        <v>6093</v>
      </c>
      <c r="G825" t="s">
        <v>6093</v>
      </c>
      <c r="H825" t="s">
        <v>6093</v>
      </c>
      <c r="I825" t="s">
        <v>6093</v>
      </c>
      <c r="J825" t="s">
        <v>6093</v>
      </c>
      <c r="O825" t="e">
        <f t="shared" si="856"/>
        <v>#VALUE!</v>
      </c>
      <c r="P825" t="e">
        <f t="shared" si="857"/>
        <v>#VALUE!</v>
      </c>
      <c r="Q825" t="e">
        <f t="shared" si="858"/>
        <v>#VALUE!</v>
      </c>
      <c r="R825" t="e">
        <f t="shared" si="859"/>
        <v>#VALUE!</v>
      </c>
      <c r="S825" t="e">
        <f t="shared" si="860"/>
        <v>#VALUE!</v>
      </c>
      <c r="T825" t="e">
        <f t="shared" si="861"/>
        <v>#VALUE!</v>
      </c>
      <c r="U825" t="e">
        <f t="shared" si="862"/>
        <v>#VALUE!</v>
      </c>
      <c r="V825" t="e">
        <f t="shared" si="839"/>
        <v>#VALUE!</v>
      </c>
      <c r="AO825">
        <f t="shared" si="847"/>
        <v>0</v>
      </c>
      <c r="AP825" t="e">
        <f t="shared" si="848"/>
        <v>#DIV/0!</v>
      </c>
      <c r="AQ825" t="e">
        <f t="shared" si="849"/>
        <v>#DIV/0!</v>
      </c>
    </row>
    <row r="826" spans="2:64">
      <c r="B826" t="s">
        <v>127</v>
      </c>
      <c r="D826" t="s">
        <v>10126</v>
      </c>
      <c r="E826" t="s">
        <v>10127</v>
      </c>
      <c r="F826" t="s">
        <v>10128</v>
      </c>
      <c r="G826" t="s">
        <v>6065</v>
      </c>
      <c r="H826" t="s">
        <v>10129</v>
      </c>
      <c r="I826" t="s">
        <v>10130</v>
      </c>
      <c r="J826" t="s">
        <v>6156</v>
      </c>
      <c r="K826">
        <f t="shared" si="838"/>
        <v>59378</v>
      </c>
      <c r="O826">
        <f t="shared" si="856"/>
        <v>0.31451234084598445</v>
      </c>
      <c r="P826">
        <f t="shared" si="857"/>
        <v>1.882777036048064</v>
      </c>
      <c r="Q826">
        <f t="shared" si="858"/>
        <v>0.93316346866437905</v>
      </c>
      <c r="R826">
        <f>1</f>
        <v>1</v>
      </c>
      <c r="S826">
        <f t="shared" si="860"/>
        <v>1.0716236046309044</v>
      </c>
      <c r="T826">
        <f t="shared" si="861"/>
        <v>0.70845177551416083</v>
      </c>
      <c r="U826">
        <f t="shared" si="862"/>
        <v>59378</v>
      </c>
      <c r="V826">
        <f t="shared" si="839"/>
        <v>-1</v>
      </c>
      <c r="X826">
        <f t="shared" ref="X826:AE826" si="905">AVERAGE(O826:O828)</f>
        <v>0.37631567177411746</v>
      </c>
      <c r="Y826">
        <f t="shared" si="905"/>
        <v>1.1055018205492815</v>
      </c>
      <c r="Z826">
        <f t="shared" si="905"/>
        <v>0.91569955163257433</v>
      </c>
      <c r="AA826">
        <f>AVERAGE(R826)</f>
        <v>1</v>
      </c>
      <c r="AB826">
        <f t="shared" si="905"/>
        <v>1.0988301994565237</v>
      </c>
      <c r="AC826">
        <f t="shared" si="905"/>
        <v>0.35083569928894232</v>
      </c>
      <c r="AD826">
        <f t="shared" si="905"/>
        <v>90994.555555555547</v>
      </c>
      <c r="AE826">
        <f t="shared" si="905"/>
        <v>0.66666666666666663</v>
      </c>
      <c r="AH826">
        <f t="shared" si="841"/>
        <v>5972930.5999999996</v>
      </c>
      <c r="AI826">
        <f t="shared" si="842"/>
        <v>47502.400000000001</v>
      </c>
      <c r="AJ826">
        <f t="shared" si="843"/>
        <v>1591084.4</v>
      </c>
      <c r="AK826">
        <f t="shared" si="844"/>
        <v>0</v>
      </c>
      <c r="AL826">
        <f t="shared" si="845"/>
        <v>1705043.6</v>
      </c>
      <c r="AM826">
        <f t="shared" si="846"/>
        <v>114553.4</v>
      </c>
      <c r="AO826">
        <f t="shared" si="847"/>
        <v>4381846.1999999993</v>
      </c>
      <c r="AP826">
        <f t="shared" si="848"/>
        <v>2.7859932731338952E-2</v>
      </c>
      <c r="AQ826">
        <f t="shared" si="849"/>
        <v>7.9529469168786258E-3</v>
      </c>
      <c r="AS826">
        <f t="shared" ref="AS826" si="906">AH826+AM826-AJ826+AK826+AL826+AI826</f>
        <v>6248945.5999999996</v>
      </c>
      <c r="AU826">
        <f>MAX(0,AH826)</f>
        <v>5972930.5999999996</v>
      </c>
      <c r="AV826">
        <f>MAX(0,AP826)</f>
        <v>2.7859932731338952E-2</v>
      </c>
      <c r="AW826">
        <f>MAX(0,AQ826)</f>
        <v>7.9529469168786258E-3</v>
      </c>
      <c r="AY826">
        <f>AU826/$AU$1261*3</f>
        <v>53.43061639312478</v>
      </c>
      <c r="AZ826">
        <f>AV826/$AV$1261*3</f>
        <v>0.50870291810716173</v>
      </c>
      <c r="BA826">
        <f>AW826/$AW$1261*3</f>
        <v>0.1931082298458586</v>
      </c>
      <c r="BB826">
        <f>AS826/$AS$1261*3</f>
        <v>16.927111878319302</v>
      </c>
      <c r="BD826">
        <f>MIN(4.9,AY826)</f>
        <v>4.9000000000000004</v>
      </c>
      <c r="BE826">
        <f t="shared" ref="BE826" si="907">MIN(4.9,AZ826)</f>
        <v>0.50870291810716173</v>
      </c>
      <c r="BF826">
        <f t="shared" ref="BF826" si="908">MIN(4.9,BA826)</f>
        <v>0.1931082298458586</v>
      </c>
      <c r="BG826">
        <f>MAX(MIN(4.9,BB826),0)</f>
        <v>4.9000000000000004</v>
      </c>
      <c r="BI826">
        <f>ROUND(BD826+0.5,0)</f>
        <v>5</v>
      </c>
      <c r="BJ826">
        <f t="shared" ref="BJ826" si="909">ROUND(BE826+0.5,0)</f>
        <v>1</v>
      </c>
      <c r="BK826">
        <f t="shared" ref="BK826" si="910">ROUND(BF826+0.5,0)</f>
        <v>1</v>
      </c>
      <c r="BL826">
        <f t="shared" ref="BL826" si="911">ROUND(BG826+0.5,0)</f>
        <v>5</v>
      </c>
    </row>
    <row r="827" spans="2:64" hidden="1">
      <c r="D827" t="s">
        <v>10131</v>
      </c>
      <c r="E827" t="s">
        <v>10132</v>
      </c>
      <c r="F827" t="s">
        <v>10133</v>
      </c>
      <c r="G827" t="s">
        <v>6065</v>
      </c>
      <c r="H827" t="s">
        <v>10134</v>
      </c>
      <c r="I827" t="s">
        <v>10135</v>
      </c>
      <c r="J827" t="s">
        <v>6430</v>
      </c>
      <c r="K827">
        <f t="shared" si="838"/>
        <v>16478</v>
      </c>
      <c r="O827">
        <f t="shared" si="856"/>
        <v>0.23520920037570847</v>
      </c>
      <c r="P827">
        <f t="shared" si="857"/>
        <v>-0.86068250186427409</v>
      </c>
      <c r="Q827">
        <f t="shared" si="858"/>
        <v>0.99234738439724068</v>
      </c>
      <c r="R827" t="e">
        <f t="shared" si="859"/>
        <v>#DIV/0!</v>
      </c>
      <c r="S827">
        <f t="shared" si="860"/>
        <v>1.0077116297408368</v>
      </c>
      <c r="T827">
        <f t="shared" si="861"/>
        <v>-0.70919838836290461</v>
      </c>
      <c r="U827">
        <f t="shared" si="862"/>
        <v>16478</v>
      </c>
      <c r="V827">
        <f t="shared" si="839"/>
        <v>2</v>
      </c>
      <c r="AH827">
        <f t="shared" si="841"/>
        <v>3786531.3333333335</v>
      </c>
      <c r="AI827">
        <f t="shared" si="842"/>
        <v>13731.666666666666</v>
      </c>
      <c r="AJ827">
        <f t="shared" si="843"/>
        <v>1373812.5</v>
      </c>
      <c r="AK827">
        <f t="shared" si="844"/>
        <v>0</v>
      </c>
      <c r="AL827">
        <f t="shared" si="845"/>
        <v>1384406.8333333333</v>
      </c>
      <c r="AM827">
        <f t="shared" si="846"/>
        <v>55875.833333333336</v>
      </c>
      <c r="AO827">
        <f t="shared" si="847"/>
        <v>2412718.8333333335</v>
      </c>
      <c r="AP827">
        <f t="shared" si="848"/>
        <v>9.9188087894683183E-3</v>
      </c>
      <c r="AQ827">
        <f t="shared" si="849"/>
        <v>3.6264500298162062E-3</v>
      </c>
    </row>
    <row r="828" spans="2:64" hidden="1">
      <c r="D828" t="s">
        <v>10136</v>
      </c>
      <c r="E828" t="s">
        <v>10137</v>
      </c>
      <c r="F828" t="s">
        <v>10138</v>
      </c>
      <c r="G828" t="s">
        <v>6065</v>
      </c>
      <c r="H828" t="s">
        <v>10139</v>
      </c>
      <c r="I828" t="s">
        <v>10140</v>
      </c>
      <c r="J828" t="s">
        <v>6225</v>
      </c>
      <c r="K828">
        <f t="shared" si="838"/>
        <v>197127.66666666666</v>
      </c>
      <c r="O828">
        <f t="shared" si="856"/>
        <v>0.5792254741006595</v>
      </c>
      <c r="P828">
        <f t="shared" si="857"/>
        <v>2.294410927464055</v>
      </c>
      <c r="Q828">
        <f t="shared" si="858"/>
        <v>0.82158780183610358</v>
      </c>
      <c r="R828" t="e">
        <f t="shared" si="859"/>
        <v>#DIV/0!</v>
      </c>
      <c r="S828">
        <f t="shared" si="860"/>
        <v>1.2171553639978303</v>
      </c>
      <c r="T828">
        <f t="shared" si="861"/>
        <v>1.0532537107155706</v>
      </c>
      <c r="U828">
        <f t="shared" si="862"/>
        <v>197127.66666666666</v>
      </c>
      <c r="V828">
        <f t="shared" si="839"/>
        <v>1</v>
      </c>
      <c r="AH828">
        <f t="shared" si="841"/>
        <v>4598247</v>
      </c>
      <c r="AI828">
        <f t="shared" si="842"/>
        <v>147845.75</v>
      </c>
      <c r="AJ828">
        <f t="shared" si="843"/>
        <v>1321446.75</v>
      </c>
      <c r="AK828">
        <f t="shared" si="844"/>
        <v>0</v>
      </c>
      <c r="AL828">
        <f t="shared" si="845"/>
        <v>1608406</v>
      </c>
      <c r="AM828">
        <f t="shared" si="846"/>
        <v>288216.25</v>
      </c>
      <c r="AO828">
        <f t="shared" si="847"/>
        <v>3276800.25</v>
      </c>
      <c r="AP828">
        <f t="shared" si="848"/>
        <v>9.1920665553349087E-2</v>
      </c>
      <c r="AQ828">
        <f t="shared" si="849"/>
        <v>3.2152633383983067E-2</v>
      </c>
    </row>
    <row r="829" spans="2:64" hidden="1">
      <c r="D829" t="s">
        <v>10141</v>
      </c>
      <c r="E829" t="s">
        <v>10142</v>
      </c>
      <c r="F829" t="s">
        <v>10143</v>
      </c>
      <c r="G829" t="s">
        <v>6065</v>
      </c>
      <c r="H829" t="s">
        <v>10144</v>
      </c>
      <c r="I829" t="s">
        <v>10145</v>
      </c>
      <c r="J829" t="s">
        <v>6048</v>
      </c>
      <c r="K829">
        <f t="shared" si="838"/>
        <v>89755.5</v>
      </c>
      <c r="O829">
        <f t="shared" si="856"/>
        <v>-0.14653974187879015</v>
      </c>
      <c r="P829">
        <f t="shared" si="857"/>
        <v>0.40699141748638157</v>
      </c>
      <c r="Q829">
        <f t="shared" si="858"/>
        <v>0.84346842139238842</v>
      </c>
      <c r="R829">
        <f t="shared" si="859"/>
        <v>1</v>
      </c>
      <c r="S829">
        <f t="shared" si="860"/>
        <v>1.1855808405360464</v>
      </c>
      <c r="T829">
        <f t="shared" si="861"/>
        <v>0.25454017338457424</v>
      </c>
      <c r="U829">
        <f t="shared" si="862"/>
        <v>89755.5</v>
      </c>
      <c r="V829">
        <f t="shared" si="839"/>
        <v>-1</v>
      </c>
      <c r="AH829">
        <f t="shared" si="841"/>
        <v>3882280.3333333335</v>
      </c>
      <c r="AI829">
        <f t="shared" si="842"/>
        <v>59837</v>
      </c>
      <c r="AJ829">
        <f t="shared" si="843"/>
        <v>988670.66666666663</v>
      </c>
      <c r="AK829">
        <f t="shared" si="844"/>
        <v>0</v>
      </c>
      <c r="AL829">
        <f t="shared" si="845"/>
        <v>1172149</v>
      </c>
      <c r="AM829">
        <f t="shared" si="846"/>
        <v>187160.66666666666</v>
      </c>
      <c r="AO829">
        <f t="shared" si="847"/>
        <v>2893609.666666667</v>
      </c>
      <c r="AP829">
        <f t="shared" si="848"/>
        <v>5.1048970736655493E-2</v>
      </c>
      <c r="AQ829">
        <f t="shared" si="849"/>
        <v>1.5412848857471309E-2</v>
      </c>
    </row>
    <row r="830" spans="2:64" hidden="1">
      <c r="D830" t="s">
        <v>10146</v>
      </c>
      <c r="E830" t="s">
        <v>10147</v>
      </c>
      <c r="F830" t="s">
        <v>10148</v>
      </c>
      <c r="G830" t="s">
        <v>6779</v>
      </c>
      <c r="H830" t="s">
        <v>10149</v>
      </c>
      <c r="I830" t="s">
        <v>10150</v>
      </c>
      <c r="J830" t="s">
        <v>6225</v>
      </c>
      <c r="K830">
        <f t="shared" si="838"/>
        <v>42528.333333333336</v>
      </c>
      <c r="O830">
        <f t="shared" si="856"/>
        <v>0.10883238912924975</v>
      </c>
      <c r="P830">
        <f t="shared" si="857"/>
        <v>-0.19097924579748005</v>
      </c>
      <c r="Q830">
        <f t="shared" si="858"/>
        <v>0.91207997840808519</v>
      </c>
      <c r="R830">
        <f t="shared" si="859"/>
        <v>0.69050188882892605</v>
      </c>
      <c r="S830">
        <f t="shared" si="860"/>
        <v>1.0961471495131654</v>
      </c>
      <c r="T830">
        <f t="shared" si="861"/>
        <v>0.39873427611532142</v>
      </c>
      <c r="U830">
        <f t="shared" si="862"/>
        <v>42528.333333333336</v>
      </c>
      <c r="V830">
        <f t="shared" si="839"/>
        <v>-1</v>
      </c>
      <c r="AH830">
        <f t="shared" si="841"/>
        <v>3411653</v>
      </c>
      <c r="AI830">
        <f t="shared" si="842"/>
        <v>31896.25</v>
      </c>
      <c r="AJ830">
        <f t="shared" si="843"/>
        <v>1156578.75</v>
      </c>
      <c r="AK830">
        <f t="shared" si="844"/>
        <v>286.75</v>
      </c>
      <c r="AL830">
        <f t="shared" si="845"/>
        <v>1267780.5</v>
      </c>
      <c r="AM830">
        <f t="shared" si="846"/>
        <v>111890</v>
      </c>
      <c r="AO830">
        <f t="shared" si="847"/>
        <v>2254787.5</v>
      </c>
      <c r="AP830">
        <f t="shared" si="848"/>
        <v>2.5153437248694815E-2</v>
      </c>
      <c r="AQ830">
        <f t="shared" si="849"/>
        <v>9.3492069680005552E-3</v>
      </c>
    </row>
    <row r="831" spans="2:64" hidden="1">
      <c r="D831" t="s">
        <v>10151</v>
      </c>
      <c r="E831" t="s">
        <v>10152</v>
      </c>
      <c r="F831" t="s">
        <v>10153</v>
      </c>
      <c r="G831" t="s">
        <v>10154</v>
      </c>
      <c r="H831" t="s">
        <v>10155</v>
      </c>
      <c r="I831" t="s">
        <v>10156</v>
      </c>
      <c r="J831" t="s">
        <v>6156</v>
      </c>
      <c r="K831">
        <f t="shared" si="838"/>
        <v>39425.75</v>
      </c>
      <c r="O831">
        <f t="shared" si="856"/>
        <v>-0.25916607484744425</v>
      </c>
      <c r="P831">
        <f t="shared" si="857"/>
        <v>0.16514100376059293</v>
      </c>
      <c r="Q831">
        <f t="shared" si="858"/>
        <v>0.89558675263832421</v>
      </c>
      <c r="R831">
        <f t="shared" si="859"/>
        <v>0.4024508223153821</v>
      </c>
      <c r="S831">
        <f t="shared" si="860"/>
        <v>1.1152331775736766</v>
      </c>
      <c r="T831">
        <f t="shared" si="861"/>
        <v>0.97184357128771448</v>
      </c>
      <c r="U831">
        <f t="shared" si="862"/>
        <v>39425.75</v>
      </c>
      <c r="V831">
        <f t="shared" si="839"/>
        <v>0</v>
      </c>
      <c r="AH831">
        <f t="shared" si="841"/>
        <v>2461438.2000000002</v>
      </c>
      <c r="AI831">
        <f t="shared" si="842"/>
        <v>31540.6</v>
      </c>
      <c r="AJ831">
        <f t="shared" si="843"/>
        <v>547724.19999999995</v>
      </c>
      <c r="AK831">
        <f t="shared" si="844"/>
        <v>741.2</v>
      </c>
      <c r="AL831">
        <f t="shared" si="845"/>
        <v>610840.19999999995</v>
      </c>
      <c r="AM831">
        <f t="shared" si="846"/>
        <v>63995</v>
      </c>
      <c r="AO831">
        <f t="shared" si="847"/>
        <v>1912972.8000000003</v>
      </c>
      <c r="AP831">
        <f t="shared" si="848"/>
        <v>5.157220281715566E-2</v>
      </c>
      <c r="AQ831">
        <f t="shared" si="849"/>
        <v>1.2813890675784586E-2</v>
      </c>
    </row>
    <row r="832" spans="2:64" hidden="1">
      <c r="D832" t="s">
        <v>10157</v>
      </c>
      <c r="E832" t="s">
        <v>10158</v>
      </c>
      <c r="F832" t="s">
        <v>10159</v>
      </c>
      <c r="G832" t="s">
        <v>10160</v>
      </c>
      <c r="H832" t="s">
        <v>10161</v>
      </c>
      <c r="I832" t="s">
        <v>10162</v>
      </c>
      <c r="J832" t="s">
        <v>6156</v>
      </c>
      <c r="K832">
        <f t="shared" si="838"/>
        <v>33837.75</v>
      </c>
      <c r="O832">
        <f t="shared" si="856"/>
        <v>5.5789107262511424</v>
      </c>
      <c r="P832">
        <f t="shared" si="857"/>
        <v>18.556566970091026</v>
      </c>
      <c r="Q832">
        <f t="shared" si="858"/>
        <v>0.95389053205549468</v>
      </c>
      <c r="R832">
        <f t="shared" si="859"/>
        <v>-6.5542021924482334</v>
      </c>
      <c r="S832">
        <f t="shared" si="860"/>
        <v>1.0464367741379643</v>
      </c>
      <c r="T832">
        <f t="shared" si="861"/>
        <v>21.787810700744277</v>
      </c>
      <c r="U832">
        <f t="shared" si="862"/>
        <v>33837.75</v>
      </c>
      <c r="V832">
        <f t="shared" si="839"/>
        <v>0</v>
      </c>
      <c r="AH832">
        <f t="shared" si="841"/>
        <v>3322523.6</v>
      </c>
      <c r="AI832">
        <f t="shared" si="842"/>
        <v>27070.2</v>
      </c>
      <c r="AJ832">
        <f t="shared" si="843"/>
        <v>652310.6</v>
      </c>
      <c r="AK832">
        <f t="shared" si="844"/>
        <v>1240.4000000000001</v>
      </c>
      <c r="AL832">
        <f t="shared" si="845"/>
        <v>682601.8</v>
      </c>
      <c r="AM832">
        <f t="shared" si="846"/>
        <v>32454.400000000001</v>
      </c>
      <c r="AO832">
        <f t="shared" si="847"/>
        <v>2668972.6</v>
      </c>
      <c r="AP832">
        <f t="shared" si="848"/>
        <v>3.9585448221826608E-2</v>
      </c>
      <c r="AQ832">
        <f t="shared" si="849"/>
        <v>8.1474816311312287E-3</v>
      </c>
    </row>
    <row r="833" spans="2:64" hidden="1">
      <c r="D833" t="s">
        <v>10163</v>
      </c>
      <c r="E833" t="s">
        <v>10164</v>
      </c>
      <c r="F833" t="s">
        <v>10165</v>
      </c>
      <c r="G833" t="s">
        <v>10166</v>
      </c>
      <c r="H833" t="s">
        <v>10167</v>
      </c>
      <c r="I833" t="s">
        <v>10168</v>
      </c>
      <c r="J833" t="s">
        <v>6156</v>
      </c>
      <c r="K833">
        <f t="shared" si="838"/>
        <v>1730.25</v>
      </c>
      <c r="O833" t="e">
        <f t="shared" si="856"/>
        <v>#VALUE!</v>
      </c>
      <c r="P833" t="e">
        <f t="shared" si="857"/>
        <v>#VALUE!</v>
      </c>
      <c r="Q833">
        <f t="shared" si="858"/>
        <v>0.99896309991019239</v>
      </c>
      <c r="R833" t="e">
        <f t="shared" si="859"/>
        <v>#VALUE!</v>
      </c>
      <c r="S833">
        <f t="shared" si="860"/>
        <v>1.000767615137331</v>
      </c>
      <c r="T833" t="e">
        <f t="shared" si="861"/>
        <v>#VALUE!</v>
      </c>
      <c r="U833">
        <f t="shared" si="862"/>
        <v>1730.25</v>
      </c>
      <c r="V833" t="e">
        <f t="shared" si="839"/>
        <v>#VALUE!</v>
      </c>
      <c r="AH833">
        <f t="shared" si="841"/>
        <v>505026.4</v>
      </c>
      <c r="AI833">
        <f t="shared" si="842"/>
        <v>1384.2</v>
      </c>
      <c r="AJ833">
        <f t="shared" si="843"/>
        <v>607335.6</v>
      </c>
      <c r="AK833">
        <f t="shared" si="844"/>
        <v>164.2</v>
      </c>
      <c r="AL833">
        <f t="shared" si="845"/>
        <v>607801.80000000005</v>
      </c>
      <c r="AM833">
        <f t="shared" si="846"/>
        <v>1424.2</v>
      </c>
      <c r="AO833">
        <f t="shared" si="847"/>
        <v>-102473.39999999991</v>
      </c>
      <c r="AP833">
        <f t="shared" si="848"/>
        <v>2.2767720563320977E-3</v>
      </c>
      <c r="AQ833">
        <f t="shared" si="849"/>
        <v>2.7408468151367926E-3</v>
      </c>
    </row>
    <row r="834" spans="2:64" hidden="1">
      <c r="D834" t="s">
        <v>6093</v>
      </c>
      <c r="E834" t="s">
        <v>6093</v>
      </c>
      <c r="F834" t="s">
        <v>6093</v>
      </c>
      <c r="G834" t="s">
        <v>6093</v>
      </c>
      <c r="H834" t="s">
        <v>6093</v>
      </c>
      <c r="I834" t="s">
        <v>6093</v>
      </c>
      <c r="J834" t="s">
        <v>6093</v>
      </c>
      <c r="O834" t="e">
        <f t="shared" si="856"/>
        <v>#VALUE!</v>
      </c>
      <c r="P834" t="e">
        <f t="shared" si="857"/>
        <v>#VALUE!</v>
      </c>
      <c r="Q834" t="e">
        <f t="shared" si="858"/>
        <v>#VALUE!</v>
      </c>
      <c r="R834" t="e">
        <f t="shared" si="859"/>
        <v>#VALUE!</v>
      </c>
      <c r="S834" t="e">
        <f t="shared" si="860"/>
        <v>#VALUE!</v>
      </c>
      <c r="T834" t="e">
        <f t="shared" si="861"/>
        <v>#VALUE!</v>
      </c>
      <c r="U834" t="e">
        <f t="shared" si="862"/>
        <v>#VALUE!</v>
      </c>
      <c r="V834" t="e">
        <f t="shared" si="839"/>
        <v>#VALUE!</v>
      </c>
      <c r="AO834">
        <f t="shared" si="847"/>
        <v>0</v>
      </c>
      <c r="AP834" t="e">
        <f t="shared" si="848"/>
        <v>#DIV/0!</v>
      </c>
      <c r="AQ834" t="e">
        <f t="shared" si="849"/>
        <v>#DIV/0!</v>
      </c>
    </row>
    <row r="835" spans="2:64">
      <c r="B835" t="s">
        <v>128</v>
      </c>
      <c r="D835" t="s">
        <v>10169</v>
      </c>
      <c r="E835" t="s">
        <v>10170</v>
      </c>
      <c r="F835" t="s">
        <v>10171</v>
      </c>
      <c r="G835" t="s">
        <v>10172</v>
      </c>
      <c r="H835" t="s">
        <v>10173</v>
      </c>
      <c r="I835" t="s">
        <v>10174</v>
      </c>
      <c r="J835">
        <v>1</v>
      </c>
      <c r="K835">
        <f t="shared" si="838"/>
        <v>-52951</v>
      </c>
      <c r="O835">
        <f t="shared" si="856"/>
        <v>0.52296496869182607</v>
      </c>
      <c r="P835">
        <f t="shared" si="857"/>
        <v>-0.11382045789262285</v>
      </c>
      <c r="Q835">
        <f t="shared" si="858"/>
        <v>1.0737516227846546</v>
      </c>
      <c r="R835">
        <f t="shared" si="859"/>
        <v>3.8983478835715735E-3</v>
      </c>
      <c r="S835">
        <f t="shared" si="860"/>
        <v>0.61823752522895559</v>
      </c>
      <c r="T835">
        <f t="shared" si="861"/>
        <v>0.18702207843123397</v>
      </c>
      <c r="U835">
        <f>E835/J835</f>
        <v>-52951</v>
      </c>
      <c r="V835">
        <f t="shared" si="839"/>
        <v>0</v>
      </c>
      <c r="X835">
        <f t="shared" ref="X835:AE835" si="912">AVERAGE(O835:O837)</f>
        <v>2.1882128229149389</v>
      </c>
      <c r="Y835">
        <f t="shared" si="912"/>
        <v>-1.4570662408418726</v>
      </c>
      <c r="Z835">
        <f t="shared" si="912"/>
        <v>1.0653237483513982</v>
      </c>
      <c r="AA835">
        <f t="shared" si="912"/>
        <v>-6.1665610673788986E-2</v>
      </c>
      <c r="AB835">
        <f t="shared" si="912"/>
        <v>0.62478290376230594</v>
      </c>
      <c r="AC835">
        <f t="shared" si="912"/>
        <v>3.0341353123444881E-2</v>
      </c>
      <c r="AD835">
        <f t="shared" si="912"/>
        <v>4953</v>
      </c>
      <c r="AE835">
        <f t="shared" si="912"/>
        <v>0</v>
      </c>
      <c r="AH835">
        <f t="shared" si="841"/>
        <v>67494</v>
      </c>
      <c r="AI835">
        <f t="shared" si="842"/>
        <v>-26475.5</v>
      </c>
      <c r="AJ835">
        <f t="shared" si="843"/>
        <v>3364190</v>
      </c>
      <c r="AK835">
        <f t="shared" si="844"/>
        <v>1053249</v>
      </c>
      <c r="AL835">
        <f t="shared" si="845"/>
        <v>2079868.5</v>
      </c>
      <c r="AM835">
        <f t="shared" si="846"/>
        <v>-168039</v>
      </c>
      <c r="AO835">
        <f t="shared" si="847"/>
        <v>-4349945</v>
      </c>
      <c r="AP835">
        <f t="shared" si="848"/>
        <v>-8.4502097351918659E-3</v>
      </c>
      <c r="AQ835">
        <f t="shared" si="849"/>
        <v>-0.39226449758497051</v>
      </c>
      <c r="AS835">
        <f t="shared" ref="AS835" si="913">AH835+AM835-AJ835+AK835+AL835+AI835</f>
        <v>-358093</v>
      </c>
      <c r="AU835">
        <f>MAX(0,AH835)</f>
        <v>67494</v>
      </c>
      <c r="AV835">
        <f>MAX(0,AP835)</f>
        <v>0</v>
      </c>
      <c r="AW835">
        <f>MAX(0,AQ835)</f>
        <v>0</v>
      </c>
      <c r="AY835">
        <f>AU835/$AU$1261*3</f>
        <v>0.60376492953686167</v>
      </c>
      <c r="AZ835">
        <f>AV835/$AV$1261*3</f>
        <v>0</v>
      </c>
      <c r="BA835">
        <f>AW835/$AW$1261*3</f>
        <v>0</v>
      </c>
      <c r="BB835">
        <f>AS835/$AS$1261*3</f>
        <v>-0.97000048677700024</v>
      </c>
      <c r="BD835">
        <f>MIN(4.9,AY835)</f>
        <v>0.60376492953686167</v>
      </c>
      <c r="BE835">
        <f t="shared" ref="BE835" si="914">MIN(4.9,AZ835)</f>
        <v>0</v>
      </c>
      <c r="BF835">
        <f t="shared" ref="BF835" si="915">MIN(4.9,BA835)</f>
        <v>0</v>
      </c>
      <c r="BG835">
        <f>MAX(MIN(4.9,BB835),0)</f>
        <v>0</v>
      </c>
      <c r="BI835">
        <f>ROUND(BD835+0.5,0)</f>
        <v>1</v>
      </c>
      <c r="BJ835">
        <f t="shared" ref="BJ835" si="916">ROUND(BE835+0.5,0)</f>
        <v>1</v>
      </c>
      <c r="BK835">
        <f t="shared" ref="BK835" si="917">ROUND(BF835+0.5,0)</f>
        <v>1</v>
      </c>
      <c r="BL835">
        <f t="shared" ref="BL835" si="918">ROUND(BG835+0.5,0)</f>
        <v>1</v>
      </c>
    </row>
    <row r="836" spans="2:64" hidden="1">
      <c r="D836" t="s">
        <v>10175</v>
      </c>
      <c r="E836" t="s">
        <v>10176</v>
      </c>
      <c r="F836" t="s">
        <v>10177</v>
      </c>
      <c r="G836" t="s">
        <v>10178</v>
      </c>
      <c r="H836" t="s">
        <v>10179</v>
      </c>
      <c r="I836" t="s">
        <v>10180</v>
      </c>
      <c r="J836" t="s">
        <v>6055</v>
      </c>
      <c r="K836">
        <f t="shared" ref="K836:K899" si="919">E836/J836</f>
        <v>-59752</v>
      </c>
      <c r="O836">
        <f t="shared" si="856"/>
        <v>-0.75605157774505627</v>
      </c>
      <c r="P836">
        <f t="shared" si="857"/>
        <v>-1.4684153588059141</v>
      </c>
      <c r="Q836">
        <f t="shared" si="858"/>
        <v>1.0656703416063342</v>
      </c>
      <c r="R836">
        <f t="shared" si="859"/>
        <v>-4.3953071176172642E-2</v>
      </c>
      <c r="S836">
        <f t="shared" si="860"/>
        <v>0.61990209369379901</v>
      </c>
      <c r="T836">
        <f t="shared" si="861"/>
        <v>0.26749068834610701</v>
      </c>
      <c r="U836">
        <f t="shared" si="862"/>
        <v>-59752</v>
      </c>
      <c r="V836">
        <f t="shared" ref="V836:V899" si="920">J836-J837</f>
        <v>0</v>
      </c>
      <c r="AH836">
        <f t="shared" ref="AH836:AH899" si="921">D836/($J836+1)</f>
        <v>44317.5</v>
      </c>
      <c r="AI836">
        <f t="shared" ref="AI836:AI899" si="922">E836/($J836+1)</f>
        <v>-29876</v>
      </c>
      <c r="AJ836">
        <f t="shared" ref="AJ836:AJ899" si="923">F836/($J836+1)</f>
        <v>3320113</v>
      </c>
      <c r="AK836">
        <f t="shared" ref="AK836:AK899" si="924">G836/($J836+1)</f>
        <v>1057371</v>
      </c>
      <c r="AL836">
        <f t="shared" ref="AL836:AL899" si="925">H836/($J836+1)</f>
        <v>2058145</v>
      </c>
      <c r="AM836">
        <f t="shared" ref="AM836:AM899" si="926">I836/($J836+1)</f>
        <v>-141563.5</v>
      </c>
      <c r="AO836">
        <f t="shared" ref="AO836:AO899" si="927">AH836-(AJ836+AK836)</f>
        <v>-4333166.5</v>
      </c>
      <c r="AP836">
        <f t="shared" ref="AP836:AP899" si="928">AI836/(AK836+AL836)</f>
        <v>-9.5894227473073482E-3</v>
      </c>
      <c r="AQ836">
        <f t="shared" ref="AQ836:AQ899" si="929">AI836/AH836</f>
        <v>-0.67413549952050544</v>
      </c>
    </row>
    <row r="837" spans="2:64" hidden="1">
      <c r="D837" t="s">
        <v>10181</v>
      </c>
      <c r="E837" t="s">
        <v>10182</v>
      </c>
      <c r="F837" t="s">
        <v>10183</v>
      </c>
      <c r="G837" t="s">
        <v>10184</v>
      </c>
      <c r="H837" t="s">
        <v>10185</v>
      </c>
      <c r="I837" t="s">
        <v>10186</v>
      </c>
      <c r="J837" t="s">
        <v>6055</v>
      </c>
      <c r="K837">
        <f t="shared" si="919"/>
        <v>127562</v>
      </c>
      <c r="O837">
        <f t="shared" si="856"/>
        <v>6.7977250777980469</v>
      </c>
      <c r="P837">
        <f t="shared" si="857"/>
        <v>-2.7889629058270806</v>
      </c>
      <c r="Q837">
        <f t="shared" si="858"/>
        <v>1.0565492806632055</v>
      </c>
      <c r="R837">
        <f t="shared" si="859"/>
        <v>-0.14494210872876589</v>
      </c>
      <c r="S837">
        <f t="shared" si="860"/>
        <v>0.63620909236416323</v>
      </c>
      <c r="T837">
        <f t="shared" si="861"/>
        <v>-0.36348870740700634</v>
      </c>
      <c r="U837">
        <f t="shared" si="862"/>
        <v>127562</v>
      </c>
      <c r="V837">
        <f t="shared" si="920"/>
        <v>0</v>
      </c>
      <c r="AH837">
        <f t="shared" si="921"/>
        <v>181667.5</v>
      </c>
      <c r="AI837">
        <f t="shared" si="922"/>
        <v>63781</v>
      </c>
      <c r="AJ837">
        <f t="shared" si="923"/>
        <v>3264442.5</v>
      </c>
      <c r="AK837">
        <f t="shared" si="924"/>
        <v>1012853</v>
      </c>
      <c r="AL837">
        <f t="shared" si="925"/>
        <v>2076868</v>
      </c>
      <c r="AM837">
        <f t="shared" si="926"/>
        <v>-111688</v>
      </c>
      <c r="AO837">
        <f t="shared" si="927"/>
        <v>-4095628</v>
      </c>
      <c r="AP837">
        <f t="shared" si="928"/>
        <v>2.0642964202916704E-2</v>
      </c>
      <c r="AQ837">
        <f t="shared" si="929"/>
        <v>0.35108646290613343</v>
      </c>
    </row>
    <row r="838" spans="2:64" hidden="1">
      <c r="D838" t="s">
        <v>10187</v>
      </c>
      <c r="E838" t="s">
        <v>10188</v>
      </c>
      <c r="F838" t="s">
        <v>10189</v>
      </c>
      <c r="G838" t="s">
        <v>10190</v>
      </c>
      <c r="H838" t="s">
        <v>10191</v>
      </c>
      <c r="I838" t="s">
        <v>10192</v>
      </c>
      <c r="J838" t="s">
        <v>6055</v>
      </c>
      <c r="K838">
        <f t="shared" si="919"/>
        <v>-71305</v>
      </c>
      <c r="O838">
        <f t="shared" si="856"/>
        <v>-0.7941553277964305</v>
      </c>
      <c r="P838">
        <f t="shared" si="857"/>
        <v>1.3019434400826446</v>
      </c>
      <c r="Q838">
        <f t="shared" si="858"/>
        <v>1.082165303489095</v>
      </c>
      <c r="R838">
        <f t="shared" si="859"/>
        <v>-0.1108791457871714</v>
      </c>
      <c r="S838">
        <f t="shared" si="860"/>
        <v>0.64245238630365675</v>
      </c>
      <c r="T838">
        <f t="shared" si="861"/>
        <v>0.18759940711061174</v>
      </c>
      <c r="U838">
        <f t="shared" si="862"/>
        <v>-71305</v>
      </c>
      <c r="V838">
        <f t="shared" si="920"/>
        <v>0</v>
      </c>
      <c r="AH838">
        <f t="shared" si="921"/>
        <v>23297.5</v>
      </c>
      <c r="AI838">
        <f t="shared" si="922"/>
        <v>-35652.5</v>
      </c>
      <c r="AJ838">
        <f t="shared" si="923"/>
        <v>3141218</v>
      </c>
      <c r="AK838">
        <f t="shared" si="924"/>
        <v>884632.5</v>
      </c>
      <c r="AL838">
        <f t="shared" si="925"/>
        <v>2018083</v>
      </c>
      <c r="AM838">
        <f t="shared" si="926"/>
        <v>-175469</v>
      </c>
      <c r="AO838">
        <f t="shared" si="927"/>
        <v>-4002553</v>
      </c>
      <c r="AP838">
        <f t="shared" si="928"/>
        <v>-1.2282464471630099E-2</v>
      </c>
      <c r="AQ838">
        <f t="shared" si="929"/>
        <v>-1.530314411417534</v>
      </c>
    </row>
    <row r="839" spans="2:64" hidden="1">
      <c r="D839" t="s">
        <v>10193</v>
      </c>
      <c r="E839" t="s">
        <v>10194</v>
      </c>
      <c r="F839" t="s">
        <v>10195</v>
      </c>
      <c r="G839" t="s">
        <v>10196</v>
      </c>
      <c r="H839" t="s">
        <v>10197</v>
      </c>
      <c r="I839" t="s">
        <v>10198</v>
      </c>
      <c r="J839" t="s">
        <v>6055</v>
      </c>
      <c r="K839">
        <f t="shared" si="919"/>
        <v>-30976</v>
      </c>
      <c r="O839">
        <f t="shared" si="856"/>
        <v>1.3277289320787702</v>
      </c>
      <c r="P839">
        <f t="shared" si="857"/>
        <v>-0.58690955645053744</v>
      </c>
      <c r="Q839">
        <f t="shared" si="858"/>
        <v>1.0746035114009662</v>
      </c>
      <c r="R839">
        <f t="shared" si="859"/>
        <v>-1.4296058585309135E-2</v>
      </c>
      <c r="S839">
        <f t="shared" si="860"/>
        <v>0.6682938204277018</v>
      </c>
      <c r="T839">
        <f t="shared" si="861"/>
        <v>0.2231448061194079</v>
      </c>
      <c r="U839">
        <f t="shared" si="862"/>
        <v>-30976</v>
      </c>
      <c r="V839">
        <f t="shared" si="920"/>
        <v>-1</v>
      </c>
      <c r="AH839">
        <f t="shared" si="921"/>
        <v>113180</v>
      </c>
      <c r="AI839">
        <f t="shared" si="922"/>
        <v>-15488</v>
      </c>
      <c r="AJ839">
        <f t="shared" si="923"/>
        <v>3036181</v>
      </c>
      <c r="AK839">
        <f t="shared" si="924"/>
        <v>796335.5</v>
      </c>
      <c r="AL839">
        <f t="shared" si="925"/>
        <v>2029061</v>
      </c>
      <c r="AM839">
        <f t="shared" si="926"/>
        <v>-147751</v>
      </c>
      <c r="AO839">
        <f t="shared" si="927"/>
        <v>-3719336.5</v>
      </c>
      <c r="AP839">
        <f t="shared" si="928"/>
        <v>-5.4817084964888995E-3</v>
      </c>
      <c r="AQ839">
        <f t="shared" si="929"/>
        <v>-0.13684396536490545</v>
      </c>
    </row>
    <row r="840" spans="2:64" hidden="1">
      <c r="D840" t="s">
        <v>10199</v>
      </c>
      <c r="E840" t="s">
        <v>10200</v>
      </c>
      <c r="F840" t="s">
        <v>10201</v>
      </c>
      <c r="G840" t="s">
        <v>10202</v>
      </c>
      <c r="H840" t="s">
        <v>10203</v>
      </c>
      <c r="I840" t="s">
        <v>10204</v>
      </c>
      <c r="J840" t="s">
        <v>6048</v>
      </c>
      <c r="K840">
        <f t="shared" si="919"/>
        <v>-37493</v>
      </c>
      <c r="O840">
        <f t="shared" si="856"/>
        <v>1.9622578286828318</v>
      </c>
      <c r="P840">
        <f t="shared" si="857"/>
        <v>5.8517909356725148</v>
      </c>
      <c r="Q840">
        <f t="shared" si="858"/>
        <v>1.0632609265526771</v>
      </c>
      <c r="R840">
        <f t="shared" si="859"/>
        <v>-0.19620726642227893</v>
      </c>
      <c r="S840">
        <f t="shared" si="860"/>
        <v>0.68647956162766699</v>
      </c>
      <c r="T840">
        <f t="shared" si="861"/>
        <v>0.46227083169407512</v>
      </c>
      <c r="U840">
        <f t="shared" si="862"/>
        <v>-37493</v>
      </c>
      <c r="V840">
        <f t="shared" si="920"/>
        <v>0</v>
      </c>
      <c r="AH840">
        <f t="shared" si="921"/>
        <v>32415</v>
      </c>
      <c r="AI840">
        <f t="shared" si="922"/>
        <v>-24995.333333333332</v>
      </c>
      <c r="AJ840">
        <f t="shared" si="923"/>
        <v>2060470.6666666667</v>
      </c>
      <c r="AK840">
        <f t="shared" si="924"/>
        <v>523407.66666666669</v>
      </c>
      <c r="AL840">
        <f t="shared" si="925"/>
        <v>1414471</v>
      </c>
      <c r="AM840">
        <f t="shared" si="926"/>
        <v>-80530.666666666672</v>
      </c>
      <c r="AO840">
        <f t="shared" si="927"/>
        <v>-2551463.3333333335</v>
      </c>
      <c r="AP840">
        <f t="shared" si="928"/>
        <v>-1.2898296350167088E-2</v>
      </c>
      <c r="AQ840">
        <f t="shared" si="929"/>
        <v>-0.77110391279757307</v>
      </c>
    </row>
    <row r="841" spans="2:64" hidden="1">
      <c r="D841" t="s">
        <v>10205</v>
      </c>
      <c r="E841" t="s">
        <v>10206</v>
      </c>
      <c r="F841" t="s">
        <v>10207</v>
      </c>
      <c r="G841" t="s">
        <v>10208</v>
      </c>
      <c r="H841" t="s">
        <v>10209</v>
      </c>
      <c r="I841" t="s">
        <v>10210</v>
      </c>
      <c r="J841" t="s">
        <v>6048</v>
      </c>
      <c r="K841">
        <f t="shared" si="919"/>
        <v>-5472</v>
      </c>
      <c r="O841">
        <f t="shared" si="856"/>
        <v>0.10856718333164483</v>
      </c>
      <c r="P841">
        <f t="shared" si="857"/>
        <v>-1.7100499578278077</v>
      </c>
      <c r="Q841">
        <f t="shared" si="858"/>
        <v>1.0530884462953081</v>
      </c>
      <c r="R841">
        <f t="shared" si="859"/>
        <v>-0.10975580888096825</v>
      </c>
      <c r="S841">
        <f t="shared" si="860"/>
        <v>0.72239284907614865</v>
      </c>
      <c r="T841">
        <f t="shared" si="861"/>
        <v>7.0939179247178741E-2</v>
      </c>
      <c r="U841">
        <f t="shared" si="862"/>
        <v>-5472</v>
      </c>
      <c r="V841">
        <f t="shared" si="920"/>
        <v>-1</v>
      </c>
      <c r="AH841">
        <f t="shared" si="921"/>
        <v>10942.666666666666</v>
      </c>
      <c r="AI841">
        <f t="shared" si="922"/>
        <v>-3648</v>
      </c>
      <c r="AJ841">
        <f t="shared" si="923"/>
        <v>1925905</v>
      </c>
      <c r="AK841">
        <f t="shared" si="924"/>
        <v>437556</v>
      </c>
      <c r="AL841">
        <f t="shared" si="925"/>
        <v>1391260</v>
      </c>
      <c r="AM841">
        <f t="shared" si="926"/>
        <v>-55072.333333333336</v>
      </c>
      <c r="AO841">
        <f t="shared" si="927"/>
        <v>-2352518.3333333335</v>
      </c>
      <c r="AP841">
        <f t="shared" si="928"/>
        <v>-1.9947332044339071E-3</v>
      </c>
      <c r="AQ841">
        <f t="shared" si="929"/>
        <v>-0.33337394906786894</v>
      </c>
    </row>
    <row r="842" spans="2:64" hidden="1">
      <c r="D842" t="s">
        <v>10211</v>
      </c>
      <c r="E842" t="s">
        <v>10212</v>
      </c>
      <c r="F842" t="s">
        <v>10213</v>
      </c>
      <c r="G842" t="s">
        <v>10214</v>
      </c>
      <c r="H842" t="s">
        <v>10215</v>
      </c>
      <c r="I842" t="s">
        <v>10216</v>
      </c>
      <c r="J842" t="s">
        <v>6225</v>
      </c>
      <c r="K842">
        <f t="shared" si="919"/>
        <v>5137.666666666667</v>
      </c>
      <c r="O842">
        <f t="shared" si="856"/>
        <v>-0.64790859153924807</v>
      </c>
      <c r="P842">
        <f t="shared" si="857"/>
        <v>-1.0374840705468058</v>
      </c>
      <c r="Q842">
        <f t="shared" si="858"/>
        <v>1.0533386026965466</v>
      </c>
      <c r="R842">
        <f t="shared" si="859"/>
        <v>-1.3071458792615953E-2</v>
      </c>
      <c r="S842">
        <f t="shared" si="860"/>
        <v>0.73569291853478957</v>
      </c>
      <c r="T842">
        <f t="shared" si="861"/>
        <v>-9.083247881380907E-2</v>
      </c>
      <c r="U842">
        <f t="shared" si="862"/>
        <v>5137.666666666667</v>
      </c>
      <c r="V842">
        <f t="shared" si="920"/>
        <v>-1</v>
      </c>
      <c r="AH842">
        <f t="shared" si="921"/>
        <v>7403.25</v>
      </c>
      <c r="AI842">
        <f t="shared" si="922"/>
        <v>3853.25</v>
      </c>
      <c r="AJ842">
        <f t="shared" si="923"/>
        <v>1383965</v>
      </c>
      <c r="AK842">
        <f t="shared" si="924"/>
        <v>295711</v>
      </c>
      <c r="AL842">
        <f t="shared" si="925"/>
        <v>1018173.25</v>
      </c>
      <c r="AM842">
        <f t="shared" si="926"/>
        <v>-38568.25</v>
      </c>
      <c r="AO842">
        <f t="shared" si="927"/>
        <v>-1672272.75</v>
      </c>
      <c r="AP842">
        <f t="shared" si="928"/>
        <v>2.9327164854894942E-3</v>
      </c>
      <c r="AQ842">
        <f t="shared" si="929"/>
        <v>0.52048086988822473</v>
      </c>
    </row>
    <row r="843" spans="2:64" hidden="1">
      <c r="D843" t="s">
        <v>10217</v>
      </c>
      <c r="E843" t="s">
        <v>10218</v>
      </c>
      <c r="F843" t="s">
        <v>10219</v>
      </c>
      <c r="G843" t="s">
        <v>10220</v>
      </c>
      <c r="H843" t="s">
        <v>10221</v>
      </c>
      <c r="I843" t="s">
        <v>10222</v>
      </c>
      <c r="J843" t="s">
        <v>6156</v>
      </c>
      <c r="K843">
        <f t="shared" si="919"/>
        <v>-102797</v>
      </c>
      <c r="O843">
        <f t="shared" si="856"/>
        <v>-0.99463623582195515</v>
      </c>
      <c r="P843">
        <f t="shared" si="857"/>
        <v>-1.0395407789164568</v>
      </c>
      <c r="Q843">
        <f t="shared" si="858"/>
        <v>1.0567690971069137</v>
      </c>
      <c r="R843">
        <f t="shared" si="859"/>
        <v>-0.25859204970631322</v>
      </c>
      <c r="S843">
        <f t="shared" si="860"/>
        <v>0.73419300696252077</v>
      </c>
      <c r="T843">
        <f t="shared" si="861"/>
        <v>-1.016577121333438</v>
      </c>
      <c r="U843">
        <f t="shared" si="862"/>
        <v>-102797</v>
      </c>
      <c r="V843">
        <f t="shared" si="920"/>
        <v>2</v>
      </c>
      <c r="AH843">
        <f t="shared" si="921"/>
        <v>16821.2</v>
      </c>
      <c r="AI843">
        <f t="shared" si="922"/>
        <v>-82237.600000000006</v>
      </c>
      <c r="AJ843">
        <f t="shared" si="923"/>
        <v>1101038</v>
      </c>
      <c r="AK843">
        <f t="shared" si="924"/>
        <v>233516.4</v>
      </c>
      <c r="AL843">
        <f t="shared" si="925"/>
        <v>808374.4</v>
      </c>
      <c r="AM843">
        <f t="shared" si="926"/>
        <v>-33937.199999999997</v>
      </c>
      <c r="AO843">
        <f t="shared" si="927"/>
        <v>-1317733.2</v>
      </c>
      <c r="AP843">
        <f t="shared" si="928"/>
        <v>-7.8931112550374757E-2</v>
      </c>
      <c r="AQ843">
        <f t="shared" si="929"/>
        <v>-4.8889258792476165</v>
      </c>
    </row>
    <row r="844" spans="2:64" hidden="1">
      <c r="D844" t="s">
        <v>10223</v>
      </c>
      <c r="E844" t="s">
        <v>10224</v>
      </c>
      <c r="F844" t="s">
        <v>10225</v>
      </c>
      <c r="G844" t="s">
        <v>10226</v>
      </c>
      <c r="H844" t="s">
        <v>10227</v>
      </c>
      <c r="I844" t="s">
        <v>10228</v>
      </c>
      <c r="J844" t="s">
        <v>6048</v>
      </c>
      <c r="K844">
        <f t="shared" si="919"/>
        <v>5199543.5</v>
      </c>
      <c r="O844">
        <f t="shared" ref="O844:O907" si="930">D844/D845-1</f>
        <v>183.18716596384482</v>
      </c>
      <c r="P844">
        <f t="shared" ref="P844:P907" si="931">E844/E845-1</f>
        <v>-44.621978178706414</v>
      </c>
      <c r="Q844">
        <f t="shared" ref="Q844:Q907" si="932">F844/(G844+H844)</f>
        <v>0.54458664013194691</v>
      </c>
      <c r="R844">
        <f t="shared" ref="R844:R907" si="933">1 -G844/G845</f>
        <v>0.14374493504863273</v>
      </c>
      <c r="S844">
        <f t="shared" ref="S844:S907" si="934">H844/F844</f>
        <v>1.7595215248236542</v>
      </c>
      <c r="T844">
        <f t="shared" ref="T844:T907" si="935">I844/I845-1</f>
        <v>-63.825483336402137</v>
      </c>
      <c r="U844">
        <f t="shared" ref="U844:U907" si="936">E844/J844</f>
        <v>5199543.5</v>
      </c>
      <c r="V844">
        <f t="shared" si="920"/>
        <v>1</v>
      </c>
      <c r="AH844">
        <f t="shared" si="921"/>
        <v>5226802</v>
      </c>
      <c r="AI844">
        <f t="shared" si="922"/>
        <v>3466362.3333333335</v>
      </c>
      <c r="AJ844">
        <f t="shared" si="923"/>
        <v>4029913</v>
      </c>
      <c r="AK844">
        <f t="shared" si="924"/>
        <v>309229.66666666669</v>
      </c>
      <c r="AL844">
        <f t="shared" si="925"/>
        <v>7090718.666666667</v>
      </c>
      <c r="AM844">
        <f t="shared" si="926"/>
        <v>3412052</v>
      </c>
      <c r="AO844">
        <f t="shared" si="927"/>
        <v>887659.33333333302</v>
      </c>
      <c r="AP844">
        <f t="shared" si="928"/>
        <v>0.4684306129164415</v>
      </c>
      <c r="AQ844">
        <f t="shared" si="929"/>
        <v>0.66318990720010695</v>
      </c>
    </row>
    <row r="845" spans="2:64" hidden="1">
      <c r="D845" t="s">
        <v>10229</v>
      </c>
      <c r="E845" t="s">
        <v>10230</v>
      </c>
      <c r="F845" t="s">
        <v>10231</v>
      </c>
      <c r="G845" t="s">
        <v>10232</v>
      </c>
      <c r="H845" t="s">
        <v>10233</v>
      </c>
      <c r="I845" t="s">
        <v>10234</v>
      </c>
      <c r="J845" t="s">
        <v>6055</v>
      </c>
      <c r="K845">
        <f t="shared" si="919"/>
        <v>-238391</v>
      </c>
      <c r="O845" t="e">
        <f t="shared" si="930"/>
        <v>#VALUE!</v>
      </c>
      <c r="P845" t="e">
        <f t="shared" si="931"/>
        <v>#VALUE!</v>
      </c>
      <c r="Q845">
        <f t="shared" si="932"/>
        <v>1.0580583030493727</v>
      </c>
      <c r="R845" t="e">
        <f t="shared" si="933"/>
        <v>#VALUE!</v>
      </c>
      <c r="S845">
        <f t="shared" si="934"/>
        <v>0.76751283798272352</v>
      </c>
      <c r="T845" t="e">
        <f t="shared" si="935"/>
        <v>#VALUE!</v>
      </c>
      <c r="U845">
        <f t="shared" si="936"/>
        <v>-238391</v>
      </c>
      <c r="V845" t="e">
        <f t="shared" si="920"/>
        <v>#VALUE!</v>
      </c>
      <c r="AH845">
        <f t="shared" si="921"/>
        <v>42566.5</v>
      </c>
      <c r="AI845">
        <f t="shared" si="922"/>
        <v>-119195.5</v>
      </c>
      <c r="AJ845">
        <f t="shared" si="923"/>
        <v>3049934</v>
      </c>
      <c r="AK845">
        <f t="shared" si="924"/>
        <v>541713</v>
      </c>
      <c r="AL845">
        <f t="shared" si="925"/>
        <v>2340863.5</v>
      </c>
      <c r="AM845">
        <f t="shared" si="926"/>
        <v>-81465</v>
      </c>
      <c r="AO845">
        <f t="shared" si="927"/>
        <v>-3549080.5</v>
      </c>
      <c r="AP845">
        <f t="shared" si="928"/>
        <v>-4.1350333633816828E-2</v>
      </c>
      <c r="AQ845">
        <f t="shared" si="929"/>
        <v>-2.8002184816698579</v>
      </c>
    </row>
    <row r="846" spans="2:64" hidden="1">
      <c r="D846" t="s">
        <v>6093</v>
      </c>
      <c r="E846" t="s">
        <v>6093</v>
      </c>
      <c r="F846" t="s">
        <v>6093</v>
      </c>
      <c r="G846" t="s">
        <v>6093</v>
      </c>
      <c r="H846" t="s">
        <v>6093</v>
      </c>
      <c r="I846" t="s">
        <v>6093</v>
      </c>
      <c r="J846" t="s">
        <v>6093</v>
      </c>
      <c r="AO846">
        <f t="shared" si="927"/>
        <v>0</v>
      </c>
      <c r="AP846" t="e">
        <f t="shared" si="928"/>
        <v>#DIV/0!</v>
      </c>
      <c r="AQ846" t="e">
        <f t="shared" si="929"/>
        <v>#DIV/0!</v>
      </c>
    </row>
    <row r="847" spans="2:64">
      <c r="B847" t="s">
        <v>130</v>
      </c>
      <c r="D847" t="s">
        <v>10235</v>
      </c>
      <c r="E847" t="s">
        <v>10236</v>
      </c>
      <c r="F847" t="s">
        <v>10237</v>
      </c>
      <c r="G847" t="s">
        <v>10238</v>
      </c>
      <c r="H847" t="s">
        <v>10239</v>
      </c>
      <c r="I847" t="s">
        <v>10240</v>
      </c>
      <c r="J847">
        <v>1</v>
      </c>
      <c r="K847">
        <f t="shared" si="919"/>
        <v>4189</v>
      </c>
      <c r="O847">
        <f t="shared" si="930"/>
        <v>2.1332325268817205</v>
      </c>
      <c r="P847">
        <f t="shared" si="931"/>
        <v>-2.250074604595643</v>
      </c>
      <c r="Q847">
        <f t="shared" si="932"/>
        <v>7.0751035429639203E-2</v>
      </c>
      <c r="R847">
        <f t="shared" si="933"/>
        <v>3.7663025303756537E-2</v>
      </c>
      <c r="S847">
        <f t="shared" si="934"/>
        <v>3.0115951364844191</v>
      </c>
      <c r="T847">
        <f t="shared" si="935"/>
        <v>2.6363512153920743E-2</v>
      </c>
      <c r="U847">
        <f t="shared" si="936"/>
        <v>4189</v>
      </c>
      <c r="V847">
        <f t="shared" si="920"/>
        <v>0</v>
      </c>
      <c r="X847">
        <f t="shared" ref="X847:AE847" si="937">AVERAGE(O847:O849)</f>
        <v>0.9790135744989229</v>
      </c>
      <c r="Y847">
        <f t="shared" si="937"/>
        <v>-4.2550787165711021</v>
      </c>
      <c r="Z847">
        <f t="shared" si="937"/>
        <v>7.6162766230294596E-2</v>
      </c>
      <c r="AA847">
        <f t="shared" si="937"/>
        <v>2.3710328335837121E-2</v>
      </c>
      <c r="AB847">
        <f t="shared" si="937"/>
        <v>2.4883724115449586</v>
      </c>
      <c r="AC847">
        <f t="shared" si="937"/>
        <v>-2.0128206312114611E-2</v>
      </c>
      <c r="AD847">
        <f t="shared" si="937"/>
        <v>410</v>
      </c>
      <c r="AE847">
        <f t="shared" si="937"/>
        <v>0.33333333333333331</v>
      </c>
      <c r="AH847">
        <f t="shared" si="921"/>
        <v>9324.5</v>
      </c>
      <c r="AI847">
        <f t="shared" si="922"/>
        <v>2094.5</v>
      </c>
      <c r="AJ847">
        <f t="shared" si="923"/>
        <v>6209.5</v>
      </c>
      <c r="AK847">
        <f t="shared" si="924"/>
        <v>69065</v>
      </c>
      <c r="AL847">
        <f t="shared" si="925"/>
        <v>18700.5</v>
      </c>
      <c r="AM847">
        <f t="shared" si="926"/>
        <v>82631.5</v>
      </c>
      <c r="AO847">
        <f t="shared" si="927"/>
        <v>-65950</v>
      </c>
      <c r="AP847">
        <f t="shared" si="928"/>
        <v>2.3864730446473841E-2</v>
      </c>
      <c r="AQ847">
        <f t="shared" si="929"/>
        <v>0.22462330419861654</v>
      </c>
      <c r="AS847">
        <f t="shared" ref="AS847" si="938">AH847+AM847-AJ847+AK847+AL847+AI847</f>
        <v>175606.5</v>
      </c>
      <c r="AU847">
        <f>MAX(0,AH847)</f>
        <v>9324.5</v>
      </c>
      <c r="AV847">
        <f>MAX(0,AP847)</f>
        <v>2.3864730446473841E-2</v>
      </c>
      <c r="AW847">
        <f>MAX(0,AQ847)</f>
        <v>0.22462330419861654</v>
      </c>
      <c r="AY847">
        <f>AU847/$AU$1261*3</f>
        <v>8.3411948994969426E-2</v>
      </c>
      <c r="AZ847">
        <f>AV847/$AV$1261*3</f>
        <v>0.43575331408844431</v>
      </c>
      <c r="BA847">
        <f>AW847/$AW$1261*3</f>
        <v>5.4541554356239956</v>
      </c>
      <c r="BB847">
        <f>AS847/$AS$1261*3</f>
        <v>0.47568198898388214</v>
      </c>
      <c r="BD847">
        <f>MIN(4.9,AY847)</f>
        <v>8.3411948994969426E-2</v>
      </c>
      <c r="BE847">
        <f t="shared" ref="BE847" si="939">MIN(4.9,AZ847)</f>
        <v>0.43575331408844431</v>
      </c>
      <c r="BF847">
        <f t="shared" ref="BF847" si="940">MIN(4.9,BA847)</f>
        <v>4.9000000000000004</v>
      </c>
      <c r="BG847">
        <f>MAX(MIN(4.9,BB847),0)</f>
        <v>0.47568198898388214</v>
      </c>
      <c r="BI847">
        <f>ROUND(BD847+0.5,0)</f>
        <v>1</v>
      </c>
      <c r="BJ847">
        <f t="shared" ref="BJ847" si="941">ROUND(BE847+0.5,0)</f>
        <v>1</v>
      </c>
      <c r="BK847">
        <f t="shared" ref="BK847" si="942">ROUND(BF847+0.5,0)</f>
        <v>5</v>
      </c>
      <c r="BL847">
        <f t="shared" ref="BL847" si="943">ROUND(BG847+0.5,0)</f>
        <v>1</v>
      </c>
    </row>
    <row r="848" spans="2:64" hidden="1">
      <c r="D848" t="s">
        <v>10241</v>
      </c>
      <c r="E848" t="s">
        <v>10242</v>
      </c>
      <c r="F848" t="s">
        <v>10243</v>
      </c>
      <c r="G848" t="s">
        <v>10244</v>
      </c>
      <c r="H848" t="s">
        <v>10245</v>
      </c>
      <c r="I848" t="s">
        <v>10246</v>
      </c>
      <c r="J848">
        <v>1</v>
      </c>
      <c r="K848">
        <f t="shared" si="919"/>
        <v>-3351</v>
      </c>
      <c r="O848">
        <f t="shared" si="930"/>
        <v>1.698096101541251</v>
      </c>
      <c r="P848">
        <f t="shared" si="931"/>
        <v>-9.5484693877551017</v>
      </c>
      <c r="Q848">
        <f t="shared" si="932"/>
        <v>5.3687157493447699E-2</v>
      </c>
      <c r="R848">
        <f t="shared" si="933"/>
        <v>3.0430759046480405E-2</v>
      </c>
      <c r="S848">
        <f t="shared" si="934"/>
        <v>2.7009874625540884</v>
      </c>
      <c r="T848">
        <f t="shared" si="935"/>
        <v>-2.0387055953373201E-2</v>
      </c>
      <c r="U848">
        <f t="shared" si="936"/>
        <v>-3351</v>
      </c>
      <c r="V848">
        <f t="shared" si="920"/>
        <v>0</v>
      </c>
      <c r="AH848">
        <f t="shared" si="921"/>
        <v>2976</v>
      </c>
      <c r="AI848">
        <f t="shared" si="922"/>
        <v>-1675.5</v>
      </c>
      <c r="AJ848">
        <f t="shared" si="923"/>
        <v>4506.5</v>
      </c>
      <c r="AK848">
        <f t="shared" si="924"/>
        <v>71768</v>
      </c>
      <c r="AL848">
        <f t="shared" si="925"/>
        <v>12172</v>
      </c>
      <c r="AM848">
        <f t="shared" si="926"/>
        <v>80509</v>
      </c>
      <c r="AO848">
        <f t="shared" si="927"/>
        <v>-73298.5</v>
      </c>
      <c r="AP848">
        <f t="shared" si="928"/>
        <v>-1.9960686204431737E-2</v>
      </c>
      <c r="AQ848">
        <f t="shared" si="929"/>
        <v>-0.5630040322580645</v>
      </c>
    </row>
    <row r="849" spans="2:64" hidden="1">
      <c r="D849" t="s">
        <v>10247</v>
      </c>
      <c r="E849" t="s">
        <v>10248</v>
      </c>
      <c r="F849" t="s">
        <v>10249</v>
      </c>
      <c r="G849" t="s">
        <v>10250</v>
      </c>
      <c r="H849" t="s">
        <v>10251</v>
      </c>
      <c r="I849" t="s">
        <v>10252</v>
      </c>
      <c r="J849">
        <v>1</v>
      </c>
      <c r="K849">
        <f t="shared" si="919"/>
        <v>392</v>
      </c>
      <c r="O849">
        <f t="shared" si="930"/>
        <v>-0.8942879049262028</v>
      </c>
      <c r="P849">
        <f t="shared" si="931"/>
        <v>-0.96669215736256264</v>
      </c>
      <c r="Q849">
        <f t="shared" si="932"/>
        <v>0.10405010576779689</v>
      </c>
      <c r="R849">
        <f t="shared" si="933"/>
        <v>3.0372006572744192E-3</v>
      </c>
      <c r="S849">
        <f t="shared" si="934"/>
        <v>1.7525346355963691</v>
      </c>
      <c r="T849">
        <f t="shared" si="935"/>
        <v>-6.6361075136891379E-2</v>
      </c>
      <c r="U849">
        <f t="shared" si="936"/>
        <v>392</v>
      </c>
      <c r="V849">
        <f t="shared" si="920"/>
        <v>1</v>
      </c>
      <c r="AH849">
        <f t="shared" si="921"/>
        <v>1103</v>
      </c>
      <c r="AI849">
        <f t="shared" si="922"/>
        <v>196</v>
      </c>
      <c r="AJ849">
        <f t="shared" si="923"/>
        <v>9419.5</v>
      </c>
      <c r="AK849">
        <f t="shared" si="924"/>
        <v>74020.5</v>
      </c>
      <c r="AL849">
        <f t="shared" si="925"/>
        <v>16508</v>
      </c>
      <c r="AM849">
        <f t="shared" si="926"/>
        <v>82184.5</v>
      </c>
      <c r="AO849">
        <f t="shared" si="927"/>
        <v>-82337</v>
      </c>
      <c r="AP849">
        <f t="shared" si="928"/>
        <v>2.1650640406059968E-3</v>
      </c>
      <c r="AQ849">
        <f t="shared" si="929"/>
        <v>0.17769718948322757</v>
      </c>
    </row>
    <row r="850" spans="2:64" hidden="1">
      <c r="D850" t="s">
        <v>10253</v>
      </c>
      <c r="E850" t="s">
        <v>10254</v>
      </c>
      <c r="F850" t="s">
        <v>10255</v>
      </c>
      <c r="G850" t="s">
        <v>10256</v>
      </c>
      <c r="H850" t="s">
        <v>10257</v>
      </c>
      <c r="I850" t="s">
        <v>10258</v>
      </c>
      <c r="J850" t="s">
        <v>6065</v>
      </c>
      <c r="K850" t="e">
        <f t="shared" si="919"/>
        <v>#DIV/0!</v>
      </c>
      <c r="O850">
        <f t="shared" si="930"/>
        <v>-0.27954427757638534</v>
      </c>
      <c r="P850">
        <f t="shared" si="931"/>
        <v>-0.33911725067385445</v>
      </c>
      <c r="Q850">
        <f t="shared" si="932"/>
        <v>6.976301815011493E-2</v>
      </c>
      <c r="R850">
        <f t="shared" si="933"/>
        <v>3.5127162146356694E-2</v>
      </c>
      <c r="S850">
        <f t="shared" si="934"/>
        <v>3.0874043777929256</v>
      </c>
      <c r="T850">
        <f t="shared" si="935"/>
        <v>-3.3387689216122229E-2</v>
      </c>
      <c r="U850" t="e">
        <f t="shared" si="936"/>
        <v>#DIV/0!</v>
      </c>
      <c r="V850">
        <f t="shared" si="920"/>
        <v>0</v>
      </c>
      <c r="AH850">
        <f t="shared" si="921"/>
        <v>20868</v>
      </c>
      <c r="AI850">
        <f t="shared" si="922"/>
        <v>11769</v>
      </c>
      <c r="AJ850">
        <f t="shared" si="923"/>
        <v>13203</v>
      </c>
      <c r="AK850">
        <f t="shared" si="924"/>
        <v>148492</v>
      </c>
      <c r="AL850">
        <f t="shared" si="925"/>
        <v>40763</v>
      </c>
      <c r="AM850">
        <f t="shared" si="926"/>
        <v>176052</v>
      </c>
      <c r="AO850">
        <f t="shared" si="927"/>
        <v>-140827</v>
      </c>
      <c r="AP850">
        <f t="shared" si="928"/>
        <v>6.2185939605294442E-2</v>
      </c>
      <c r="AQ850">
        <f t="shared" si="929"/>
        <v>0.56397354801610122</v>
      </c>
    </row>
    <row r="851" spans="2:64" hidden="1">
      <c r="D851" t="s">
        <v>10259</v>
      </c>
      <c r="E851" t="s">
        <v>10260</v>
      </c>
      <c r="F851" t="s">
        <v>10261</v>
      </c>
      <c r="G851" t="s">
        <v>10262</v>
      </c>
      <c r="H851" t="s">
        <v>10263</v>
      </c>
      <c r="I851" t="s">
        <v>10264</v>
      </c>
      <c r="J851" t="s">
        <v>6065</v>
      </c>
      <c r="K851" t="e">
        <f t="shared" si="919"/>
        <v>#DIV/0!</v>
      </c>
      <c r="O851">
        <f t="shared" si="930"/>
        <v>-0.14134527021017995</v>
      </c>
      <c r="P851">
        <f t="shared" si="931"/>
        <v>-0.24813172894236857</v>
      </c>
      <c r="Q851">
        <f t="shared" si="932"/>
        <v>6.3063294785793658E-2</v>
      </c>
      <c r="R851">
        <f t="shared" si="933"/>
        <v>3.3935117762265876E-2</v>
      </c>
      <c r="S851">
        <f t="shared" si="934"/>
        <v>3.3032058079778124</v>
      </c>
      <c r="T851">
        <f t="shared" si="935"/>
        <v>-0.11725190839694655</v>
      </c>
      <c r="U851" t="e">
        <f t="shared" si="936"/>
        <v>#DIV/0!</v>
      </c>
      <c r="V851">
        <f t="shared" si="920"/>
        <v>0</v>
      </c>
      <c r="AH851">
        <f t="shared" si="921"/>
        <v>28965</v>
      </c>
      <c r="AI851">
        <f t="shared" si="922"/>
        <v>17808</v>
      </c>
      <c r="AJ851">
        <f t="shared" si="923"/>
        <v>12259</v>
      </c>
      <c r="AK851">
        <f t="shared" si="924"/>
        <v>153898</v>
      </c>
      <c r="AL851">
        <f t="shared" si="925"/>
        <v>40494</v>
      </c>
      <c r="AM851">
        <f t="shared" si="926"/>
        <v>182133</v>
      </c>
      <c r="AO851">
        <f t="shared" si="927"/>
        <v>-137192</v>
      </c>
      <c r="AP851">
        <f t="shared" si="928"/>
        <v>9.1608708177291248E-2</v>
      </c>
      <c r="AQ851">
        <f t="shared" si="929"/>
        <v>0.61481097876747803</v>
      </c>
    </row>
    <row r="852" spans="2:64" hidden="1">
      <c r="D852" t="s">
        <v>10265</v>
      </c>
      <c r="E852" t="s">
        <v>10266</v>
      </c>
      <c r="F852" t="s">
        <v>10267</v>
      </c>
      <c r="G852" t="s">
        <v>10268</v>
      </c>
      <c r="H852" t="s">
        <v>10269</v>
      </c>
      <c r="I852" t="s">
        <v>10270</v>
      </c>
      <c r="J852" t="s">
        <v>6065</v>
      </c>
      <c r="K852" t="e">
        <f t="shared" si="919"/>
        <v>#DIV/0!</v>
      </c>
      <c r="O852">
        <f t="shared" si="930"/>
        <v>0.11735674064259682</v>
      </c>
      <c r="P852">
        <f t="shared" si="931"/>
        <v>0.94458128078817727</v>
      </c>
      <c r="Q852">
        <f t="shared" si="932"/>
        <v>4.0826193475805066E-2</v>
      </c>
      <c r="R852">
        <f t="shared" si="933"/>
        <v>3.2821322324084745E-2</v>
      </c>
      <c r="S852">
        <f t="shared" si="934"/>
        <v>6.3542473240719657</v>
      </c>
      <c r="T852">
        <f t="shared" si="935"/>
        <v>0.12968134034165568</v>
      </c>
      <c r="U852" t="e">
        <f t="shared" si="936"/>
        <v>#DIV/0!</v>
      </c>
      <c r="V852">
        <f t="shared" si="920"/>
        <v>-1</v>
      </c>
      <c r="AH852">
        <f t="shared" si="921"/>
        <v>33733</v>
      </c>
      <c r="AI852">
        <f t="shared" si="922"/>
        <v>23685</v>
      </c>
      <c r="AJ852">
        <f t="shared" si="923"/>
        <v>8782</v>
      </c>
      <c r="AK852">
        <f t="shared" si="924"/>
        <v>159304</v>
      </c>
      <c r="AL852">
        <f t="shared" si="925"/>
        <v>55803</v>
      </c>
      <c r="AM852">
        <f t="shared" si="926"/>
        <v>206325</v>
      </c>
      <c r="AO852">
        <f t="shared" si="927"/>
        <v>-134353</v>
      </c>
      <c r="AP852">
        <f t="shared" si="928"/>
        <v>0.11010799276639067</v>
      </c>
      <c r="AQ852">
        <f t="shared" si="929"/>
        <v>0.70213144398660066</v>
      </c>
    </row>
    <row r="853" spans="2:64" hidden="1">
      <c r="D853" t="s">
        <v>10271</v>
      </c>
      <c r="E853" t="s">
        <v>10272</v>
      </c>
      <c r="F853" t="s">
        <v>10273</v>
      </c>
      <c r="G853" t="s">
        <v>10274</v>
      </c>
      <c r="H853" t="s">
        <v>10275</v>
      </c>
      <c r="I853" t="s">
        <v>10276</v>
      </c>
      <c r="J853" t="s">
        <v>6055</v>
      </c>
      <c r="K853">
        <f t="shared" si="919"/>
        <v>12180</v>
      </c>
      <c r="O853">
        <f t="shared" si="930"/>
        <v>0.18031120494174679</v>
      </c>
      <c r="P853">
        <f t="shared" si="931"/>
        <v>0.74298797939324546</v>
      </c>
      <c r="Q853">
        <f t="shared" si="932"/>
        <v>5.2760965287610276E-2</v>
      </c>
      <c r="R853">
        <f t="shared" si="933"/>
        <v>4.1876806915286613E-2</v>
      </c>
      <c r="S853">
        <f t="shared" si="934"/>
        <v>2.762508601199253</v>
      </c>
      <c r="T853">
        <f t="shared" si="935"/>
        <v>7.1447427857398438E-2</v>
      </c>
      <c r="U853">
        <f t="shared" si="936"/>
        <v>12180</v>
      </c>
      <c r="V853">
        <f t="shared" si="920"/>
        <v>0</v>
      </c>
      <c r="AH853">
        <f t="shared" si="921"/>
        <v>15095</v>
      </c>
      <c r="AI853">
        <f t="shared" si="922"/>
        <v>6090</v>
      </c>
      <c r="AJ853">
        <f t="shared" si="923"/>
        <v>5086.5</v>
      </c>
      <c r="AK853">
        <f t="shared" si="924"/>
        <v>82355</v>
      </c>
      <c r="AL853">
        <f t="shared" si="925"/>
        <v>14051.5</v>
      </c>
      <c r="AM853">
        <f t="shared" si="926"/>
        <v>91320</v>
      </c>
      <c r="AO853">
        <f t="shared" si="927"/>
        <v>-72346.5</v>
      </c>
      <c r="AP853">
        <f t="shared" si="928"/>
        <v>6.3170014469978678E-2</v>
      </c>
      <c r="AQ853">
        <f t="shared" si="929"/>
        <v>0.40344484928784363</v>
      </c>
    </row>
    <row r="854" spans="2:64" hidden="1">
      <c r="D854" t="s">
        <v>10277</v>
      </c>
      <c r="E854" t="s">
        <v>10278</v>
      </c>
      <c r="F854" t="s">
        <v>10279</v>
      </c>
      <c r="G854" t="s">
        <v>10280</v>
      </c>
      <c r="H854" t="s">
        <v>10281</v>
      </c>
      <c r="I854" t="s">
        <v>10282</v>
      </c>
      <c r="J854" t="s">
        <v>6055</v>
      </c>
      <c r="K854">
        <f t="shared" si="919"/>
        <v>6988</v>
      </c>
      <c r="O854">
        <f t="shared" si="930"/>
        <v>1.1683621566632758</v>
      </c>
      <c r="P854">
        <f t="shared" si="931"/>
        <v>-1.7981724728726443</v>
      </c>
      <c r="Q854">
        <f t="shared" si="932"/>
        <v>5.3383608960760574E-2</v>
      </c>
      <c r="R854">
        <f t="shared" si="933"/>
        <v>0</v>
      </c>
      <c r="S854">
        <f t="shared" si="934"/>
        <v>0.84937064391969208</v>
      </c>
      <c r="T854">
        <f t="shared" si="935"/>
        <v>-0.18331864088461314</v>
      </c>
      <c r="U854">
        <f t="shared" si="936"/>
        <v>6988</v>
      </c>
      <c r="V854">
        <f t="shared" si="920"/>
        <v>0</v>
      </c>
      <c r="AH854">
        <f t="shared" si="921"/>
        <v>12789</v>
      </c>
      <c r="AI854">
        <f t="shared" si="922"/>
        <v>3494</v>
      </c>
      <c r="AJ854">
        <f t="shared" si="923"/>
        <v>4806.5</v>
      </c>
      <c r="AK854">
        <f t="shared" si="924"/>
        <v>85954.5</v>
      </c>
      <c r="AL854">
        <f t="shared" si="925"/>
        <v>4082.5</v>
      </c>
      <c r="AM854">
        <f t="shared" si="926"/>
        <v>85230.5</v>
      </c>
      <c r="AO854">
        <f t="shared" si="927"/>
        <v>-77972</v>
      </c>
      <c r="AP854">
        <f t="shared" si="928"/>
        <v>3.8806268534047117E-2</v>
      </c>
      <c r="AQ854">
        <f t="shared" si="929"/>
        <v>0.27320353428727812</v>
      </c>
    </row>
    <row r="855" spans="2:64" hidden="1">
      <c r="D855" t="s">
        <v>10283</v>
      </c>
      <c r="E855" t="s">
        <v>10284</v>
      </c>
      <c r="F855" t="s">
        <v>10285</v>
      </c>
      <c r="G855" t="s">
        <v>10280</v>
      </c>
      <c r="H855" t="s">
        <v>10286</v>
      </c>
      <c r="I855" t="s">
        <v>10287</v>
      </c>
      <c r="J855" t="s">
        <v>6055</v>
      </c>
      <c r="K855">
        <f t="shared" si="919"/>
        <v>-8755</v>
      </c>
      <c r="O855">
        <f t="shared" si="930"/>
        <v>-0.76197106362370604</v>
      </c>
      <c r="P855">
        <f t="shared" si="931"/>
        <v>-1.4284525790349418</v>
      </c>
      <c r="Q855">
        <f t="shared" si="932"/>
        <v>3.5743159275804882E-2</v>
      </c>
      <c r="R855">
        <f t="shared" si="933"/>
        <v>0</v>
      </c>
      <c r="S855">
        <f t="shared" si="934"/>
        <v>5.7583042522941712</v>
      </c>
      <c r="T855">
        <f t="shared" si="935"/>
        <v>-4.0252347363871288E-2</v>
      </c>
      <c r="U855">
        <f t="shared" si="936"/>
        <v>-8755</v>
      </c>
      <c r="V855">
        <f t="shared" si="920"/>
        <v>-1</v>
      </c>
      <c r="AH855">
        <f t="shared" si="921"/>
        <v>5898</v>
      </c>
      <c r="AI855">
        <f t="shared" si="922"/>
        <v>-4377.5</v>
      </c>
      <c r="AJ855">
        <f t="shared" si="923"/>
        <v>3868.5</v>
      </c>
      <c r="AK855">
        <f t="shared" si="924"/>
        <v>85954.5</v>
      </c>
      <c r="AL855">
        <f t="shared" si="925"/>
        <v>22276</v>
      </c>
      <c r="AM855">
        <f t="shared" si="926"/>
        <v>104362</v>
      </c>
      <c r="AO855">
        <f t="shared" si="927"/>
        <v>-83925</v>
      </c>
      <c r="AP855">
        <f t="shared" si="928"/>
        <v>-4.0446084976046494E-2</v>
      </c>
      <c r="AQ855">
        <f t="shared" si="929"/>
        <v>-0.74220074601559849</v>
      </c>
    </row>
    <row r="856" spans="2:64" hidden="1">
      <c r="D856" t="s">
        <v>10288</v>
      </c>
      <c r="E856" t="s">
        <v>10289</v>
      </c>
      <c r="F856" t="s">
        <v>10290</v>
      </c>
      <c r="G856" t="s">
        <v>10280</v>
      </c>
      <c r="H856" t="s">
        <v>10291</v>
      </c>
      <c r="I856" t="s">
        <v>10292</v>
      </c>
      <c r="J856" t="s">
        <v>6048</v>
      </c>
      <c r="K856">
        <f t="shared" si="919"/>
        <v>10217</v>
      </c>
      <c r="O856">
        <f t="shared" si="930"/>
        <v>-0.11022335535765582</v>
      </c>
      <c r="P856">
        <f t="shared" si="931"/>
        <v>2.3269293389775316</v>
      </c>
      <c r="Q856">
        <f t="shared" si="932"/>
        <v>1.5629314129750917E-2</v>
      </c>
      <c r="R856">
        <f t="shared" si="933"/>
        <v>0</v>
      </c>
      <c r="S856">
        <f t="shared" si="934"/>
        <v>14.196930205618303</v>
      </c>
      <c r="T856">
        <f t="shared" si="935"/>
        <v>0.10370272629463462</v>
      </c>
      <c r="U856">
        <f t="shared" si="936"/>
        <v>10217</v>
      </c>
      <c r="V856">
        <f t="shared" si="920"/>
        <v>0</v>
      </c>
      <c r="AH856">
        <f t="shared" si="921"/>
        <v>16519</v>
      </c>
      <c r="AI856">
        <f t="shared" si="922"/>
        <v>6811.333333333333</v>
      </c>
      <c r="AJ856">
        <f t="shared" si="923"/>
        <v>1151</v>
      </c>
      <c r="AK856">
        <f t="shared" si="924"/>
        <v>57303</v>
      </c>
      <c r="AL856">
        <f t="shared" si="925"/>
        <v>16340.666666666666</v>
      </c>
      <c r="AM856">
        <f t="shared" si="926"/>
        <v>72492.666666666672</v>
      </c>
      <c r="AO856">
        <f t="shared" si="927"/>
        <v>-41935</v>
      </c>
      <c r="AP856">
        <f t="shared" si="928"/>
        <v>9.2490415559609102E-2</v>
      </c>
      <c r="AQ856">
        <f t="shared" si="929"/>
        <v>0.41233327279698123</v>
      </c>
    </row>
    <row r="857" spans="2:64" hidden="1">
      <c r="D857" t="s">
        <v>10293</v>
      </c>
      <c r="E857" t="s">
        <v>10294</v>
      </c>
      <c r="F857" t="s">
        <v>10295</v>
      </c>
      <c r="G857" t="s">
        <v>10280</v>
      </c>
      <c r="H857" t="s">
        <v>10296</v>
      </c>
      <c r="I857" t="s">
        <v>10297</v>
      </c>
      <c r="J857" t="s">
        <v>6048</v>
      </c>
      <c r="K857">
        <f t="shared" si="919"/>
        <v>3071</v>
      </c>
      <c r="O857" t="e">
        <f t="shared" si="930"/>
        <v>#VALUE!</v>
      </c>
      <c r="P857" t="e">
        <f t="shared" si="931"/>
        <v>#VALUE!</v>
      </c>
      <c r="Q857">
        <f t="shared" si="932"/>
        <v>3.8748798704308078E-2</v>
      </c>
      <c r="R857" t="e">
        <f t="shared" si="933"/>
        <v>#VALUE!</v>
      </c>
      <c r="S857">
        <f t="shared" si="934"/>
        <v>4.1644215032103737</v>
      </c>
      <c r="T857" t="e">
        <f t="shared" si="935"/>
        <v>#VALUE!</v>
      </c>
      <c r="U857">
        <f t="shared" si="936"/>
        <v>3071</v>
      </c>
      <c r="V857" t="e">
        <f t="shared" si="920"/>
        <v>#VALUE!</v>
      </c>
      <c r="AH857">
        <f t="shared" si="921"/>
        <v>18565.333333333332</v>
      </c>
      <c r="AI857">
        <f t="shared" si="922"/>
        <v>2047.3333333333333</v>
      </c>
      <c r="AJ857">
        <f t="shared" si="923"/>
        <v>2647.6666666666665</v>
      </c>
      <c r="AK857">
        <f t="shared" si="924"/>
        <v>57303</v>
      </c>
      <c r="AL857">
        <f t="shared" si="925"/>
        <v>11026</v>
      </c>
      <c r="AM857">
        <f t="shared" si="926"/>
        <v>65681.333333333328</v>
      </c>
      <c r="AO857">
        <f t="shared" si="927"/>
        <v>-41385.333333333328</v>
      </c>
      <c r="AP857">
        <f t="shared" si="928"/>
        <v>2.9962875694556239E-2</v>
      </c>
      <c r="AQ857">
        <f t="shared" si="929"/>
        <v>0.11027721918988796</v>
      </c>
    </row>
    <row r="858" spans="2:64" hidden="1">
      <c r="D858" t="s">
        <v>6093</v>
      </c>
      <c r="E858" t="s">
        <v>6093</v>
      </c>
      <c r="F858" t="s">
        <v>6093</v>
      </c>
      <c r="G858" t="s">
        <v>6093</v>
      </c>
      <c r="H858" t="s">
        <v>6093</v>
      </c>
      <c r="I858" t="s">
        <v>6093</v>
      </c>
      <c r="J858" t="s">
        <v>6093</v>
      </c>
      <c r="AO858">
        <f t="shared" si="927"/>
        <v>0</v>
      </c>
      <c r="AP858" t="e">
        <f t="shared" si="928"/>
        <v>#DIV/0!</v>
      </c>
      <c r="AQ858" t="e">
        <f t="shared" si="929"/>
        <v>#DIV/0!</v>
      </c>
    </row>
    <row r="859" spans="2:64">
      <c r="B859" t="s">
        <v>132</v>
      </c>
      <c r="D859" t="s">
        <v>10298</v>
      </c>
      <c r="E859" t="s">
        <v>10299</v>
      </c>
      <c r="F859" t="s">
        <v>10300</v>
      </c>
      <c r="G859" t="s">
        <v>10301</v>
      </c>
      <c r="H859" t="s">
        <v>10302</v>
      </c>
      <c r="I859" t="s">
        <v>10303</v>
      </c>
      <c r="J859" t="s">
        <v>7695</v>
      </c>
      <c r="K859">
        <f t="shared" si="919"/>
        <v>1788.8571428571429</v>
      </c>
      <c r="O859">
        <f t="shared" si="930"/>
        <v>-8.0129428529623237E-2</v>
      </c>
      <c r="P859">
        <f t="shared" si="931"/>
        <v>-0.72358836254469994</v>
      </c>
      <c r="Q859">
        <f t="shared" si="932"/>
        <v>0.82356742541333361</v>
      </c>
      <c r="R859">
        <f t="shared" si="933"/>
        <v>-2.9953950533151605</v>
      </c>
      <c r="S859">
        <f t="shared" si="934"/>
        <v>0.37778281311958306</v>
      </c>
      <c r="T859">
        <f t="shared" si="935"/>
        <v>0.10727131133888812</v>
      </c>
      <c r="U859">
        <f t="shared" si="936"/>
        <v>1788.8571428571429</v>
      </c>
      <c r="V859">
        <f t="shared" si="920"/>
        <v>5</v>
      </c>
      <c r="X859">
        <f t="shared" ref="X859:AE859" si="944">AVERAGE(O859:O861)</f>
        <v>0.1456161475185099</v>
      </c>
      <c r="Y859">
        <f t="shared" si="944"/>
        <v>0.2219721902886915</v>
      </c>
      <c r="Z859">
        <f t="shared" si="944"/>
        <v>0.69169385773339409</v>
      </c>
      <c r="AA859">
        <f t="shared" si="944"/>
        <v>-4.1359114769332361</v>
      </c>
      <c r="AB859">
        <f t="shared" si="944"/>
        <v>0.79165130406377882</v>
      </c>
      <c r="AC859">
        <f t="shared" si="944"/>
        <v>0.37679846086945612</v>
      </c>
      <c r="AD859">
        <f t="shared" si="944"/>
        <v>5595.1798941798943</v>
      </c>
      <c r="AE859">
        <f t="shared" si="944"/>
        <v>2.6666666666666665</v>
      </c>
      <c r="AH859">
        <f t="shared" si="921"/>
        <v>77117.53333333334</v>
      </c>
      <c r="AI859">
        <f t="shared" si="922"/>
        <v>1669.6</v>
      </c>
      <c r="AJ859">
        <f t="shared" si="923"/>
        <v>63550.8</v>
      </c>
      <c r="AK859">
        <f t="shared" si="924"/>
        <v>53156.866666666669</v>
      </c>
      <c r="AL859">
        <f t="shared" si="925"/>
        <v>24008.400000000001</v>
      </c>
      <c r="AM859">
        <f t="shared" si="926"/>
        <v>16398.466666666667</v>
      </c>
      <c r="AO859">
        <f t="shared" si="927"/>
        <v>-39590.133333333331</v>
      </c>
      <c r="AP859">
        <f t="shared" si="928"/>
        <v>2.1636677641667795E-2</v>
      </c>
      <c r="AQ859">
        <f t="shared" si="929"/>
        <v>2.1650070066210621E-2</v>
      </c>
      <c r="AS859">
        <f t="shared" ref="AS859" si="945">AH859+AM859-AJ859+AK859+AL859+AI859</f>
        <v>108800.06666666668</v>
      </c>
      <c r="AU859">
        <f>MAX(0,AH859)</f>
        <v>77117.53333333334</v>
      </c>
      <c r="AV859">
        <f>MAX(0,AP859)</f>
        <v>2.1636677641667795E-2</v>
      </c>
      <c r="AW859">
        <f>MAX(0,AQ859)</f>
        <v>2.1650070066210621E-2</v>
      </c>
      <c r="AY859">
        <f>AU859/$AU$1261*3</f>
        <v>0.68985186948553323</v>
      </c>
      <c r="AZ859">
        <f>AV859/$AV$1261*3</f>
        <v>0.39507062564007167</v>
      </c>
      <c r="BA859">
        <f>AW859/$AW$1261*3</f>
        <v>0.52569277152495153</v>
      </c>
      <c r="BB859">
        <f>AS859/$AS$1261*3</f>
        <v>0.29471706408122123</v>
      </c>
      <c r="BD859">
        <f>MIN(4.9,AY859)</f>
        <v>0.68985186948553323</v>
      </c>
      <c r="BE859">
        <f t="shared" ref="BE859" si="946">MIN(4.9,AZ859)</f>
        <v>0.39507062564007167</v>
      </c>
      <c r="BF859">
        <f t="shared" ref="BF859" si="947">MIN(4.9,BA859)</f>
        <v>0.52569277152495153</v>
      </c>
      <c r="BG859">
        <f>MAX(MIN(4.9,BB859),0)</f>
        <v>0.29471706408122123</v>
      </c>
      <c r="BI859">
        <f>ROUND(BD859+0.5,0)</f>
        <v>1</v>
      </c>
      <c r="BJ859">
        <f t="shared" ref="BJ859" si="948">ROUND(BE859+0.5,0)</f>
        <v>1</v>
      </c>
      <c r="BK859">
        <f t="shared" ref="BK859" si="949">ROUND(BF859+0.5,0)</f>
        <v>1</v>
      </c>
      <c r="BL859">
        <f t="shared" ref="BL859" si="950">ROUND(BG859+0.5,0)</f>
        <v>1</v>
      </c>
    </row>
    <row r="860" spans="2:64" hidden="1">
      <c r="D860" t="s">
        <v>10304</v>
      </c>
      <c r="E860" t="s">
        <v>10305</v>
      </c>
      <c r="F860" t="s">
        <v>10306</v>
      </c>
      <c r="G860" t="s">
        <v>10307</v>
      </c>
      <c r="H860" t="s">
        <v>10308</v>
      </c>
      <c r="I860" t="s">
        <v>10309</v>
      </c>
      <c r="J860" t="s">
        <v>6117</v>
      </c>
      <c r="K860">
        <f t="shared" si="919"/>
        <v>10067.111111111111</v>
      </c>
      <c r="O860">
        <f t="shared" si="930"/>
        <v>0.61248619960531836</v>
      </c>
      <c r="P860">
        <f t="shared" si="931"/>
        <v>1.625670153881821</v>
      </c>
      <c r="Q860">
        <f t="shared" si="932"/>
        <v>0.61531521547141188</v>
      </c>
      <c r="R860">
        <f t="shared" si="933"/>
        <v>-0.35953839131826881</v>
      </c>
      <c r="S860">
        <f t="shared" si="934"/>
        <v>1.0635435692354454</v>
      </c>
      <c r="T860">
        <f t="shared" si="935"/>
        <v>0.6890096939745296</v>
      </c>
      <c r="U860">
        <f t="shared" si="936"/>
        <v>10067.111111111111</v>
      </c>
      <c r="V860">
        <f t="shared" si="920"/>
        <v>2</v>
      </c>
      <c r="AH860">
        <f t="shared" si="921"/>
        <v>125752.8</v>
      </c>
      <c r="AI860">
        <f t="shared" si="922"/>
        <v>9060.4</v>
      </c>
      <c r="AJ860">
        <f t="shared" si="923"/>
        <v>35533.1</v>
      </c>
      <c r="AK860">
        <f t="shared" si="924"/>
        <v>19956.8</v>
      </c>
      <c r="AL860">
        <f t="shared" si="925"/>
        <v>37791</v>
      </c>
      <c r="AM860">
        <f t="shared" si="926"/>
        <v>22214.7</v>
      </c>
      <c r="AO860">
        <f t="shared" si="927"/>
        <v>70262.900000000009</v>
      </c>
      <c r="AP860">
        <f t="shared" si="928"/>
        <v>0.1568960202812921</v>
      </c>
      <c r="AQ860">
        <f t="shared" si="929"/>
        <v>7.2049290353773429E-2</v>
      </c>
    </row>
    <row r="861" spans="2:64" hidden="1">
      <c r="D861" t="s">
        <v>10310</v>
      </c>
      <c r="E861" t="s">
        <v>10311</v>
      </c>
      <c r="F861" t="s">
        <v>10312</v>
      </c>
      <c r="G861" t="s">
        <v>10313</v>
      </c>
      <c r="H861" t="s">
        <v>10314</v>
      </c>
      <c r="I861" t="s">
        <v>10315</v>
      </c>
      <c r="J861" t="s">
        <v>6124</v>
      </c>
      <c r="K861">
        <f t="shared" si="919"/>
        <v>4929.5714285714284</v>
      </c>
      <c r="O861">
        <f t="shared" si="930"/>
        <v>-9.5508328520165442E-2</v>
      </c>
      <c r="P861">
        <f t="shared" si="931"/>
        <v>-0.2361652204710466</v>
      </c>
      <c r="Q861">
        <f t="shared" si="932"/>
        <v>0.63619893231543712</v>
      </c>
      <c r="R861">
        <f t="shared" si="933"/>
        <v>-9.0528009861662788</v>
      </c>
      <c r="S861">
        <f t="shared" si="934"/>
        <v>0.93362752983630792</v>
      </c>
      <c r="T861">
        <f t="shared" si="935"/>
        <v>0.33411437729495064</v>
      </c>
      <c r="U861">
        <f t="shared" si="936"/>
        <v>4929.5714285714284</v>
      </c>
      <c r="V861">
        <f t="shared" si="920"/>
        <v>1</v>
      </c>
      <c r="AH861">
        <f t="shared" si="921"/>
        <v>97483.625</v>
      </c>
      <c r="AI861">
        <f t="shared" si="922"/>
        <v>4313.375</v>
      </c>
      <c r="AJ861">
        <f t="shared" si="923"/>
        <v>28750.625</v>
      </c>
      <c r="AK861">
        <f t="shared" si="924"/>
        <v>18348.875</v>
      </c>
      <c r="AL861">
        <f t="shared" si="925"/>
        <v>26842.375</v>
      </c>
      <c r="AM861">
        <f t="shared" si="926"/>
        <v>16440.625</v>
      </c>
      <c r="AO861">
        <f t="shared" si="927"/>
        <v>50384.125</v>
      </c>
      <c r="AP861">
        <f t="shared" si="928"/>
        <v>9.5447127485962444E-2</v>
      </c>
      <c r="AQ861">
        <f t="shared" si="929"/>
        <v>4.4247174846031835E-2</v>
      </c>
    </row>
    <row r="862" spans="2:64" hidden="1">
      <c r="D862" t="s">
        <v>10316</v>
      </c>
      <c r="E862" t="s">
        <v>10317</v>
      </c>
      <c r="F862" t="s">
        <v>10318</v>
      </c>
      <c r="G862" t="s">
        <v>10319</v>
      </c>
      <c r="H862" t="s">
        <v>10320</v>
      </c>
      <c r="I862" t="s">
        <v>10321</v>
      </c>
      <c r="J862" t="s">
        <v>6477</v>
      </c>
      <c r="K862">
        <f t="shared" si="919"/>
        <v>7529.333333333333</v>
      </c>
      <c r="O862">
        <f t="shared" si="930"/>
        <v>4.313267180116287E-2</v>
      </c>
      <c r="P862">
        <f t="shared" si="931"/>
        <v>4.8540883763120384</v>
      </c>
      <c r="Q862">
        <f t="shared" si="932"/>
        <v>0.6561892971106732</v>
      </c>
      <c r="R862">
        <f t="shared" si="933"/>
        <v>0.50773691130364429</v>
      </c>
      <c r="S862">
        <f t="shared" si="934"/>
        <v>1.4463459095764752</v>
      </c>
      <c r="T862">
        <f t="shared" si="935"/>
        <v>0.81167649815315057</v>
      </c>
      <c r="U862">
        <f t="shared" si="936"/>
        <v>7529.333333333333</v>
      </c>
      <c r="V862">
        <f t="shared" si="920"/>
        <v>0</v>
      </c>
      <c r="AH862">
        <f t="shared" si="921"/>
        <v>123174</v>
      </c>
      <c r="AI862">
        <f t="shared" si="922"/>
        <v>6453.7142857142853</v>
      </c>
      <c r="AJ862">
        <f t="shared" si="923"/>
        <v>26879.857142857141</v>
      </c>
      <c r="AK862">
        <f t="shared" si="924"/>
        <v>2086</v>
      </c>
      <c r="AL862">
        <f t="shared" si="925"/>
        <v>38877.571428571428</v>
      </c>
      <c r="AM862">
        <f t="shared" si="926"/>
        <v>14083.714285714286</v>
      </c>
      <c r="AO862">
        <f t="shared" si="927"/>
        <v>94208.142857142855</v>
      </c>
      <c r="AP862">
        <f t="shared" si="928"/>
        <v>0.15754764686393832</v>
      </c>
      <c r="AQ862">
        <f t="shared" si="929"/>
        <v>5.2395101934777512E-2</v>
      </c>
    </row>
    <row r="863" spans="2:64" hidden="1">
      <c r="D863" t="s">
        <v>10322</v>
      </c>
      <c r="E863" t="s">
        <v>10323</v>
      </c>
      <c r="F863" t="s">
        <v>10324</v>
      </c>
      <c r="G863" t="s">
        <v>10325</v>
      </c>
      <c r="H863" t="s">
        <v>10326</v>
      </c>
      <c r="I863" t="s">
        <v>10327</v>
      </c>
      <c r="J863" t="s">
        <v>6477</v>
      </c>
      <c r="K863">
        <f t="shared" si="919"/>
        <v>1286.1666666666667</v>
      </c>
      <c r="O863">
        <f t="shared" si="930"/>
        <v>0.74786266047227645</v>
      </c>
      <c r="P863">
        <f t="shared" si="931"/>
        <v>2.1293592862935928</v>
      </c>
      <c r="Q863">
        <f t="shared" si="932"/>
        <v>0.80100124698766539</v>
      </c>
      <c r="R863">
        <f t="shared" si="933"/>
        <v>0.46347242570586211</v>
      </c>
      <c r="S863">
        <f t="shared" si="934"/>
        <v>1.1130153715514448</v>
      </c>
      <c r="T863">
        <f t="shared" si="935"/>
        <v>0.13712255772646542</v>
      </c>
      <c r="U863">
        <f t="shared" si="936"/>
        <v>1286.1666666666667</v>
      </c>
      <c r="V863">
        <f t="shared" si="920"/>
        <v>0</v>
      </c>
      <c r="AH863">
        <f t="shared" si="921"/>
        <v>118080.85714285714</v>
      </c>
      <c r="AI863">
        <f t="shared" si="922"/>
        <v>1102.4285714285713</v>
      </c>
      <c r="AJ863">
        <f t="shared" si="923"/>
        <v>31291.571428571428</v>
      </c>
      <c r="AK863">
        <f t="shared" si="924"/>
        <v>4237.5714285714284</v>
      </c>
      <c r="AL863">
        <f t="shared" si="925"/>
        <v>34828</v>
      </c>
      <c r="AM863">
        <f t="shared" si="926"/>
        <v>7773.8571428571431</v>
      </c>
      <c r="AO863">
        <f t="shared" si="927"/>
        <v>82551.71428571429</v>
      </c>
      <c r="AP863">
        <f t="shared" si="928"/>
        <v>2.8219952534017895E-2</v>
      </c>
      <c r="AQ863">
        <f t="shared" si="929"/>
        <v>9.3362175555249064E-3</v>
      </c>
    </row>
    <row r="864" spans="2:64" hidden="1">
      <c r="D864" t="s">
        <v>10328</v>
      </c>
      <c r="E864" t="s">
        <v>10329</v>
      </c>
      <c r="F864" t="s">
        <v>10330</v>
      </c>
      <c r="G864" t="s">
        <v>10331</v>
      </c>
      <c r="H864" t="s">
        <v>10332</v>
      </c>
      <c r="I864" t="s">
        <v>10333</v>
      </c>
      <c r="J864" t="s">
        <v>6477</v>
      </c>
      <c r="K864">
        <f t="shared" si="919"/>
        <v>411</v>
      </c>
      <c r="O864">
        <f t="shared" si="930"/>
        <v>0.21304566418534487</v>
      </c>
      <c r="P864">
        <f t="shared" si="931"/>
        <v>-0.86417713152676801</v>
      </c>
      <c r="Q864">
        <f t="shared" si="932"/>
        <v>0.82397772456587548</v>
      </c>
      <c r="R864">
        <f t="shared" si="933"/>
        <v>-0.21782897925018729</v>
      </c>
      <c r="S864">
        <f t="shared" si="934"/>
        <v>0.96682350210254719</v>
      </c>
      <c r="T864">
        <f t="shared" si="935"/>
        <v>5.3378824565265326E-2</v>
      </c>
      <c r="U864">
        <f t="shared" si="936"/>
        <v>411</v>
      </c>
      <c r="V864">
        <f t="shared" si="920"/>
        <v>1</v>
      </c>
      <c r="AH864">
        <f t="shared" si="921"/>
        <v>67557.28571428571</v>
      </c>
      <c r="AI864">
        <f t="shared" si="922"/>
        <v>352.28571428571428</v>
      </c>
      <c r="AJ864">
        <f t="shared" si="923"/>
        <v>32002</v>
      </c>
      <c r="AK864">
        <f t="shared" si="924"/>
        <v>7898.1428571428569</v>
      </c>
      <c r="AL864">
        <f t="shared" si="925"/>
        <v>30940.285714285714</v>
      </c>
      <c r="AM864">
        <f t="shared" si="926"/>
        <v>6836.4285714285716</v>
      </c>
      <c r="AO864">
        <f t="shared" si="927"/>
        <v>27657.142857142855</v>
      </c>
      <c r="AP864">
        <f t="shared" si="928"/>
        <v>9.0705450051311465E-3</v>
      </c>
      <c r="AQ864">
        <f t="shared" si="929"/>
        <v>5.2146220879211507E-3</v>
      </c>
    </row>
    <row r="865" spans="2:64" hidden="1">
      <c r="D865" t="s">
        <v>10334</v>
      </c>
      <c r="E865" t="s">
        <v>10335</v>
      </c>
      <c r="F865" t="s">
        <v>10336</v>
      </c>
      <c r="G865" t="s">
        <v>10337</v>
      </c>
      <c r="H865" t="s">
        <v>10338</v>
      </c>
      <c r="I865" t="s">
        <v>10339</v>
      </c>
      <c r="J865" t="s">
        <v>6430</v>
      </c>
      <c r="K865">
        <f t="shared" si="919"/>
        <v>3631.2</v>
      </c>
      <c r="O865">
        <f t="shared" si="930"/>
        <v>0.26778362417155011</v>
      </c>
      <c r="P865">
        <f t="shared" si="931"/>
        <v>824.27272727272725</v>
      </c>
      <c r="Q865">
        <f t="shared" si="932"/>
        <v>0.74848164408740858</v>
      </c>
      <c r="R865">
        <f t="shared" si="933"/>
        <v>0.36476086530657936</v>
      </c>
      <c r="S865">
        <f t="shared" si="934"/>
        <v>1.0002366986456399</v>
      </c>
      <c r="T865">
        <f t="shared" si="935"/>
        <v>1.5131382419649277</v>
      </c>
      <c r="U865">
        <f t="shared" si="936"/>
        <v>3631.2</v>
      </c>
      <c r="V865">
        <f t="shared" si="920"/>
        <v>-8</v>
      </c>
      <c r="AH865">
        <f t="shared" si="921"/>
        <v>64974.333333333336</v>
      </c>
      <c r="AI865">
        <f t="shared" si="922"/>
        <v>3026</v>
      </c>
      <c r="AJ865">
        <f t="shared" si="923"/>
        <v>22532.166666666668</v>
      </c>
      <c r="AK865">
        <f t="shared" si="924"/>
        <v>7566.333333333333</v>
      </c>
      <c r="AL865">
        <f t="shared" si="925"/>
        <v>22537.5</v>
      </c>
      <c r="AM865">
        <f t="shared" si="926"/>
        <v>7571.666666666667</v>
      </c>
      <c r="AO865">
        <f t="shared" si="927"/>
        <v>34875.833333333336</v>
      </c>
      <c r="AP865">
        <f t="shared" si="928"/>
        <v>0.10051876006931565</v>
      </c>
      <c r="AQ865">
        <f t="shared" si="929"/>
        <v>4.6572236216352099E-2</v>
      </c>
    </row>
    <row r="866" spans="2:64" hidden="1">
      <c r="D866" t="s">
        <v>10340</v>
      </c>
      <c r="E866" t="s">
        <v>6557</v>
      </c>
      <c r="F866" t="s">
        <v>10341</v>
      </c>
      <c r="G866" t="s">
        <v>10342</v>
      </c>
      <c r="H866" t="s">
        <v>10343</v>
      </c>
      <c r="I866" t="s">
        <v>10344</v>
      </c>
      <c r="J866" t="s">
        <v>6564</v>
      </c>
      <c r="K866">
        <f t="shared" si="919"/>
        <v>1.6923076923076923</v>
      </c>
      <c r="O866">
        <f t="shared" si="930"/>
        <v>-0.16329629186212302</v>
      </c>
      <c r="P866">
        <f t="shared" si="931"/>
        <v>-0.99750595170615575</v>
      </c>
      <c r="Q866">
        <f t="shared" si="932"/>
        <v>0.87061678202549586</v>
      </c>
      <c r="R866">
        <f t="shared" si="933"/>
        <v>-1.7015196189612158</v>
      </c>
      <c r="S866">
        <f t="shared" si="934"/>
        <v>0.56105662114722155</v>
      </c>
      <c r="T866">
        <f t="shared" si="935"/>
        <v>-0.22942154397033121</v>
      </c>
      <c r="U866">
        <f t="shared" si="936"/>
        <v>1.6923076923076923</v>
      </c>
      <c r="V866">
        <f t="shared" si="920"/>
        <v>-1</v>
      </c>
      <c r="AH866">
        <f t="shared" si="921"/>
        <v>21964.428571428572</v>
      </c>
      <c r="AI866">
        <f t="shared" si="922"/>
        <v>1.5714285714285714</v>
      </c>
      <c r="AJ866">
        <f t="shared" si="923"/>
        <v>8688.0714285714294</v>
      </c>
      <c r="AK866">
        <f t="shared" si="924"/>
        <v>5104.7142857142853</v>
      </c>
      <c r="AL866">
        <f t="shared" si="925"/>
        <v>4874.5</v>
      </c>
      <c r="AM866">
        <f t="shared" si="926"/>
        <v>1291.2142857142858</v>
      </c>
      <c r="AO866">
        <f t="shared" si="927"/>
        <v>8171.6428571428587</v>
      </c>
      <c r="AP866">
        <f t="shared" si="928"/>
        <v>1.5747017013936109E-4</v>
      </c>
      <c r="AQ866">
        <f t="shared" si="929"/>
        <v>7.1544250118698408E-5</v>
      </c>
    </row>
    <row r="867" spans="2:64" hidden="1">
      <c r="D867" t="s">
        <v>10345</v>
      </c>
      <c r="E867" t="s">
        <v>10346</v>
      </c>
      <c r="F867" t="s">
        <v>10347</v>
      </c>
      <c r="G867" t="s">
        <v>10348</v>
      </c>
      <c r="H867" t="s">
        <v>10349</v>
      </c>
      <c r="I867" t="s">
        <v>10350</v>
      </c>
      <c r="J867" t="s">
        <v>7695</v>
      </c>
      <c r="K867">
        <f t="shared" si="919"/>
        <v>630.07142857142856</v>
      </c>
      <c r="O867">
        <f t="shared" si="930"/>
        <v>-0.11110358638971396</v>
      </c>
      <c r="P867">
        <f t="shared" si="931"/>
        <v>4.618471337579618</v>
      </c>
      <c r="Q867">
        <f t="shared" si="932"/>
        <v>0.78232870610942029</v>
      </c>
      <c r="R867">
        <f t="shared" si="933"/>
        <v>-0.51685779816513766</v>
      </c>
      <c r="S867">
        <f t="shared" si="934"/>
        <v>0.96446447633732657</v>
      </c>
      <c r="T867">
        <f t="shared" si="935"/>
        <v>0.58764212236058477</v>
      </c>
      <c r="U867">
        <f t="shared" si="936"/>
        <v>630.07142857142856</v>
      </c>
      <c r="V867">
        <f t="shared" si="920"/>
        <v>2</v>
      </c>
      <c r="AH867">
        <f t="shared" si="921"/>
        <v>24501.066666666666</v>
      </c>
      <c r="AI867">
        <f t="shared" si="922"/>
        <v>588.06666666666672</v>
      </c>
      <c r="AJ867">
        <f t="shared" si="923"/>
        <v>5620.666666666667</v>
      </c>
      <c r="AK867">
        <f t="shared" si="924"/>
        <v>1763.6</v>
      </c>
      <c r="AL867">
        <f t="shared" si="925"/>
        <v>5420.9333333333334</v>
      </c>
      <c r="AM867">
        <f t="shared" si="926"/>
        <v>1563.9333333333334</v>
      </c>
      <c r="AO867">
        <f t="shared" si="927"/>
        <v>17116.8</v>
      </c>
      <c r="AP867">
        <f t="shared" si="928"/>
        <v>8.1851755623190567E-2</v>
      </c>
      <c r="AQ867">
        <f t="shared" si="929"/>
        <v>2.4001676117502372E-2</v>
      </c>
    </row>
    <row r="868" spans="2:64" hidden="1">
      <c r="D868" t="s">
        <v>10351</v>
      </c>
      <c r="E868" t="s">
        <v>10352</v>
      </c>
      <c r="F868" t="s">
        <v>10353</v>
      </c>
      <c r="G868" t="s">
        <v>10354</v>
      </c>
      <c r="H868" t="s">
        <v>10355</v>
      </c>
      <c r="I868" t="s">
        <v>10356</v>
      </c>
      <c r="J868" t="s">
        <v>7247</v>
      </c>
      <c r="K868">
        <f t="shared" si="919"/>
        <v>130.83333333333334</v>
      </c>
      <c r="O868">
        <f t="shared" si="930"/>
        <v>-0.29443004319237931</v>
      </c>
      <c r="P868">
        <f t="shared" si="931"/>
        <v>-0.50845335003130865</v>
      </c>
      <c r="Q868">
        <f t="shared" si="932"/>
        <v>0.80004330410306379</v>
      </c>
      <c r="R868">
        <f t="shared" si="933"/>
        <v>0.36600261742038676</v>
      </c>
      <c r="S868">
        <f t="shared" si="934"/>
        <v>0.95493910690121786</v>
      </c>
      <c r="T868">
        <f t="shared" si="935"/>
        <v>0.11956357023791475</v>
      </c>
      <c r="U868">
        <f t="shared" si="936"/>
        <v>130.83333333333334</v>
      </c>
      <c r="V868">
        <f t="shared" si="920"/>
        <v>-1</v>
      </c>
      <c r="AH868">
        <f t="shared" si="921"/>
        <v>31804</v>
      </c>
      <c r="AI868">
        <f t="shared" si="922"/>
        <v>120.76923076923077</v>
      </c>
      <c r="AJ868">
        <f t="shared" si="923"/>
        <v>4547.6923076923076</v>
      </c>
      <c r="AK868">
        <f t="shared" si="924"/>
        <v>1341.5384615384614</v>
      </c>
      <c r="AL868">
        <f t="shared" si="925"/>
        <v>4342.7692307692305</v>
      </c>
      <c r="AM868">
        <f t="shared" si="926"/>
        <v>1136.6153846153845</v>
      </c>
      <c r="AO868">
        <f t="shared" si="927"/>
        <v>25914.76923076923</v>
      </c>
      <c r="AP868">
        <f t="shared" si="928"/>
        <v>2.1246075565659849E-2</v>
      </c>
      <c r="AQ868">
        <f t="shared" si="929"/>
        <v>3.7972969050820895E-3</v>
      </c>
    </row>
    <row r="869" spans="2:64" hidden="1">
      <c r="D869" t="s">
        <v>10357</v>
      </c>
      <c r="E869" t="s">
        <v>10358</v>
      </c>
      <c r="F869" t="s">
        <v>10359</v>
      </c>
      <c r="G869" t="s">
        <v>10360</v>
      </c>
      <c r="H869" t="s">
        <v>10361</v>
      </c>
      <c r="I869" t="s">
        <v>10362</v>
      </c>
      <c r="J869" t="s">
        <v>6564</v>
      </c>
      <c r="K869">
        <f t="shared" si="919"/>
        <v>245.69230769230768</v>
      </c>
      <c r="O869" t="e">
        <f t="shared" si="930"/>
        <v>#VALUE!</v>
      </c>
      <c r="P869" t="e">
        <f t="shared" si="931"/>
        <v>#VALUE!</v>
      </c>
      <c r="Q869">
        <f t="shared" si="932"/>
        <v>0.85907100907634815</v>
      </c>
      <c r="R869" t="e">
        <f t="shared" si="933"/>
        <v>#VALUE!</v>
      </c>
      <c r="S869">
        <f t="shared" si="934"/>
        <v>0.8221299656938299</v>
      </c>
      <c r="T869" t="e">
        <f t="shared" si="935"/>
        <v>#VALUE!</v>
      </c>
      <c r="U869">
        <f t="shared" si="936"/>
        <v>245.69230769230768</v>
      </c>
      <c r="V869" t="e">
        <f t="shared" si="920"/>
        <v>#VALUE!</v>
      </c>
      <c r="AH869">
        <f t="shared" si="921"/>
        <v>41855.928571428572</v>
      </c>
      <c r="AI869">
        <f t="shared" si="922"/>
        <v>228.14285714285714</v>
      </c>
      <c r="AJ869">
        <f t="shared" si="923"/>
        <v>5746.5714285714284</v>
      </c>
      <c r="AK869">
        <f t="shared" si="924"/>
        <v>1964.8571428571429</v>
      </c>
      <c r="AL869">
        <f t="shared" si="925"/>
        <v>4724.4285714285716</v>
      </c>
      <c r="AM869">
        <f t="shared" si="926"/>
        <v>942.71428571428567</v>
      </c>
      <c r="AO869">
        <f t="shared" si="927"/>
        <v>34144.5</v>
      </c>
      <c r="AP869">
        <f t="shared" si="928"/>
        <v>3.4105712760277629E-2</v>
      </c>
      <c r="AQ869">
        <f t="shared" si="929"/>
        <v>5.4506700706334482E-3</v>
      </c>
    </row>
    <row r="870" spans="2:64" hidden="1">
      <c r="D870" t="s">
        <v>6093</v>
      </c>
      <c r="E870" t="s">
        <v>6093</v>
      </c>
      <c r="F870" t="s">
        <v>6093</v>
      </c>
      <c r="G870" t="s">
        <v>6093</v>
      </c>
      <c r="H870" t="s">
        <v>6093</v>
      </c>
      <c r="I870" t="s">
        <v>6093</v>
      </c>
      <c r="J870" t="s">
        <v>6093</v>
      </c>
      <c r="O870" t="e">
        <f t="shared" si="930"/>
        <v>#VALUE!</v>
      </c>
      <c r="P870" t="e">
        <f t="shared" si="931"/>
        <v>#VALUE!</v>
      </c>
      <c r="Q870" t="e">
        <f t="shared" si="932"/>
        <v>#VALUE!</v>
      </c>
      <c r="R870" t="e">
        <f t="shared" si="933"/>
        <v>#VALUE!</v>
      </c>
      <c r="S870" t="e">
        <f t="shared" si="934"/>
        <v>#VALUE!</v>
      </c>
      <c r="T870" t="e">
        <f t="shared" si="935"/>
        <v>#VALUE!</v>
      </c>
      <c r="U870" t="e">
        <f t="shared" si="936"/>
        <v>#VALUE!</v>
      </c>
      <c r="V870" t="e">
        <f t="shared" si="920"/>
        <v>#VALUE!</v>
      </c>
      <c r="AO870">
        <f t="shared" si="927"/>
        <v>0</v>
      </c>
      <c r="AP870" t="e">
        <f t="shared" si="928"/>
        <v>#DIV/0!</v>
      </c>
      <c r="AQ870" t="e">
        <f t="shared" si="929"/>
        <v>#DIV/0!</v>
      </c>
    </row>
    <row r="871" spans="2:64">
      <c r="B871" t="s">
        <v>133</v>
      </c>
      <c r="D871" t="s">
        <v>10363</v>
      </c>
      <c r="E871" t="s">
        <v>10364</v>
      </c>
      <c r="F871" t="s">
        <v>10365</v>
      </c>
      <c r="G871" t="s">
        <v>10366</v>
      </c>
      <c r="H871" t="s">
        <v>10367</v>
      </c>
      <c r="I871" t="s">
        <v>10368</v>
      </c>
      <c r="J871" t="s">
        <v>6156</v>
      </c>
      <c r="K871">
        <f t="shared" si="919"/>
        <v>10173.5</v>
      </c>
      <c r="O871">
        <f t="shared" si="930"/>
        <v>-0.15676550371496789</v>
      </c>
      <c r="P871">
        <f t="shared" si="931"/>
        <v>-0.60024362211067128</v>
      </c>
      <c r="Q871">
        <f t="shared" si="932"/>
        <v>0.942289191062325</v>
      </c>
      <c r="R871">
        <f t="shared" si="933"/>
        <v>-0.13050456637096852</v>
      </c>
      <c r="S871">
        <f t="shared" si="934"/>
        <v>0.50478872513451256</v>
      </c>
      <c r="T871">
        <f t="shared" si="935"/>
        <v>1.9293571022188507</v>
      </c>
      <c r="U871">
        <f t="shared" si="936"/>
        <v>10173.5</v>
      </c>
      <c r="V871">
        <f t="shared" si="920"/>
        <v>-1</v>
      </c>
      <c r="X871">
        <f t="shared" ref="X871:AE871" si="951">AVERAGE(O871:O873)</f>
        <v>2.4020471137050897E-2</v>
      </c>
      <c r="Y871">
        <f t="shared" si="951"/>
        <v>-1.6332513583858193</v>
      </c>
      <c r="Z871">
        <f t="shared" si="951"/>
        <v>0.96873561120768281</v>
      </c>
      <c r="AA871">
        <f t="shared" si="951"/>
        <v>-0.32636820539200678</v>
      </c>
      <c r="AB871">
        <f t="shared" si="951"/>
        <v>0.47488192080546893</v>
      </c>
      <c r="AC871">
        <f t="shared" si="951"/>
        <v>0.56734020698126164</v>
      </c>
      <c r="AD871">
        <f t="shared" si="951"/>
        <v>6917.0222222222219</v>
      </c>
      <c r="AE871">
        <f t="shared" si="951"/>
        <v>-0.66666666666666663</v>
      </c>
      <c r="AH871">
        <f t="shared" si="921"/>
        <v>326832.8</v>
      </c>
      <c r="AI871">
        <f t="shared" si="922"/>
        <v>8138.8</v>
      </c>
      <c r="AJ871">
        <f t="shared" si="923"/>
        <v>201765.6</v>
      </c>
      <c r="AK871">
        <f t="shared" si="924"/>
        <v>112273.8</v>
      </c>
      <c r="AL871">
        <f t="shared" si="925"/>
        <v>101849</v>
      </c>
      <c r="AM871">
        <f t="shared" si="926"/>
        <v>12357.2</v>
      </c>
      <c r="AO871">
        <f t="shared" si="927"/>
        <v>12793.399999999965</v>
      </c>
      <c r="AP871">
        <f t="shared" si="928"/>
        <v>3.8009964375582614E-2</v>
      </c>
      <c r="AQ871">
        <f t="shared" si="929"/>
        <v>2.4902029416876154E-2</v>
      </c>
      <c r="AS871">
        <f t="shared" ref="AS871" si="952">AH871+AM871-AJ871+AK871+AL871+AI871</f>
        <v>359686</v>
      </c>
      <c r="AU871">
        <f>MAX(0,AH871)</f>
        <v>326832.8</v>
      </c>
      <c r="AV871">
        <f>MAX(0,AP871)</f>
        <v>3.8009964375582614E-2</v>
      </c>
      <c r="AW871">
        <f>MAX(0,AQ871)</f>
        <v>2.4902029416876154E-2</v>
      </c>
      <c r="AY871">
        <f>AU871/$AU$1261*3</f>
        <v>2.9236699923302099</v>
      </c>
      <c r="AZ871">
        <f>AV871/$AV$1261*3</f>
        <v>0.69403540853699897</v>
      </c>
      <c r="BA871">
        <f>AW871/$AW$1261*3</f>
        <v>0.60465471108033064</v>
      </c>
      <c r="BB871">
        <f>AS871/$AS$1261*3</f>
        <v>0.97431559702890613</v>
      </c>
      <c r="BD871">
        <f>MIN(4.9,AY871)</f>
        <v>2.9236699923302099</v>
      </c>
      <c r="BE871">
        <f t="shared" ref="BE871" si="953">MIN(4.9,AZ871)</f>
        <v>0.69403540853699897</v>
      </c>
      <c r="BF871">
        <f t="shared" ref="BF871" si="954">MIN(4.9,BA871)</f>
        <v>0.60465471108033064</v>
      </c>
      <c r="BG871">
        <f>MAX(MIN(4.9,BB871),0)</f>
        <v>0.97431559702890613</v>
      </c>
      <c r="BI871">
        <f>ROUND(BD871+0.5,0)</f>
        <v>3</v>
      </c>
      <c r="BJ871">
        <f t="shared" ref="BJ871" si="955">ROUND(BE871+0.5,0)</f>
        <v>1</v>
      </c>
      <c r="BK871">
        <f t="shared" ref="BK871" si="956">ROUND(BF871+0.5,0)</f>
        <v>1</v>
      </c>
      <c r="BL871">
        <f t="shared" ref="BL871" si="957">ROUND(BG871+0.5,0)</f>
        <v>1</v>
      </c>
    </row>
    <row r="872" spans="2:64" hidden="1">
      <c r="D872" t="s">
        <v>10369</v>
      </c>
      <c r="E872" t="s">
        <v>10370</v>
      </c>
      <c r="F872" t="s">
        <v>10371</v>
      </c>
      <c r="G872" t="s">
        <v>10372</v>
      </c>
      <c r="H872" t="s">
        <v>10373</v>
      </c>
      <c r="I872" t="s">
        <v>10374</v>
      </c>
      <c r="J872" t="s">
        <v>6430</v>
      </c>
      <c r="K872">
        <f t="shared" si="919"/>
        <v>20359.400000000001</v>
      </c>
      <c r="O872">
        <f t="shared" si="930"/>
        <v>0.17276517718822615</v>
      </c>
      <c r="P872">
        <f t="shared" si="931"/>
        <v>-2.7344567310149768</v>
      </c>
      <c r="Q872">
        <f t="shared" si="932"/>
        <v>0.97890122729396134</v>
      </c>
      <c r="R872">
        <f t="shared" si="933"/>
        <v>6.683166456190992E-2</v>
      </c>
      <c r="S872">
        <f t="shared" si="934"/>
        <v>0.51412291395655163</v>
      </c>
      <c r="T872">
        <f t="shared" si="935"/>
        <v>0.58813342368797539</v>
      </c>
      <c r="U872">
        <f t="shared" si="936"/>
        <v>20359.400000000001</v>
      </c>
      <c r="V872">
        <f t="shared" si="920"/>
        <v>-1</v>
      </c>
      <c r="AH872">
        <f t="shared" si="921"/>
        <v>322995.16666666669</v>
      </c>
      <c r="AI872">
        <f t="shared" si="922"/>
        <v>16966.166666666668</v>
      </c>
      <c r="AJ872">
        <f t="shared" si="923"/>
        <v>163097.83333333334</v>
      </c>
      <c r="AK872">
        <f t="shared" si="924"/>
        <v>82760.833333333328</v>
      </c>
      <c r="AL872">
        <f t="shared" si="925"/>
        <v>83852.333333333328</v>
      </c>
      <c r="AM872">
        <f t="shared" si="926"/>
        <v>3515.3333333333335</v>
      </c>
      <c r="AO872">
        <f t="shared" si="927"/>
        <v>77136.5</v>
      </c>
      <c r="AP872">
        <f t="shared" si="928"/>
        <v>0.10182968732963282</v>
      </c>
      <c r="AQ872">
        <f t="shared" si="929"/>
        <v>5.2527617802330374E-2</v>
      </c>
    </row>
    <row r="873" spans="2:64" hidden="1">
      <c r="D873" t="s">
        <v>10375</v>
      </c>
      <c r="E873" t="s">
        <v>10376</v>
      </c>
      <c r="F873" t="s">
        <v>10377</v>
      </c>
      <c r="G873" t="s">
        <v>10378</v>
      </c>
      <c r="H873" t="s">
        <v>10379</v>
      </c>
      <c r="I873" t="s">
        <v>10380</v>
      </c>
      <c r="J873" t="s">
        <v>6477</v>
      </c>
      <c r="K873">
        <f t="shared" si="919"/>
        <v>-9781.8333333333339</v>
      </c>
      <c r="O873">
        <f t="shared" si="930"/>
        <v>5.6061739937894428E-2</v>
      </c>
      <c r="P873">
        <f t="shared" si="931"/>
        <v>-1.5650537220318097</v>
      </c>
      <c r="Q873">
        <f t="shared" si="932"/>
        <v>0.9850164152667622</v>
      </c>
      <c r="R873">
        <f t="shared" si="933"/>
        <v>-0.91543171436696169</v>
      </c>
      <c r="S873">
        <f t="shared" si="934"/>
        <v>0.40573412332534253</v>
      </c>
      <c r="T873">
        <f t="shared" si="935"/>
        <v>-0.81546990496304117</v>
      </c>
      <c r="U873">
        <f t="shared" si="936"/>
        <v>-9781.8333333333339</v>
      </c>
      <c r="V873">
        <f t="shared" si="920"/>
        <v>0</v>
      </c>
      <c r="AH873">
        <f t="shared" si="921"/>
        <v>236068.57142857142</v>
      </c>
      <c r="AI873">
        <f t="shared" si="922"/>
        <v>-8384.4285714285706</v>
      </c>
      <c r="AJ873">
        <f t="shared" si="923"/>
        <v>124727</v>
      </c>
      <c r="AK873">
        <f t="shared" si="924"/>
        <v>76018.28571428571</v>
      </c>
      <c r="AL873">
        <f t="shared" si="925"/>
        <v>50606</v>
      </c>
      <c r="AM873">
        <f t="shared" si="926"/>
        <v>1897.2857142857142</v>
      </c>
      <c r="AO873">
        <f t="shared" si="927"/>
        <v>35323.28571428571</v>
      </c>
      <c r="AP873">
        <f t="shared" si="928"/>
        <v>-6.621501178965894E-2</v>
      </c>
      <c r="AQ873">
        <f t="shared" si="929"/>
        <v>-3.5516920023237801E-2</v>
      </c>
    </row>
    <row r="874" spans="2:64" hidden="1">
      <c r="D874" t="s">
        <v>10381</v>
      </c>
      <c r="E874" t="s">
        <v>10382</v>
      </c>
      <c r="F874" t="s">
        <v>10383</v>
      </c>
      <c r="G874" t="s">
        <v>10384</v>
      </c>
      <c r="H874" t="s">
        <v>10385</v>
      </c>
      <c r="I874" t="s">
        <v>10386</v>
      </c>
      <c r="J874" t="s">
        <v>6477</v>
      </c>
      <c r="K874">
        <f t="shared" si="919"/>
        <v>17311.333333333332</v>
      </c>
      <c r="O874">
        <f t="shared" si="930"/>
        <v>3.6814279381684356E-2</v>
      </c>
      <c r="P874">
        <f t="shared" si="931"/>
        <v>0.30335161181032211</v>
      </c>
      <c r="Q874">
        <f t="shared" si="932"/>
        <v>0.89095597604340426</v>
      </c>
      <c r="R874">
        <f t="shared" si="933"/>
        <v>3.1808265200147789E-2</v>
      </c>
      <c r="S874">
        <f t="shared" si="934"/>
        <v>0.64996641470610739</v>
      </c>
      <c r="T874">
        <f t="shared" si="935"/>
        <v>-3.2565292365574541</v>
      </c>
      <c r="U874">
        <f t="shared" si="936"/>
        <v>17311.333333333332</v>
      </c>
      <c r="V874">
        <f t="shared" si="920"/>
        <v>0</v>
      </c>
      <c r="AH874">
        <f t="shared" si="921"/>
        <v>223536.71428571429</v>
      </c>
      <c r="AI874">
        <f t="shared" si="922"/>
        <v>14838.285714285714</v>
      </c>
      <c r="AJ874">
        <f t="shared" si="923"/>
        <v>84007.857142857145</v>
      </c>
      <c r="AK874">
        <f t="shared" si="924"/>
        <v>39687.285714285717</v>
      </c>
      <c r="AL874">
        <f t="shared" si="925"/>
        <v>54602.285714285717</v>
      </c>
      <c r="AM874">
        <f t="shared" si="926"/>
        <v>10281.714285714286</v>
      </c>
      <c r="AO874">
        <f t="shared" si="927"/>
        <v>99841.57142857142</v>
      </c>
      <c r="AP874">
        <f t="shared" si="928"/>
        <v>0.15736931973995003</v>
      </c>
      <c r="AQ874">
        <f t="shared" si="929"/>
        <v>6.6379635943472376E-2</v>
      </c>
    </row>
    <row r="875" spans="2:64" hidden="1">
      <c r="D875" t="s">
        <v>10387</v>
      </c>
      <c r="E875" t="s">
        <v>10388</v>
      </c>
      <c r="F875" t="s">
        <v>10389</v>
      </c>
      <c r="G875" t="s">
        <v>10390</v>
      </c>
      <c r="H875" t="s">
        <v>10391</v>
      </c>
      <c r="I875" t="s">
        <v>10392</v>
      </c>
      <c r="J875" t="s">
        <v>6477</v>
      </c>
      <c r="K875">
        <f t="shared" si="919"/>
        <v>13282.166666666666</v>
      </c>
      <c r="O875">
        <f t="shared" si="930"/>
        <v>0.10596373000419912</v>
      </c>
      <c r="P875">
        <f t="shared" si="931"/>
        <v>-4.286444801847499</v>
      </c>
      <c r="Q875">
        <f t="shared" si="932"/>
        <v>1.0518651619617536</v>
      </c>
      <c r="R875">
        <f t="shared" si="933"/>
        <v>-0.11211106460164633</v>
      </c>
      <c r="S875">
        <f t="shared" si="934"/>
        <v>0.50710282830000541</v>
      </c>
      <c r="T875">
        <f t="shared" si="935"/>
        <v>-0.71417177474280391</v>
      </c>
      <c r="U875">
        <f t="shared" si="936"/>
        <v>13282.166666666666</v>
      </c>
      <c r="V875">
        <f t="shared" si="920"/>
        <v>1</v>
      </c>
      <c r="AH875">
        <f t="shared" si="921"/>
        <v>215599.57142857142</v>
      </c>
      <c r="AI875">
        <f t="shared" si="922"/>
        <v>11384.714285714286</v>
      </c>
      <c r="AJ875">
        <f t="shared" si="923"/>
        <v>92407.857142857145</v>
      </c>
      <c r="AK875">
        <f t="shared" si="924"/>
        <v>40991.142857142855</v>
      </c>
      <c r="AL875">
        <f t="shared" si="925"/>
        <v>46860.285714285717</v>
      </c>
      <c r="AM875">
        <f t="shared" si="926"/>
        <v>-4556.4285714285716</v>
      </c>
      <c r="AO875">
        <f t="shared" si="927"/>
        <v>82200.57142857142</v>
      </c>
      <c r="AP875">
        <f t="shared" si="928"/>
        <v>0.12959054247430726</v>
      </c>
      <c r="AQ875">
        <f t="shared" si="929"/>
        <v>5.2804902209585634E-2</v>
      </c>
    </row>
    <row r="876" spans="2:64" hidden="1">
      <c r="D876" t="s">
        <v>10393</v>
      </c>
      <c r="E876" t="s">
        <v>10394</v>
      </c>
      <c r="F876" t="s">
        <v>10395</v>
      </c>
      <c r="G876" t="s">
        <v>10396</v>
      </c>
      <c r="H876" t="s">
        <v>10397</v>
      </c>
      <c r="I876" t="s">
        <v>10398</v>
      </c>
      <c r="J876" t="s">
        <v>6430</v>
      </c>
      <c r="K876">
        <f t="shared" si="919"/>
        <v>-4849.8</v>
      </c>
      <c r="O876">
        <f t="shared" si="930"/>
        <v>4.7941476196290633E-2</v>
      </c>
      <c r="P876">
        <f t="shared" si="931"/>
        <v>-0.60857142857142854</v>
      </c>
      <c r="Q876">
        <f t="shared" si="932"/>
        <v>1.1751427504135759</v>
      </c>
      <c r="R876">
        <f t="shared" si="933"/>
        <v>0.22888267905975879</v>
      </c>
      <c r="S876">
        <f t="shared" si="934"/>
        <v>0.50635356090576644</v>
      </c>
      <c r="T876">
        <f t="shared" si="935"/>
        <v>0.27764229038573829</v>
      </c>
      <c r="U876">
        <f t="shared" si="936"/>
        <v>-4849.8</v>
      </c>
      <c r="V876">
        <f t="shared" si="920"/>
        <v>0</v>
      </c>
      <c r="AH876">
        <f t="shared" si="921"/>
        <v>227433.16666666666</v>
      </c>
      <c r="AI876">
        <f t="shared" si="922"/>
        <v>-4041.5</v>
      </c>
      <c r="AJ876">
        <f t="shared" si="923"/>
        <v>124785.66666666667</v>
      </c>
      <c r="AK876">
        <f t="shared" si="924"/>
        <v>43002</v>
      </c>
      <c r="AL876">
        <f t="shared" si="925"/>
        <v>63185.666666666664</v>
      </c>
      <c r="AM876">
        <f t="shared" si="926"/>
        <v>-18598</v>
      </c>
      <c r="AO876">
        <f t="shared" si="927"/>
        <v>59645.499999999971</v>
      </c>
      <c r="AP876">
        <f t="shared" si="928"/>
        <v>-3.805997557782919E-2</v>
      </c>
      <c r="AQ876">
        <f t="shared" si="929"/>
        <v>-1.7770055525469387E-2</v>
      </c>
    </row>
    <row r="877" spans="2:64" hidden="1">
      <c r="D877" t="s">
        <v>10399</v>
      </c>
      <c r="E877" t="s">
        <v>10400</v>
      </c>
      <c r="F877" t="s">
        <v>10401</v>
      </c>
      <c r="G877" t="s">
        <v>10402</v>
      </c>
      <c r="H877" t="s">
        <v>10403</v>
      </c>
      <c r="I877" t="s">
        <v>10404</v>
      </c>
      <c r="J877" t="s">
        <v>6430</v>
      </c>
      <c r="K877">
        <f t="shared" si="919"/>
        <v>-12390</v>
      </c>
      <c r="O877">
        <f t="shared" si="930"/>
        <v>0.28670607962893979</v>
      </c>
      <c r="P877">
        <f t="shared" si="931"/>
        <v>-5.2217527599836444</v>
      </c>
      <c r="Q877">
        <f t="shared" si="932"/>
        <v>1.1513731892723813</v>
      </c>
      <c r="R877">
        <f t="shared" si="933"/>
        <v>3.8393005972053751E-2</v>
      </c>
      <c r="S877">
        <f t="shared" si="934"/>
        <v>0.36486045065834533</v>
      </c>
      <c r="T877">
        <f t="shared" si="935"/>
        <v>2.4400330851943757</v>
      </c>
      <c r="U877">
        <f t="shared" si="936"/>
        <v>-12390</v>
      </c>
      <c r="V877">
        <f t="shared" si="920"/>
        <v>-1</v>
      </c>
      <c r="AH877">
        <f t="shared" si="921"/>
        <v>217028.5</v>
      </c>
      <c r="AI877">
        <f t="shared" si="922"/>
        <v>-10325</v>
      </c>
      <c r="AJ877">
        <f t="shared" si="923"/>
        <v>110719.5</v>
      </c>
      <c r="AK877">
        <f t="shared" si="924"/>
        <v>55765.833333333336</v>
      </c>
      <c r="AL877">
        <f t="shared" si="925"/>
        <v>40397.166666666664</v>
      </c>
      <c r="AM877">
        <f t="shared" si="926"/>
        <v>-14556.5</v>
      </c>
      <c r="AO877">
        <f t="shared" si="927"/>
        <v>50543.166666666657</v>
      </c>
      <c r="AP877">
        <f t="shared" si="928"/>
        <v>-0.10736977839709659</v>
      </c>
      <c r="AQ877">
        <f t="shared" si="929"/>
        <v>-4.7574396911004777E-2</v>
      </c>
    </row>
    <row r="878" spans="2:64" hidden="1">
      <c r="D878" t="s">
        <v>10405</v>
      </c>
      <c r="E878" t="s">
        <v>10406</v>
      </c>
      <c r="F878" t="s">
        <v>10407</v>
      </c>
      <c r="G878" t="s">
        <v>10408</v>
      </c>
      <c r="H878" t="s">
        <v>10409</v>
      </c>
      <c r="I878" t="s">
        <v>10410</v>
      </c>
      <c r="J878" t="s">
        <v>6477</v>
      </c>
      <c r="K878">
        <f t="shared" si="919"/>
        <v>2445.6666666666665</v>
      </c>
      <c r="O878">
        <f t="shared" si="930"/>
        <v>-0.11471023050343354</v>
      </c>
      <c r="P878">
        <f t="shared" si="931"/>
        <v>-0.83182432897059155</v>
      </c>
      <c r="Q878">
        <f t="shared" si="932"/>
        <v>1.0417831011227079</v>
      </c>
      <c r="R878">
        <f t="shared" si="933"/>
        <v>-7.5020280506279633</v>
      </c>
      <c r="S878">
        <f t="shared" si="934"/>
        <v>0.41022578815753513</v>
      </c>
      <c r="T878">
        <f t="shared" si="935"/>
        <v>-0.36627311983625788</v>
      </c>
      <c r="U878">
        <f t="shared" si="936"/>
        <v>2445.6666666666665</v>
      </c>
      <c r="V878">
        <f t="shared" si="920"/>
        <v>1</v>
      </c>
      <c r="AH878">
        <f t="shared" si="921"/>
        <v>144574.14285714287</v>
      </c>
      <c r="AI878">
        <f t="shared" si="922"/>
        <v>2096.2857142857142</v>
      </c>
      <c r="AJ878">
        <f t="shared" si="923"/>
        <v>90432.428571428565</v>
      </c>
      <c r="AK878">
        <f t="shared" si="924"/>
        <v>49707.714285714283</v>
      </c>
      <c r="AL878">
        <f t="shared" si="925"/>
        <v>37097.714285714283</v>
      </c>
      <c r="AM878">
        <f t="shared" si="926"/>
        <v>-3627</v>
      </c>
      <c r="AO878">
        <f t="shared" si="927"/>
        <v>4434.0000000000291</v>
      </c>
      <c r="AP878">
        <f t="shared" si="928"/>
        <v>2.414924675546954E-2</v>
      </c>
      <c r="AQ878">
        <f t="shared" si="929"/>
        <v>1.4499727771909419E-2</v>
      </c>
    </row>
    <row r="879" spans="2:64" hidden="1">
      <c r="D879" t="s">
        <v>10411</v>
      </c>
      <c r="E879" t="s">
        <v>10412</v>
      </c>
      <c r="F879" t="s">
        <v>10413</v>
      </c>
      <c r="G879" t="s">
        <v>10414</v>
      </c>
      <c r="H879" t="s">
        <v>10415</v>
      </c>
      <c r="I879" t="s">
        <v>10416</v>
      </c>
      <c r="J879" t="s">
        <v>6430</v>
      </c>
      <c r="K879">
        <f t="shared" si="919"/>
        <v>17450.8</v>
      </c>
      <c r="O879">
        <f t="shared" si="930"/>
        <v>8.5918820408035224E-2</v>
      </c>
      <c r="P879">
        <f t="shared" si="931"/>
        <v>22.80736698499318</v>
      </c>
      <c r="Q879">
        <f t="shared" si="932"/>
        <v>1.160593099743856</v>
      </c>
      <c r="R879">
        <f t="shared" si="933"/>
        <v>0.46050619562351702</v>
      </c>
      <c r="S879">
        <f t="shared" si="934"/>
        <v>0.7202761698188801</v>
      </c>
      <c r="T879">
        <f t="shared" si="935"/>
        <v>-0.68533121789534868</v>
      </c>
      <c r="U879">
        <f t="shared" si="936"/>
        <v>17450.8</v>
      </c>
      <c r="V879">
        <f t="shared" si="920"/>
        <v>0</v>
      </c>
      <c r="AH879">
        <f t="shared" si="921"/>
        <v>190525</v>
      </c>
      <c r="AI879">
        <f t="shared" si="922"/>
        <v>14542.333333333334</v>
      </c>
      <c r="AJ879">
        <f t="shared" si="923"/>
        <v>48255.333333333336</v>
      </c>
      <c r="AK879">
        <f t="shared" si="924"/>
        <v>6821</v>
      </c>
      <c r="AL879">
        <f t="shared" si="925"/>
        <v>34757.166666666664</v>
      </c>
      <c r="AM879">
        <f t="shared" si="926"/>
        <v>-6677.166666666667</v>
      </c>
      <c r="AO879">
        <f t="shared" si="927"/>
        <v>135448.66666666666</v>
      </c>
      <c r="AP879">
        <f t="shared" si="928"/>
        <v>0.34975888787785259</v>
      </c>
      <c r="AQ879">
        <f t="shared" si="929"/>
        <v>7.6327691029173778E-2</v>
      </c>
    </row>
    <row r="880" spans="2:64" hidden="1">
      <c r="D880" t="s">
        <v>10417</v>
      </c>
      <c r="E880" t="s">
        <v>10418</v>
      </c>
      <c r="F880" t="s">
        <v>10419</v>
      </c>
      <c r="G880" t="s">
        <v>10420</v>
      </c>
      <c r="H880" t="s">
        <v>10421</v>
      </c>
      <c r="I880" t="s">
        <v>10422</v>
      </c>
      <c r="J880" t="s">
        <v>6430</v>
      </c>
      <c r="K880">
        <f t="shared" si="919"/>
        <v>733</v>
      </c>
      <c r="O880">
        <f t="shared" si="930"/>
        <v>0.55495732631411032</v>
      </c>
      <c r="P880">
        <f t="shared" si="931"/>
        <v>1.759789156626506</v>
      </c>
      <c r="Q880">
        <f t="shared" si="932"/>
        <v>1.4213191082402072</v>
      </c>
      <c r="R880">
        <f t="shared" si="933"/>
        <v>0.35256464965434842</v>
      </c>
      <c r="S880">
        <f t="shared" si="934"/>
        <v>0.52695066669460566</v>
      </c>
      <c r="T880">
        <f t="shared" si="935"/>
        <v>-2.797330930967612E-2</v>
      </c>
      <c r="U880">
        <f t="shared" si="936"/>
        <v>733</v>
      </c>
      <c r="V880">
        <f t="shared" si="920"/>
        <v>1</v>
      </c>
      <c r="AH880">
        <f t="shared" si="921"/>
        <v>175450.5</v>
      </c>
      <c r="AI880">
        <f t="shared" si="922"/>
        <v>610.83333333333337</v>
      </c>
      <c r="AJ880">
        <f t="shared" si="923"/>
        <v>71584.5</v>
      </c>
      <c r="AK880">
        <f t="shared" si="924"/>
        <v>12643.333333333334</v>
      </c>
      <c r="AL880">
        <f t="shared" si="925"/>
        <v>37721.5</v>
      </c>
      <c r="AM880">
        <f t="shared" si="926"/>
        <v>-21219.666666666668</v>
      </c>
      <c r="AO880">
        <f t="shared" si="927"/>
        <v>91222.666666666672</v>
      </c>
      <c r="AP880">
        <f t="shared" si="928"/>
        <v>1.2128171442375468E-2</v>
      </c>
      <c r="AQ880">
        <f t="shared" si="929"/>
        <v>3.4815137792900755E-3</v>
      </c>
    </row>
    <row r="881" spans="2:64" hidden="1">
      <c r="D881" t="s">
        <v>10423</v>
      </c>
      <c r="E881" t="s">
        <v>10424</v>
      </c>
      <c r="F881" t="s">
        <v>10425</v>
      </c>
      <c r="G881" t="s">
        <v>10426</v>
      </c>
      <c r="H881" t="s">
        <v>10427</v>
      </c>
      <c r="I881" t="s">
        <v>10428</v>
      </c>
      <c r="J881" t="s">
        <v>6156</v>
      </c>
      <c r="K881">
        <f t="shared" si="919"/>
        <v>332</v>
      </c>
      <c r="O881" t="e">
        <f t="shared" si="930"/>
        <v>#VALUE!</v>
      </c>
      <c r="P881" t="e">
        <f t="shared" si="931"/>
        <v>#VALUE!</v>
      </c>
      <c r="Q881">
        <f t="shared" si="932"/>
        <v>1.4999847311926466</v>
      </c>
      <c r="R881" t="e">
        <f t="shared" si="933"/>
        <v>#VALUE!</v>
      </c>
      <c r="S881">
        <f t="shared" si="934"/>
        <v>0.3684960580627758</v>
      </c>
      <c r="T881" t="e">
        <f t="shared" si="935"/>
        <v>#VALUE!</v>
      </c>
      <c r="U881">
        <f t="shared" si="936"/>
        <v>332</v>
      </c>
      <c r="V881" t="e">
        <f t="shared" si="920"/>
        <v>#VALUE!</v>
      </c>
      <c r="AH881">
        <f t="shared" si="921"/>
        <v>135399.6</v>
      </c>
      <c r="AI881">
        <f t="shared" si="922"/>
        <v>265.60000000000002</v>
      </c>
      <c r="AJ881">
        <f t="shared" si="923"/>
        <v>78590.8</v>
      </c>
      <c r="AK881">
        <f t="shared" si="924"/>
        <v>23434</v>
      </c>
      <c r="AL881">
        <f t="shared" si="925"/>
        <v>28960.400000000001</v>
      </c>
      <c r="AM881">
        <f t="shared" si="926"/>
        <v>-26196.400000000001</v>
      </c>
      <c r="AO881">
        <f t="shared" si="927"/>
        <v>33374.800000000003</v>
      </c>
      <c r="AP881">
        <f t="shared" si="928"/>
        <v>5.0692440413479308E-3</v>
      </c>
      <c r="AQ881">
        <f t="shared" si="929"/>
        <v>1.961601068245401E-3</v>
      </c>
    </row>
    <row r="882" spans="2:64" hidden="1">
      <c r="D882" t="s">
        <v>6093</v>
      </c>
      <c r="E882" t="s">
        <v>6093</v>
      </c>
      <c r="F882" t="s">
        <v>6093</v>
      </c>
      <c r="G882" t="s">
        <v>6093</v>
      </c>
      <c r="H882" t="s">
        <v>6093</v>
      </c>
      <c r="I882" t="s">
        <v>6093</v>
      </c>
      <c r="J882" t="s">
        <v>6093</v>
      </c>
      <c r="O882" t="e">
        <f t="shared" si="930"/>
        <v>#VALUE!</v>
      </c>
      <c r="P882" t="e">
        <f t="shared" si="931"/>
        <v>#VALUE!</v>
      </c>
      <c r="Q882" t="e">
        <f t="shared" si="932"/>
        <v>#VALUE!</v>
      </c>
      <c r="R882" t="e">
        <f t="shared" si="933"/>
        <v>#VALUE!</v>
      </c>
      <c r="S882" t="e">
        <f t="shared" si="934"/>
        <v>#VALUE!</v>
      </c>
      <c r="T882" t="e">
        <f t="shared" si="935"/>
        <v>#VALUE!</v>
      </c>
      <c r="U882" t="e">
        <f t="shared" si="936"/>
        <v>#VALUE!</v>
      </c>
      <c r="V882" t="e">
        <f t="shared" si="920"/>
        <v>#VALUE!</v>
      </c>
      <c r="AO882">
        <f t="shared" si="927"/>
        <v>0</v>
      </c>
      <c r="AP882" t="e">
        <f t="shared" si="928"/>
        <v>#DIV/0!</v>
      </c>
      <c r="AQ882" t="e">
        <f t="shared" si="929"/>
        <v>#DIV/0!</v>
      </c>
    </row>
    <row r="883" spans="2:64">
      <c r="B883" s="8" t="s">
        <v>4415</v>
      </c>
      <c r="D883" t="s">
        <v>10429</v>
      </c>
      <c r="E883" t="s">
        <v>10430</v>
      </c>
      <c r="F883" t="s">
        <v>10431</v>
      </c>
      <c r="G883" t="s">
        <v>10432</v>
      </c>
      <c r="H883" t="s">
        <v>10433</v>
      </c>
      <c r="I883" t="s">
        <v>10434</v>
      </c>
      <c r="J883" t="s">
        <v>6055</v>
      </c>
      <c r="K883">
        <f t="shared" si="919"/>
        <v>115998</v>
      </c>
      <c r="O883">
        <f t="shared" si="930"/>
        <v>-4.4601335386318275E-2</v>
      </c>
      <c r="P883">
        <f t="shared" si="931"/>
        <v>9.3615899955337198</v>
      </c>
      <c r="Q883">
        <f t="shared" si="932"/>
        <v>0.67502385589730851</v>
      </c>
      <c r="R883">
        <f t="shared" si="933"/>
        <v>-0.3642089002435982</v>
      </c>
      <c r="S883">
        <f t="shared" si="934"/>
        <v>1.1108991737671057</v>
      </c>
      <c r="T883">
        <f t="shared" si="935"/>
        <v>1.8353703738903988</v>
      </c>
      <c r="U883">
        <f t="shared" si="936"/>
        <v>115998</v>
      </c>
      <c r="V883">
        <f t="shared" si="920"/>
        <v>-1</v>
      </c>
      <c r="X883">
        <f t="shared" ref="X883:AE883" si="958">AVERAGE(O883:O885)</f>
        <v>0.11784081437514642</v>
      </c>
      <c r="Y883">
        <f t="shared" si="958"/>
        <v>1.9897416499581031</v>
      </c>
      <c r="Z883">
        <f t="shared" si="958"/>
        <v>0.79963593937306443</v>
      </c>
      <c r="AA883">
        <f t="shared" si="958"/>
        <v>9.1886032021943533E-3</v>
      </c>
      <c r="AB883">
        <f t="shared" si="958"/>
        <v>0.93505058895782067</v>
      </c>
      <c r="AC883">
        <f t="shared" si="958"/>
        <v>0.61304935881267086</v>
      </c>
      <c r="AD883">
        <f t="shared" si="958"/>
        <v>35515.166666666664</v>
      </c>
      <c r="AE883">
        <f t="shared" si="958"/>
        <v>-0.33333333333333331</v>
      </c>
      <c r="AH883">
        <f t="shared" si="921"/>
        <v>336618</v>
      </c>
      <c r="AI883">
        <f t="shared" si="922"/>
        <v>57999</v>
      </c>
      <c r="AJ883">
        <f t="shared" si="923"/>
        <v>154920</v>
      </c>
      <c r="AK883">
        <f t="shared" si="924"/>
        <v>57402.5</v>
      </c>
      <c r="AL883">
        <f t="shared" si="925"/>
        <v>172100.5</v>
      </c>
      <c r="AM883">
        <f t="shared" si="926"/>
        <v>74583</v>
      </c>
      <c r="AO883">
        <f t="shared" si="927"/>
        <v>124295.5</v>
      </c>
      <c r="AP883">
        <f t="shared" si="928"/>
        <v>0.25271565077580688</v>
      </c>
      <c r="AQ883">
        <f t="shared" si="929"/>
        <v>0.17229916403757375</v>
      </c>
      <c r="AS883">
        <f t="shared" ref="AS883" si="959">AH883+AM883-AJ883+AK883+AL883+AI883</f>
        <v>543783</v>
      </c>
      <c r="AU883">
        <f>MAX(0,AH883)</f>
        <v>336618</v>
      </c>
      <c r="AV883">
        <f>MAX(0,AP883)</f>
        <v>0.25271565077580688</v>
      </c>
      <c r="AW883">
        <f>MAX(0,AQ883)</f>
        <v>0.17229916403757375</v>
      </c>
      <c r="AY883">
        <f>AU883/$AU$1261*3</f>
        <v>3.0112031151041467</v>
      </c>
      <c r="AZ883">
        <f>AV883/$AV$1261*3</f>
        <v>4.6144113211153792</v>
      </c>
      <c r="BA883">
        <f>AW883/$AW$1261*3</f>
        <v>4.1836550550340954</v>
      </c>
      <c r="BB883">
        <f>AS883/$AS$1261*3</f>
        <v>1.4729966089844191</v>
      </c>
      <c r="BD883">
        <f>MIN(4.9,AY883)</f>
        <v>3.0112031151041467</v>
      </c>
      <c r="BE883">
        <f t="shared" ref="BE883" si="960">MIN(4.9,AZ883)</f>
        <v>4.6144113211153792</v>
      </c>
      <c r="BF883">
        <f t="shared" ref="BF883" si="961">MIN(4.9,BA883)</f>
        <v>4.1836550550340954</v>
      </c>
      <c r="BG883">
        <f>MAX(MIN(4.9,BB883),0)</f>
        <v>1.4729966089844191</v>
      </c>
      <c r="BI883">
        <f>ROUND(BD883+0.5,0)</f>
        <v>4</v>
      </c>
      <c r="BJ883">
        <f t="shared" ref="BJ883" si="962">ROUND(BE883+0.5,0)</f>
        <v>5</v>
      </c>
      <c r="BK883">
        <f t="shared" ref="BK883" si="963">ROUND(BF883+0.5,0)</f>
        <v>5</v>
      </c>
      <c r="BL883">
        <f t="shared" ref="BL883" si="964">ROUND(BG883+0.5,0)</f>
        <v>2</v>
      </c>
    </row>
    <row r="884" spans="2:64" hidden="1">
      <c r="D884" t="s">
        <v>10435</v>
      </c>
      <c r="E884" t="s">
        <v>10436</v>
      </c>
      <c r="F884" t="s">
        <v>10437</v>
      </c>
      <c r="G884" t="s">
        <v>10438</v>
      </c>
      <c r="H884" t="s">
        <v>10439</v>
      </c>
      <c r="I884" t="s">
        <v>10440</v>
      </c>
      <c r="J884" t="s">
        <v>6048</v>
      </c>
      <c r="K884">
        <f t="shared" si="919"/>
        <v>5597.5</v>
      </c>
      <c r="O884">
        <f t="shared" si="930"/>
        <v>0.20894495570241345</v>
      </c>
      <c r="P884">
        <f t="shared" si="931"/>
        <v>-1.7438538205980065</v>
      </c>
      <c r="Q884">
        <f t="shared" si="932"/>
        <v>0.84386611583983284</v>
      </c>
      <c r="R884">
        <f t="shared" si="933"/>
        <v>0.1633527528681924</v>
      </c>
      <c r="S884">
        <f t="shared" si="934"/>
        <v>0.8890549660792223</v>
      </c>
      <c r="T884">
        <f t="shared" si="935"/>
        <v>0.27031921572415119</v>
      </c>
      <c r="U884">
        <f t="shared" si="936"/>
        <v>5597.5</v>
      </c>
      <c r="V884">
        <f t="shared" si="920"/>
        <v>1</v>
      </c>
      <c r="AH884">
        <f t="shared" si="921"/>
        <v>234888.33333333334</v>
      </c>
      <c r="AI884">
        <f t="shared" si="922"/>
        <v>3731.6666666666665</v>
      </c>
      <c r="AJ884">
        <f t="shared" si="923"/>
        <v>94779.666666666672</v>
      </c>
      <c r="AK884">
        <f t="shared" si="924"/>
        <v>28051.666666666668</v>
      </c>
      <c r="AL884">
        <f t="shared" si="925"/>
        <v>84264.333333333328</v>
      </c>
      <c r="AM884">
        <f t="shared" si="926"/>
        <v>17536.333333333332</v>
      </c>
      <c r="AO884">
        <f t="shared" si="927"/>
        <v>112057</v>
      </c>
      <c r="AP884">
        <f t="shared" si="928"/>
        <v>3.3224711231406627E-2</v>
      </c>
      <c r="AQ884">
        <f t="shared" si="929"/>
        <v>1.5886981757288924E-2</v>
      </c>
    </row>
    <row r="885" spans="2:64" hidden="1">
      <c r="D885" t="s">
        <v>10441</v>
      </c>
      <c r="E885" t="s">
        <v>10442</v>
      </c>
      <c r="F885" t="s">
        <v>10443</v>
      </c>
      <c r="G885" t="s">
        <v>10444</v>
      </c>
      <c r="H885" t="s">
        <v>10445</v>
      </c>
      <c r="I885" t="s">
        <v>10446</v>
      </c>
      <c r="J885" t="s">
        <v>6055</v>
      </c>
      <c r="K885">
        <f t="shared" si="919"/>
        <v>-15050</v>
      </c>
      <c r="O885">
        <f t="shared" si="930"/>
        <v>0.18917882280934406</v>
      </c>
      <c r="P885">
        <f t="shared" si="931"/>
        <v>-1.6485112250614038</v>
      </c>
      <c r="Q885">
        <f t="shared" si="932"/>
        <v>0.88001784638205161</v>
      </c>
      <c r="R885">
        <f t="shared" si="933"/>
        <v>0.22842195698198886</v>
      </c>
      <c r="S885">
        <f t="shared" si="934"/>
        <v>0.80519762702713382</v>
      </c>
      <c r="T885">
        <f t="shared" si="935"/>
        <v>-0.26654151317653729</v>
      </c>
      <c r="U885">
        <f t="shared" si="936"/>
        <v>-15050</v>
      </c>
      <c r="V885">
        <f t="shared" si="920"/>
        <v>-1</v>
      </c>
      <c r="AH885">
        <f t="shared" si="921"/>
        <v>291438</v>
      </c>
      <c r="AI885">
        <f t="shared" si="922"/>
        <v>-7525</v>
      </c>
      <c r="AJ885">
        <f t="shared" si="923"/>
        <v>151877</v>
      </c>
      <c r="AK885">
        <f t="shared" si="924"/>
        <v>50293</v>
      </c>
      <c r="AL885">
        <f t="shared" si="925"/>
        <v>122291</v>
      </c>
      <c r="AM885">
        <f t="shared" si="926"/>
        <v>20707</v>
      </c>
      <c r="AO885">
        <f t="shared" si="927"/>
        <v>89268</v>
      </c>
      <c r="AP885">
        <f t="shared" si="928"/>
        <v>-4.3601956148889814E-2</v>
      </c>
      <c r="AQ885">
        <f t="shared" si="929"/>
        <v>-2.5820243070567326E-2</v>
      </c>
    </row>
    <row r="886" spans="2:64" hidden="1">
      <c r="D886" t="s">
        <v>10447</v>
      </c>
      <c r="E886" t="s">
        <v>10448</v>
      </c>
      <c r="F886" t="s">
        <v>10449</v>
      </c>
      <c r="G886" t="s">
        <v>10450</v>
      </c>
      <c r="H886" t="s">
        <v>10451</v>
      </c>
      <c r="I886" t="s">
        <v>10452</v>
      </c>
      <c r="J886" t="s">
        <v>6048</v>
      </c>
      <c r="K886">
        <f t="shared" si="919"/>
        <v>11603.5</v>
      </c>
      <c r="O886">
        <f t="shared" si="930"/>
        <v>-0.15361356843012286</v>
      </c>
      <c r="P886">
        <f t="shared" si="931"/>
        <v>-1.5530743565300287</v>
      </c>
      <c r="Q886">
        <f t="shared" si="932"/>
        <v>0.88055938079735663</v>
      </c>
      <c r="R886">
        <f t="shared" si="933"/>
        <v>0.17056473163158836</v>
      </c>
      <c r="S886">
        <f t="shared" si="934"/>
        <v>0.8224722718023989</v>
      </c>
      <c r="T886">
        <f t="shared" si="935"/>
        <v>0.69780798027482938</v>
      </c>
      <c r="U886">
        <f t="shared" si="936"/>
        <v>11603.5</v>
      </c>
      <c r="V886">
        <f t="shared" si="920"/>
        <v>0</v>
      </c>
      <c r="AH886">
        <f t="shared" si="921"/>
        <v>163383.33333333334</v>
      </c>
      <c r="AI886">
        <f t="shared" si="922"/>
        <v>7735.666666666667</v>
      </c>
      <c r="AJ886">
        <f t="shared" si="923"/>
        <v>138757.66666666666</v>
      </c>
      <c r="AK886">
        <f t="shared" si="924"/>
        <v>43454.666666666664</v>
      </c>
      <c r="AL886">
        <f t="shared" si="925"/>
        <v>114124.33333333333</v>
      </c>
      <c r="AM886">
        <f t="shared" si="926"/>
        <v>18821.333333333332</v>
      </c>
      <c r="AO886">
        <f t="shared" si="927"/>
        <v>-18828.999999999971</v>
      </c>
      <c r="AP886">
        <f t="shared" si="928"/>
        <v>4.9090720633248514E-2</v>
      </c>
      <c r="AQ886">
        <f t="shared" si="929"/>
        <v>4.7346730592675711E-2</v>
      </c>
    </row>
    <row r="887" spans="2:64" hidden="1">
      <c r="D887" t="s">
        <v>10453</v>
      </c>
      <c r="E887" t="s">
        <v>10454</v>
      </c>
      <c r="F887" t="s">
        <v>10455</v>
      </c>
      <c r="G887" t="s">
        <v>10456</v>
      </c>
      <c r="H887" t="s">
        <v>10457</v>
      </c>
      <c r="I887" t="s">
        <v>10458</v>
      </c>
      <c r="J887" t="s">
        <v>6048</v>
      </c>
      <c r="K887">
        <f t="shared" si="919"/>
        <v>-20980</v>
      </c>
      <c r="O887">
        <f t="shared" si="930"/>
        <v>0.21433229536900167</v>
      </c>
      <c r="P887">
        <f t="shared" si="931"/>
        <v>-2.2048123582278119</v>
      </c>
      <c r="Q887">
        <f t="shared" si="932"/>
        <v>0.92353183280334228</v>
      </c>
      <c r="R887">
        <f t="shared" si="933"/>
        <v>-3.8426176978062605</v>
      </c>
      <c r="S887">
        <f t="shared" si="934"/>
        <v>0.6914897325074193</v>
      </c>
      <c r="T887">
        <f t="shared" si="935"/>
        <v>-0.5578526131060797</v>
      </c>
      <c r="U887">
        <f t="shared" si="936"/>
        <v>-20980</v>
      </c>
      <c r="V887">
        <f t="shared" si="920"/>
        <v>1</v>
      </c>
      <c r="AH887">
        <f t="shared" si="921"/>
        <v>193036.33333333334</v>
      </c>
      <c r="AI887">
        <f t="shared" si="922"/>
        <v>-13986.666666666666</v>
      </c>
      <c r="AJ887">
        <f t="shared" si="923"/>
        <v>133885.33333333334</v>
      </c>
      <c r="AK887">
        <f t="shared" si="924"/>
        <v>52390.666666666664</v>
      </c>
      <c r="AL887">
        <f t="shared" si="925"/>
        <v>92580.333333333328</v>
      </c>
      <c r="AM887">
        <f t="shared" si="926"/>
        <v>11085.666666666666</v>
      </c>
      <c r="AO887">
        <f t="shared" si="927"/>
        <v>6760.333333333343</v>
      </c>
      <c r="AP887">
        <f t="shared" si="928"/>
        <v>-9.6479065928128147E-2</v>
      </c>
      <c r="AQ887">
        <f t="shared" si="929"/>
        <v>-7.245613520079984E-2</v>
      </c>
    </row>
    <row r="888" spans="2:64" hidden="1">
      <c r="D888" t="s">
        <v>10459</v>
      </c>
      <c r="E888" t="s">
        <v>10460</v>
      </c>
      <c r="F888" t="s">
        <v>10461</v>
      </c>
      <c r="G888" t="s">
        <v>10462</v>
      </c>
      <c r="H888" t="s">
        <v>10463</v>
      </c>
      <c r="I888" t="s">
        <v>10464</v>
      </c>
      <c r="J888" t="s">
        <v>6055</v>
      </c>
      <c r="K888">
        <f t="shared" si="919"/>
        <v>34827</v>
      </c>
      <c r="O888">
        <f t="shared" si="930"/>
        <v>1.2007051190349838</v>
      </c>
      <c r="P888">
        <f t="shared" si="931"/>
        <v>-0.13344115451604877</v>
      </c>
      <c r="Q888">
        <f t="shared" si="932"/>
        <v>0.75109862473361655</v>
      </c>
      <c r="R888">
        <f t="shared" si="933"/>
        <v>-0.39577688900356933</v>
      </c>
      <c r="S888">
        <f t="shared" si="934"/>
        <v>1.1883918776626912</v>
      </c>
      <c r="T888">
        <f t="shared" si="935"/>
        <v>0.86226788809111166</v>
      </c>
      <c r="U888">
        <f t="shared" si="936"/>
        <v>34827</v>
      </c>
      <c r="V888">
        <f t="shared" si="920"/>
        <v>1</v>
      </c>
      <c r="AH888">
        <f t="shared" si="921"/>
        <v>238447.5</v>
      </c>
      <c r="AI888">
        <f t="shared" si="922"/>
        <v>17413.5</v>
      </c>
      <c r="AJ888">
        <f t="shared" si="923"/>
        <v>113489.5</v>
      </c>
      <c r="AK888">
        <f t="shared" si="924"/>
        <v>16228</v>
      </c>
      <c r="AL888">
        <f t="shared" si="925"/>
        <v>134870</v>
      </c>
      <c r="AM888">
        <f t="shared" si="926"/>
        <v>37608.5</v>
      </c>
      <c r="AO888">
        <f t="shared" si="927"/>
        <v>108730</v>
      </c>
      <c r="AP888">
        <f t="shared" si="928"/>
        <v>0.11524639637850931</v>
      </c>
      <c r="AQ888">
        <f t="shared" si="929"/>
        <v>7.3028654106249799E-2</v>
      </c>
    </row>
    <row r="889" spans="2:64" hidden="1">
      <c r="D889" t="s">
        <v>10465</v>
      </c>
      <c r="E889" t="s">
        <v>10466</v>
      </c>
      <c r="F889" t="s">
        <v>10467</v>
      </c>
      <c r="G889" t="s">
        <v>10468</v>
      </c>
      <c r="H889" t="s">
        <v>10469</v>
      </c>
      <c r="I889" t="s">
        <v>10470</v>
      </c>
      <c r="J889" t="s">
        <v>6065</v>
      </c>
      <c r="O889" t="e">
        <f t="shared" si="930"/>
        <v>#VALUE!</v>
      </c>
      <c r="P889" t="e">
        <f t="shared" si="931"/>
        <v>#VALUE!</v>
      </c>
      <c r="Q889">
        <f t="shared" si="932"/>
        <v>0.53314454140900425</v>
      </c>
      <c r="R889" t="e">
        <f t="shared" si="933"/>
        <v>#VALUE!</v>
      </c>
      <c r="S889">
        <f t="shared" si="934"/>
        <v>1.3715338753387534</v>
      </c>
      <c r="T889" t="e">
        <f t="shared" si="935"/>
        <v>#VALUE!</v>
      </c>
      <c r="U889" t="e">
        <f t="shared" si="936"/>
        <v>#DIV/0!</v>
      </c>
      <c r="V889" t="e">
        <f t="shared" si="920"/>
        <v>#VALUE!</v>
      </c>
      <c r="AH889">
        <f t="shared" si="921"/>
        <v>216701</v>
      </c>
      <c r="AI889">
        <f t="shared" si="922"/>
        <v>40190</v>
      </c>
      <c r="AJ889">
        <f t="shared" si="923"/>
        <v>46125</v>
      </c>
      <c r="AK889">
        <f t="shared" si="924"/>
        <v>23253</v>
      </c>
      <c r="AL889">
        <f t="shared" si="925"/>
        <v>63262</v>
      </c>
      <c r="AM889">
        <f t="shared" si="926"/>
        <v>40390</v>
      </c>
      <c r="AO889">
        <f t="shared" si="927"/>
        <v>147323</v>
      </c>
      <c r="AP889">
        <f t="shared" si="928"/>
        <v>0.46454372074206784</v>
      </c>
      <c r="AQ889">
        <f t="shared" si="929"/>
        <v>0.18546291895284286</v>
      </c>
    </row>
    <row r="890" spans="2:64" hidden="1">
      <c r="D890" t="s">
        <v>6093</v>
      </c>
      <c r="E890" t="s">
        <v>6093</v>
      </c>
      <c r="F890" t="s">
        <v>6093</v>
      </c>
      <c r="G890" t="s">
        <v>6093</v>
      </c>
      <c r="H890" t="s">
        <v>6093</v>
      </c>
      <c r="I890" t="s">
        <v>6093</v>
      </c>
      <c r="J890" t="s">
        <v>6093</v>
      </c>
      <c r="O890" t="e">
        <f t="shared" si="930"/>
        <v>#VALUE!</v>
      </c>
      <c r="P890" t="e">
        <f t="shared" si="931"/>
        <v>#VALUE!</v>
      </c>
      <c r="Q890" t="e">
        <f t="shared" si="932"/>
        <v>#VALUE!</v>
      </c>
      <c r="R890" t="e">
        <f t="shared" si="933"/>
        <v>#VALUE!</v>
      </c>
      <c r="S890" t="e">
        <f t="shared" si="934"/>
        <v>#VALUE!</v>
      </c>
      <c r="T890" t="e">
        <f t="shared" si="935"/>
        <v>#VALUE!</v>
      </c>
      <c r="U890" t="e">
        <f t="shared" si="936"/>
        <v>#VALUE!</v>
      </c>
      <c r="V890" t="e">
        <f t="shared" si="920"/>
        <v>#VALUE!</v>
      </c>
      <c r="AO890">
        <f t="shared" si="927"/>
        <v>0</v>
      </c>
      <c r="AP890" t="e">
        <f t="shared" si="928"/>
        <v>#DIV/0!</v>
      </c>
      <c r="AQ890" t="e">
        <f t="shared" si="929"/>
        <v>#DIV/0!</v>
      </c>
    </row>
    <row r="891" spans="2:64">
      <c r="B891" t="s">
        <v>134</v>
      </c>
      <c r="D891" t="s">
        <v>10471</v>
      </c>
      <c r="E891" t="s">
        <v>10472</v>
      </c>
      <c r="F891" t="s">
        <v>10473</v>
      </c>
      <c r="G891" t="s">
        <v>6065</v>
      </c>
      <c r="H891" t="s">
        <v>10474</v>
      </c>
      <c r="I891" t="s">
        <v>10475</v>
      </c>
      <c r="J891" t="s">
        <v>6055</v>
      </c>
      <c r="K891">
        <f t="shared" si="919"/>
        <v>10940</v>
      </c>
      <c r="O891">
        <f t="shared" si="930"/>
        <v>8.5106382978723305E-2</v>
      </c>
      <c r="P891">
        <f t="shared" si="931"/>
        <v>-0.68919571578738026</v>
      </c>
      <c r="Q891">
        <f t="shared" si="932"/>
        <v>0.43959899749373432</v>
      </c>
      <c r="R891">
        <f>1</f>
        <v>1</v>
      </c>
      <c r="S891">
        <f t="shared" si="934"/>
        <v>2.2748004561003419</v>
      </c>
      <c r="T891">
        <f t="shared" si="935"/>
        <v>-0.68452834447924604</v>
      </c>
      <c r="U891">
        <f t="shared" si="936"/>
        <v>10940</v>
      </c>
      <c r="V891">
        <f t="shared" si="920"/>
        <v>0</v>
      </c>
      <c r="X891">
        <f t="shared" ref="X891:AE891" si="965">AVERAGE(O891:O893)</f>
        <v>4.5259365460335044E-2</v>
      </c>
      <c r="Y891">
        <f t="shared" si="965"/>
        <v>-8.6322334892253758E-2</v>
      </c>
      <c r="Z891">
        <f t="shared" si="965"/>
        <v>0.29603164813422383</v>
      </c>
      <c r="AA891">
        <f t="shared" si="965"/>
        <v>1</v>
      </c>
      <c r="AB891">
        <f t="shared" si="965"/>
        <v>4.026893346766812</v>
      </c>
      <c r="AC891">
        <f t="shared" si="965"/>
        <v>-0.21537822043362162</v>
      </c>
      <c r="AD891">
        <f t="shared" si="965"/>
        <v>22101</v>
      </c>
      <c r="AE891">
        <f t="shared" si="965"/>
        <v>0</v>
      </c>
      <c r="AH891">
        <f t="shared" si="921"/>
        <v>51000</v>
      </c>
      <c r="AI891">
        <f t="shared" si="922"/>
        <v>5470</v>
      </c>
      <c r="AJ891">
        <f t="shared" si="923"/>
        <v>4385</v>
      </c>
      <c r="AK891">
        <f t="shared" si="924"/>
        <v>0</v>
      </c>
      <c r="AL891">
        <f t="shared" si="925"/>
        <v>9975</v>
      </c>
      <c r="AM891">
        <f t="shared" si="926"/>
        <v>5590</v>
      </c>
      <c r="AO891">
        <f t="shared" si="927"/>
        <v>46615</v>
      </c>
      <c r="AP891">
        <f t="shared" si="928"/>
        <v>0.54837092731829573</v>
      </c>
      <c r="AQ891">
        <f t="shared" si="929"/>
        <v>0.10725490196078431</v>
      </c>
      <c r="AS891">
        <f t="shared" ref="AS891" si="966">AH891+AM891-AJ891+AK891+AL891+AI891</f>
        <v>67650</v>
      </c>
      <c r="AU891">
        <f>MAX(0,AH891)</f>
        <v>51000</v>
      </c>
      <c r="AV891">
        <f>MAX(0,AP891)</f>
        <v>0.54837092731829573</v>
      </c>
      <c r="AW891">
        <f>MAX(0,AQ891)</f>
        <v>0.10725490196078431</v>
      </c>
      <c r="AY891">
        <f>AU891/$AU$1261*3</f>
        <v>0.45621849951669691</v>
      </c>
      <c r="AZ891">
        <f>AV891/$AV$1261*3</f>
        <v>10.012870225567863</v>
      </c>
      <c r="BA891">
        <f>AW891/$AW$1261*3</f>
        <v>2.6042930345707798</v>
      </c>
      <c r="BB891">
        <f>AS891/$AS$1261*3</f>
        <v>0.18324997397453754</v>
      </c>
      <c r="BD891">
        <f>MIN(4.9,AY891)</f>
        <v>0.45621849951669691</v>
      </c>
      <c r="BE891">
        <f t="shared" ref="BE891" si="967">MIN(4.9,AZ891)</f>
        <v>4.9000000000000004</v>
      </c>
      <c r="BF891">
        <f t="shared" ref="BF891" si="968">MIN(4.9,BA891)</f>
        <v>2.6042930345707798</v>
      </c>
      <c r="BG891">
        <f>MAX(MIN(4.9,BB891),0)</f>
        <v>0.18324997397453754</v>
      </c>
      <c r="BI891">
        <f>ROUND(BD891+0.5,0)</f>
        <v>1</v>
      </c>
      <c r="BJ891">
        <f t="shared" ref="BJ891" si="969">ROUND(BE891+0.5,0)</f>
        <v>5</v>
      </c>
      <c r="BK891">
        <f t="shared" ref="BK891" si="970">ROUND(BF891+0.5,0)</f>
        <v>3</v>
      </c>
      <c r="BL891">
        <f t="shared" ref="BL891" si="971">ROUND(BG891+0.5,0)</f>
        <v>1</v>
      </c>
    </row>
    <row r="892" spans="2:64" hidden="1">
      <c r="D892" t="s">
        <v>10476</v>
      </c>
      <c r="E892" t="s">
        <v>10477</v>
      </c>
      <c r="F892" t="s">
        <v>10478</v>
      </c>
      <c r="G892" t="s">
        <v>6065</v>
      </c>
      <c r="H892" t="s">
        <v>10479</v>
      </c>
      <c r="I892" t="s">
        <v>10480</v>
      </c>
      <c r="J892" t="s">
        <v>6055</v>
      </c>
      <c r="K892">
        <f t="shared" si="919"/>
        <v>35199</v>
      </c>
      <c r="O892">
        <f t="shared" si="930"/>
        <v>0.1325301204819278</v>
      </c>
      <c r="P892">
        <f t="shared" si="931"/>
        <v>0.74563578655028762</v>
      </c>
      <c r="Q892">
        <f t="shared" si="932"/>
        <v>0.15679649765638012</v>
      </c>
      <c r="R892">
        <v>1</v>
      </c>
      <c r="S892">
        <f t="shared" si="934"/>
        <v>6.3776934749620633</v>
      </c>
      <c r="T892">
        <f t="shared" si="935"/>
        <v>0.23017911691196891</v>
      </c>
      <c r="U892">
        <f t="shared" si="936"/>
        <v>35199</v>
      </c>
      <c r="V892">
        <f t="shared" si="920"/>
        <v>0</v>
      </c>
      <c r="AH892">
        <f t="shared" si="921"/>
        <v>47000</v>
      </c>
      <c r="AI892">
        <f t="shared" si="922"/>
        <v>17599.5</v>
      </c>
      <c r="AJ892">
        <f t="shared" si="923"/>
        <v>3295</v>
      </c>
      <c r="AK892">
        <f t="shared" si="924"/>
        <v>0</v>
      </c>
      <c r="AL892">
        <f t="shared" si="925"/>
        <v>21014.5</v>
      </c>
      <c r="AM892">
        <f t="shared" si="926"/>
        <v>17719.5</v>
      </c>
      <c r="AO892">
        <f t="shared" si="927"/>
        <v>43705</v>
      </c>
      <c r="AP892">
        <f t="shared" si="928"/>
        <v>0.83749315948511738</v>
      </c>
      <c r="AQ892">
        <f t="shared" si="929"/>
        <v>0.37445744680851062</v>
      </c>
    </row>
    <row r="893" spans="2:64" hidden="1">
      <c r="D893" t="s">
        <v>10481</v>
      </c>
      <c r="E893" t="s">
        <v>10482</v>
      </c>
      <c r="F893" t="s">
        <v>10483</v>
      </c>
      <c r="G893" t="s">
        <v>6065</v>
      </c>
      <c r="H893" t="s">
        <v>10484</v>
      </c>
      <c r="I893" t="s">
        <v>10485</v>
      </c>
      <c r="J893" t="s">
        <v>6055</v>
      </c>
      <c r="K893">
        <f t="shared" si="919"/>
        <v>20164</v>
      </c>
      <c r="O893">
        <f t="shared" si="930"/>
        <v>-8.1858407079645978E-2</v>
      </c>
      <c r="P893">
        <f t="shared" si="931"/>
        <v>-0.31540707543966862</v>
      </c>
      <c r="Q893">
        <f t="shared" si="932"/>
        <v>0.29169944925255703</v>
      </c>
      <c r="R893">
        <v>1</v>
      </c>
      <c r="S893">
        <f t="shared" si="934"/>
        <v>3.4281861092380308</v>
      </c>
      <c r="T893">
        <f t="shared" si="935"/>
        <v>-0.1917854337335877</v>
      </c>
      <c r="U893">
        <f t="shared" si="936"/>
        <v>20164</v>
      </c>
      <c r="V893">
        <f t="shared" si="920"/>
        <v>0</v>
      </c>
      <c r="AH893">
        <f t="shared" si="921"/>
        <v>41500</v>
      </c>
      <c r="AI893">
        <f t="shared" si="922"/>
        <v>10082</v>
      </c>
      <c r="AJ893">
        <f t="shared" si="923"/>
        <v>5932</v>
      </c>
      <c r="AK893">
        <f t="shared" si="924"/>
        <v>0</v>
      </c>
      <c r="AL893">
        <f t="shared" si="925"/>
        <v>20336</v>
      </c>
      <c r="AM893">
        <f t="shared" si="926"/>
        <v>14404</v>
      </c>
      <c r="AO893">
        <f t="shared" si="927"/>
        <v>35568</v>
      </c>
      <c r="AP893">
        <f t="shared" si="928"/>
        <v>0.49577104642014164</v>
      </c>
      <c r="AQ893">
        <f t="shared" si="929"/>
        <v>0.24293975903614456</v>
      </c>
    </row>
    <row r="894" spans="2:64" hidden="1">
      <c r="D894" t="s">
        <v>10486</v>
      </c>
      <c r="E894" t="s">
        <v>10487</v>
      </c>
      <c r="F894" t="s">
        <v>10488</v>
      </c>
      <c r="G894" t="s">
        <v>6065</v>
      </c>
      <c r="H894" t="s">
        <v>10489</v>
      </c>
      <c r="I894" t="s">
        <v>10490</v>
      </c>
      <c r="J894" t="s">
        <v>6055</v>
      </c>
      <c r="K894">
        <f t="shared" si="919"/>
        <v>29454</v>
      </c>
      <c r="O894">
        <f t="shared" si="930"/>
        <v>0.11247846418902285</v>
      </c>
      <c r="P894">
        <f t="shared" si="931"/>
        <v>0.47653900140364946</v>
      </c>
      <c r="Q894">
        <f t="shared" si="932"/>
        <v>0.43479639731066855</v>
      </c>
      <c r="R894" t="e">
        <f t="shared" si="933"/>
        <v>#DIV/0!</v>
      </c>
      <c r="S894">
        <f t="shared" si="934"/>
        <v>2.2999270605397522</v>
      </c>
      <c r="T894">
        <f t="shared" si="935"/>
        <v>0.10733480381496774</v>
      </c>
      <c r="U894">
        <f t="shared" si="936"/>
        <v>29454</v>
      </c>
      <c r="V894">
        <f t="shared" si="920"/>
        <v>0</v>
      </c>
      <c r="AH894">
        <f t="shared" si="921"/>
        <v>45200</v>
      </c>
      <c r="AI894">
        <f t="shared" si="922"/>
        <v>14727</v>
      </c>
      <c r="AJ894">
        <f t="shared" si="923"/>
        <v>13710</v>
      </c>
      <c r="AK894">
        <f t="shared" si="924"/>
        <v>0</v>
      </c>
      <c r="AL894">
        <f t="shared" si="925"/>
        <v>31532</v>
      </c>
      <c r="AM894">
        <f t="shared" si="926"/>
        <v>17822</v>
      </c>
      <c r="AO894">
        <f t="shared" si="927"/>
        <v>31490</v>
      </c>
      <c r="AP894">
        <f t="shared" si="928"/>
        <v>0.46704934669542053</v>
      </c>
      <c r="AQ894">
        <f t="shared" si="929"/>
        <v>0.32581858407079645</v>
      </c>
    </row>
    <row r="895" spans="2:64" hidden="1">
      <c r="D895" t="s">
        <v>10491</v>
      </c>
      <c r="E895" t="s">
        <v>10492</v>
      </c>
      <c r="F895" t="s">
        <v>6168</v>
      </c>
      <c r="G895" t="s">
        <v>6065</v>
      </c>
      <c r="H895" t="s">
        <v>10493</v>
      </c>
      <c r="I895" t="s">
        <v>10494</v>
      </c>
      <c r="J895" t="s">
        <v>6055</v>
      </c>
      <c r="K895">
        <f t="shared" si="919"/>
        <v>19948</v>
      </c>
      <c r="O895">
        <f t="shared" si="930"/>
        <v>-9.4454845324061676E-2</v>
      </c>
      <c r="P895">
        <f t="shared" si="931"/>
        <v>-0.44590428043665453</v>
      </c>
      <c r="Q895">
        <f t="shared" si="932"/>
        <v>0.12967419224009732</v>
      </c>
      <c r="R895" t="e">
        <f t="shared" si="933"/>
        <v>#DIV/0!</v>
      </c>
      <c r="S895">
        <f t="shared" si="934"/>
        <v>7.71163469557965</v>
      </c>
      <c r="T895">
        <f t="shared" si="935"/>
        <v>-0.11180706934135376</v>
      </c>
      <c r="U895">
        <f t="shared" si="936"/>
        <v>19948</v>
      </c>
      <c r="V895">
        <f t="shared" si="920"/>
        <v>0</v>
      </c>
      <c r="AH895">
        <f t="shared" si="921"/>
        <v>40630</v>
      </c>
      <c r="AI895">
        <f t="shared" si="922"/>
        <v>9974</v>
      </c>
      <c r="AJ895">
        <f t="shared" si="923"/>
        <v>2398</v>
      </c>
      <c r="AK895">
        <f t="shared" si="924"/>
        <v>0</v>
      </c>
      <c r="AL895">
        <f t="shared" si="925"/>
        <v>18492.5</v>
      </c>
      <c r="AM895">
        <f t="shared" si="926"/>
        <v>16094.5</v>
      </c>
      <c r="AO895">
        <f t="shared" si="927"/>
        <v>38232</v>
      </c>
      <c r="AP895">
        <f t="shared" si="928"/>
        <v>0.53935379207786938</v>
      </c>
      <c r="AQ895">
        <f t="shared" si="929"/>
        <v>0.2454836327836574</v>
      </c>
    </row>
    <row r="896" spans="2:64" hidden="1">
      <c r="D896" t="s">
        <v>10495</v>
      </c>
      <c r="E896" t="s">
        <v>10496</v>
      </c>
      <c r="F896" t="s">
        <v>10497</v>
      </c>
      <c r="G896" t="s">
        <v>6065</v>
      </c>
      <c r="H896" t="s">
        <v>10498</v>
      </c>
      <c r="I896" t="s">
        <v>10499</v>
      </c>
      <c r="J896" t="s">
        <v>6055</v>
      </c>
      <c r="K896">
        <f t="shared" si="919"/>
        <v>36001</v>
      </c>
      <c r="O896">
        <f t="shared" si="930"/>
        <v>0.22015092800326341</v>
      </c>
      <c r="P896">
        <f t="shared" si="931"/>
        <v>0.47104972827197322</v>
      </c>
      <c r="Q896">
        <f t="shared" si="932"/>
        <v>0.11991549090555866</v>
      </c>
      <c r="R896" t="e">
        <f t="shared" si="933"/>
        <v>#DIV/0!</v>
      </c>
      <c r="S896">
        <f t="shared" si="934"/>
        <v>8.339206156338598</v>
      </c>
      <c r="T896">
        <f t="shared" si="935"/>
        <v>0.46647513454457168</v>
      </c>
      <c r="U896">
        <f t="shared" si="936"/>
        <v>36001</v>
      </c>
      <c r="V896">
        <f t="shared" si="920"/>
        <v>0</v>
      </c>
      <c r="AH896">
        <f t="shared" si="921"/>
        <v>44868</v>
      </c>
      <c r="AI896">
        <f t="shared" si="922"/>
        <v>18000.5</v>
      </c>
      <c r="AJ896">
        <f t="shared" si="923"/>
        <v>2469</v>
      </c>
      <c r="AK896">
        <f t="shared" si="924"/>
        <v>0</v>
      </c>
      <c r="AL896">
        <f t="shared" si="925"/>
        <v>20589.5</v>
      </c>
      <c r="AM896">
        <f t="shared" si="926"/>
        <v>18120.5</v>
      </c>
      <c r="AO896">
        <f t="shared" si="927"/>
        <v>42399</v>
      </c>
      <c r="AP896">
        <f t="shared" si="928"/>
        <v>0.87425629568469365</v>
      </c>
      <c r="AQ896">
        <f t="shared" si="929"/>
        <v>0.4011879290362842</v>
      </c>
    </row>
    <row r="897" spans="2:64" hidden="1">
      <c r="D897" t="s">
        <v>10500</v>
      </c>
      <c r="E897" t="s">
        <v>10501</v>
      </c>
      <c r="F897" t="s">
        <v>10502</v>
      </c>
      <c r="G897" t="s">
        <v>6065</v>
      </c>
      <c r="H897" t="s">
        <v>10503</v>
      </c>
      <c r="I897" t="s">
        <v>10504</v>
      </c>
      <c r="J897" t="s">
        <v>6055</v>
      </c>
      <c r="K897">
        <f t="shared" si="919"/>
        <v>24473</v>
      </c>
      <c r="O897">
        <f t="shared" si="930"/>
        <v>4.9353651228490669E-2</v>
      </c>
      <c r="P897">
        <f t="shared" si="931"/>
        <v>0.58442315162501624</v>
      </c>
      <c r="Q897">
        <f t="shared" si="932"/>
        <v>0.13524389390440197</v>
      </c>
      <c r="R897" t="e">
        <f t="shared" si="933"/>
        <v>#DIV/0!</v>
      </c>
      <c r="S897">
        <f t="shared" si="934"/>
        <v>7.3940491591203106</v>
      </c>
      <c r="T897">
        <f t="shared" si="935"/>
        <v>0.57548132092311621</v>
      </c>
      <c r="U897">
        <f t="shared" si="936"/>
        <v>24473</v>
      </c>
      <c r="V897">
        <f t="shared" si="920"/>
        <v>0</v>
      </c>
      <c r="AH897">
        <f t="shared" si="921"/>
        <v>36772.5</v>
      </c>
      <c r="AI897">
        <f t="shared" si="922"/>
        <v>12236.5</v>
      </c>
      <c r="AJ897">
        <f t="shared" si="923"/>
        <v>1932.5</v>
      </c>
      <c r="AK897">
        <f t="shared" si="924"/>
        <v>0</v>
      </c>
      <c r="AL897">
        <f t="shared" si="925"/>
        <v>14289</v>
      </c>
      <c r="AM897">
        <f t="shared" si="926"/>
        <v>12356.5</v>
      </c>
      <c r="AO897">
        <f t="shared" si="927"/>
        <v>34840</v>
      </c>
      <c r="AP897">
        <f t="shared" si="928"/>
        <v>0.85635803765134022</v>
      </c>
      <c r="AQ897">
        <f t="shared" si="929"/>
        <v>0.33276225440206675</v>
      </c>
    </row>
    <row r="898" spans="2:64" hidden="1">
      <c r="D898" t="s">
        <v>10505</v>
      </c>
      <c r="E898" t="s">
        <v>10506</v>
      </c>
      <c r="F898" t="s">
        <v>6174</v>
      </c>
      <c r="G898" t="s">
        <v>6065</v>
      </c>
      <c r="H898" t="s">
        <v>10507</v>
      </c>
      <c r="I898" t="s">
        <v>10508</v>
      </c>
      <c r="J898" t="s">
        <v>6055</v>
      </c>
      <c r="K898">
        <f t="shared" si="919"/>
        <v>15446</v>
      </c>
      <c r="O898">
        <f t="shared" si="930"/>
        <v>-2.0994845576834398E-2</v>
      </c>
      <c r="P898">
        <f t="shared" si="931"/>
        <v>-0.4773634702578331</v>
      </c>
      <c r="Q898">
        <f t="shared" si="932"/>
        <v>0.203190084323885</v>
      </c>
      <c r="R898" t="e">
        <f t="shared" si="933"/>
        <v>#DIV/0!</v>
      </c>
      <c r="S898">
        <f t="shared" si="934"/>
        <v>4.9215</v>
      </c>
      <c r="T898">
        <f t="shared" si="935"/>
        <v>-0.92586430985183266</v>
      </c>
      <c r="U898">
        <f t="shared" si="936"/>
        <v>15446</v>
      </c>
      <c r="V898">
        <f t="shared" si="920"/>
        <v>0</v>
      </c>
      <c r="AH898">
        <f t="shared" si="921"/>
        <v>35043</v>
      </c>
      <c r="AI898">
        <f t="shared" si="922"/>
        <v>7723</v>
      </c>
      <c r="AJ898">
        <f t="shared" si="923"/>
        <v>2000</v>
      </c>
      <c r="AK898">
        <f t="shared" si="924"/>
        <v>0</v>
      </c>
      <c r="AL898">
        <f t="shared" si="925"/>
        <v>9843</v>
      </c>
      <c r="AM898">
        <f t="shared" si="926"/>
        <v>7843</v>
      </c>
      <c r="AO898">
        <f t="shared" si="927"/>
        <v>33043</v>
      </c>
      <c r="AP898">
        <f t="shared" si="928"/>
        <v>0.78461851061668186</v>
      </c>
      <c r="AQ898">
        <f t="shared" si="929"/>
        <v>0.22038638244442543</v>
      </c>
    </row>
    <row r="899" spans="2:64" hidden="1">
      <c r="D899" t="s">
        <v>8596</v>
      </c>
      <c r="E899" t="s">
        <v>10509</v>
      </c>
      <c r="F899" t="s">
        <v>10510</v>
      </c>
      <c r="G899" t="s">
        <v>6065</v>
      </c>
      <c r="H899" t="s">
        <v>10511</v>
      </c>
      <c r="I899" t="s">
        <v>10512</v>
      </c>
      <c r="J899" t="s">
        <v>6055</v>
      </c>
      <c r="K899">
        <f t="shared" si="919"/>
        <v>29554</v>
      </c>
      <c r="O899">
        <f t="shared" si="930"/>
        <v>4.1430878224058443E-2</v>
      </c>
      <c r="P899">
        <f t="shared" si="931"/>
        <v>0.44109615759703535</v>
      </c>
      <c r="Q899">
        <f t="shared" si="932"/>
        <v>1.265533348576975E-2</v>
      </c>
      <c r="R899" t="e">
        <f t="shared" si="933"/>
        <v>#DIV/0!</v>
      </c>
      <c r="S899">
        <f t="shared" si="934"/>
        <v>79.018067846607664</v>
      </c>
      <c r="T899">
        <f t="shared" si="935"/>
        <v>0.11269753622045164</v>
      </c>
      <c r="U899">
        <f t="shared" si="936"/>
        <v>29554</v>
      </c>
      <c r="V899">
        <f t="shared" si="920"/>
        <v>1</v>
      </c>
      <c r="AH899">
        <f t="shared" si="921"/>
        <v>35794.5</v>
      </c>
      <c r="AI899">
        <f t="shared" si="922"/>
        <v>14777</v>
      </c>
      <c r="AJ899">
        <f t="shared" si="923"/>
        <v>1356</v>
      </c>
      <c r="AK899">
        <f t="shared" si="924"/>
        <v>0</v>
      </c>
      <c r="AL899">
        <f t="shared" si="925"/>
        <v>107148.5</v>
      </c>
      <c r="AM899">
        <f t="shared" si="926"/>
        <v>105792.5</v>
      </c>
      <c r="AO899">
        <f t="shared" si="927"/>
        <v>34438.5</v>
      </c>
      <c r="AP899">
        <f t="shared" si="928"/>
        <v>0.13791140333275781</v>
      </c>
      <c r="AQ899">
        <f t="shared" si="929"/>
        <v>0.41282878654541899</v>
      </c>
    </row>
    <row r="900" spans="2:64" hidden="1">
      <c r="D900" t="s">
        <v>10513</v>
      </c>
      <c r="E900" t="s">
        <v>10514</v>
      </c>
      <c r="F900" t="s">
        <v>10515</v>
      </c>
      <c r="G900" t="s">
        <v>6065</v>
      </c>
      <c r="H900" t="s">
        <v>10516</v>
      </c>
      <c r="I900" t="s">
        <v>10517</v>
      </c>
      <c r="J900" t="s">
        <v>6065</v>
      </c>
      <c r="K900" t="e">
        <f t="shared" ref="K900:K962" si="972">E900/J900</f>
        <v>#DIV/0!</v>
      </c>
      <c r="O900">
        <f t="shared" si="930"/>
        <v>-3.3058330554307513E-3</v>
      </c>
      <c r="P900">
        <f t="shared" si="931"/>
        <v>0.18276717227060391</v>
      </c>
      <c r="Q900">
        <f t="shared" si="932"/>
        <v>1.7992243298095942E-2</v>
      </c>
      <c r="R900" t="e">
        <f t="shared" si="933"/>
        <v>#DIV/0!</v>
      </c>
      <c r="S900">
        <f t="shared" si="934"/>
        <v>55.579506314580939</v>
      </c>
      <c r="T900">
        <f t="shared" si="935"/>
        <v>0.12088631098693159</v>
      </c>
      <c r="U900" t="e">
        <f t="shared" si="936"/>
        <v>#DIV/0!</v>
      </c>
      <c r="V900">
        <f t="shared" ref="V900:V960" si="973">J900-J901</f>
        <v>0</v>
      </c>
      <c r="AH900">
        <f t="shared" ref="AH900:AH962" si="974">D900/($J900+1)</f>
        <v>68741</v>
      </c>
      <c r="AI900">
        <f t="shared" ref="AI900:AI962" si="975">E900/($J900+1)</f>
        <v>20508</v>
      </c>
      <c r="AJ900">
        <f t="shared" ref="AJ900:AJ962" si="976">F900/($J900+1)</f>
        <v>3484</v>
      </c>
      <c r="AK900">
        <f t="shared" ref="AK900:AK962" si="977">G900/($J900+1)</f>
        <v>0</v>
      </c>
      <c r="AL900">
        <f t="shared" ref="AL900:AL962" si="978">H900/($J900+1)</f>
        <v>193639</v>
      </c>
      <c r="AM900">
        <f t="shared" ref="AM900:AM962" si="979">I900/($J900+1)</f>
        <v>190155</v>
      </c>
      <c r="AO900">
        <f t="shared" ref="AO900:AO963" si="980">AH900-(AJ900+AK900)</f>
        <v>65257</v>
      </c>
      <c r="AP900">
        <f t="shared" ref="AP900:AP963" si="981">AI900/(AK900+AL900)</f>
        <v>0.10590841720934316</v>
      </c>
      <c r="AQ900">
        <f t="shared" ref="AQ900:AQ963" si="982">AI900/AH900</f>
        <v>0.29833723687464542</v>
      </c>
    </row>
    <row r="901" spans="2:64" hidden="1">
      <c r="D901" t="s">
        <v>10518</v>
      </c>
      <c r="E901" t="s">
        <v>10519</v>
      </c>
      <c r="F901" t="s">
        <v>10520</v>
      </c>
      <c r="G901" t="s">
        <v>6065</v>
      </c>
      <c r="H901" t="s">
        <v>10521</v>
      </c>
      <c r="I901" t="s">
        <v>10522</v>
      </c>
      <c r="J901" t="s">
        <v>6065</v>
      </c>
      <c r="K901" t="e">
        <f t="shared" si="972"/>
        <v>#DIV/0!</v>
      </c>
      <c r="O901" t="e">
        <f t="shared" si="930"/>
        <v>#VALUE!</v>
      </c>
      <c r="P901" t="e">
        <f t="shared" si="931"/>
        <v>#VALUE!</v>
      </c>
      <c r="Q901">
        <f t="shared" si="932"/>
        <v>1.4751403996817413E-2</v>
      </c>
      <c r="R901" t="e">
        <f t="shared" si="933"/>
        <v>#VALUE!</v>
      </c>
      <c r="S901">
        <f t="shared" si="934"/>
        <v>67.79015748031496</v>
      </c>
      <c r="T901" t="e">
        <f t="shared" si="935"/>
        <v>#VALUE!</v>
      </c>
      <c r="U901" t="e">
        <f t="shared" si="936"/>
        <v>#DIV/0!</v>
      </c>
      <c r="V901" t="e">
        <f t="shared" si="973"/>
        <v>#VALUE!</v>
      </c>
      <c r="AH901">
        <f t="shared" si="974"/>
        <v>68969</v>
      </c>
      <c r="AI901">
        <f t="shared" si="975"/>
        <v>17339</v>
      </c>
      <c r="AJ901">
        <f t="shared" si="976"/>
        <v>2540</v>
      </c>
      <c r="AK901">
        <f t="shared" si="977"/>
        <v>0</v>
      </c>
      <c r="AL901">
        <f t="shared" si="978"/>
        <v>172187</v>
      </c>
      <c r="AM901">
        <f t="shared" si="979"/>
        <v>169647</v>
      </c>
      <c r="AO901">
        <f t="shared" si="980"/>
        <v>66429</v>
      </c>
      <c r="AP901">
        <f t="shared" si="981"/>
        <v>0.10069865901606974</v>
      </c>
      <c r="AQ901">
        <f t="shared" si="982"/>
        <v>0.25140280415839</v>
      </c>
    </row>
    <row r="902" spans="2:64" hidden="1">
      <c r="D902" t="s">
        <v>6093</v>
      </c>
      <c r="E902" t="s">
        <v>6093</v>
      </c>
      <c r="F902" t="s">
        <v>6093</v>
      </c>
      <c r="G902" t="s">
        <v>6093</v>
      </c>
      <c r="H902" t="s">
        <v>6093</v>
      </c>
      <c r="I902" t="s">
        <v>6093</v>
      </c>
      <c r="J902" t="s">
        <v>6093</v>
      </c>
      <c r="O902" t="e">
        <f t="shared" si="930"/>
        <v>#VALUE!</v>
      </c>
      <c r="P902" t="e">
        <f t="shared" si="931"/>
        <v>#VALUE!</v>
      </c>
      <c r="Q902" t="e">
        <f t="shared" si="932"/>
        <v>#VALUE!</v>
      </c>
      <c r="R902" t="e">
        <f t="shared" si="933"/>
        <v>#VALUE!</v>
      </c>
      <c r="S902" t="e">
        <f t="shared" si="934"/>
        <v>#VALUE!</v>
      </c>
      <c r="T902" t="e">
        <f t="shared" si="935"/>
        <v>#VALUE!</v>
      </c>
      <c r="U902" t="e">
        <f t="shared" si="936"/>
        <v>#VALUE!</v>
      </c>
      <c r="V902" t="e">
        <f t="shared" si="973"/>
        <v>#VALUE!</v>
      </c>
      <c r="AO902">
        <f t="shared" si="980"/>
        <v>0</v>
      </c>
      <c r="AP902" t="e">
        <f t="shared" si="981"/>
        <v>#DIV/0!</v>
      </c>
      <c r="AQ902" t="e">
        <f t="shared" si="982"/>
        <v>#DIV/0!</v>
      </c>
    </row>
    <row r="903" spans="2:64">
      <c r="B903" t="s">
        <v>135</v>
      </c>
      <c r="D903" t="s">
        <v>10523</v>
      </c>
      <c r="E903" t="s">
        <v>10524</v>
      </c>
      <c r="F903" t="s">
        <v>10525</v>
      </c>
      <c r="G903" t="s">
        <v>10526</v>
      </c>
      <c r="H903" t="s">
        <v>10527</v>
      </c>
      <c r="I903" t="s">
        <v>10528</v>
      </c>
      <c r="J903" t="s">
        <v>6048</v>
      </c>
      <c r="K903">
        <f t="shared" si="972"/>
        <v>3025</v>
      </c>
      <c r="O903">
        <f t="shared" si="930"/>
        <v>-0.21272190688657389</v>
      </c>
      <c r="P903">
        <f t="shared" si="931"/>
        <v>-0.89528705194108382</v>
      </c>
      <c r="Q903">
        <f t="shared" si="932"/>
        <v>0.72317396835461045</v>
      </c>
      <c r="R903">
        <f t="shared" si="933"/>
        <v>0.42483064095883272</v>
      </c>
      <c r="S903">
        <f t="shared" si="934"/>
        <v>1.0726272839166184</v>
      </c>
      <c r="T903">
        <f t="shared" si="935"/>
        <v>4.6477683029884087E-2</v>
      </c>
      <c r="U903">
        <f t="shared" si="936"/>
        <v>3025</v>
      </c>
      <c r="V903">
        <f t="shared" si="973"/>
        <v>-1</v>
      </c>
      <c r="X903">
        <f t="shared" ref="X903:AE903" si="983">AVERAGE(O903:O905)</f>
        <v>0.2394881460280528</v>
      </c>
      <c r="Y903">
        <f t="shared" si="983"/>
        <v>4.8869403886786213E-2</v>
      </c>
      <c r="Z903">
        <f t="shared" si="983"/>
        <v>0.75622403610019306</v>
      </c>
      <c r="AA903">
        <f t="shared" si="983"/>
        <v>9.1728300034930529E-2</v>
      </c>
      <c r="AB903">
        <f t="shared" si="983"/>
        <v>0.82978186189449199</v>
      </c>
      <c r="AC903">
        <f t="shared" si="983"/>
        <v>0.44710778566572595</v>
      </c>
      <c r="AD903">
        <f t="shared" si="983"/>
        <v>10097.555555555557</v>
      </c>
      <c r="AE903">
        <f t="shared" si="983"/>
        <v>0</v>
      </c>
      <c r="AH903">
        <f t="shared" si="974"/>
        <v>255026.66666666666</v>
      </c>
      <c r="AI903">
        <f t="shared" si="975"/>
        <v>2016.6666666666667</v>
      </c>
      <c r="AJ903">
        <f t="shared" si="976"/>
        <v>118619.33333333333</v>
      </c>
      <c r="AK903">
        <f t="shared" si="977"/>
        <v>36791.666666666664</v>
      </c>
      <c r="AL903">
        <f t="shared" si="978"/>
        <v>127234.33333333333</v>
      </c>
      <c r="AM903">
        <f t="shared" si="979"/>
        <v>45406.666666666664</v>
      </c>
      <c r="AO903">
        <f t="shared" si="980"/>
        <v>99615.666666666657</v>
      </c>
      <c r="AP903">
        <f t="shared" si="981"/>
        <v>1.2294798792061421E-2</v>
      </c>
      <c r="AQ903">
        <f t="shared" si="982"/>
        <v>7.9076697861661539E-3</v>
      </c>
      <c r="AS903">
        <f t="shared" ref="AS903" si="984">AH903+AM903-AJ903+AK903+AL903+AI903</f>
        <v>347856.66666666669</v>
      </c>
      <c r="AU903">
        <f>MAX(0,AH903)</f>
        <v>255026.66666666666</v>
      </c>
      <c r="AV903">
        <f>MAX(0,AP903)</f>
        <v>1.2294798792061421E-2</v>
      </c>
      <c r="AW903">
        <f>MAX(0,AQ903)</f>
        <v>7.9076697861661539E-3</v>
      </c>
      <c r="AY903">
        <f>AU903/$AU$1261*3</f>
        <v>2.2813310432041467</v>
      </c>
      <c r="AZ903">
        <f>AV903/$AV$1261*3</f>
        <v>0.22449444093691698</v>
      </c>
      <c r="BA903">
        <f>AW903/$AW$1261*3</f>
        <v>0.19200884031694965</v>
      </c>
      <c r="BB903">
        <f>AS903/$AS$1261*3</f>
        <v>0.94227235940186316</v>
      </c>
      <c r="BD903">
        <f>MIN(4.9,AY903)</f>
        <v>2.2813310432041467</v>
      </c>
      <c r="BE903">
        <f t="shared" ref="BE903" si="985">MIN(4.9,AZ903)</f>
        <v>0.22449444093691698</v>
      </c>
      <c r="BF903">
        <f t="shared" ref="BF903" si="986">MIN(4.9,BA903)</f>
        <v>0.19200884031694965</v>
      </c>
      <c r="BG903">
        <f>MAX(MIN(4.9,BB903),0)</f>
        <v>0.94227235940186316</v>
      </c>
      <c r="BI903">
        <f>ROUND(BD903+0.5,0)</f>
        <v>3</v>
      </c>
      <c r="BJ903">
        <f t="shared" ref="BJ903" si="987">ROUND(BE903+0.5,0)</f>
        <v>1</v>
      </c>
      <c r="BK903">
        <f t="shared" ref="BK903" si="988">ROUND(BF903+0.5,0)</f>
        <v>1</v>
      </c>
      <c r="BL903">
        <f t="shared" ref="BL903" si="989">ROUND(BG903+0.5,0)</f>
        <v>1</v>
      </c>
    </row>
    <row r="904" spans="2:64" hidden="1">
      <c r="D904" t="s">
        <v>10529</v>
      </c>
      <c r="E904" t="s">
        <v>10530</v>
      </c>
      <c r="F904" t="s">
        <v>10531</v>
      </c>
      <c r="G904" t="s">
        <v>10532</v>
      </c>
      <c r="H904" t="s">
        <v>10533</v>
      </c>
      <c r="I904" t="s">
        <v>10534</v>
      </c>
      <c r="J904" t="s">
        <v>6225</v>
      </c>
      <c r="K904">
        <f t="shared" si="972"/>
        <v>19259</v>
      </c>
      <c r="O904">
        <f t="shared" si="930"/>
        <v>0.63340756863964498</v>
      </c>
      <c r="P904">
        <f t="shared" si="931"/>
        <v>1.4047698326812621</v>
      </c>
      <c r="Q904">
        <f t="shared" si="932"/>
        <v>0.73361301545073165</v>
      </c>
      <c r="R904">
        <f t="shared" si="933"/>
        <v>4.4474984066284251E-2</v>
      </c>
      <c r="S904">
        <f t="shared" si="934"/>
        <v>0.82780071412631107</v>
      </c>
      <c r="T904">
        <f t="shared" si="935"/>
        <v>0.7981020264390204</v>
      </c>
      <c r="U904">
        <f t="shared" si="936"/>
        <v>19259</v>
      </c>
      <c r="V904">
        <f t="shared" si="973"/>
        <v>0</v>
      </c>
      <c r="AH904">
        <f t="shared" si="974"/>
        <v>242951</v>
      </c>
      <c r="AI904">
        <f t="shared" si="975"/>
        <v>14444.25</v>
      </c>
      <c r="AJ904">
        <f t="shared" si="976"/>
        <v>89620</v>
      </c>
      <c r="AK904">
        <f t="shared" si="977"/>
        <v>47975</v>
      </c>
      <c r="AL904">
        <f t="shared" si="978"/>
        <v>74187.5</v>
      </c>
      <c r="AM904">
        <f t="shared" si="979"/>
        <v>32542.5</v>
      </c>
      <c r="AO904">
        <f t="shared" si="980"/>
        <v>105356</v>
      </c>
      <c r="AP904">
        <f t="shared" si="981"/>
        <v>0.11823800266039088</v>
      </c>
      <c r="AQ904">
        <f t="shared" si="982"/>
        <v>5.9453346559594319E-2</v>
      </c>
    </row>
    <row r="905" spans="2:64" hidden="1">
      <c r="D905" t="s">
        <v>10535</v>
      </c>
      <c r="E905" t="s">
        <v>10536</v>
      </c>
      <c r="F905" t="s">
        <v>10537</v>
      </c>
      <c r="G905" t="s">
        <v>10538</v>
      </c>
      <c r="H905" t="s">
        <v>10539</v>
      </c>
      <c r="I905" t="s">
        <v>10540</v>
      </c>
      <c r="J905" t="s">
        <v>6225</v>
      </c>
      <c r="K905">
        <f t="shared" si="972"/>
        <v>8008.666666666667</v>
      </c>
      <c r="O905">
        <f t="shared" si="930"/>
        <v>0.29777877633108729</v>
      </c>
      <c r="P905">
        <f t="shared" si="931"/>
        <v>-0.36287456907981963</v>
      </c>
      <c r="Q905">
        <f t="shared" si="932"/>
        <v>0.81188512449523687</v>
      </c>
      <c r="R905">
        <f t="shared" si="933"/>
        <v>-0.19412072492032539</v>
      </c>
      <c r="S905">
        <f t="shared" si="934"/>
        <v>0.58891758764054658</v>
      </c>
      <c r="T905">
        <f t="shared" si="935"/>
        <v>0.49674364752827338</v>
      </c>
      <c r="U905">
        <f t="shared" si="936"/>
        <v>8008.666666666667</v>
      </c>
      <c r="V905">
        <f t="shared" si="973"/>
        <v>1</v>
      </c>
      <c r="AH905">
        <f t="shared" si="974"/>
        <v>148738.75</v>
      </c>
      <c r="AI905">
        <f t="shared" si="975"/>
        <v>6006.5</v>
      </c>
      <c r="AJ905">
        <f t="shared" si="976"/>
        <v>78110.25</v>
      </c>
      <c r="AK905">
        <f t="shared" si="977"/>
        <v>50208</v>
      </c>
      <c r="AL905">
        <f t="shared" si="978"/>
        <v>46000.5</v>
      </c>
      <c r="AM905">
        <f t="shared" si="979"/>
        <v>18098.25</v>
      </c>
      <c r="AO905">
        <f t="shared" si="980"/>
        <v>20420.5</v>
      </c>
      <c r="AP905">
        <f t="shared" si="981"/>
        <v>6.2432113586637354E-2</v>
      </c>
      <c r="AQ905">
        <f t="shared" si="982"/>
        <v>4.0382886100629456E-2</v>
      </c>
    </row>
    <row r="906" spans="2:64" hidden="1">
      <c r="D906" t="s">
        <v>10541</v>
      </c>
      <c r="E906" t="s">
        <v>10542</v>
      </c>
      <c r="F906" t="s">
        <v>10543</v>
      </c>
      <c r="G906" t="s">
        <v>10544</v>
      </c>
      <c r="H906" t="s">
        <v>6940</v>
      </c>
      <c r="I906" t="s">
        <v>10545</v>
      </c>
      <c r="J906" t="s">
        <v>6048</v>
      </c>
      <c r="K906">
        <f t="shared" si="972"/>
        <v>18855</v>
      </c>
      <c r="O906">
        <f t="shared" si="930"/>
        <v>1.8738418525344467</v>
      </c>
      <c r="P906">
        <f t="shared" si="931"/>
        <v>2.6061968059672944</v>
      </c>
      <c r="Q906">
        <f t="shared" si="932"/>
        <v>0.81155298233857109</v>
      </c>
      <c r="R906">
        <f t="shared" si="933"/>
        <v>-1.923519786679595E-2</v>
      </c>
      <c r="S906">
        <f t="shared" si="934"/>
        <v>0.42476979653758629</v>
      </c>
      <c r="T906">
        <f t="shared" si="935"/>
        <v>3.5385192831003094</v>
      </c>
      <c r="U906">
        <f t="shared" si="936"/>
        <v>18855</v>
      </c>
      <c r="V906">
        <f t="shared" si="973"/>
        <v>0</v>
      </c>
      <c r="AH906">
        <f t="shared" si="974"/>
        <v>152813.66666666666</v>
      </c>
      <c r="AI906">
        <f t="shared" si="975"/>
        <v>12570</v>
      </c>
      <c r="AJ906">
        <f t="shared" si="976"/>
        <v>69431.333333333328</v>
      </c>
      <c r="AK906">
        <f t="shared" si="977"/>
        <v>56061.333333333336</v>
      </c>
      <c r="AL906">
        <f t="shared" si="978"/>
        <v>29492.333333333332</v>
      </c>
      <c r="AM906">
        <f t="shared" si="979"/>
        <v>16122.333333333334</v>
      </c>
      <c r="AO906">
        <f t="shared" si="980"/>
        <v>27321</v>
      </c>
      <c r="AP906">
        <f t="shared" si="981"/>
        <v>0.14692532172788231</v>
      </c>
      <c r="AQ906">
        <f t="shared" si="982"/>
        <v>8.2257040709709656E-2</v>
      </c>
    </row>
    <row r="907" spans="2:64" hidden="1">
      <c r="D907" t="s">
        <v>10546</v>
      </c>
      <c r="E907" t="s">
        <v>10547</v>
      </c>
      <c r="F907" t="s">
        <v>10548</v>
      </c>
      <c r="G907" t="s">
        <v>10549</v>
      </c>
      <c r="H907" t="s">
        <v>10550</v>
      </c>
      <c r="I907" t="s">
        <v>6245</v>
      </c>
      <c r="J907" t="s">
        <v>6048</v>
      </c>
      <c r="K907">
        <f t="shared" si="972"/>
        <v>5228.5</v>
      </c>
      <c r="O907" t="e">
        <f t="shared" si="930"/>
        <v>#VALUE!</v>
      </c>
      <c r="P907" t="e">
        <f t="shared" si="931"/>
        <v>#VALUE!</v>
      </c>
      <c r="Q907">
        <f t="shared" si="932"/>
        <v>0.95002297901874899</v>
      </c>
      <c r="R907" t="e">
        <f t="shared" si="933"/>
        <v>#VALUE!</v>
      </c>
      <c r="S907">
        <f t="shared" si="934"/>
        <v>0.23806773586861552</v>
      </c>
      <c r="T907" t="e">
        <f t="shared" si="935"/>
        <v>#VALUE!</v>
      </c>
      <c r="U907">
        <f t="shared" si="936"/>
        <v>5228.5</v>
      </c>
      <c r="V907" t="e">
        <f t="shared" si="973"/>
        <v>#VALUE!</v>
      </c>
      <c r="AH907">
        <f t="shared" si="974"/>
        <v>53174</v>
      </c>
      <c r="AI907">
        <f t="shared" si="975"/>
        <v>3485.6666666666665</v>
      </c>
      <c r="AJ907">
        <f t="shared" si="976"/>
        <v>67527</v>
      </c>
      <c r="AK907">
        <f t="shared" si="977"/>
        <v>55003.333333333336</v>
      </c>
      <c r="AL907">
        <f t="shared" si="978"/>
        <v>16076</v>
      </c>
      <c r="AM907">
        <f t="shared" si="979"/>
        <v>3552.3333333333335</v>
      </c>
      <c r="AO907">
        <f t="shared" si="980"/>
        <v>-69356.333333333343</v>
      </c>
      <c r="AP907">
        <f t="shared" si="981"/>
        <v>4.9039101848638599E-2</v>
      </c>
      <c r="AQ907">
        <f t="shared" si="982"/>
        <v>6.5552086859492736E-2</v>
      </c>
    </row>
    <row r="908" spans="2:64" hidden="1">
      <c r="D908" t="s">
        <v>6093</v>
      </c>
      <c r="E908" t="s">
        <v>6093</v>
      </c>
      <c r="F908" t="s">
        <v>6093</v>
      </c>
      <c r="G908" t="s">
        <v>6093</v>
      </c>
      <c r="H908" t="s">
        <v>6093</v>
      </c>
      <c r="I908" t="s">
        <v>6093</v>
      </c>
      <c r="J908" t="s">
        <v>6093</v>
      </c>
      <c r="O908" t="e">
        <f t="shared" ref="O908:O970" si="990">D908/D909-1</f>
        <v>#VALUE!</v>
      </c>
      <c r="P908" t="e">
        <f t="shared" ref="P908:P970" si="991">E908/E909-1</f>
        <v>#VALUE!</v>
      </c>
      <c r="Q908" t="e">
        <f t="shared" ref="Q908:Q970" si="992">F908/(G908+H908)</f>
        <v>#VALUE!</v>
      </c>
      <c r="R908" t="e">
        <f t="shared" ref="R908:R970" si="993">1 -G908/G909</f>
        <v>#VALUE!</v>
      </c>
      <c r="S908" t="e">
        <f t="shared" ref="S908:S970" si="994">H908/F908</f>
        <v>#VALUE!</v>
      </c>
      <c r="T908" t="e">
        <f t="shared" ref="T908:T970" si="995">I908/I909-1</f>
        <v>#VALUE!</v>
      </c>
      <c r="U908" t="e">
        <f t="shared" ref="U908:U970" si="996">E908/J908</f>
        <v>#VALUE!</v>
      </c>
      <c r="V908" t="e">
        <f t="shared" si="973"/>
        <v>#VALUE!</v>
      </c>
      <c r="AO908">
        <f t="shared" si="980"/>
        <v>0</v>
      </c>
      <c r="AP908" t="e">
        <f t="shared" si="981"/>
        <v>#DIV/0!</v>
      </c>
      <c r="AQ908" t="e">
        <f t="shared" si="982"/>
        <v>#DIV/0!</v>
      </c>
    </row>
    <row r="909" spans="2:64">
      <c r="B909" t="s">
        <v>136</v>
      </c>
      <c r="D909" t="s">
        <v>10551</v>
      </c>
      <c r="E909" t="s">
        <v>10552</v>
      </c>
      <c r="F909" t="s">
        <v>10553</v>
      </c>
      <c r="G909" t="s">
        <v>10554</v>
      </c>
      <c r="H909" t="s">
        <v>10555</v>
      </c>
      <c r="I909" t="s">
        <v>10556</v>
      </c>
      <c r="J909" t="s">
        <v>6055</v>
      </c>
      <c r="K909">
        <f t="shared" si="972"/>
        <v>-7473</v>
      </c>
      <c r="O909">
        <f t="shared" si="990"/>
        <v>1.1365402653088572</v>
      </c>
      <c r="P909">
        <f t="shared" si="991"/>
        <v>-0.83379667726797591</v>
      </c>
      <c r="Q909">
        <f t="shared" si="992"/>
        <v>4.3880226182316653</v>
      </c>
      <c r="R909">
        <f t="shared" si="993"/>
        <v>0.85522215810732827</v>
      </c>
      <c r="S909">
        <f t="shared" si="994"/>
        <v>0.21564617216939688</v>
      </c>
      <c r="T909">
        <f t="shared" si="995"/>
        <v>4.9579318947899242E-2</v>
      </c>
      <c r="U909">
        <f t="shared" si="996"/>
        <v>-7473</v>
      </c>
      <c r="V909">
        <f t="shared" si="973"/>
        <v>0</v>
      </c>
      <c r="X909">
        <f t="shared" ref="X909:AE909" si="997">AVERAGE(O909:O911)</f>
        <v>0.22529077850904852</v>
      </c>
      <c r="Y909">
        <f t="shared" si="997"/>
        <v>-0.30563878163330421</v>
      </c>
      <c r="Z909">
        <f t="shared" si="997"/>
        <v>4.1101598005559019</v>
      </c>
      <c r="AA909">
        <f t="shared" si="997"/>
        <v>0.5995258511117485</v>
      </c>
      <c r="AB909">
        <f t="shared" si="997"/>
        <v>0.14416878693853127</v>
      </c>
      <c r="AC909">
        <f t="shared" si="997"/>
        <v>0.35720242814646014</v>
      </c>
      <c r="AD909">
        <f t="shared" si="997"/>
        <v>-30653</v>
      </c>
      <c r="AE909">
        <f t="shared" si="997"/>
        <v>0</v>
      </c>
      <c r="AH909">
        <f t="shared" si="974"/>
        <v>31890</v>
      </c>
      <c r="AI909">
        <f t="shared" si="975"/>
        <v>-3736.5</v>
      </c>
      <c r="AJ909">
        <f t="shared" si="976"/>
        <v>102434</v>
      </c>
      <c r="AK909">
        <f t="shared" si="977"/>
        <v>1254.5</v>
      </c>
      <c r="AL909">
        <f t="shared" si="978"/>
        <v>22089.5</v>
      </c>
      <c r="AM909">
        <f t="shared" si="979"/>
        <v>-79090</v>
      </c>
      <c r="AO909">
        <f t="shared" si="980"/>
        <v>-71798.5</v>
      </c>
      <c r="AP909">
        <f t="shared" si="981"/>
        <v>-0.16006254283755997</v>
      </c>
      <c r="AQ909">
        <f t="shared" si="982"/>
        <v>-0.1171683913452493</v>
      </c>
      <c r="AS909">
        <f t="shared" ref="AS909" si="998">AH909+AM909-AJ909+AK909+AL909+AI909</f>
        <v>-130026.5</v>
      </c>
      <c r="AU909">
        <f>MAX(0,AH909)</f>
        <v>31890</v>
      </c>
      <c r="AV909">
        <f>MAX(0,AP909)</f>
        <v>0</v>
      </c>
      <c r="AW909">
        <f>MAX(0,AQ909)</f>
        <v>0</v>
      </c>
      <c r="AY909">
        <f>AU909/$AU$1261*3</f>
        <v>0.28527074410955811</v>
      </c>
      <c r="AZ909">
        <f>AV909/$AV$1261*3</f>
        <v>0</v>
      </c>
      <c r="BA909">
        <f>AW909/$AW$1261*3</f>
        <v>0</v>
      </c>
      <c r="BB909">
        <f>AS909/$AS$1261*3</f>
        <v>-0.35221511812269335</v>
      </c>
      <c r="BD909">
        <f>MIN(4.9,AY909)</f>
        <v>0.28527074410955811</v>
      </c>
      <c r="BE909">
        <f t="shared" ref="BE909" si="999">MIN(4.9,AZ909)</f>
        <v>0</v>
      </c>
      <c r="BF909">
        <f t="shared" ref="BF909" si="1000">MIN(4.9,BA909)</f>
        <v>0</v>
      </c>
      <c r="BG909">
        <f>MAX(MIN(4.9,BB909),0)</f>
        <v>0</v>
      </c>
      <c r="BI909">
        <f>ROUND(BD909+0.5,0)</f>
        <v>1</v>
      </c>
      <c r="BJ909">
        <f t="shared" ref="BJ909" si="1001">ROUND(BE909+0.5,0)</f>
        <v>1</v>
      </c>
      <c r="BK909">
        <f t="shared" ref="BK909" si="1002">ROUND(BF909+0.5,0)</f>
        <v>1</v>
      </c>
      <c r="BL909">
        <f t="shared" ref="BL909" si="1003">ROUND(BG909+0.5,0)</f>
        <v>1</v>
      </c>
    </row>
    <row r="910" spans="2:64" hidden="1">
      <c r="D910" t="s">
        <v>10557</v>
      </c>
      <c r="E910" t="s">
        <v>10558</v>
      </c>
      <c r="F910" t="s">
        <v>10559</v>
      </c>
      <c r="G910" t="s">
        <v>10560</v>
      </c>
      <c r="H910" t="s">
        <v>10561</v>
      </c>
      <c r="I910" t="s">
        <v>10562</v>
      </c>
      <c r="J910" t="s">
        <v>6055</v>
      </c>
      <c r="K910">
        <f t="shared" si="972"/>
        <v>-44963</v>
      </c>
      <c r="O910">
        <f t="shared" si="990"/>
        <v>-2.574981234293916E-2</v>
      </c>
      <c r="P910">
        <f t="shared" si="991"/>
        <v>0.13764137337752702</v>
      </c>
      <c r="Q910">
        <f t="shared" si="992"/>
        <v>5.263671598721249</v>
      </c>
      <c r="R910">
        <f t="shared" si="993"/>
        <v>0.59449657205699979</v>
      </c>
      <c r="S910">
        <f t="shared" si="994"/>
        <v>9.6836956813845368E-2</v>
      </c>
      <c r="T910">
        <f t="shared" si="995"/>
        <v>0.42520213721688971</v>
      </c>
      <c r="U910">
        <f t="shared" si="996"/>
        <v>-44963</v>
      </c>
      <c r="V910">
        <f t="shared" si="973"/>
        <v>0</v>
      </c>
      <c r="AH910">
        <f t="shared" si="974"/>
        <v>14926</v>
      </c>
      <c r="AI910">
        <f t="shared" si="975"/>
        <v>-22481.5</v>
      </c>
      <c r="AJ910">
        <f t="shared" si="976"/>
        <v>93027.5</v>
      </c>
      <c r="AK910">
        <f t="shared" si="977"/>
        <v>8665</v>
      </c>
      <c r="AL910">
        <f t="shared" si="978"/>
        <v>9008.5</v>
      </c>
      <c r="AM910">
        <f t="shared" si="979"/>
        <v>-75354</v>
      </c>
      <c r="AO910">
        <f t="shared" si="980"/>
        <v>-86766.5</v>
      </c>
      <c r="AP910">
        <f t="shared" si="981"/>
        <v>-1.2720457181656153</v>
      </c>
      <c r="AQ910">
        <f t="shared" si="982"/>
        <v>-1.506197239715932</v>
      </c>
    </row>
    <row r="911" spans="2:64" hidden="1">
      <c r="D911" t="s">
        <v>10563</v>
      </c>
      <c r="E911" t="s">
        <v>10564</v>
      </c>
      <c r="F911" t="s">
        <v>10565</v>
      </c>
      <c r="G911" t="s">
        <v>10566</v>
      </c>
      <c r="H911" t="s">
        <v>10567</v>
      </c>
      <c r="I911" t="s">
        <v>10568</v>
      </c>
      <c r="J911" t="s">
        <v>6055</v>
      </c>
      <c r="K911">
        <f t="shared" si="972"/>
        <v>-39523</v>
      </c>
      <c r="O911">
        <f t="shared" si="990"/>
        <v>-0.43491811743877251</v>
      </c>
      <c r="P911">
        <f t="shared" si="991"/>
        <v>-0.2207610410094637</v>
      </c>
      <c r="Q911">
        <f t="shared" si="992"/>
        <v>2.6787851847147914</v>
      </c>
      <c r="R911">
        <f t="shared" si="993"/>
        <v>0.34885882317091754</v>
      </c>
      <c r="S911">
        <f t="shared" si="994"/>
        <v>0.12002323183235152</v>
      </c>
      <c r="T911">
        <f t="shared" si="995"/>
        <v>0.59682582827459152</v>
      </c>
      <c r="U911">
        <f t="shared" si="996"/>
        <v>-39523</v>
      </c>
      <c r="V911">
        <f t="shared" si="973"/>
        <v>0</v>
      </c>
      <c r="AH911">
        <f t="shared" si="974"/>
        <v>15320.5</v>
      </c>
      <c r="AI911">
        <f t="shared" si="975"/>
        <v>-19761.5</v>
      </c>
      <c r="AJ911">
        <f t="shared" si="976"/>
        <v>84367</v>
      </c>
      <c r="AK911">
        <f t="shared" si="977"/>
        <v>21368.5</v>
      </c>
      <c r="AL911">
        <f t="shared" si="978"/>
        <v>10126</v>
      </c>
      <c r="AM911">
        <f t="shared" si="979"/>
        <v>-52872.5</v>
      </c>
      <c r="AO911">
        <f t="shared" si="980"/>
        <v>-90415</v>
      </c>
      <c r="AP911">
        <f t="shared" si="981"/>
        <v>-0.62745876264109601</v>
      </c>
      <c r="AQ911">
        <f t="shared" si="982"/>
        <v>-1.289873045918867</v>
      </c>
    </row>
    <row r="912" spans="2:64" hidden="1">
      <c r="D912" t="s">
        <v>10569</v>
      </c>
      <c r="E912" t="s">
        <v>10570</v>
      </c>
      <c r="F912" t="s">
        <v>10571</v>
      </c>
      <c r="G912" t="s">
        <v>10572</v>
      </c>
      <c r="H912" t="s">
        <v>10573</v>
      </c>
      <c r="I912" t="s">
        <v>10574</v>
      </c>
      <c r="J912" t="s">
        <v>6055</v>
      </c>
      <c r="K912">
        <f t="shared" si="972"/>
        <v>-50720</v>
      </c>
      <c r="O912">
        <f t="shared" si="990"/>
        <v>0.23068542896050848</v>
      </c>
      <c r="P912">
        <f t="shared" si="991"/>
        <v>2.2301617628327604</v>
      </c>
      <c r="Q912">
        <f t="shared" si="992"/>
        <v>1.7693612472988358</v>
      </c>
      <c r="R912">
        <f t="shared" si="993"/>
        <v>0.27907206643160776</v>
      </c>
      <c r="S912">
        <f t="shared" si="994"/>
        <v>0.13421232337027894</v>
      </c>
      <c r="T912">
        <f t="shared" si="995"/>
        <v>3.2718358921429491</v>
      </c>
      <c r="U912">
        <f t="shared" si="996"/>
        <v>-50720</v>
      </c>
      <c r="V912">
        <f t="shared" si="973"/>
        <v>0</v>
      </c>
      <c r="AH912">
        <f t="shared" si="974"/>
        <v>27112</v>
      </c>
      <c r="AI912">
        <f t="shared" si="975"/>
        <v>-25360</v>
      </c>
      <c r="AJ912">
        <f t="shared" si="976"/>
        <v>76148</v>
      </c>
      <c r="AK912">
        <f t="shared" si="977"/>
        <v>32817</v>
      </c>
      <c r="AL912">
        <f t="shared" si="978"/>
        <v>10220</v>
      </c>
      <c r="AM912">
        <f t="shared" si="979"/>
        <v>-33111</v>
      </c>
      <c r="AO912">
        <f t="shared" si="980"/>
        <v>-81853</v>
      </c>
      <c r="AP912">
        <f t="shared" si="981"/>
        <v>-0.58926040383855749</v>
      </c>
      <c r="AQ912">
        <f t="shared" si="982"/>
        <v>-0.93537916789613451</v>
      </c>
    </row>
    <row r="913" spans="2:64" hidden="1">
      <c r="D913" t="s">
        <v>10575</v>
      </c>
      <c r="E913" t="s">
        <v>10576</v>
      </c>
      <c r="F913" t="s">
        <v>10577</v>
      </c>
      <c r="G913" t="s">
        <v>10578</v>
      </c>
      <c r="H913" t="s">
        <v>10579</v>
      </c>
      <c r="I913" t="s">
        <v>10580</v>
      </c>
      <c r="J913" t="s">
        <v>6055</v>
      </c>
      <c r="K913">
        <f t="shared" si="972"/>
        <v>-15702</v>
      </c>
      <c r="O913" t="e">
        <f t="shared" si="990"/>
        <v>#VALUE!</v>
      </c>
      <c r="P913" t="e">
        <f t="shared" si="991"/>
        <v>#VALUE!</v>
      </c>
      <c r="Q913">
        <f t="shared" si="992"/>
        <v>1.1150375493484521</v>
      </c>
      <c r="R913" t="e">
        <f t="shared" si="993"/>
        <v>#VALUE!</v>
      </c>
      <c r="S913">
        <f t="shared" si="994"/>
        <v>0.29093292869597626</v>
      </c>
      <c r="T913" t="e">
        <f t="shared" si="995"/>
        <v>#VALUE!</v>
      </c>
      <c r="U913">
        <f t="shared" si="996"/>
        <v>-15702</v>
      </c>
      <c r="V913" t="e">
        <f t="shared" si="973"/>
        <v>#VALUE!</v>
      </c>
      <c r="AH913">
        <f t="shared" si="974"/>
        <v>22030</v>
      </c>
      <c r="AI913">
        <f t="shared" si="975"/>
        <v>-7851</v>
      </c>
      <c r="AJ913">
        <f t="shared" si="976"/>
        <v>75129</v>
      </c>
      <c r="AK913">
        <f t="shared" si="977"/>
        <v>45520.5</v>
      </c>
      <c r="AL913">
        <f t="shared" si="978"/>
        <v>21857.5</v>
      </c>
      <c r="AM913">
        <f t="shared" si="979"/>
        <v>-7751</v>
      </c>
      <c r="AO913">
        <f t="shared" si="980"/>
        <v>-98619.5</v>
      </c>
      <c r="AP913">
        <f t="shared" si="981"/>
        <v>-0.11652171331888747</v>
      </c>
      <c r="AQ913">
        <f t="shared" si="982"/>
        <v>-0.3563776668179755</v>
      </c>
    </row>
    <row r="914" spans="2:64" hidden="1">
      <c r="D914" t="s">
        <v>6093</v>
      </c>
      <c r="E914" t="s">
        <v>6093</v>
      </c>
      <c r="F914" t="s">
        <v>6093</v>
      </c>
      <c r="G914" t="s">
        <v>6093</v>
      </c>
      <c r="H914" t="s">
        <v>6093</v>
      </c>
      <c r="I914" t="s">
        <v>6093</v>
      </c>
      <c r="J914" t="s">
        <v>6093</v>
      </c>
      <c r="O914" t="e">
        <f t="shared" si="990"/>
        <v>#VALUE!</v>
      </c>
      <c r="P914" t="e">
        <f t="shared" si="991"/>
        <v>#VALUE!</v>
      </c>
      <c r="Q914" t="e">
        <f t="shared" si="992"/>
        <v>#VALUE!</v>
      </c>
      <c r="R914" t="e">
        <f t="shared" si="993"/>
        <v>#VALUE!</v>
      </c>
      <c r="S914" t="e">
        <f t="shared" si="994"/>
        <v>#VALUE!</v>
      </c>
      <c r="T914" t="e">
        <f t="shared" si="995"/>
        <v>#VALUE!</v>
      </c>
      <c r="U914" t="e">
        <f t="shared" si="996"/>
        <v>#VALUE!</v>
      </c>
      <c r="V914" t="e">
        <f t="shared" si="973"/>
        <v>#VALUE!</v>
      </c>
      <c r="AO914">
        <f t="shared" si="980"/>
        <v>0</v>
      </c>
      <c r="AP914" t="e">
        <f t="shared" si="981"/>
        <v>#DIV/0!</v>
      </c>
      <c r="AQ914" t="e">
        <f t="shared" si="982"/>
        <v>#DIV/0!</v>
      </c>
    </row>
    <row r="915" spans="2:64">
      <c r="B915" t="s">
        <v>137</v>
      </c>
      <c r="D915" t="s">
        <v>10581</v>
      </c>
      <c r="E915" t="s">
        <v>10582</v>
      </c>
      <c r="F915" t="s">
        <v>10583</v>
      </c>
      <c r="G915" t="s">
        <v>10584</v>
      </c>
      <c r="H915" t="s">
        <v>10585</v>
      </c>
      <c r="I915" t="s">
        <v>10586</v>
      </c>
      <c r="J915" t="s">
        <v>6055</v>
      </c>
      <c r="K915">
        <f t="shared" si="972"/>
        <v>291656</v>
      </c>
      <c r="O915">
        <f t="shared" si="990"/>
        <v>0.46643746142719622</v>
      </c>
      <c r="P915">
        <f t="shared" si="991"/>
        <v>-5.9231853531557688E-2</v>
      </c>
      <c r="Q915">
        <f t="shared" si="992"/>
        <v>0.6174813946256047</v>
      </c>
      <c r="R915">
        <f t="shared" si="993"/>
        <v>-1.6261354043069209</v>
      </c>
      <c r="S915">
        <f t="shared" si="994"/>
        <v>0.24210072244572528</v>
      </c>
      <c r="T915">
        <f t="shared" si="995"/>
        <v>0.55808008327497194</v>
      </c>
      <c r="U915">
        <f t="shared" si="996"/>
        <v>291656</v>
      </c>
      <c r="V915">
        <f t="shared" si="973"/>
        <v>-1</v>
      </c>
      <c r="X915">
        <f t="shared" ref="X915:AE915" si="1004">AVERAGE(O915:O917)</f>
        <v>0.49266657976409595</v>
      </c>
      <c r="Y915">
        <f t="shared" si="1004"/>
        <v>2.8672289368539317</v>
      </c>
      <c r="Z915">
        <f t="shared" si="1004"/>
        <v>0.67084093311326998</v>
      </c>
      <c r="AA915">
        <f t="shared" si="1004"/>
        <v>-1.0809166262009822</v>
      </c>
      <c r="AB915">
        <f t="shared" si="1004"/>
        <v>0.58575509437663609</v>
      </c>
      <c r="AC915">
        <f t="shared" si="1004"/>
        <v>0.72686427134057807</v>
      </c>
      <c r="AD915">
        <f t="shared" si="1004"/>
        <v>153885.66666666666</v>
      </c>
      <c r="AE915">
        <f t="shared" si="1004"/>
        <v>-0.66666666666666663</v>
      </c>
      <c r="AH915">
        <f t="shared" si="974"/>
        <v>763912</v>
      </c>
      <c r="AI915">
        <f t="shared" si="975"/>
        <v>145828</v>
      </c>
      <c r="AJ915">
        <f t="shared" si="976"/>
        <v>657212</v>
      </c>
      <c r="AK915">
        <f t="shared" si="977"/>
        <v>905231.5</v>
      </c>
      <c r="AL915">
        <f t="shared" si="978"/>
        <v>159111.5</v>
      </c>
      <c r="AM915">
        <f t="shared" si="979"/>
        <v>407131</v>
      </c>
      <c r="AO915">
        <f t="shared" si="980"/>
        <v>-798531.5</v>
      </c>
      <c r="AP915">
        <f t="shared" si="981"/>
        <v>0.13701222256359089</v>
      </c>
      <c r="AQ915">
        <f t="shared" si="982"/>
        <v>0.19089633360910682</v>
      </c>
      <c r="AS915">
        <f t="shared" ref="AS915" si="1005">AH915+AM915-AJ915+AK915+AL915+AI915</f>
        <v>1724002</v>
      </c>
      <c r="AU915">
        <f>MAX(0,AH915)</f>
        <v>763912</v>
      </c>
      <c r="AV915">
        <f>MAX(0,AP915)</f>
        <v>0.13701222256359089</v>
      </c>
      <c r="AW915">
        <f>MAX(0,AQ915)</f>
        <v>0.19089633360910682</v>
      </c>
      <c r="AY915">
        <f>AU915/$AU$1261*3</f>
        <v>6.8335448314274316</v>
      </c>
      <c r="AZ915">
        <f>AV915/$AV$1261*3</f>
        <v>2.501747513411777</v>
      </c>
      <c r="BA915">
        <f>AW915/$AW$1261*3</f>
        <v>4.6352193033104454</v>
      </c>
      <c r="BB915">
        <f>AS915/$AS$1261*3</f>
        <v>4.6699677994390338</v>
      </c>
      <c r="BD915">
        <f>MIN(4.9,AY915)</f>
        <v>4.9000000000000004</v>
      </c>
      <c r="BE915">
        <f t="shared" ref="BE915" si="1006">MIN(4.9,AZ915)</f>
        <v>2.501747513411777</v>
      </c>
      <c r="BF915">
        <f t="shared" ref="BF915" si="1007">MIN(4.9,BA915)</f>
        <v>4.6352193033104454</v>
      </c>
      <c r="BG915">
        <f>MAX(MIN(4.9,BB915),0)</f>
        <v>4.6699677994390338</v>
      </c>
      <c r="BI915">
        <f>ROUND(BD915+0.5,0)</f>
        <v>5</v>
      </c>
      <c r="BJ915">
        <f t="shared" ref="BJ915" si="1008">ROUND(BE915+0.5,0)</f>
        <v>3</v>
      </c>
      <c r="BK915">
        <f t="shared" ref="BK915" si="1009">ROUND(BF915+0.5,0)</f>
        <v>5</v>
      </c>
      <c r="BL915">
        <f t="shared" ref="BL915" si="1010">ROUND(BG915+0.5,0)</f>
        <v>5</v>
      </c>
    </row>
    <row r="916" spans="2:64" hidden="1">
      <c r="D916" t="s">
        <v>10587</v>
      </c>
      <c r="E916" t="s">
        <v>10588</v>
      </c>
      <c r="F916" t="s">
        <v>10589</v>
      </c>
      <c r="G916" t="s">
        <v>10590</v>
      </c>
      <c r="H916" t="s">
        <v>10591</v>
      </c>
      <c r="I916" t="s">
        <v>10592</v>
      </c>
      <c r="J916" t="s">
        <v>6048</v>
      </c>
      <c r="K916">
        <f t="shared" si="972"/>
        <v>155009.5</v>
      </c>
      <c r="O916">
        <f t="shared" si="990"/>
        <v>0.89211851109270812</v>
      </c>
      <c r="P916">
        <f t="shared" si="991"/>
        <v>9.3398259013440956</v>
      </c>
      <c r="Q916">
        <f t="shared" si="992"/>
        <v>0.57545291407691312</v>
      </c>
      <c r="R916">
        <f t="shared" si="993"/>
        <v>-0.52045573841356108</v>
      </c>
      <c r="S916">
        <f t="shared" si="994"/>
        <v>0.76453448565503479</v>
      </c>
      <c r="T916">
        <f t="shared" si="995"/>
        <v>1.4583158894946537</v>
      </c>
      <c r="U916">
        <f t="shared" si="996"/>
        <v>155009.5</v>
      </c>
      <c r="V916">
        <f t="shared" si="973"/>
        <v>0</v>
      </c>
      <c r="AH916">
        <f t="shared" si="974"/>
        <v>347287</v>
      </c>
      <c r="AI916">
        <f t="shared" si="975"/>
        <v>103339.66666666667</v>
      </c>
      <c r="AJ916">
        <f t="shared" si="976"/>
        <v>236122.33333333334</v>
      </c>
      <c r="AK916">
        <f t="shared" si="977"/>
        <v>229800.66666666666</v>
      </c>
      <c r="AL916">
        <f t="shared" si="978"/>
        <v>180523.66666666666</v>
      </c>
      <c r="AM916">
        <f t="shared" si="979"/>
        <v>174202</v>
      </c>
      <c r="AO916">
        <f t="shared" si="980"/>
        <v>-118636</v>
      </c>
      <c r="AP916">
        <f t="shared" si="981"/>
        <v>0.25184874079285252</v>
      </c>
      <c r="AQ916">
        <f t="shared" si="982"/>
        <v>0.29756272669770728</v>
      </c>
    </row>
    <row r="917" spans="2:64" hidden="1">
      <c r="D917" t="s">
        <v>10593</v>
      </c>
      <c r="E917" t="s">
        <v>10594</v>
      </c>
      <c r="F917" t="s">
        <v>10595</v>
      </c>
      <c r="G917" t="s">
        <v>10596</v>
      </c>
      <c r="H917" t="s">
        <v>10597</v>
      </c>
      <c r="I917" t="s">
        <v>10598</v>
      </c>
      <c r="J917" t="s">
        <v>6048</v>
      </c>
      <c r="K917">
        <f t="shared" si="972"/>
        <v>14991.5</v>
      </c>
      <c r="O917">
        <f t="shared" si="990"/>
        <v>0.11944376677238355</v>
      </c>
      <c r="P917">
        <f t="shared" si="991"/>
        <v>-0.67890723725074431</v>
      </c>
      <c r="Q917">
        <f t="shared" si="992"/>
        <v>0.81958849063729211</v>
      </c>
      <c r="R917">
        <f t="shared" si="993"/>
        <v>-1.0961587358824643</v>
      </c>
      <c r="S917">
        <f t="shared" si="994"/>
        <v>0.75063007502914814</v>
      </c>
      <c r="T917">
        <f t="shared" si="995"/>
        <v>0.16419684125210843</v>
      </c>
      <c r="U917">
        <f t="shared" si="996"/>
        <v>14991.5</v>
      </c>
      <c r="V917">
        <f t="shared" si="973"/>
        <v>-1</v>
      </c>
      <c r="AH917">
        <f t="shared" si="974"/>
        <v>183544</v>
      </c>
      <c r="AI917">
        <f t="shared" si="975"/>
        <v>9994.3333333333339</v>
      </c>
      <c r="AJ917">
        <f t="shared" si="976"/>
        <v>321919.33333333331</v>
      </c>
      <c r="AK917">
        <f t="shared" si="977"/>
        <v>151139.33333333334</v>
      </c>
      <c r="AL917">
        <f t="shared" si="978"/>
        <v>241642.33333333334</v>
      </c>
      <c r="AM917">
        <f t="shared" si="979"/>
        <v>70862.333333333328</v>
      </c>
      <c r="AO917">
        <f t="shared" si="980"/>
        <v>-289514.66666666663</v>
      </c>
      <c r="AP917">
        <f t="shared" si="981"/>
        <v>2.5445009738234558E-2</v>
      </c>
      <c r="AQ917">
        <f t="shared" si="982"/>
        <v>5.4451975184878473E-2</v>
      </c>
    </row>
    <row r="918" spans="2:64" hidden="1">
      <c r="D918" t="s">
        <v>10599</v>
      </c>
      <c r="E918" t="s">
        <v>10600</v>
      </c>
      <c r="F918" t="s">
        <v>10601</v>
      </c>
      <c r="G918" t="s">
        <v>10602</v>
      </c>
      <c r="H918" t="s">
        <v>10603</v>
      </c>
      <c r="I918" t="s">
        <v>10604</v>
      </c>
      <c r="J918" t="s">
        <v>6225</v>
      </c>
      <c r="K918">
        <f t="shared" si="972"/>
        <v>31126</v>
      </c>
      <c r="O918">
        <f t="shared" si="990"/>
        <v>4.8169438758625116E-3</v>
      </c>
      <c r="P918">
        <f t="shared" si="991"/>
        <v>1.2121721826064298</v>
      </c>
      <c r="Q918">
        <f t="shared" si="992"/>
        <v>0.79700404093180444</v>
      </c>
      <c r="R918">
        <f t="shared" si="993"/>
        <v>7.0653995205238185E-2</v>
      </c>
      <c r="S918">
        <f t="shared" si="994"/>
        <v>0.95298776328875034</v>
      </c>
      <c r="T918">
        <f t="shared" si="995"/>
        <v>1.0465335216192591</v>
      </c>
      <c r="U918">
        <f t="shared" si="996"/>
        <v>31126</v>
      </c>
      <c r="V918">
        <f t="shared" si="973"/>
        <v>-1</v>
      </c>
      <c r="AH918">
        <f t="shared" si="974"/>
        <v>122970</v>
      </c>
      <c r="AI918">
        <f t="shared" si="975"/>
        <v>23344.5</v>
      </c>
      <c r="AJ918">
        <f t="shared" si="976"/>
        <v>179235.25</v>
      </c>
      <c r="AK918">
        <f t="shared" si="977"/>
        <v>54077.25</v>
      </c>
      <c r="AL918">
        <f t="shared" si="978"/>
        <v>170809</v>
      </c>
      <c r="AM918">
        <f t="shared" si="979"/>
        <v>45651</v>
      </c>
      <c r="AO918">
        <f t="shared" si="980"/>
        <v>-110342.5</v>
      </c>
      <c r="AP918">
        <f t="shared" si="981"/>
        <v>0.10380581293876348</v>
      </c>
      <c r="AQ918">
        <f t="shared" si="982"/>
        <v>0.18983898511832153</v>
      </c>
    </row>
    <row r="919" spans="2:64" hidden="1">
      <c r="D919" t="s">
        <v>10605</v>
      </c>
      <c r="E919" t="s">
        <v>10606</v>
      </c>
      <c r="F919" t="s">
        <v>10607</v>
      </c>
      <c r="G919" t="s">
        <v>10608</v>
      </c>
      <c r="H919" t="s">
        <v>10609</v>
      </c>
      <c r="I919" t="s">
        <v>10610</v>
      </c>
      <c r="J919" t="s">
        <v>6156</v>
      </c>
      <c r="K919">
        <f t="shared" si="972"/>
        <v>10552.75</v>
      </c>
      <c r="O919">
        <f t="shared" si="990"/>
        <v>-0.33309537465549355</v>
      </c>
      <c r="P919">
        <f t="shared" si="991"/>
        <v>8.303724928366762</v>
      </c>
      <c r="Q919">
        <f t="shared" si="992"/>
        <v>0.89003721870301444</v>
      </c>
      <c r="R919">
        <f t="shared" si="993"/>
        <v>-1.0095489708523275</v>
      </c>
      <c r="S919">
        <f t="shared" si="994"/>
        <v>0.80126115697444178</v>
      </c>
      <c r="T919">
        <f t="shared" si="995"/>
        <v>0.8978198447304051</v>
      </c>
      <c r="U919">
        <f t="shared" si="996"/>
        <v>10552.75</v>
      </c>
      <c r="V919">
        <f t="shared" si="973"/>
        <v>1</v>
      </c>
      <c r="AH919">
        <f t="shared" si="974"/>
        <v>97904.4</v>
      </c>
      <c r="AI919">
        <f t="shared" si="975"/>
        <v>8442.2000000000007</v>
      </c>
      <c r="AJ919">
        <f t="shared" si="976"/>
        <v>144438.79999999999</v>
      </c>
      <c r="AK919">
        <f t="shared" si="977"/>
        <v>46550.8</v>
      </c>
      <c r="AL919">
        <f t="shared" si="978"/>
        <v>115733.2</v>
      </c>
      <c r="AM919">
        <f t="shared" si="979"/>
        <v>17845.2</v>
      </c>
      <c r="AO919">
        <f t="shared" si="980"/>
        <v>-93085.199999999983</v>
      </c>
      <c r="AP919">
        <f t="shared" si="981"/>
        <v>5.2021148110719485E-2</v>
      </c>
      <c r="AQ919">
        <f t="shared" si="982"/>
        <v>8.6229015243441579E-2</v>
      </c>
    </row>
    <row r="920" spans="2:64" hidden="1">
      <c r="D920" t="s">
        <v>10611</v>
      </c>
      <c r="E920" t="s">
        <v>6197</v>
      </c>
      <c r="F920" t="s">
        <v>10612</v>
      </c>
      <c r="G920" t="s">
        <v>10613</v>
      </c>
      <c r="H920" t="s">
        <v>10614</v>
      </c>
      <c r="I920" t="s">
        <v>10615</v>
      </c>
      <c r="J920" t="s">
        <v>6225</v>
      </c>
      <c r="K920">
        <f t="shared" si="972"/>
        <v>1512.3333333333333</v>
      </c>
      <c r="O920">
        <f t="shared" si="990"/>
        <v>-9.7420467065396976E-2</v>
      </c>
      <c r="P920">
        <f t="shared" si="991"/>
        <v>-0.53076843520529526</v>
      </c>
      <c r="Q920">
        <f t="shared" si="992"/>
        <v>0.9416988254201305</v>
      </c>
      <c r="R920">
        <f t="shared" si="993"/>
        <v>-0.27648037735433184</v>
      </c>
      <c r="S920">
        <f t="shared" si="994"/>
        <v>0.90939042745532339</v>
      </c>
      <c r="T920">
        <f t="shared" si="995"/>
        <v>0.10680823014266205</v>
      </c>
      <c r="U920">
        <f t="shared" si="996"/>
        <v>1512.3333333333333</v>
      </c>
      <c r="V920">
        <f t="shared" si="973"/>
        <v>0</v>
      </c>
      <c r="AH920">
        <f t="shared" si="974"/>
        <v>183505.25</v>
      </c>
      <c r="AI920">
        <f t="shared" si="975"/>
        <v>1134.25</v>
      </c>
      <c r="AJ920">
        <f t="shared" si="976"/>
        <v>189850.25</v>
      </c>
      <c r="AK920">
        <f t="shared" si="977"/>
        <v>28956</v>
      </c>
      <c r="AL920">
        <f t="shared" si="978"/>
        <v>172648</v>
      </c>
      <c r="AM920">
        <f t="shared" si="979"/>
        <v>11753.75</v>
      </c>
      <c r="AO920">
        <f t="shared" si="980"/>
        <v>-35301</v>
      </c>
      <c r="AP920">
        <f t="shared" si="981"/>
        <v>5.6261284498323443E-3</v>
      </c>
      <c r="AQ920">
        <f t="shared" si="982"/>
        <v>6.1810220688508916E-3</v>
      </c>
    </row>
    <row r="921" spans="2:64" hidden="1">
      <c r="D921" t="s">
        <v>10616</v>
      </c>
      <c r="E921" t="s">
        <v>10617</v>
      </c>
      <c r="F921" t="s">
        <v>10618</v>
      </c>
      <c r="G921" t="s">
        <v>10619</v>
      </c>
      <c r="H921" t="s">
        <v>10620</v>
      </c>
      <c r="I921" t="s">
        <v>10621</v>
      </c>
      <c r="J921" t="s">
        <v>6225</v>
      </c>
      <c r="K921">
        <f t="shared" si="972"/>
        <v>3223</v>
      </c>
      <c r="O921">
        <f t="shared" si="990"/>
        <v>0.33199464744025464</v>
      </c>
      <c r="P921">
        <f t="shared" si="991"/>
        <v>-0.22900885096882229</v>
      </c>
      <c r="Q921">
        <f t="shared" si="992"/>
        <v>0.93808602774307992</v>
      </c>
      <c r="R921">
        <f t="shared" si="993"/>
        <v>-0.86617169182674503</v>
      </c>
      <c r="S921">
        <f t="shared" si="994"/>
        <v>0.92501744087581939</v>
      </c>
      <c r="T921">
        <f t="shared" si="995"/>
        <v>0.29470572099119141</v>
      </c>
      <c r="U921">
        <f t="shared" si="996"/>
        <v>3223</v>
      </c>
      <c r="V921">
        <f t="shared" si="973"/>
        <v>2</v>
      </c>
      <c r="AH921">
        <f t="shared" si="974"/>
        <v>203312</v>
      </c>
      <c r="AI921">
        <f t="shared" si="975"/>
        <v>2417.25</v>
      </c>
      <c r="AJ921">
        <f t="shared" si="976"/>
        <v>160900.75</v>
      </c>
      <c r="AK921">
        <f t="shared" si="977"/>
        <v>22684.25</v>
      </c>
      <c r="AL921">
        <f t="shared" si="978"/>
        <v>148836</v>
      </c>
      <c r="AM921">
        <f t="shared" si="979"/>
        <v>10619.5</v>
      </c>
      <c r="AO921">
        <f t="shared" si="980"/>
        <v>19727</v>
      </c>
      <c r="AP921">
        <f t="shared" si="981"/>
        <v>1.4093088133908386E-2</v>
      </c>
      <c r="AQ921">
        <f t="shared" si="982"/>
        <v>1.188936216258755E-2</v>
      </c>
    </row>
    <row r="922" spans="2:64" hidden="1">
      <c r="D922" t="s">
        <v>10622</v>
      </c>
      <c r="E922" t="s">
        <v>10623</v>
      </c>
      <c r="F922" t="s">
        <v>10624</v>
      </c>
      <c r="G922" t="s">
        <v>10625</v>
      </c>
      <c r="H922" t="s">
        <v>10626</v>
      </c>
      <c r="I922" t="s">
        <v>10627</v>
      </c>
      <c r="J922" t="s">
        <v>6055</v>
      </c>
      <c r="K922">
        <f t="shared" si="972"/>
        <v>12541</v>
      </c>
      <c r="O922">
        <f t="shared" si="990"/>
        <v>-0.11007120316588082</v>
      </c>
      <c r="P922">
        <f t="shared" si="991"/>
        <v>-0.3750747458640622</v>
      </c>
      <c r="Q922">
        <f t="shared" si="992"/>
        <v>0.92636209586012641</v>
      </c>
      <c r="R922">
        <f t="shared" si="993"/>
        <v>-29.275217932752181</v>
      </c>
      <c r="S922">
        <f t="shared" si="994"/>
        <v>0.96168737401147464</v>
      </c>
      <c r="T922">
        <f t="shared" si="995"/>
        <v>0.61875863430037503</v>
      </c>
      <c r="U922">
        <f t="shared" si="996"/>
        <v>12541</v>
      </c>
      <c r="V922">
        <f t="shared" si="973"/>
        <v>-1</v>
      </c>
      <c r="AH922">
        <f t="shared" si="974"/>
        <v>305274.5</v>
      </c>
      <c r="AI922">
        <f t="shared" si="975"/>
        <v>6270.5</v>
      </c>
      <c r="AJ922">
        <f t="shared" si="976"/>
        <v>206368</v>
      </c>
      <c r="AK922">
        <f t="shared" si="977"/>
        <v>24311</v>
      </c>
      <c r="AL922">
        <f t="shared" si="978"/>
        <v>198461.5</v>
      </c>
      <c r="AM922">
        <f t="shared" si="979"/>
        <v>16404.5</v>
      </c>
      <c r="AO922">
        <f t="shared" si="980"/>
        <v>74595.5</v>
      </c>
      <c r="AP922">
        <f t="shared" si="981"/>
        <v>2.8147549630228148E-2</v>
      </c>
      <c r="AQ922">
        <f t="shared" si="982"/>
        <v>2.0540529916517756E-2</v>
      </c>
    </row>
    <row r="923" spans="2:64" hidden="1">
      <c r="D923" t="s">
        <v>10628</v>
      </c>
      <c r="E923" t="s">
        <v>10629</v>
      </c>
      <c r="F923" t="s">
        <v>10630</v>
      </c>
      <c r="G923" t="s">
        <v>10631</v>
      </c>
      <c r="H923" t="s">
        <v>10632</v>
      </c>
      <c r="I923" t="s">
        <v>10633</v>
      </c>
      <c r="J923" t="s">
        <v>6048</v>
      </c>
      <c r="K923">
        <f t="shared" si="972"/>
        <v>10034</v>
      </c>
      <c r="O923" t="e">
        <f t="shared" si="990"/>
        <v>#VALUE!</v>
      </c>
      <c r="P923" t="e">
        <f t="shared" si="991"/>
        <v>#VALUE!</v>
      </c>
      <c r="Q923">
        <f t="shared" si="992"/>
        <v>0.8956382042026888</v>
      </c>
      <c r="R923" t="e">
        <f t="shared" si="993"/>
        <v>#VALUE!</v>
      </c>
      <c r="S923">
        <f t="shared" si="994"/>
        <v>1.1072892532525396</v>
      </c>
      <c r="T923" t="e">
        <f t="shared" si="995"/>
        <v>#VALUE!</v>
      </c>
      <c r="U923">
        <f t="shared" si="996"/>
        <v>10034</v>
      </c>
      <c r="V923" t="e">
        <f t="shared" si="973"/>
        <v>#VALUE!</v>
      </c>
      <c r="AH923">
        <f t="shared" si="974"/>
        <v>228688.33333333334</v>
      </c>
      <c r="AI923">
        <f t="shared" si="975"/>
        <v>6689.333333333333</v>
      </c>
      <c r="AJ923">
        <f t="shared" si="976"/>
        <v>57980.333333333336</v>
      </c>
      <c r="AK923">
        <f t="shared" si="977"/>
        <v>535.33333333333337</v>
      </c>
      <c r="AL923">
        <f t="shared" si="978"/>
        <v>64201</v>
      </c>
      <c r="AM923">
        <f t="shared" si="979"/>
        <v>6756</v>
      </c>
      <c r="AO923">
        <f t="shared" si="980"/>
        <v>170172.66666666669</v>
      </c>
      <c r="AP923">
        <f t="shared" si="981"/>
        <v>0.10333197740578448</v>
      </c>
      <c r="AQ923">
        <f t="shared" si="982"/>
        <v>2.9250872730717931E-2</v>
      </c>
    </row>
    <row r="924" spans="2:64" hidden="1">
      <c r="D924" t="s">
        <v>6093</v>
      </c>
      <c r="E924" t="s">
        <v>6093</v>
      </c>
      <c r="F924" t="s">
        <v>6093</v>
      </c>
      <c r="G924" t="s">
        <v>6093</v>
      </c>
      <c r="H924" t="s">
        <v>6093</v>
      </c>
      <c r="I924" t="s">
        <v>6093</v>
      </c>
      <c r="J924" t="s">
        <v>6093</v>
      </c>
      <c r="O924" t="e">
        <f t="shared" si="990"/>
        <v>#VALUE!</v>
      </c>
      <c r="P924" t="e">
        <f t="shared" si="991"/>
        <v>#VALUE!</v>
      </c>
      <c r="Q924" t="e">
        <f t="shared" si="992"/>
        <v>#VALUE!</v>
      </c>
      <c r="R924" t="e">
        <f t="shared" si="993"/>
        <v>#VALUE!</v>
      </c>
      <c r="S924" t="e">
        <f t="shared" si="994"/>
        <v>#VALUE!</v>
      </c>
      <c r="T924" t="e">
        <f t="shared" si="995"/>
        <v>#VALUE!</v>
      </c>
      <c r="U924" t="e">
        <f t="shared" si="996"/>
        <v>#VALUE!</v>
      </c>
      <c r="V924" t="e">
        <f t="shared" si="973"/>
        <v>#VALUE!</v>
      </c>
      <c r="AO924">
        <f t="shared" si="980"/>
        <v>0</v>
      </c>
      <c r="AP924" t="e">
        <f t="shared" si="981"/>
        <v>#DIV/0!</v>
      </c>
      <c r="AQ924" t="e">
        <f t="shared" si="982"/>
        <v>#DIV/0!</v>
      </c>
    </row>
    <row r="925" spans="2:64">
      <c r="B925" t="s">
        <v>138</v>
      </c>
      <c r="D925" t="s">
        <v>10634</v>
      </c>
      <c r="E925" t="s">
        <v>10635</v>
      </c>
      <c r="F925" t="s">
        <v>10636</v>
      </c>
      <c r="G925" t="s">
        <v>10637</v>
      </c>
      <c r="H925" t="s">
        <v>10638</v>
      </c>
      <c r="I925" t="s">
        <v>10639</v>
      </c>
      <c r="J925" t="s">
        <v>6156</v>
      </c>
      <c r="K925">
        <f t="shared" si="972"/>
        <v>85964.75</v>
      </c>
      <c r="O925">
        <f t="shared" si="990"/>
        <v>9.6684451369350999E-2</v>
      </c>
      <c r="P925">
        <f t="shared" si="991"/>
        <v>8.774144159533348E-2</v>
      </c>
      <c r="Q925">
        <f t="shared" si="992"/>
        <v>0.25629642757568355</v>
      </c>
      <c r="R925">
        <f t="shared" si="993"/>
        <v>0.49025965801139959</v>
      </c>
      <c r="S925">
        <f t="shared" si="994"/>
        <v>3.5623608581258854</v>
      </c>
      <c r="T925">
        <f t="shared" si="995"/>
        <v>8.7674878778108534E-2</v>
      </c>
      <c r="U925">
        <f t="shared" si="996"/>
        <v>85964.75</v>
      </c>
      <c r="V925">
        <f t="shared" si="973"/>
        <v>0</v>
      </c>
      <c r="X925">
        <f t="shared" ref="X925:AE925" si="1011">AVERAGE(O925:O927)</f>
        <v>5.0342566599719175E-2</v>
      </c>
      <c r="Y925">
        <f t="shared" si="1011"/>
        <v>3.3994800435338389E-2</v>
      </c>
      <c r="Z925">
        <f t="shared" si="1011"/>
        <v>0.35382998544671912</v>
      </c>
      <c r="AA925">
        <f t="shared" si="1011"/>
        <v>3.6752294897596717E-2</v>
      </c>
      <c r="AB925">
        <f t="shared" si="1011"/>
        <v>2.526184736000471</v>
      </c>
      <c r="AC925">
        <f t="shared" si="1011"/>
        <v>-1.2635862420306749E-3</v>
      </c>
      <c r="AD925">
        <f t="shared" si="1011"/>
        <v>75418.833333333328</v>
      </c>
      <c r="AE925">
        <f t="shared" si="1011"/>
        <v>-0.33333333333333331</v>
      </c>
      <c r="AH925">
        <f t="shared" si="974"/>
        <v>390500.6</v>
      </c>
      <c r="AI925">
        <f t="shared" si="975"/>
        <v>68771.8</v>
      </c>
      <c r="AJ925">
        <f t="shared" si="976"/>
        <v>23716.799999999999</v>
      </c>
      <c r="AK925">
        <f t="shared" si="977"/>
        <v>8048.8</v>
      </c>
      <c r="AL925">
        <f t="shared" si="978"/>
        <v>84487.8</v>
      </c>
      <c r="AM925">
        <f t="shared" si="979"/>
        <v>68819.8</v>
      </c>
      <c r="AO925">
        <f t="shared" si="980"/>
        <v>358735</v>
      </c>
      <c r="AP925">
        <f t="shared" si="981"/>
        <v>0.74318485874778195</v>
      </c>
      <c r="AQ925">
        <f t="shared" si="982"/>
        <v>0.17611189329798727</v>
      </c>
      <c r="AS925">
        <f t="shared" ref="AS925" si="1012">AH925+AM925-AJ925+AK925+AL925+AI925</f>
        <v>596912</v>
      </c>
      <c r="AU925">
        <f>MAX(0,AH925)</f>
        <v>390500.6</v>
      </c>
      <c r="AV925">
        <f>MAX(0,AP925)</f>
        <v>0.74318485874778195</v>
      </c>
      <c r="AW925">
        <f>MAX(0,AQ925)</f>
        <v>0.17611189329798727</v>
      </c>
      <c r="AY925">
        <f>AU925/$AU$1261*3</f>
        <v>3.4932077998503894</v>
      </c>
      <c r="AZ925">
        <f>AV925/$AV$1261*3</f>
        <v>13.570036582061981</v>
      </c>
      <c r="BA925">
        <f>AW925/$AW$1261*3</f>
        <v>4.276233240963812</v>
      </c>
      <c r="BB925">
        <f>AS925/$AS$1261*3</f>
        <v>1.6169121724329512</v>
      </c>
      <c r="BD925">
        <f>MIN(4.9,AY925)</f>
        <v>3.4932077998503894</v>
      </c>
      <c r="BE925">
        <f t="shared" ref="BE925" si="1013">MIN(4.9,AZ925)</f>
        <v>4.9000000000000004</v>
      </c>
      <c r="BF925">
        <f t="shared" ref="BF925" si="1014">MIN(4.9,BA925)</f>
        <v>4.276233240963812</v>
      </c>
      <c r="BG925">
        <f>MAX(MIN(4.9,BB925),0)</f>
        <v>1.6169121724329512</v>
      </c>
      <c r="BI925">
        <f>ROUND(BD925+0.5,0)</f>
        <v>4</v>
      </c>
      <c r="BJ925">
        <f t="shared" ref="BJ925" si="1015">ROUND(BE925+0.5,0)</f>
        <v>5</v>
      </c>
      <c r="BK925">
        <f t="shared" ref="BK925" si="1016">ROUND(BF925+0.5,0)</f>
        <v>5</v>
      </c>
      <c r="BL925">
        <f t="shared" ref="BL925" si="1017">ROUND(BG925+0.5,0)</f>
        <v>2</v>
      </c>
    </row>
    <row r="926" spans="2:64" hidden="1">
      <c r="D926" t="s">
        <v>10640</v>
      </c>
      <c r="E926" t="s">
        <v>10641</v>
      </c>
      <c r="F926" t="s">
        <v>10642</v>
      </c>
      <c r="G926" t="s">
        <v>10643</v>
      </c>
      <c r="H926" t="s">
        <v>10644</v>
      </c>
      <c r="I926" t="s">
        <v>10645</v>
      </c>
      <c r="J926" t="s">
        <v>6156</v>
      </c>
      <c r="K926">
        <f t="shared" si="972"/>
        <v>79030.5</v>
      </c>
      <c r="O926">
        <f t="shared" si="990"/>
        <v>0.11685320940923183</v>
      </c>
      <c r="P926">
        <f t="shared" si="991"/>
        <v>0.2900569283192882</v>
      </c>
      <c r="Q926">
        <f t="shared" si="992"/>
        <v>0.35207967673821816</v>
      </c>
      <c r="R926">
        <f t="shared" si="993"/>
        <v>0.32056798623063687</v>
      </c>
      <c r="S926">
        <f t="shared" si="994"/>
        <v>2.3810169215466144</v>
      </c>
      <c r="T926">
        <f t="shared" si="995"/>
        <v>0.28977312106325304</v>
      </c>
      <c r="U926">
        <f t="shared" si="996"/>
        <v>79030.5</v>
      </c>
      <c r="V926">
        <f t="shared" si="973"/>
        <v>0</v>
      </c>
      <c r="AH926">
        <f t="shared" si="974"/>
        <v>356073.8</v>
      </c>
      <c r="AI926">
        <f t="shared" si="975"/>
        <v>63224.4</v>
      </c>
      <c r="AJ926">
        <f t="shared" si="976"/>
        <v>34382.199999999997</v>
      </c>
      <c r="AK926">
        <f t="shared" si="977"/>
        <v>15790</v>
      </c>
      <c r="AL926">
        <f t="shared" si="978"/>
        <v>81864.600000000006</v>
      </c>
      <c r="AM926">
        <f t="shared" si="979"/>
        <v>63272.4</v>
      </c>
      <c r="AO926">
        <f t="shared" si="980"/>
        <v>305901.59999999998</v>
      </c>
      <c r="AP926">
        <f t="shared" si="981"/>
        <v>0.64742879495691952</v>
      </c>
      <c r="AQ926">
        <f t="shared" si="982"/>
        <v>0.17755982046418467</v>
      </c>
    </row>
    <row r="927" spans="2:64" hidden="1">
      <c r="D927" t="s">
        <v>10646</v>
      </c>
      <c r="E927" t="s">
        <v>10647</v>
      </c>
      <c r="F927" t="s">
        <v>10648</v>
      </c>
      <c r="G927" t="s">
        <v>10649</v>
      </c>
      <c r="H927" t="s">
        <v>10650</v>
      </c>
      <c r="I927" t="s">
        <v>10651</v>
      </c>
      <c r="J927" t="s">
        <v>6156</v>
      </c>
      <c r="K927">
        <f t="shared" si="972"/>
        <v>61261.25</v>
      </c>
      <c r="O927">
        <f t="shared" si="990"/>
        <v>-6.2509960979425294E-2</v>
      </c>
      <c r="P927">
        <f t="shared" si="991"/>
        <v>-0.27581396860860652</v>
      </c>
      <c r="Q927">
        <f t="shared" si="992"/>
        <v>0.4531138520262557</v>
      </c>
      <c r="R927">
        <f t="shared" si="993"/>
        <v>-0.7005707595492463</v>
      </c>
      <c r="S927">
        <f t="shared" si="994"/>
        <v>1.635176428328913</v>
      </c>
      <c r="T927">
        <f t="shared" si="995"/>
        <v>-0.3812387585674536</v>
      </c>
      <c r="U927">
        <f t="shared" si="996"/>
        <v>61261.25</v>
      </c>
      <c r="V927">
        <f t="shared" si="973"/>
        <v>-1</v>
      </c>
      <c r="AH927">
        <f t="shared" si="974"/>
        <v>318818.8</v>
      </c>
      <c r="AI927">
        <f t="shared" si="975"/>
        <v>49009</v>
      </c>
      <c r="AJ927">
        <f t="shared" si="976"/>
        <v>40645.4</v>
      </c>
      <c r="AK927">
        <f t="shared" si="977"/>
        <v>23240</v>
      </c>
      <c r="AL927">
        <f t="shared" si="978"/>
        <v>66462.399999999994</v>
      </c>
      <c r="AM927">
        <f t="shared" si="979"/>
        <v>49057</v>
      </c>
      <c r="AO927">
        <f t="shared" si="980"/>
        <v>254933.4</v>
      </c>
      <c r="AP927">
        <f t="shared" si="981"/>
        <v>0.54635104523401834</v>
      </c>
      <c r="AQ927">
        <f t="shared" si="982"/>
        <v>0.15372054596529439</v>
      </c>
    </row>
    <row r="928" spans="2:64" hidden="1">
      <c r="D928" t="s">
        <v>10652</v>
      </c>
      <c r="E928" t="s">
        <v>10653</v>
      </c>
      <c r="F928" t="s">
        <v>10654</v>
      </c>
      <c r="G928" t="s">
        <v>10655</v>
      </c>
      <c r="H928" t="s">
        <v>10656</v>
      </c>
      <c r="I928" t="s">
        <v>10657</v>
      </c>
      <c r="J928" t="s">
        <v>6430</v>
      </c>
      <c r="K928">
        <f t="shared" si="972"/>
        <v>67674.600000000006</v>
      </c>
      <c r="O928">
        <f t="shared" si="990"/>
        <v>-9.1816825678459502E-2</v>
      </c>
      <c r="P928">
        <f t="shared" si="991"/>
        <v>0.40863147027234059</v>
      </c>
      <c r="Q928">
        <f t="shared" si="992"/>
        <v>0.24433814334769061</v>
      </c>
      <c r="R928">
        <f t="shared" si="993"/>
        <v>0.52975424446172581</v>
      </c>
      <c r="S928">
        <f t="shared" si="994"/>
        <v>3.5376116978066614</v>
      </c>
      <c r="T928">
        <f t="shared" si="995"/>
        <v>-0.20740385288266405</v>
      </c>
      <c r="U928">
        <f t="shared" si="996"/>
        <v>67674.600000000006</v>
      </c>
      <c r="V928">
        <f t="shared" si="973"/>
        <v>0</v>
      </c>
      <c r="AH928">
        <f t="shared" si="974"/>
        <v>283397.5</v>
      </c>
      <c r="AI928">
        <f t="shared" si="975"/>
        <v>56395.5</v>
      </c>
      <c r="AJ928">
        <f t="shared" si="976"/>
        <v>20516.666666666668</v>
      </c>
      <c r="AK928">
        <f t="shared" si="977"/>
        <v>11388.333333333334</v>
      </c>
      <c r="AL928">
        <f t="shared" si="978"/>
        <v>72580</v>
      </c>
      <c r="AM928">
        <f t="shared" si="979"/>
        <v>66068.833333333328</v>
      </c>
      <c r="AO928">
        <f t="shared" si="980"/>
        <v>251492.5</v>
      </c>
      <c r="AP928">
        <f t="shared" si="981"/>
        <v>0.67162819316805944</v>
      </c>
      <c r="AQ928">
        <f t="shared" si="982"/>
        <v>0.19899787401088578</v>
      </c>
    </row>
    <row r="929" spans="2:64" hidden="1">
      <c r="D929" t="s">
        <v>10658</v>
      </c>
      <c r="E929" t="s">
        <v>10659</v>
      </c>
      <c r="F929" t="s">
        <v>10660</v>
      </c>
      <c r="G929" t="s">
        <v>10661</v>
      </c>
      <c r="H929" t="s">
        <v>10662</v>
      </c>
      <c r="I929" t="s">
        <v>10663</v>
      </c>
      <c r="J929" t="s">
        <v>6430</v>
      </c>
      <c r="K929">
        <f t="shared" si="972"/>
        <v>48042.8</v>
      </c>
      <c r="O929">
        <f t="shared" si="990"/>
        <v>-9.8571565442755027E-2</v>
      </c>
      <c r="P929">
        <f t="shared" si="991"/>
        <v>6.1283096892768896E-2</v>
      </c>
      <c r="Q929">
        <f t="shared" si="992"/>
        <v>0.3198475544967509</v>
      </c>
      <c r="R929">
        <f t="shared" si="993"/>
        <v>0.45521996355810834</v>
      </c>
      <c r="S929">
        <f t="shared" si="994"/>
        <v>2.4913453216655448</v>
      </c>
      <c r="T929">
        <f t="shared" si="995"/>
        <v>-0.11508988964831479</v>
      </c>
      <c r="U929">
        <f t="shared" si="996"/>
        <v>48042.8</v>
      </c>
      <c r="V929">
        <f t="shared" si="973"/>
        <v>0</v>
      </c>
      <c r="AH929">
        <f t="shared" si="974"/>
        <v>312048.83333333331</v>
      </c>
      <c r="AI929">
        <f t="shared" si="975"/>
        <v>40035.666666666664</v>
      </c>
      <c r="AJ929">
        <f t="shared" si="976"/>
        <v>38129.666666666664</v>
      </c>
      <c r="AK929">
        <f t="shared" si="977"/>
        <v>24217.833333333332</v>
      </c>
      <c r="AL929">
        <f t="shared" si="978"/>
        <v>94994.166666666672</v>
      </c>
      <c r="AM929">
        <f t="shared" si="979"/>
        <v>83357.5</v>
      </c>
      <c r="AO929">
        <f t="shared" si="980"/>
        <v>249701.33333333331</v>
      </c>
      <c r="AP929">
        <f t="shared" si="981"/>
        <v>0.33583587781990626</v>
      </c>
      <c r="AQ929">
        <f t="shared" si="982"/>
        <v>0.12829936340092069</v>
      </c>
    </row>
    <row r="930" spans="2:64" hidden="1">
      <c r="D930" t="s">
        <v>10664</v>
      </c>
      <c r="E930" t="s">
        <v>10665</v>
      </c>
      <c r="F930" t="s">
        <v>10666</v>
      </c>
      <c r="G930" t="s">
        <v>10667</v>
      </c>
      <c r="H930" t="s">
        <v>10668</v>
      </c>
      <c r="I930" t="s">
        <v>10669</v>
      </c>
      <c r="J930" t="s">
        <v>6430</v>
      </c>
      <c r="K930">
        <f t="shared" si="972"/>
        <v>45268.6</v>
      </c>
      <c r="O930">
        <f t="shared" si="990"/>
        <v>9.5156579670669927E-3</v>
      </c>
      <c r="P930">
        <f t="shared" si="991"/>
        <v>-0.19234172833867391</v>
      </c>
      <c r="Q930">
        <f t="shared" si="992"/>
        <v>0.25552970757154908</v>
      </c>
      <c r="R930">
        <f t="shared" si="993"/>
        <v>0.40444335283347477</v>
      </c>
      <c r="S930">
        <f t="shared" si="994"/>
        <v>2.5114482149615238</v>
      </c>
      <c r="T930">
        <f t="shared" si="995"/>
        <v>0.28789563632220583</v>
      </c>
      <c r="U930">
        <f t="shared" si="996"/>
        <v>45268.6</v>
      </c>
      <c r="V930">
        <f t="shared" si="973"/>
        <v>-1</v>
      </c>
      <c r="AH930">
        <f t="shared" si="974"/>
        <v>346171.5</v>
      </c>
      <c r="AI930">
        <f t="shared" si="975"/>
        <v>37723.833333333336</v>
      </c>
      <c r="AJ930">
        <f t="shared" si="976"/>
        <v>31708</v>
      </c>
      <c r="AK930">
        <f t="shared" si="977"/>
        <v>44454.333333333336</v>
      </c>
      <c r="AL930">
        <f t="shared" si="978"/>
        <v>79633</v>
      </c>
      <c r="AM930">
        <f t="shared" si="979"/>
        <v>94198.833333333328</v>
      </c>
      <c r="AO930">
        <f t="shared" si="980"/>
        <v>270009.16666666663</v>
      </c>
      <c r="AP930">
        <f t="shared" si="981"/>
        <v>0.30401034755091844</v>
      </c>
      <c r="AQ930">
        <f t="shared" si="982"/>
        <v>0.10897440526829429</v>
      </c>
    </row>
    <row r="931" spans="2:64" hidden="1">
      <c r="D931" t="s">
        <v>10670</v>
      </c>
      <c r="E931" t="s">
        <v>10671</v>
      </c>
      <c r="F931" t="s">
        <v>10672</v>
      </c>
      <c r="G931" t="s">
        <v>10673</v>
      </c>
      <c r="H931" t="s">
        <v>10674</v>
      </c>
      <c r="I931" t="s">
        <v>10675</v>
      </c>
      <c r="J931" t="s">
        <v>6477</v>
      </c>
      <c r="K931">
        <f t="shared" si="972"/>
        <v>46707.666666666664</v>
      </c>
      <c r="O931">
        <f t="shared" si="990"/>
        <v>0.41759429724232588</v>
      </c>
      <c r="P931">
        <f t="shared" si="991"/>
        <v>1.0955008711127063</v>
      </c>
      <c r="Q931">
        <f t="shared" si="992"/>
        <v>0.53980788985597739</v>
      </c>
      <c r="R931">
        <f t="shared" si="993"/>
        <v>-8.9140453058693447E-2</v>
      </c>
      <c r="S931">
        <f t="shared" si="994"/>
        <v>0.94679908753367148</v>
      </c>
      <c r="T931">
        <f t="shared" si="995"/>
        <v>0.66314848010550764</v>
      </c>
      <c r="U931">
        <f t="shared" si="996"/>
        <v>46707.666666666664</v>
      </c>
      <c r="V931">
        <f t="shared" si="973"/>
        <v>1</v>
      </c>
      <c r="AH931">
        <f t="shared" si="974"/>
        <v>293921.57142857142</v>
      </c>
      <c r="AI931">
        <f t="shared" si="975"/>
        <v>40035.142857142855</v>
      </c>
      <c r="AJ931">
        <f t="shared" si="976"/>
        <v>70640.571428571435</v>
      </c>
      <c r="AK931">
        <f t="shared" si="977"/>
        <v>63980</v>
      </c>
      <c r="AL931">
        <f t="shared" si="978"/>
        <v>66882.428571428565</v>
      </c>
      <c r="AM931">
        <f t="shared" si="979"/>
        <v>62692.857142857145</v>
      </c>
      <c r="AO931">
        <f t="shared" si="980"/>
        <v>159301</v>
      </c>
      <c r="AP931">
        <f t="shared" si="981"/>
        <v>0.30593305728917064</v>
      </c>
      <c r="AQ931">
        <f t="shared" si="982"/>
        <v>0.13621029127789677</v>
      </c>
    </row>
    <row r="932" spans="2:64" hidden="1">
      <c r="D932" t="s">
        <v>10676</v>
      </c>
      <c r="E932" t="s">
        <v>10677</v>
      </c>
      <c r="F932" t="s">
        <v>10678</v>
      </c>
      <c r="G932" t="s">
        <v>10679</v>
      </c>
      <c r="H932" t="s">
        <v>10680</v>
      </c>
      <c r="I932" t="s">
        <v>10681</v>
      </c>
      <c r="J932" t="s">
        <v>6430</v>
      </c>
      <c r="K932">
        <f t="shared" si="972"/>
        <v>26747.4</v>
      </c>
      <c r="O932">
        <f t="shared" si="990"/>
        <v>0.10435611666530975</v>
      </c>
      <c r="P932">
        <f t="shared" si="991"/>
        <v>-0.13623328812245694</v>
      </c>
      <c r="Q932">
        <f t="shared" si="992"/>
        <v>0.6616271449208978</v>
      </c>
      <c r="R932">
        <f t="shared" si="993"/>
        <v>-1.5880179749257337</v>
      </c>
      <c r="S932">
        <f t="shared" si="994"/>
        <v>0.63547921890077774</v>
      </c>
      <c r="T932">
        <f t="shared" si="995"/>
        <v>-0.17439652070524558</v>
      </c>
      <c r="U932">
        <f t="shared" si="996"/>
        <v>26747.4</v>
      </c>
      <c r="V932">
        <f t="shared" si="973"/>
        <v>0</v>
      </c>
      <c r="AH932">
        <f t="shared" si="974"/>
        <v>241894.66666666666</v>
      </c>
      <c r="AI932">
        <f t="shared" si="975"/>
        <v>22289.5</v>
      </c>
      <c r="AJ932">
        <f t="shared" si="976"/>
        <v>78240.166666666672</v>
      </c>
      <c r="AK932">
        <f t="shared" si="977"/>
        <v>68534.166666666672</v>
      </c>
      <c r="AL932">
        <f t="shared" si="978"/>
        <v>49720</v>
      </c>
      <c r="AM932">
        <f t="shared" si="979"/>
        <v>43977.833333333336</v>
      </c>
      <c r="AO932">
        <f t="shared" si="980"/>
        <v>95120.333333333314</v>
      </c>
      <c r="AP932">
        <f t="shared" si="981"/>
        <v>0.1884880730065889</v>
      </c>
      <c r="AQ932">
        <f t="shared" si="982"/>
        <v>9.214547929952982E-2</v>
      </c>
    </row>
    <row r="933" spans="2:64" hidden="1">
      <c r="D933" t="s">
        <v>10682</v>
      </c>
      <c r="E933" t="s">
        <v>10683</v>
      </c>
      <c r="F933" t="s">
        <v>10684</v>
      </c>
      <c r="G933" t="s">
        <v>10685</v>
      </c>
      <c r="H933" t="s">
        <v>10686</v>
      </c>
      <c r="I933" t="s">
        <v>10687</v>
      </c>
      <c r="J933" t="s">
        <v>6430</v>
      </c>
      <c r="K933">
        <f t="shared" si="972"/>
        <v>30966</v>
      </c>
      <c r="O933">
        <f t="shared" si="990"/>
        <v>4.4366623459206611E-3</v>
      </c>
      <c r="P933">
        <f t="shared" si="991"/>
        <v>0.36117875636280528</v>
      </c>
      <c r="Q933">
        <f t="shared" si="992"/>
        <v>0.20060378981911317</v>
      </c>
      <c r="R933">
        <f t="shared" si="993"/>
        <v>-1.3189911845408373</v>
      </c>
      <c r="S933">
        <f t="shared" si="994"/>
        <v>3.0038776604366419</v>
      </c>
      <c r="T933">
        <f t="shared" si="995"/>
        <v>0.93964497041420114</v>
      </c>
      <c r="U933">
        <f t="shared" si="996"/>
        <v>30966</v>
      </c>
      <c r="V933">
        <f t="shared" si="973"/>
        <v>0</v>
      </c>
      <c r="AH933">
        <f t="shared" si="974"/>
        <v>219036.83333333334</v>
      </c>
      <c r="AI933">
        <f t="shared" si="975"/>
        <v>25805</v>
      </c>
      <c r="AJ933">
        <f t="shared" si="976"/>
        <v>13367.166666666666</v>
      </c>
      <c r="AK933">
        <f t="shared" si="977"/>
        <v>26481.333333333332</v>
      </c>
      <c r="AL933">
        <f t="shared" si="978"/>
        <v>40153.333333333336</v>
      </c>
      <c r="AM933">
        <f t="shared" si="979"/>
        <v>53267.5</v>
      </c>
      <c r="AO933">
        <f t="shared" si="980"/>
        <v>179188.33333333334</v>
      </c>
      <c r="AP933">
        <f t="shared" si="981"/>
        <v>0.38726088522490792</v>
      </c>
      <c r="AQ933">
        <f t="shared" si="982"/>
        <v>0.11781123570541027</v>
      </c>
    </row>
    <row r="934" spans="2:64" hidden="1">
      <c r="D934" t="s">
        <v>10688</v>
      </c>
      <c r="E934" t="s">
        <v>10689</v>
      </c>
      <c r="F934" t="s">
        <v>10690</v>
      </c>
      <c r="G934" t="s">
        <v>10691</v>
      </c>
      <c r="H934" t="s">
        <v>10692</v>
      </c>
      <c r="I934" t="s">
        <v>10693</v>
      </c>
      <c r="J934" t="s">
        <v>6430</v>
      </c>
      <c r="K934">
        <f t="shared" si="972"/>
        <v>22749.4</v>
      </c>
      <c r="O934">
        <f t="shared" si="990"/>
        <v>0.68741214189358235</v>
      </c>
      <c r="P934">
        <f t="shared" si="991"/>
        <v>3.6954385964912282</v>
      </c>
      <c r="Q934">
        <f t="shared" si="992"/>
        <v>0.36940539837199243</v>
      </c>
      <c r="R934">
        <f t="shared" si="993"/>
        <v>0.35114352005303284</v>
      </c>
      <c r="S934">
        <f t="shared" si="994"/>
        <v>1.9972339058906408</v>
      </c>
      <c r="T934">
        <f t="shared" si="995"/>
        <v>2.2291095085051342</v>
      </c>
      <c r="U934">
        <f t="shared" si="996"/>
        <v>22749.4</v>
      </c>
      <c r="V934">
        <f t="shared" si="973"/>
        <v>5</v>
      </c>
      <c r="AH934">
        <f t="shared" si="974"/>
        <v>218069.33333333334</v>
      </c>
      <c r="AI934">
        <f t="shared" si="975"/>
        <v>18957.833333333332</v>
      </c>
      <c r="AJ934">
        <f t="shared" si="976"/>
        <v>16087.666666666666</v>
      </c>
      <c r="AK934">
        <f t="shared" si="977"/>
        <v>11419.333333333334</v>
      </c>
      <c r="AL934">
        <f t="shared" si="978"/>
        <v>32130.833333333332</v>
      </c>
      <c r="AM934">
        <f t="shared" si="979"/>
        <v>27462.5</v>
      </c>
      <c r="AO934">
        <f t="shared" si="980"/>
        <v>190562.33333333334</v>
      </c>
      <c r="AP934">
        <f t="shared" si="981"/>
        <v>0.43531023608788333</v>
      </c>
      <c r="AQ934">
        <f t="shared" si="982"/>
        <v>8.6934889209548019E-2</v>
      </c>
    </row>
    <row r="935" spans="2:64" hidden="1">
      <c r="D935" t="s">
        <v>10694</v>
      </c>
      <c r="E935" t="s">
        <v>10695</v>
      </c>
      <c r="F935" t="s">
        <v>10696</v>
      </c>
      <c r="G935" t="s">
        <v>10697</v>
      </c>
      <c r="H935" t="s">
        <v>7949</v>
      </c>
      <c r="I935" t="s">
        <v>10698</v>
      </c>
      <c r="J935" t="s">
        <v>6065</v>
      </c>
      <c r="K935" t="e">
        <f t="shared" si="972"/>
        <v>#DIV/0!</v>
      </c>
      <c r="O935" t="e">
        <f t="shared" si="990"/>
        <v>#VALUE!</v>
      </c>
      <c r="P935" t="e">
        <f t="shared" si="991"/>
        <v>#VALUE!</v>
      </c>
      <c r="Q935">
        <f t="shared" si="992"/>
        <v>0.79468154878063502</v>
      </c>
      <c r="R935" t="e">
        <f t="shared" si="993"/>
        <v>#VALUE!</v>
      </c>
      <c r="S935">
        <f t="shared" si="994"/>
        <v>0.72371558913029166</v>
      </c>
      <c r="T935" t="e">
        <f t="shared" si="995"/>
        <v>#VALUE!</v>
      </c>
      <c r="U935" t="e">
        <f t="shared" si="996"/>
        <v>#DIV/0!</v>
      </c>
      <c r="V935" t="e">
        <f t="shared" si="973"/>
        <v>#VALUE!</v>
      </c>
      <c r="AH935">
        <f t="shared" si="974"/>
        <v>775398</v>
      </c>
      <c r="AI935">
        <f t="shared" si="975"/>
        <v>24225</v>
      </c>
      <c r="AJ935">
        <f t="shared" si="976"/>
        <v>197503</v>
      </c>
      <c r="AK935">
        <f t="shared" si="977"/>
        <v>105595</v>
      </c>
      <c r="AL935">
        <f t="shared" si="978"/>
        <v>142936</v>
      </c>
      <c r="AM935">
        <f t="shared" si="979"/>
        <v>51028</v>
      </c>
      <c r="AO935">
        <f t="shared" si="980"/>
        <v>472300</v>
      </c>
      <c r="AP935">
        <f t="shared" si="981"/>
        <v>9.7472749878284803E-2</v>
      </c>
      <c r="AQ935">
        <f t="shared" si="982"/>
        <v>3.1242020227031795E-2</v>
      </c>
    </row>
    <row r="936" spans="2:64" hidden="1">
      <c r="D936" t="s">
        <v>6093</v>
      </c>
      <c r="E936" t="s">
        <v>6093</v>
      </c>
      <c r="F936" t="s">
        <v>6093</v>
      </c>
      <c r="G936" t="s">
        <v>6093</v>
      </c>
      <c r="H936" t="s">
        <v>6093</v>
      </c>
      <c r="I936" t="s">
        <v>6093</v>
      </c>
      <c r="J936" t="s">
        <v>6093</v>
      </c>
      <c r="O936" t="e">
        <f t="shared" si="990"/>
        <v>#VALUE!</v>
      </c>
      <c r="P936" t="e">
        <f t="shared" si="991"/>
        <v>#VALUE!</v>
      </c>
      <c r="Q936" t="e">
        <f t="shared" si="992"/>
        <v>#VALUE!</v>
      </c>
      <c r="R936" t="e">
        <f t="shared" si="993"/>
        <v>#VALUE!</v>
      </c>
      <c r="S936" t="e">
        <f t="shared" si="994"/>
        <v>#VALUE!</v>
      </c>
      <c r="T936" t="e">
        <f t="shared" si="995"/>
        <v>#VALUE!</v>
      </c>
      <c r="U936" t="e">
        <f t="shared" si="996"/>
        <v>#VALUE!</v>
      </c>
      <c r="V936" t="e">
        <f t="shared" si="973"/>
        <v>#VALUE!</v>
      </c>
      <c r="AO936">
        <f t="shared" si="980"/>
        <v>0</v>
      </c>
      <c r="AP936" t="e">
        <f t="shared" si="981"/>
        <v>#DIV/0!</v>
      </c>
      <c r="AQ936" t="e">
        <f t="shared" si="982"/>
        <v>#DIV/0!</v>
      </c>
    </row>
    <row r="937" spans="2:64">
      <c r="B937" t="s">
        <v>139</v>
      </c>
      <c r="D937" t="s">
        <v>10699</v>
      </c>
      <c r="E937" t="s">
        <v>10700</v>
      </c>
      <c r="F937" t="s">
        <v>10701</v>
      </c>
      <c r="G937" t="s">
        <v>6065</v>
      </c>
      <c r="H937" t="s">
        <v>10702</v>
      </c>
      <c r="I937" t="s">
        <v>10703</v>
      </c>
      <c r="J937" t="s">
        <v>6055</v>
      </c>
      <c r="K937">
        <f t="shared" si="972"/>
        <v>-188623</v>
      </c>
      <c r="O937">
        <f t="shared" si="990"/>
        <v>-0.64679058758006125</v>
      </c>
      <c r="P937">
        <f t="shared" si="991"/>
        <v>-25.467894668569205</v>
      </c>
      <c r="Q937">
        <f t="shared" si="992"/>
        <v>0.31564445351566489</v>
      </c>
      <c r="R937">
        <f t="shared" si="993"/>
        <v>1</v>
      </c>
      <c r="S937">
        <f t="shared" si="994"/>
        <v>3.1681215648237955</v>
      </c>
      <c r="T937">
        <f t="shared" si="995"/>
        <v>-0.96576353045085339</v>
      </c>
      <c r="U937">
        <f t="shared" si="996"/>
        <v>-188623</v>
      </c>
      <c r="V937">
        <f t="shared" si="973"/>
        <v>-2</v>
      </c>
      <c r="X937">
        <f t="shared" ref="X937:AE937" si="1018">AVERAGE(O937:O939)</f>
        <v>-0.33215300060551162</v>
      </c>
      <c r="Y937">
        <f t="shared" si="1018"/>
        <v>-8.4044297815979725</v>
      </c>
      <c r="Z937">
        <f t="shared" si="1018"/>
        <v>0.58044812252137845</v>
      </c>
      <c r="AA937">
        <f t="shared" si="1018"/>
        <v>0.59136613192661336</v>
      </c>
      <c r="AB937">
        <f t="shared" si="1018"/>
        <v>1.3877032467744324</v>
      </c>
      <c r="AC937">
        <f t="shared" si="1018"/>
        <v>-0.29399936944216404</v>
      </c>
      <c r="AD937">
        <f t="shared" si="1018"/>
        <v>-47072.777777777781</v>
      </c>
      <c r="AE937">
        <f t="shared" si="1018"/>
        <v>-0.66666666666666663</v>
      </c>
      <c r="AH937">
        <f t="shared" si="974"/>
        <v>131911</v>
      </c>
      <c r="AI937">
        <f t="shared" si="975"/>
        <v>-94311.5</v>
      </c>
      <c r="AJ937">
        <f t="shared" si="976"/>
        <v>1546.5</v>
      </c>
      <c r="AK937">
        <f t="shared" si="977"/>
        <v>0</v>
      </c>
      <c r="AL937">
        <f t="shared" si="978"/>
        <v>4899.5</v>
      </c>
      <c r="AM937">
        <f t="shared" si="979"/>
        <v>3353</v>
      </c>
      <c r="AO937">
        <f t="shared" si="980"/>
        <v>130364.5</v>
      </c>
      <c r="AP937">
        <f t="shared" si="981"/>
        <v>-19.24920910296969</v>
      </c>
      <c r="AQ937">
        <f t="shared" si="982"/>
        <v>-0.71496311907270815</v>
      </c>
      <c r="AS937">
        <f t="shared" ref="AS937" si="1019">AH937+AM937-AJ937+AK937+AL937+AI937</f>
        <v>44305.5</v>
      </c>
      <c r="AU937">
        <f>MAX(0,AH937)</f>
        <v>131911</v>
      </c>
      <c r="AV937">
        <f>MAX(0,AP937)</f>
        <v>0</v>
      </c>
      <c r="AW937">
        <f>MAX(0,AQ937)</f>
        <v>0</v>
      </c>
      <c r="AY937">
        <f>AU937/$AU$1261*3</f>
        <v>1.1800046762695491</v>
      </c>
      <c r="AZ937">
        <f>AV937/$AV$1261*3</f>
        <v>0</v>
      </c>
      <c r="BA937">
        <f>AW937/$AW$1261*3</f>
        <v>0</v>
      </c>
      <c r="BB937">
        <f>AS937/$AS$1261*3</f>
        <v>0.1200145117801755</v>
      </c>
      <c r="BD937">
        <f>MIN(4.9,AY937)</f>
        <v>1.1800046762695491</v>
      </c>
      <c r="BE937">
        <f t="shared" ref="BE937" si="1020">MIN(4.9,AZ937)</f>
        <v>0</v>
      </c>
      <c r="BF937">
        <f t="shared" ref="BF937" si="1021">MIN(4.9,BA937)</f>
        <v>0</v>
      </c>
      <c r="BG937">
        <f>MAX(MIN(4.9,BB937),0)</f>
        <v>0.1200145117801755</v>
      </c>
      <c r="BI937">
        <f>ROUND(BD937+0.5,0)</f>
        <v>2</v>
      </c>
      <c r="BJ937">
        <f t="shared" ref="BJ937" si="1022">ROUND(BE937+0.5,0)</f>
        <v>1</v>
      </c>
      <c r="BK937">
        <f t="shared" ref="BK937" si="1023">ROUND(BF937+0.5,0)</f>
        <v>1</v>
      </c>
      <c r="BL937">
        <f t="shared" ref="BL937" si="1024">ROUND(BG937+0.5,0)</f>
        <v>1</v>
      </c>
    </row>
    <row r="938" spans="2:64" hidden="1">
      <c r="D938" t="s">
        <v>10704</v>
      </c>
      <c r="E938" t="s">
        <v>10705</v>
      </c>
      <c r="F938" t="s">
        <v>10706</v>
      </c>
      <c r="G938" t="s">
        <v>10707</v>
      </c>
      <c r="H938" t="s">
        <v>10708</v>
      </c>
      <c r="I938" t="s">
        <v>10709</v>
      </c>
      <c r="J938" t="s">
        <v>6225</v>
      </c>
      <c r="K938">
        <f t="shared" si="972"/>
        <v>2569.6666666666665</v>
      </c>
      <c r="O938">
        <f t="shared" si="990"/>
        <v>-0.19798392162463108</v>
      </c>
      <c r="P938">
        <f t="shared" si="991"/>
        <v>-0.94268614549644991</v>
      </c>
      <c r="Q938">
        <f t="shared" si="992"/>
        <v>0.7304606143434087</v>
      </c>
      <c r="R938">
        <f t="shared" si="993"/>
        <v>0.61311451459738486</v>
      </c>
      <c r="S938">
        <f t="shared" si="994"/>
        <v>0.47894890151133218</v>
      </c>
      <c r="T938">
        <f t="shared" si="995"/>
        <v>3.4940135559529129E-3</v>
      </c>
      <c r="U938">
        <f t="shared" si="996"/>
        <v>2569.6666666666665</v>
      </c>
      <c r="V938">
        <f t="shared" si="973"/>
        <v>0</v>
      </c>
      <c r="AH938">
        <f t="shared" si="974"/>
        <v>186732</v>
      </c>
      <c r="AI938">
        <f t="shared" si="975"/>
        <v>1927.25</v>
      </c>
      <c r="AJ938">
        <f t="shared" si="976"/>
        <v>44629.5</v>
      </c>
      <c r="AK938">
        <f t="shared" si="977"/>
        <v>39722.5</v>
      </c>
      <c r="AL938">
        <f t="shared" si="978"/>
        <v>21375.25</v>
      </c>
      <c r="AM938">
        <f t="shared" si="979"/>
        <v>48968.25</v>
      </c>
      <c r="AO938">
        <f t="shared" si="980"/>
        <v>102380</v>
      </c>
      <c r="AP938">
        <f t="shared" si="981"/>
        <v>3.1543714784914335E-2</v>
      </c>
      <c r="AQ938">
        <f t="shared" si="982"/>
        <v>1.0320941241993873E-2</v>
      </c>
    </row>
    <row r="939" spans="2:64" hidden="1">
      <c r="D939" t="s">
        <v>10710</v>
      </c>
      <c r="E939" t="s">
        <v>10711</v>
      </c>
      <c r="F939" t="s">
        <v>10712</v>
      </c>
      <c r="G939" t="s">
        <v>10713</v>
      </c>
      <c r="H939" t="s">
        <v>10714</v>
      </c>
      <c r="I939" t="s">
        <v>10715</v>
      </c>
      <c r="J939" t="s">
        <v>6225</v>
      </c>
      <c r="K939">
        <f t="shared" si="972"/>
        <v>44835</v>
      </c>
      <c r="O939">
        <f t="shared" si="990"/>
        <v>-0.15168449261184258</v>
      </c>
      <c r="P939">
        <f t="shared" si="991"/>
        <v>1.1972914692717351</v>
      </c>
      <c r="Q939">
        <f t="shared" si="992"/>
        <v>0.69523929970506171</v>
      </c>
      <c r="R939">
        <f t="shared" si="993"/>
        <v>0.16098388118245521</v>
      </c>
      <c r="S939">
        <f t="shared" si="994"/>
        <v>0.51603927398816929</v>
      </c>
      <c r="T939">
        <f t="shared" si="995"/>
        <v>8.027140856840842E-2</v>
      </c>
      <c r="U939">
        <f t="shared" si="996"/>
        <v>44835</v>
      </c>
      <c r="V939">
        <f t="shared" si="973"/>
        <v>0</v>
      </c>
      <c r="AH939">
        <f t="shared" si="974"/>
        <v>232828.25</v>
      </c>
      <c r="AI939">
        <f t="shared" si="975"/>
        <v>33626.25</v>
      </c>
      <c r="AJ939">
        <f t="shared" si="976"/>
        <v>111320.5</v>
      </c>
      <c r="AK939">
        <f t="shared" si="977"/>
        <v>102672.5</v>
      </c>
      <c r="AL939">
        <f t="shared" si="978"/>
        <v>57445.75</v>
      </c>
      <c r="AM939">
        <f t="shared" si="979"/>
        <v>48797.75</v>
      </c>
      <c r="AO939">
        <f t="shared" si="980"/>
        <v>18835.25</v>
      </c>
      <c r="AP939">
        <f t="shared" si="981"/>
        <v>0.21000885283220369</v>
      </c>
      <c r="AQ939">
        <f t="shared" si="982"/>
        <v>0.14442512882349973</v>
      </c>
    </row>
    <row r="940" spans="2:64" hidden="1">
      <c r="D940" t="s">
        <v>10716</v>
      </c>
      <c r="E940" t="s">
        <v>10717</v>
      </c>
      <c r="F940" t="s">
        <v>10718</v>
      </c>
      <c r="G940" t="s">
        <v>10719</v>
      </c>
      <c r="H940" t="s">
        <v>10720</v>
      </c>
      <c r="I940" t="s">
        <v>10721</v>
      </c>
      <c r="J940" t="s">
        <v>6225</v>
      </c>
      <c r="K940">
        <f t="shared" si="972"/>
        <v>20404.666666666668</v>
      </c>
      <c r="O940">
        <f t="shared" si="990"/>
        <v>0.1479302315125115</v>
      </c>
      <c r="P940">
        <f t="shared" si="991"/>
        <v>1.1925570400085963</v>
      </c>
      <c r="Q940">
        <f t="shared" si="992"/>
        <v>0.79321272579467328</v>
      </c>
      <c r="R940">
        <f t="shared" si="993"/>
        <v>-0.19492725319792981</v>
      </c>
      <c r="S940">
        <f t="shared" si="994"/>
        <v>0.48772619102136727</v>
      </c>
      <c r="T940">
        <f t="shared" si="995"/>
        <v>0.13302565324537685</v>
      </c>
      <c r="U940">
        <f t="shared" si="996"/>
        <v>20404.666666666668</v>
      </c>
      <c r="V940">
        <f t="shared" si="973"/>
        <v>0</v>
      </c>
      <c r="AH940">
        <f t="shared" si="974"/>
        <v>274459.5</v>
      </c>
      <c r="AI940">
        <f t="shared" si="975"/>
        <v>15303.5</v>
      </c>
      <c r="AJ940">
        <f t="shared" si="976"/>
        <v>158314.75</v>
      </c>
      <c r="AK940">
        <f t="shared" si="977"/>
        <v>122372.5</v>
      </c>
      <c r="AL940">
        <f t="shared" si="978"/>
        <v>77214.25</v>
      </c>
      <c r="AM940">
        <f t="shared" si="979"/>
        <v>45171.75</v>
      </c>
      <c r="AO940">
        <f t="shared" si="980"/>
        <v>-6227.75</v>
      </c>
      <c r="AP940">
        <f t="shared" si="981"/>
        <v>7.667593164375891E-2</v>
      </c>
      <c r="AQ940">
        <f t="shared" si="982"/>
        <v>5.575868206420255E-2</v>
      </c>
    </row>
    <row r="941" spans="2:64" hidden="1">
      <c r="D941" t="s">
        <v>10722</v>
      </c>
      <c r="E941" t="s">
        <v>10723</v>
      </c>
      <c r="F941" t="s">
        <v>10724</v>
      </c>
      <c r="G941" t="s">
        <v>10725</v>
      </c>
      <c r="H941" t="s">
        <v>10726</v>
      </c>
      <c r="I941" t="s">
        <v>10727</v>
      </c>
      <c r="J941" t="s">
        <v>6225</v>
      </c>
      <c r="K941">
        <f t="shared" si="972"/>
        <v>9306.3333333333339</v>
      </c>
      <c r="O941">
        <f t="shared" si="990"/>
        <v>-0.12773948645545175</v>
      </c>
      <c r="P941">
        <f t="shared" si="991"/>
        <v>-0.70678863240143674</v>
      </c>
      <c r="Q941">
        <f t="shared" si="992"/>
        <v>0.78093673496673621</v>
      </c>
      <c r="R941">
        <f t="shared" si="993"/>
        <v>-4.0733523539977723E-2</v>
      </c>
      <c r="S941">
        <f t="shared" si="994"/>
        <v>0.47439099025702486</v>
      </c>
      <c r="T941">
        <f t="shared" si="995"/>
        <v>0.21223385251571614</v>
      </c>
      <c r="U941">
        <f t="shared" si="996"/>
        <v>9306.3333333333339</v>
      </c>
      <c r="V941">
        <f t="shared" si="973"/>
        <v>-1</v>
      </c>
      <c r="AH941">
        <f t="shared" si="974"/>
        <v>239090.75</v>
      </c>
      <c r="AI941">
        <f t="shared" si="975"/>
        <v>6979.75</v>
      </c>
      <c r="AJ941">
        <f t="shared" si="976"/>
        <v>127040.25</v>
      </c>
      <c r="AK941">
        <f t="shared" si="977"/>
        <v>102410</v>
      </c>
      <c r="AL941">
        <f t="shared" si="978"/>
        <v>60266.75</v>
      </c>
      <c r="AM941">
        <f t="shared" si="979"/>
        <v>39868.25</v>
      </c>
      <c r="AO941">
        <f t="shared" si="980"/>
        <v>9640.5</v>
      </c>
      <c r="AP941">
        <f t="shared" si="981"/>
        <v>4.2905639558203618E-2</v>
      </c>
      <c r="AQ941">
        <f t="shared" si="982"/>
        <v>2.9192890147360363E-2</v>
      </c>
    </row>
    <row r="942" spans="2:64" hidden="1">
      <c r="D942" t="s">
        <v>10728</v>
      </c>
      <c r="E942" t="s">
        <v>10729</v>
      </c>
      <c r="F942" t="s">
        <v>10730</v>
      </c>
      <c r="G942" t="s">
        <v>10731</v>
      </c>
      <c r="H942" t="s">
        <v>10732</v>
      </c>
      <c r="I942" t="s">
        <v>10733</v>
      </c>
      <c r="J942" t="s">
        <v>6156</v>
      </c>
      <c r="K942">
        <f t="shared" si="972"/>
        <v>23804.5</v>
      </c>
      <c r="O942">
        <f t="shared" si="990"/>
        <v>0.45599038563688521</v>
      </c>
      <c r="P942">
        <f t="shared" si="991"/>
        <v>17.922496025437201</v>
      </c>
      <c r="Q942">
        <f t="shared" si="992"/>
        <v>0.85502571524353843</v>
      </c>
      <c r="R942">
        <f t="shared" si="993"/>
        <v>0.17333767379342213</v>
      </c>
      <c r="S942">
        <f t="shared" si="994"/>
        <v>0.54221633570972061</v>
      </c>
      <c r="T942">
        <f t="shared" si="995"/>
        <v>4.1302885186211169E-2</v>
      </c>
      <c r="U942">
        <f t="shared" si="996"/>
        <v>23804.5</v>
      </c>
      <c r="V942">
        <f t="shared" si="973"/>
        <v>1</v>
      </c>
      <c r="AH942">
        <f t="shared" si="974"/>
        <v>219283.8</v>
      </c>
      <c r="AI942">
        <f t="shared" si="975"/>
        <v>19043.599999999999</v>
      </c>
      <c r="AJ942">
        <f t="shared" si="976"/>
        <v>125484.6</v>
      </c>
      <c r="AK942">
        <f t="shared" si="977"/>
        <v>78721.399999999994</v>
      </c>
      <c r="AL942">
        <f t="shared" si="978"/>
        <v>68039.8</v>
      </c>
      <c r="AM942">
        <f t="shared" si="979"/>
        <v>26310.6</v>
      </c>
      <c r="AO942">
        <f t="shared" si="980"/>
        <v>15077.799999999988</v>
      </c>
      <c r="AP942">
        <f t="shared" si="981"/>
        <v>0.12975909164002472</v>
      </c>
      <c r="AQ942">
        <f t="shared" si="982"/>
        <v>8.6844536623316454E-2</v>
      </c>
    </row>
    <row r="943" spans="2:64" hidden="1">
      <c r="D943" t="s">
        <v>10734</v>
      </c>
      <c r="E943" t="s">
        <v>10735</v>
      </c>
      <c r="F943" t="s">
        <v>10736</v>
      </c>
      <c r="G943" t="s">
        <v>10737</v>
      </c>
      <c r="H943" t="s">
        <v>10738</v>
      </c>
      <c r="I943" t="s">
        <v>10739</v>
      </c>
      <c r="J943" t="s">
        <v>6225</v>
      </c>
      <c r="K943">
        <f t="shared" si="972"/>
        <v>1677.3333333333333</v>
      </c>
      <c r="O943">
        <f t="shared" si="990"/>
        <v>-4.2781455606740071E-2</v>
      </c>
      <c r="P943">
        <f t="shared" si="991"/>
        <v>-0.77257525083612044</v>
      </c>
      <c r="Q943">
        <f t="shared" si="992"/>
        <v>0.89675206486671177</v>
      </c>
      <c r="R943">
        <f t="shared" si="993"/>
        <v>-2.5805922784219946</v>
      </c>
      <c r="S943">
        <f t="shared" si="994"/>
        <v>0.4173706986879725</v>
      </c>
      <c r="T943">
        <f t="shared" si="995"/>
        <v>2.5335898593059625E-4</v>
      </c>
      <c r="U943">
        <f t="shared" si="996"/>
        <v>1677.3333333333333</v>
      </c>
      <c r="V943">
        <f t="shared" si="973"/>
        <v>0</v>
      </c>
      <c r="AH943">
        <f t="shared" si="974"/>
        <v>188260</v>
      </c>
      <c r="AI943">
        <f t="shared" si="975"/>
        <v>1258</v>
      </c>
      <c r="AJ943">
        <f t="shared" si="976"/>
        <v>170594.75</v>
      </c>
      <c r="AK943">
        <f t="shared" si="977"/>
        <v>119035</v>
      </c>
      <c r="AL943">
        <f t="shared" si="978"/>
        <v>71201.25</v>
      </c>
      <c r="AM943">
        <f t="shared" si="979"/>
        <v>31583.75</v>
      </c>
      <c r="AO943">
        <f t="shared" si="980"/>
        <v>-101369.75</v>
      </c>
      <c r="AP943">
        <f t="shared" si="981"/>
        <v>6.6128300994158576E-3</v>
      </c>
      <c r="AQ943">
        <f t="shared" si="982"/>
        <v>6.6822479549559118E-3</v>
      </c>
    </row>
    <row r="944" spans="2:64" hidden="1">
      <c r="D944" t="s">
        <v>10740</v>
      </c>
      <c r="E944" t="s">
        <v>10741</v>
      </c>
      <c r="F944" t="s">
        <v>10742</v>
      </c>
      <c r="G944" t="s">
        <v>10743</v>
      </c>
      <c r="H944" t="s">
        <v>10744</v>
      </c>
      <c r="I944" t="s">
        <v>10745</v>
      </c>
      <c r="J944" t="s">
        <v>6225</v>
      </c>
      <c r="K944">
        <f t="shared" si="972"/>
        <v>7375.333333333333</v>
      </c>
      <c r="O944">
        <f t="shared" si="990"/>
        <v>3.9174996268356077E-2</v>
      </c>
      <c r="P944">
        <f t="shared" si="991"/>
        <v>1.3829833064081853</v>
      </c>
      <c r="Q944">
        <f t="shared" si="992"/>
        <v>0.75998396354529874</v>
      </c>
      <c r="R944">
        <f t="shared" si="993"/>
        <v>0.3642465792719658</v>
      </c>
      <c r="S944">
        <f t="shared" si="994"/>
        <v>0.82180763129641399</v>
      </c>
      <c r="T944">
        <f t="shared" si="995"/>
        <v>0.21238853105771915</v>
      </c>
      <c r="U944">
        <f t="shared" si="996"/>
        <v>7375.333333333333</v>
      </c>
      <c r="V944">
        <f t="shared" si="973"/>
        <v>0</v>
      </c>
      <c r="AH944">
        <f t="shared" si="974"/>
        <v>196674</v>
      </c>
      <c r="AI944">
        <f t="shared" si="975"/>
        <v>5531.5</v>
      </c>
      <c r="AJ944">
        <f t="shared" si="976"/>
        <v>67295.25</v>
      </c>
      <c r="AK944">
        <f t="shared" si="977"/>
        <v>33244.5</v>
      </c>
      <c r="AL944">
        <f t="shared" si="978"/>
        <v>55303.75</v>
      </c>
      <c r="AM944">
        <f t="shared" si="979"/>
        <v>31575.75</v>
      </c>
      <c r="AO944">
        <f t="shared" si="980"/>
        <v>96134.25</v>
      </c>
      <c r="AP944">
        <f t="shared" si="981"/>
        <v>6.2468767028145675E-2</v>
      </c>
      <c r="AQ944">
        <f t="shared" si="982"/>
        <v>2.8125222449332399E-2</v>
      </c>
    </row>
    <row r="945" spans="2:64" hidden="1">
      <c r="D945" t="s">
        <v>10746</v>
      </c>
      <c r="E945" t="s">
        <v>10747</v>
      </c>
      <c r="F945" t="s">
        <v>10748</v>
      </c>
      <c r="G945" t="s">
        <v>10749</v>
      </c>
      <c r="H945" t="s">
        <v>10750</v>
      </c>
      <c r="I945" t="s">
        <v>10751</v>
      </c>
      <c r="J945" t="s">
        <v>6225</v>
      </c>
      <c r="K945">
        <f t="shared" si="972"/>
        <v>3095</v>
      </c>
      <c r="O945">
        <f t="shared" si="990"/>
        <v>6.8663378496269134E-2</v>
      </c>
      <c r="P945">
        <f t="shared" si="991"/>
        <v>-0.33378775920212389</v>
      </c>
      <c r="Q945">
        <f t="shared" si="992"/>
        <v>0.85219589257503947</v>
      </c>
      <c r="R945">
        <f t="shared" si="993"/>
        <v>0.19456435098366143</v>
      </c>
      <c r="S945">
        <f t="shared" si="994"/>
        <v>0.52719486875278065</v>
      </c>
      <c r="T945">
        <f t="shared" si="995"/>
        <v>9.7848079922438158E-2</v>
      </c>
      <c r="U945">
        <f t="shared" si="996"/>
        <v>3095</v>
      </c>
      <c r="V945">
        <f t="shared" si="973"/>
        <v>0</v>
      </c>
      <c r="AH945">
        <f t="shared" si="974"/>
        <v>189259.75</v>
      </c>
      <c r="AI945">
        <f t="shared" si="975"/>
        <v>2321.25</v>
      </c>
      <c r="AJ945">
        <f t="shared" si="976"/>
        <v>80916</v>
      </c>
      <c r="AK945">
        <f t="shared" si="977"/>
        <v>52291.5</v>
      </c>
      <c r="AL945">
        <f t="shared" si="978"/>
        <v>42658.5</v>
      </c>
      <c r="AM945">
        <f t="shared" si="979"/>
        <v>26044.25</v>
      </c>
      <c r="AO945">
        <f t="shared" si="980"/>
        <v>56052.25</v>
      </c>
      <c r="AP945">
        <f t="shared" si="981"/>
        <v>2.4447077409162719E-2</v>
      </c>
      <c r="AQ945">
        <f t="shared" si="982"/>
        <v>1.2264889919805981E-2</v>
      </c>
    </row>
    <row r="946" spans="2:64" hidden="1">
      <c r="D946" t="s">
        <v>10752</v>
      </c>
      <c r="E946" t="s">
        <v>10753</v>
      </c>
      <c r="F946" t="s">
        <v>10754</v>
      </c>
      <c r="G946" t="s">
        <v>10755</v>
      </c>
      <c r="H946" t="s">
        <v>10756</v>
      </c>
      <c r="I946" t="s">
        <v>10757</v>
      </c>
      <c r="J946" t="s">
        <v>6225</v>
      </c>
      <c r="K946">
        <f t="shared" si="972"/>
        <v>4645.666666666667</v>
      </c>
      <c r="O946" t="e">
        <f t="shared" si="990"/>
        <v>#VALUE!</v>
      </c>
      <c r="P946" t="e">
        <f t="shared" si="991"/>
        <v>#VALUE!</v>
      </c>
      <c r="Q946">
        <f t="shared" si="992"/>
        <v>0.90393737290221443</v>
      </c>
      <c r="R946" t="e">
        <f t="shared" si="993"/>
        <v>#VALUE!</v>
      </c>
      <c r="S946">
        <f t="shared" si="994"/>
        <v>0.41975589316823386</v>
      </c>
      <c r="T946" t="e">
        <f t="shared" si="995"/>
        <v>#VALUE!</v>
      </c>
      <c r="U946">
        <f t="shared" si="996"/>
        <v>4645.666666666667</v>
      </c>
      <c r="V946" t="e">
        <f t="shared" si="973"/>
        <v>#VALUE!</v>
      </c>
      <c r="AH946">
        <f t="shared" si="974"/>
        <v>177099.5</v>
      </c>
      <c r="AI946">
        <f t="shared" si="975"/>
        <v>3484.25</v>
      </c>
      <c r="AJ946">
        <f t="shared" si="976"/>
        <v>94569.25</v>
      </c>
      <c r="AK946">
        <f t="shared" si="977"/>
        <v>64923.25</v>
      </c>
      <c r="AL946">
        <f t="shared" si="978"/>
        <v>39696</v>
      </c>
      <c r="AM946">
        <f t="shared" si="979"/>
        <v>23723</v>
      </c>
      <c r="AO946">
        <f t="shared" si="980"/>
        <v>17607</v>
      </c>
      <c r="AP946">
        <f t="shared" si="981"/>
        <v>3.330410034482182E-2</v>
      </c>
      <c r="AQ946">
        <f t="shared" si="982"/>
        <v>1.967396858827947E-2</v>
      </c>
    </row>
    <row r="947" spans="2:64" hidden="1">
      <c r="D947" t="s">
        <v>6093</v>
      </c>
      <c r="E947" t="s">
        <v>6093</v>
      </c>
      <c r="F947" t="s">
        <v>6093</v>
      </c>
      <c r="G947" t="s">
        <v>6093</v>
      </c>
      <c r="H947" t="s">
        <v>6093</v>
      </c>
      <c r="I947" t="s">
        <v>6093</v>
      </c>
      <c r="J947" t="s">
        <v>6093</v>
      </c>
      <c r="O947" t="e">
        <f t="shared" si="990"/>
        <v>#VALUE!</v>
      </c>
      <c r="P947" t="e">
        <f t="shared" si="991"/>
        <v>#VALUE!</v>
      </c>
      <c r="Q947" t="e">
        <f t="shared" si="992"/>
        <v>#VALUE!</v>
      </c>
      <c r="R947" t="e">
        <f t="shared" si="993"/>
        <v>#VALUE!</v>
      </c>
      <c r="S947" t="e">
        <f t="shared" si="994"/>
        <v>#VALUE!</v>
      </c>
      <c r="T947" t="e">
        <f t="shared" si="995"/>
        <v>#VALUE!</v>
      </c>
      <c r="U947" t="e">
        <f t="shared" si="996"/>
        <v>#VALUE!</v>
      </c>
      <c r="V947" t="e">
        <f t="shared" si="973"/>
        <v>#VALUE!</v>
      </c>
      <c r="AO947">
        <f t="shared" si="980"/>
        <v>0</v>
      </c>
      <c r="AP947" t="e">
        <f t="shared" si="981"/>
        <v>#DIV/0!</v>
      </c>
      <c r="AQ947" t="e">
        <f t="shared" si="982"/>
        <v>#DIV/0!</v>
      </c>
    </row>
    <row r="948" spans="2:64">
      <c r="B948" t="s">
        <v>140</v>
      </c>
      <c r="D948" t="s">
        <v>10758</v>
      </c>
      <c r="E948" t="s">
        <v>10759</v>
      </c>
      <c r="F948" t="s">
        <v>10760</v>
      </c>
      <c r="G948" t="s">
        <v>10761</v>
      </c>
      <c r="H948" t="s">
        <v>10762</v>
      </c>
      <c r="I948" t="s">
        <v>10763</v>
      </c>
      <c r="J948" t="s">
        <v>6225</v>
      </c>
      <c r="K948">
        <f t="shared" si="972"/>
        <v>-78018.333333333328</v>
      </c>
      <c r="O948">
        <f t="shared" si="990"/>
        <v>-0.36620489043739979</v>
      </c>
      <c r="P948">
        <f t="shared" si="991"/>
        <v>-9.2138971749429732</v>
      </c>
      <c r="Q948">
        <f t="shared" si="992"/>
        <v>1.4142077893293821</v>
      </c>
      <c r="R948">
        <f t="shared" si="993"/>
        <v>0.21116839265962473</v>
      </c>
      <c r="S948">
        <f t="shared" si="994"/>
        <v>0.35317608885560964</v>
      </c>
      <c r="T948">
        <f t="shared" si="995"/>
        <v>-1.7191723469267834</v>
      </c>
      <c r="U948">
        <f t="shared" si="996"/>
        <v>-78018.333333333328</v>
      </c>
      <c r="V948">
        <f t="shared" si="973"/>
        <v>-1</v>
      </c>
      <c r="X948">
        <f t="shared" ref="X948:AE948" si="1025">AVERAGE(O948:O950)</f>
        <v>1.895914553731666</v>
      </c>
      <c r="Y948">
        <f t="shared" si="1025"/>
        <v>-2.7788065627266634</v>
      </c>
      <c r="Z948">
        <f t="shared" si="1025"/>
        <v>0.76987074119607213</v>
      </c>
      <c r="AA948">
        <f t="shared" si="1025"/>
        <v>-0.62836774259617734</v>
      </c>
      <c r="AB948">
        <f t="shared" si="1025"/>
        <v>0.81810638150505233</v>
      </c>
      <c r="AC948">
        <f t="shared" si="1025"/>
        <v>0.3452517387768112</v>
      </c>
      <c r="AD948">
        <f t="shared" si="1025"/>
        <v>-10830.527777777776</v>
      </c>
      <c r="AE948">
        <f t="shared" si="1025"/>
        <v>0.66666666666666663</v>
      </c>
      <c r="AH948">
        <f t="shared" si="974"/>
        <v>180680.25</v>
      </c>
      <c r="AI948">
        <f t="shared" si="975"/>
        <v>-58513.75</v>
      </c>
      <c r="AJ948">
        <f t="shared" si="976"/>
        <v>86139.75</v>
      </c>
      <c r="AK948">
        <f t="shared" si="977"/>
        <v>30487.75</v>
      </c>
      <c r="AL948">
        <f t="shared" si="978"/>
        <v>30422.5</v>
      </c>
      <c r="AM948">
        <f t="shared" si="979"/>
        <v>-24477.75</v>
      </c>
      <c r="AO948">
        <f t="shared" si="980"/>
        <v>64052.75</v>
      </c>
      <c r="AP948">
        <f t="shared" si="981"/>
        <v>-0.96065522633711076</v>
      </c>
      <c r="AQ948">
        <f t="shared" si="982"/>
        <v>-0.32385249632984237</v>
      </c>
      <c r="AS948">
        <f t="shared" ref="AS948" si="1026">AH948+AM948-AJ948+AK948+AL948+AI948</f>
        <v>72459.25</v>
      </c>
      <c r="AU948">
        <f>MAX(0,AH948)</f>
        <v>180680.25</v>
      </c>
      <c r="AV948">
        <f>MAX(0,AP948)</f>
        <v>0</v>
      </c>
      <c r="AW948">
        <f>MAX(0,AQ948)</f>
        <v>0</v>
      </c>
      <c r="AY948">
        <f>AU948/$AU$1261*3</f>
        <v>1.6162680891627783</v>
      </c>
      <c r="AZ948">
        <f>AV948/$AV$1261*3</f>
        <v>0</v>
      </c>
      <c r="BA948">
        <f>AW948/$AW$1261*3</f>
        <v>0</v>
      </c>
      <c r="BB948">
        <f>AS948/$AS$1261*3</f>
        <v>0.19627724577552857</v>
      </c>
      <c r="BD948">
        <f>MIN(4.9,AY948)</f>
        <v>1.6162680891627783</v>
      </c>
      <c r="BE948">
        <f t="shared" ref="BE948" si="1027">MIN(4.9,AZ948)</f>
        <v>0</v>
      </c>
      <c r="BF948">
        <f t="shared" ref="BF948" si="1028">MIN(4.9,BA948)</f>
        <v>0</v>
      </c>
      <c r="BG948">
        <f>MAX(MIN(4.9,BB948),0)</f>
        <v>0.19627724577552857</v>
      </c>
      <c r="BI948">
        <f>ROUND(BD948+0.5,0)</f>
        <v>2</v>
      </c>
      <c r="BJ948">
        <f t="shared" ref="BJ948" si="1029">ROUND(BE948+0.5,0)</f>
        <v>1</v>
      </c>
      <c r="BK948">
        <f t="shared" ref="BK948" si="1030">ROUND(BF948+0.5,0)</f>
        <v>1</v>
      </c>
      <c r="BL948">
        <f t="shared" ref="BL948" si="1031">ROUND(BG948+0.5,0)</f>
        <v>1</v>
      </c>
    </row>
    <row r="949" spans="2:64" hidden="1">
      <c r="D949" t="s">
        <v>10764</v>
      </c>
      <c r="E949" t="s">
        <v>10765</v>
      </c>
      <c r="F949" t="s">
        <v>10766</v>
      </c>
      <c r="G949" t="s">
        <v>10767</v>
      </c>
      <c r="H949" t="s">
        <v>10768</v>
      </c>
      <c r="I949" t="s">
        <v>10769</v>
      </c>
      <c r="J949" t="s">
        <v>6156</v>
      </c>
      <c r="K949">
        <f t="shared" si="972"/>
        <v>7123.75</v>
      </c>
      <c r="O949">
        <f t="shared" si="990"/>
        <v>0.38475503720830817</v>
      </c>
      <c r="P949">
        <f t="shared" si="991"/>
        <v>-0.62900033851522019</v>
      </c>
      <c r="Q949">
        <f t="shared" si="992"/>
        <v>0.59797784129833931</v>
      </c>
      <c r="R949">
        <f t="shared" si="993"/>
        <v>-0.56337031156774908</v>
      </c>
      <c r="S949">
        <f t="shared" si="994"/>
        <v>0.90887587405680881</v>
      </c>
      <c r="T949">
        <f t="shared" si="995"/>
        <v>0.26470287694265626</v>
      </c>
      <c r="U949">
        <f t="shared" si="996"/>
        <v>7123.75</v>
      </c>
      <c r="V949">
        <f t="shared" si="973"/>
        <v>2</v>
      </c>
      <c r="AH949">
        <f t="shared" si="974"/>
        <v>228061.4</v>
      </c>
      <c r="AI949">
        <f t="shared" si="975"/>
        <v>5699</v>
      </c>
      <c r="AJ949">
        <f t="shared" si="976"/>
        <v>40500.800000000003</v>
      </c>
      <c r="AK949">
        <f t="shared" si="977"/>
        <v>30919.4</v>
      </c>
      <c r="AL949">
        <f t="shared" si="978"/>
        <v>36810.199999999997</v>
      </c>
      <c r="AM949">
        <f t="shared" si="979"/>
        <v>27228.799999999999</v>
      </c>
      <c r="AO949">
        <f t="shared" si="980"/>
        <v>156641.19999999998</v>
      </c>
      <c r="AP949">
        <f t="shared" si="981"/>
        <v>8.4143417353712405E-2</v>
      </c>
      <c r="AQ949">
        <f t="shared" si="982"/>
        <v>2.4988884572312544E-2</v>
      </c>
    </row>
    <row r="950" spans="2:64" hidden="1">
      <c r="D950" t="s">
        <v>10770</v>
      </c>
      <c r="E950" t="s">
        <v>10771</v>
      </c>
      <c r="F950" t="s">
        <v>10772</v>
      </c>
      <c r="G950" t="s">
        <v>10773</v>
      </c>
      <c r="H950" t="s">
        <v>10774</v>
      </c>
      <c r="I950" t="s">
        <v>10775</v>
      </c>
      <c r="J950" t="s">
        <v>6048</v>
      </c>
      <c r="K950">
        <f t="shared" si="972"/>
        <v>38403</v>
      </c>
      <c r="O950">
        <f t="shared" si="990"/>
        <v>5.669193514424089</v>
      </c>
      <c r="P950">
        <f t="shared" si="991"/>
        <v>1.5064778252782038</v>
      </c>
      <c r="Q950">
        <f t="shared" si="992"/>
        <v>0.29742659296049495</v>
      </c>
      <c r="R950">
        <f t="shared" si="993"/>
        <v>-1.5329013088804078</v>
      </c>
      <c r="S950">
        <f t="shared" si="994"/>
        <v>1.1922671816027386</v>
      </c>
      <c r="T950">
        <f t="shared" si="995"/>
        <v>2.4902246863145607</v>
      </c>
      <c r="U950">
        <f t="shared" si="996"/>
        <v>38403</v>
      </c>
      <c r="V950">
        <f t="shared" si="973"/>
        <v>1</v>
      </c>
      <c r="AH950">
        <f t="shared" si="974"/>
        <v>274490.66666666669</v>
      </c>
      <c r="AI950">
        <f t="shared" si="975"/>
        <v>25602</v>
      </c>
      <c r="AJ950">
        <f t="shared" si="976"/>
        <v>15190.666666666666</v>
      </c>
      <c r="AK950">
        <f t="shared" si="977"/>
        <v>32962.333333333336</v>
      </c>
      <c r="AL950">
        <f t="shared" si="978"/>
        <v>18111.333333333332</v>
      </c>
      <c r="AM950">
        <f t="shared" si="979"/>
        <v>35883</v>
      </c>
      <c r="AO950">
        <f t="shared" si="980"/>
        <v>226337.66666666669</v>
      </c>
      <c r="AP950">
        <f t="shared" si="981"/>
        <v>0.50127593476090082</v>
      </c>
      <c r="AQ950">
        <f t="shared" si="982"/>
        <v>9.3270930887753317E-2</v>
      </c>
    </row>
    <row r="951" spans="2:64" hidden="1">
      <c r="D951" t="s">
        <v>10776</v>
      </c>
      <c r="E951" t="s">
        <v>10777</v>
      </c>
      <c r="F951" t="s">
        <v>10778</v>
      </c>
      <c r="G951" t="s">
        <v>10779</v>
      </c>
      <c r="H951" t="s">
        <v>10780</v>
      </c>
      <c r="I951" t="s">
        <v>10781</v>
      </c>
      <c r="J951" t="s">
        <v>6055</v>
      </c>
      <c r="K951">
        <f t="shared" si="972"/>
        <v>30643</v>
      </c>
      <c r="O951" t="e">
        <f t="shared" si="990"/>
        <v>#VALUE!</v>
      </c>
      <c r="P951" t="e">
        <f t="shared" si="991"/>
        <v>#VALUE!</v>
      </c>
      <c r="Q951">
        <f t="shared" si="992"/>
        <v>0.56068483199680941</v>
      </c>
      <c r="R951" t="e">
        <f t="shared" si="993"/>
        <v>#VALUE!</v>
      </c>
      <c r="S951">
        <f t="shared" si="994"/>
        <v>0.79173864444670261</v>
      </c>
      <c r="T951" t="e">
        <f t="shared" si="995"/>
        <v>#VALUE!</v>
      </c>
      <c r="U951">
        <f t="shared" si="996"/>
        <v>30643</v>
      </c>
      <c r="V951" t="e">
        <f t="shared" si="973"/>
        <v>#VALUE!</v>
      </c>
      <c r="AH951">
        <f t="shared" si="974"/>
        <v>61737</v>
      </c>
      <c r="AI951">
        <f t="shared" si="975"/>
        <v>15321.5</v>
      </c>
      <c r="AJ951">
        <f t="shared" si="976"/>
        <v>19682</v>
      </c>
      <c r="AK951">
        <f t="shared" si="977"/>
        <v>19520.5</v>
      </c>
      <c r="AL951">
        <f t="shared" si="978"/>
        <v>15583</v>
      </c>
      <c r="AM951">
        <f t="shared" si="979"/>
        <v>15421.5</v>
      </c>
      <c r="AO951">
        <f t="shared" si="980"/>
        <v>22534.5</v>
      </c>
      <c r="AP951">
        <f t="shared" si="981"/>
        <v>0.43646644921446581</v>
      </c>
      <c r="AQ951">
        <f t="shared" si="982"/>
        <v>0.24817370458558077</v>
      </c>
    </row>
    <row r="952" spans="2:64" hidden="1">
      <c r="D952" t="s">
        <v>6093</v>
      </c>
      <c r="E952" t="s">
        <v>6093</v>
      </c>
      <c r="F952" t="s">
        <v>6093</v>
      </c>
      <c r="G952" t="s">
        <v>6093</v>
      </c>
      <c r="H952" t="s">
        <v>6093</v>
      </c>
      <c r="I952" t="s">
        <v>6093</v>
      </c>
      <c r="J952" t="s">
        <v>6093</v>
      </c>
      <c r="O952" t="e">
        <f t="shared" si="990"/>
        <v>#VALUE!</v>
      </c>
      <c r="P952" t="e">
        <f t="shared" si="991"/>
        <v>#VALUE!</v>
      </c>
      <c r="Q952" t="e">
        <f t="shared" si="992"/>
        <v>#VALUE!</v>
      </c>
      <c r="R952" t="e">
        <f t="shared" si="993"/>
        <v>#VALUE!</v>
      </c>
      <c r="S952" t="e">
        <f t="shared" si="994"/>
        <v>#VALUE!</v>
      </c>
      <c r="T952" t="e">
        <f t="shared" si="995"/>
        <v>#VALUE!</v>
      </c>
      <c r="U952" t="e">
        <f t="shared" si="996"/>
        <v>#VALUE!</v>
      </c>
      <c r="V952" t="e">
        <f t="shared" si="973"/>
        <v>#VALUE!</v>
      </c>
      <c r="AO952">
        <f t="shared" si="980"/>
        <v>0</v>
      </c>
      <c r="AP952" t="e">
        <f t="shared" si="981"/>
        <v>#DIV/0!</v>
      </c>
      <c r="AQ952" t="e">
        <f t="shared" si="982"/>
        <v>#DIV/0!</v>
      </c>
    </row>
    <row r="953" spans="2:64">
      <c r="B953" t="s">
        <v>141</v>
      </c>
      <c r="D953" t="s">
        <v>10782</v>
      </c>
      <c r="E953" t="s">
        <v>10783</v>
      </c>
      <c r="F953" t="s">
        <v>10784</v>
      </c>
      <c r="G953" t="s">
        <v>10785</v>
      </c>
      <c r="H953" t="s">
        <v>10786</v>
      </c>
      <c r="I953" t="s">
        <v>10787</v>
      </c>
      <c r="J953" t="s">
        <v>6430</v>
      </c>
      <c r="K953">
        <f t="shared" si="972"/>
        <v>15894</v>
      </c>
      <c r="O953">
        <f t="shared" si="990"/>
        <v>3.2575781913306869</v>
      </c>
      <c r="P953">
        <f t="shared" si="991"/>
        <v>2.5978812024628759</v>
      </c>
      <c r="Q953">
        <f t="shared" si="992"/>
        <v>1.5251426533523538</v>
      </c>
      <c r="R953">
        <f t="shared" si="993"/>
        <v>-0.60899653979238755</v>
      </c>
      <c r="S953">
        <f t="shared" si="994"/>
        <v>0.62689390031705416</v>
      </c>
      <c r="T953">
        <f t="shared" si="995"/>
        <v>-0.61350214227814881</v>
      </c>
      <c r="U953">
        <f t="shared" si="996"/>
        <v>15894</v>
      </c>
      <c r="V953">
        <f t="shared" si="973"/>
        <v>1</v>
      </c>
      <c r="X953">
        <f t="shared" ref="X953:AE953" si="1032">AVERAGE(O953:O955)</f>
        <v>2.0369598502020412</v>
      </c>
      <c r="Y953">
        <f t="shared" si="1032"/>
        <v>-2.0483477860812322</v>
      </c>
      <c r="Z953">
        <f t="shared" si="1032"/>
        <v>2.7266721329168924</v>
      </c>
      <c r="AA953">
        <f t="shared" si="1032"/>
        <v>7.5470908798880076E-2</v>
      </c>
      <c r="AB953">
        <f t="shared" si="1032"/>
        <v>0.42264652361981886</v>
      </c>
      <c r="AC953">
        <f t="shared" si="1032"/>
        <v>8.5304221836538296E-2</v>
      </c>
      <c r="AD953">
        <f t="shared" si="1032"/>
        <v>-1348</v>
      </c>
      <c r="AE953">
        <f t="shared" si="1032"/>
        <v>0.66666666666666663</v>
      </c>
      <c r="AH953">
        <f t="shared" si="974"/>
        <v>123694</v>
      </c>
      <c r="AI953">
        <f t="shared" si="975"/>
        <v>13245</v>
      </c>
      <c r="AJ953">
        <f t="shared" si="976"/>
        <v>24233.5</v>
      </c>
      <c r="AK953">
        <f t="shared" si="977"/>
        <v>697.5</v>
      </c>
      <c r="AL953">
        <f t="shared" si="978"/>
        <v>15191.833333333334</v>
      </c>
      <c r="AM953">
        <f t="shared" si="979"/>
        <v>-8344.1666666666661</v>
      </c>
      <c r="AO953">
        <f t="shared" si="980"/>
        <v>98763</v>
      </c>
      <c r="AP953">
        <f t="shared" si="981"/>
        <v>0.83357808173197945</v>
      </c>
      <c r="AQ953">
        <f t="shared" si="982"/>
        <v>0.10707875887270199</v>
      </c>
      <c r="AS953">
        <f t="shared" ref="AS953" si="1033">AH953+AM953-AJ953+AK953+AL953+AI953</f>
        <v>120250.66666666666</v>
      </c>
      <c r="AU953">
        <f>MAX(0,AH953)</f>
        <v>123694</v>
      </c>
      <c r="AV953">
        <f>MAX(0,AP953)</f>
        <v>0.83357808173197945</v>
      </c>
      <c r="AW953">
        <f>MAX(0,AQ953)</f>
        <v>0.10707875887270199</v>
      </c>
      <c r="AY953">
        <f>AU953/$AU$1261*3</f>
        <v>1.1064998250827118</v>
      </c>
      <c r="AZ953">
        <f>AV953/$AV$1261*3</f>
        <v>15.220553715488048</v>
      </c>
      <c r="BA953">
        <f>AW953/$AW$1261*3</f>
        <v>2.6000160438785662</v>
      </c>
      <c r="BB953">
        <f>AS953/$AS$1261*3</f>
        <v>0.3257343907921279</v>
      </c>
      <c r="BD953">
        <f>MIN(4.9,AY953)</f>
        <v>1.1064998250827118</v>
      </c>
      <c r="BE953">
        <f t="shared" ref="BE953" si="1034">MIN(4.9,AZ953)</f>
        <v>4.9000000000000004</v>
      </c>
      <c r="BF953">
        <f t="shared" ref="BF953" si="1035">MIN(4.9,BA953)</f>
        <v>2.6000160438785662</v>
      </c>
      <c r="BG953">
        <f>MAX(MIN(4.9,BB953),0)</f>
        <v>0.3257343907921279</v>
      </c>
      <c r="BI953">
        <f>ROUND(BD953+0.5,0)</f>
        <v>2</v>
      </c>
      <c r="BJ953">
        <f t="shared" ref="BJ953" si="1036">ROUND(BE953+0.5,0)</f>
        <v>5</v>
      </c>
      <c r="BK953">
        <f t="shared" ref="BK953" si="1037">ROUND(BF953+0.5,0)</f>
        <v>3</v>
      </c>
      <c r="BL953">
        <f t="shared" ref="BL953" si="1038">ROUND(BG953+0.5,0)</f>
        <v>1</v>
      </c>
    </row>
    <row r="954" spans="2:64" hidden="1">
      <c r="D954" t="s">
        <v>10788</v>
      </c>
      <c r="E954" t="s">
        <v>10789</v>
      </c>
      <c r="F954" t="s">
        <v>10790</v>
      </c>
      <c r="G954" t="s">
        <v>10791</v>
      </c>
      <c r="H954" t="s">
        <v>10792</v>
      </c>
      <c r="I954" t="s">
        <v>10793</v>
      </c>
      <c r="J954" t="s">
        <v>6156</v>
      </c>
      <c r="K954">
        <f t="shared" si="972"/>
        <v>5522</v>
      </c>
      <c r="O954">
        <f t="shared" si="990"/>
        <v>3.5225197177251975</v>
      </c>
      <c r="P954">
        <f t="shared" si="991"/>
        <v>-1.289185650693899</v>
      </c>
      <c r="Q954">
        <f t="shared" si="992"/>
        <v>2.2021251914064313</v>
      </c>
      <c r="R954">
        <f t="shared" si="993"/>
        <v>0.50143760782058655</v>
      </c>
      <c r="S954">
        <f t="shared" si="994"/>
        <v>0.44314551814235748</v>
      </c>
      <c r="T954">
        <f t="shared" si="995"/>
        <v>-0.14568274151849314</v>
      </c>
      <c r="U954">
        <f t="shared" si="996"/>
        <v>5522</v>
      </c>
      <c r="V954">
        <f t="shared" si="973"/>
        <v>1</v>
      </c>
      <c r="AH954">
        <f t="shared" si="974"/>
        <v>34863.199999999997</v>
      </c>
      <c r="AI954">
        <f t="shared" si="975"/>
        <v>4417.6000000000004</v>
      </c>
      <c r="AJ954">
        <f t="shared" si="976"/>
        <v>47458</v>
      </c>
      <c r="AK954">
        <f t="shared" si="977"/>
        <v>520.20000000000005</v>
      </c>
      <c r="AL954">
        <f t="shared" si="978"/>
        <v>21030.799999999999</v>
      </c>
      <c r="AM954">
        <f t="shared" si="979"/>
        <v>-25907</v>
      </c>
      <c r="AO954">
        <f t="shared" si="980"/>
        <v>-13115</v>
      </c>
      <c r="AP954">
        <f t="shared" si="981"/>
        <v>0.20498352744652221</v>
      </c>
      <c r="AQ954">
        <f t="shared" si="982"/>
        <v>0.12671240735216505</v>
      </c>
    </row>
    <row r="955" spans="2:64" hidden="1">
      <c r="D955" t="s">
        <v>10794</v>
      </c>
      <c r="E955" t="s">
        <v>10795</v>
      </c>
      <c r="F955" t="s">
        <v>10796</v>
      </c>
      <c r="G955" t="s">
        <v>10797</v>
      </c>
      <c r="H955" t="s">
        <v>10798</v>
      </c>
      <c r="I955" t="s">
        <v>10799</v>
      </c>
      <c r="J955" t="s">
        <v>6225</v>
      </c>
      <c r="K955">
        <f t="shared" si="972"/>
        <v>-25460</v>
      </c>
      <c r="O955">
        <f t="shared" si="990"/>
        <v>-0.66921835844976141</v>
      </c>
      <c r="P955">
        <f t="shared" si="991"/>
        <v>-7.4537389100126745</v>
      </c>
      <c r="Q955">
        <f t="shared" si="992"/>
        <v>4.452748553991893</v>
      </c>
      <c r="R955">
        <f t="shared" si="993"/>
        <v>0.33397165836844123</v>
      </c>
      <c r="S955">
        <f t="shared" si="994"/>
        <v>0.19790015240004499</v>
      </c>
      <c r="T955">
        <f t="shared" si="995"/>
        <v>1.0150975493062568</v>
      </c>
      <c r="U955">
        <f t="shared" si="996"/>
        <v>-25460</v>
      </c>
      <c r="V955">
        <f t="shared" si="973"/>
        <v>0</v>
      </c>
      <c r="AH955">
        <f t="shared" si="974"/>
        <v>9636</v>
      </c>
      <c r="AI955">
        <f t="shared" si="975"/>
        <v>-19095</v>
      </c>
      <c r="AJ955">
        <f t="shared" si="976"/>
        <v>48884.5</v>
      </c>
      <c r="AK955">
        <f t="shared" si="977"/>
        <v>1304.25</v>
      </c>
      <c r="AL955">
        <f t="shared" si="978"/>
        <v>9674.25</v>
      </c>
      <c r="AM955">
        <f t="shared" si="979"/>
        <v>-37906</v>
      </c>
      <c r="AO955">
        <f t="shared" si="980"/>
        <v>-40552.75</v>
      </c>
      <c r="AP955">
        <f t="shared" si="981"/>
        <v>-1.7393086487225031</v>
      </c>
      <c r="AQ955">
        <f t="shared" si="982"/>
        <v>-1.9816313823163139</v>
      </c>
    </row>
    <row r="956" spans="2:64" hidden="1">
      <c r="D956" t="s">
        <v>10800</v>
      </c>
      <c r="E956" t="s">
        <v>10801</v>
      </c>
      <c r="F956" t="s">
        <v>10802</v>
      </c>
      <c r="G956" t="s">
        <v>10803</v>
      </c>
      <c r="H956" t="s">
        <v>10804</v>
      </c>
      <c r="I956" t="s">
        <v>10805</v>
      </c>
      <c r="J956" t="s">
        <v>6225</v>
      </c>
      <c r="K956">
        <f t="shared" si="972"/>
        <v>3945</v>
      </c>
      <c r="O956">
        <f t="shared" si="990"/>
        <v>-8.8546761366052884E-3</v>
      </c>
      <c r="P956">
        <f t="shared" si="991"/>
        <v>-1.429925893635571</v>
      </c>
      <c r="Q956">
        <f t="shared" si="992"/>
        <v>2.757873095972339</v>
      </c>
      <c r="R956">
        <f t="shared" si="993"/>
        <v>0.25035888601780076</v>
      </c>
      <c r="S956">
        <f t="shared" si="994"/>
        <v>0.2962439007861209</v>
      </c>
      <c r="T956">
        <f t="shared" si="995"/>
        <v>-0.1359110692589488</v>
      </c>
      <c r="U956">
        <f t="shared" si="996"/>
        <v>3945</v>
      </c>
      <c r="V956">
        <f t="shared" si="973"/>
        <v>1</v>
      </c>
      <c r="AH956">
        <f t="shared" si="974"/>
        <v>29131</v>
      </c>
      <c r="AI956">
        <f t="shared" si="975"/>
        <v>2958.75</v>
      </c>
      <c r="AJ956">
        <f t="shared" si="976"/>
        <v>29512</v>
      </c>
      <c r="AK956">
        <f t="shared" si="977"/>
        <v>1958.25</v>
      </c>
      <c r="AL956">
        <f t="shared" si="978"/>
        <v>8742.75</v>
      </c>
      <c r="AM956">
        <f t="shared" si="979"/>
        <v>-18811</v>
      </c>
      <c r="AO956">
        <f t="shared" si="980"/>
        <v>-2339.25</v>
      </c>
      <c r="AP956">
        <f t="shared" si="981"/>
        <v>0.27649285113540789</v>
      </c>
      <c r="AQ956">
        <f t="shared" si="982"/>
        <v>0.10156705914661357</v>
      </c>
    </row>
    <row r="957" spans="2:64" hidden="1">
      <c r="D957" t="s">
        <v>10806</v>
      </c>
      <c r="E957" t="s">
        <v>10807</v>
      </c>
      <c r="F957" t="s">
        <v>10808</v>
      </c>
      <c r="G957" t="s">
        <v>10809</v>
      </c>
      <c r="H957" t="s">
        <v>10810</v>
      </c>
      <c r="I957" t="s">
        <v>10811</v>
      </c>
      <c r="J957" t="s">
        <v>6048</v>
      </c>
      <c r="K957">
        <f t="shared" si="972"/>
        <v>-13764</v>
      </c>
      <c r="O957">
        <f t="shared" si="990"/>
        <v>4.7548093396642033</v>
      </c>
      <c r="P957">
        <f t="shared" si="991"/>
        <v>-0.39724107729362823</v>
      </c>
      <c r="Q957">
        <f t="shared" si="992"/>
        <v>3.1810644959298684</v>
      </c>
      <c r="R957">
        <f t="shared" si="993"/>
        <v>0.20022962112514353</v>
      </c>
      <c r="S957">
        <f t="shared" si="994"/>
        <v>0.23208717835658718</v>
      </c>
      <c r="T957">
        <f t="shared" si="995"/>
        <v>0.46225923997917762</v>
      </c>
      <c r="U957">
        <f t="shared" si="996"/>
        <v>-13764</v>
      </c>
      <c r="V957">
        <f t="shared" si="973"/>
        <v>1</v>
      </c>
      <c r="AH957">
        <f t="shared" si="974"/>
        <v>39188.333333333336</v>
      </c>
      <c r="AI957">
        <f t="shared" si="975"/>
        <v>-9176</v>
      </c>
      <c r="AJ957">
        <f t="shared" si="976"/>
        <v>42334.666666666664</v>
      </c>
      <c r="AK957">
        <f t="shared" si="977"/>
        <v>3483</v>
      </c>
      <c r="AL957">
        <f t="shared" si="978"/>
        <v>9825.3333333333339</v>
      </c>
      <c r="AM957">
        <f t="shared" si="979"/>
        <v>-29026.333333333332</v>
      </c>
      <c r="AO957">
        <f t="shared" si="980"/>
        <v>-6629.3333333333285</v>
      </c>
      <c r="AP957">
        <f t="shared" si="981"/>
        <v>-0.68949279899812144</v>
      </c>
      <c r="AQ957">
        <f t="shared" si="982"/>
        <v>-0.23415132054608087</v>
      </c>
    </row>
    <row r="958" spans="2:64" hidden="1">
      <c r="D958" t="s">
        <v>10812</v>
      </c>
      <c r="E958" t="s">
        <v>10813</v>
      </c>
      <c r="F958" t="s">
        <v>10814</v>
      </c>
      <c r="G958" t="s">
        <v>10815</v>
      </c>
      <c r="H958" t="s">
        <v>10816</v>
      </c>
      <c r="I958" t="s">
        <v>10817</v>
      </c>
      <c r="J958" t="s">
        <v>6055</v>
      </c>
      <c r="K958">
        <f t="shared" si="972"/>
        <v>-45670</v>
      </c>
      <c r="O958">
        <f t="shared" si="990"/>
        <v>23.320238095238096</v>
      </c>
      <c r="P958">
        <f t="shared" si="991"/>
        <v>2.3819609004739335</v>
      </c>
      <c r="Q958">
        <f t="shared" si="992"/>
        <v>3.8904043100519341</v>
      </c>
      <c r="R958" t="e">
        <f t="shared" si="993"/>
        <v>#DIV/0!</v>
      </c>
      <c r="S958">
        <f t="shared" si="994"/>
        <v>9.4043965366669161E-2</v>
      </c>
      <c r="T958">
        <f t="shared" si="995"/>
        <v>3.2901087817880557</v>
      </c>
      <c r="U958">
        <f t="shared" si="996"/>
        <v>-45670</v>
      </c>
      <c r="V958">
        <f t="shared" si="973"/>
        <v>0</v>
      </c>
      <c r="AH958">
        <f t="shared" si="974"/>
        <v>10214.5</v>
      </c>
      <c r="AI958">
        <f t="shared" si="975"/>
        <v>-22835</v>
      </c>
      <c r="AJ958">
        <f t="shared" si="976"/>
        <v>40077</v>
      </c>
      <c r="AK958">
        <f t="shared" si="977"/>
        <v>6532.5</v>
      </c>
      <c r="AL958">
        <f t="shared" si="978"/>
        <v>3769</v>
      </c>
      <c r="AM958">
        <f t="shared" si="979"/>
        <v>-29775.5</v>
      </c>
      <c r="AO958">
        <f t="shared" si="980"/>
        <v>-36395</v>
      </c>
      <c r="AP958">
        <f t="shared" si="981"/>
        <v>-2.2166674756103482</v>
      </c>
      <c r="AQ958">
        <f t="shared" si="982"/>
        <v>-2.2355475059963776</v>
      </c>
    </row>
    <row r="959" spans="2:64" hidden="1">
      <c r="D959" t="s">
        <v>10818</v>
      </c>
      <c r="E959" t="s">
        <v>10819</v>
      </c>
      <c r="F959" t="s">
        <v>10820</v>
      </c>
      <c r="G959" t="s">
        <v>6065</v>
      </c>
      <c r="H959" t="s">
        <v>10821</v>
      </c>
      <c r="I959" t="s">
        <v>10822</v>
      </c>
      <c r="J959" t="s">
        <v>6055</v>
      </c>
      <c r="K959">
        <f t="shared" si="972"/>
        <v>-13504</v>
      </c>
      <c r="O959" t="e">
        <f t="shared" si="990"/>
        <v>#DIV/0!</v>
      </c>
      <c r="P959">
        <f t="shared" si="991"/>
        <v>22.403812824956674</v>
      </c>
      <c r="Q959">
        <f t="shared" si="992"/>
        <v>2.3252816497995035</v>
      </c>
      <c r="R959" t="e">
        <f t="shared" si="993"/>
        <v>#DIV/0!</v>
      </c>
      <c r="S959">
        <f t="shared" si="994"/>
        <v>0.43005543009648944</v>
      </c>
      <c r="T959">
        <f t="shared" si="995"/>
        <v>35.819628647214856</v>
      </c>
      <c r="U959">
        <f t="shared" si="996"/>
        <v>-13504</v>
      </c>
      <c r="V959">
        <f t="shared" si="973"/>
        <v>0</v>
      </c>
      <c r="AH959">
        <f t="shared" si="974"/>
        <v>420</v>
      </c>
      <c r="AI959">
        <f t="shared" si="975"/>
        <v>-6752</v>
      </c>
      <c r="AJ959">
        <f t="shared" si="976"/>
        <v>12177.5</v>
      </c>
      <c r="AK959">
        <f t="shared" si="977"/>
        <v>0</v>
      </c>
      <c r="AL959">
        <f t="shared" si="978"/>
        <v>5237</v>
      </c>
      <c r="AM959">
        <f t="shared" si="979"/>
        <v>-6940.5</v>
      </c>
      <c r="AO959">
        <f t="shared" si="980"/>
        <v>-11757.5</v>
      </c>
      <c r="AP959">
        <f t="shared" si="981"/>
        <v>-1.289287760168035</v>
      </c>
      <c r="AQ959">
        <f t="shared" si="982"/>
        <v>-16.076190476190476</v>
      </c>
    </row>
    <row r="960" spans="2:64" hidden="1">
      <c r="D960" t="s">
        <v>6065</v>
      </c>
      <c r="E960" t="s">
        <v>10823</v>
      </c>
      <c r="F960" t="s">
        <v>10824</v>
      </c>
      <c r="G960" t="s">
        <v>6065</v>
      </c>
      <c r="H960" t="s">
        <v>8617</v>
      </c>
      <c r="I960" t="s">
        <v>10825</v>
      </c>
      <c r="J960" t="s">
        <v>6055</v>
      </c>
      <c r="K960">
        <f t="shared" si="972"/>
        <v>-577</v>
      </c>
      <c r="O960" t="e">
        <f t="shared" si="990"/>
        <v>#VALUE!</v>
      </c>
      <c r="P960" t="e">
        <f t="shared" si="991"/>
        <v>#VALUE!</v>
      </c>
      <c r="Q960">
        <f t="shared" si="992"/>
        <v>2.8849999999999998</v>
      </c>
      <c r="R960" t="e">
        <f t="shared" si="993"/>
        <v>#VALUE!</v>
      </c>
      <c r="S960">
        <f t="shared" si="994"/>
        <v>0.34662045060658581</v>
      </c>
      <c r="T960" t="e">
        <f t="shared" si="995"/>
        <v>#VALUE!</v>
      </c>
      <c r="U960">
        <f t="shared" si="996"/>
        <v>-577</v>
      </c>
      <c r="V960" t="e">
        <f t="shared" si="973"/>
        <v>#VALUE!</v>
      </c>
      <c r="AH960">
        <f t="shared" si="974"/>
        <v>0</v>
      </c>
      <c r="AI960">
        <f t="shared" si="975"/>
        <v>-288.5</v>
      </c>
      <c r="AJ960">
        <f t="shared" si="976"/>
        <v>288.5</v>
      </c>
      <c r="AK960">
        <f t="shared" si="977"/>
        <v>0</v>
      </c>
      <c r="AL960">
        <f t="shared" si="978"/>
        <v>100</v>
      </c>
      <c r="AM960">
        <f t="shared" si="979"/>
        <v>-188.5</v>
      </c>
      <c r="AO960">
        <f t="shared" si="980"/>
        <v>-288.5</v>
      </c>
      <c r="AP960">
        <f t="shared" si="981"/>
        <v>-2.8849999999999998</v>
      </c>
      <c r="AQ960" t="e">
        <f t="shared" si="982"/>
        <v>#DIV/0!</v>
      </c>
    </row>
    <row r="961" spans="2:64" hidden="1">
      <c r="D961" t="s">
        <v>6093</v>
      </c>
      <c r="E961" t="s">
        <v>6093</v>
      </c>
      <c r="F961" t="s">
        <v>6093</v>
      </c>
      <c r="G961" t="s">
        <v>6093</v>
      </c>
      <c r="H961" t="s">
        <v>6093</v>
      </c>
      <c r="I961" t="s">
        <v>6093</v>
      </c>
      <c r="J961" t="s">
        <v>6093</v>
      </c>
      <c r="AO961">
        <f t="shared" si="980"/>
        <v>0</v>
      </c>
      <c r="AP961" t="e">
        <f t="shared" si="981"/>
        <v>#DIV/0!</v>
      </c>
      <c r="AQ961" t="e">
        <f t="shared" si="982"/>
        <v>#DIV/0!</v>
      </c>
    </row>
    <row r="962" spans="2:64">
      <c r="B962" t="s">
        <v>142</v>
      </c>
      <c r="D962" t="s">
        <v>10826</v>
      </c>
      <c r="E962" t="s">
        <v>10827</v>
      </c>
      <c r="F962" t="s">
        <v>10828</v>
      </c>
      <c r="G962" t="s">
        <v>6065</v>
      </c>
      <c r="H962" t="s">
        <v>10829</v>
      </c>
      <c r="I962" t="s">
        <v>10830</v>
      </c>
      <c r="J962" t="s">
        <v>6055</v>
      </c>
      <c r="K962">
        <f t="shared" si="972"/>
        <v>11589</v>
      </c>
      <c r="O962">
        <f>D962/1</f>
        <v>193828</v>
      </c>
      <c r="P962">
        <f>E962/1</f>
        <v>11589</v>
      </c>
      <c r="Q962">
        <f t="shared" si="992"/>
        <v>0.58436750810887039</v>
      </c>
      <c r="R962">
        <f>0</f>
        <v>0</v>
      </c>
      <c r="S962">
        <f t="shared" si="994"/>
        <v>1.7112518853695324</v>
      </c>
      <c r="T962">
        <f>0</f>
        <v>0</v>
      </c>
      <c r="U962">
        <f t="shared" si="996"/>
        <v>11589</v>
      </c>
      <c r="V962">
        <f>0</f>
        <v>0</v>
      </c>
      <c r="X962">
        <v>1</v>
      </c>
      <c r="Y962">
        <v>1</v>
      </c>
      <c r="Z962">
        <f t="shared" ref="Z962:AE962" si="1039">AVERAGE(Q962)</f>
        <v>0.58436750810887039</v>
      </c>
      <c r="AA962">
        <f t="shared" si="1039"/>
        <v>0</v>
      </c>
      <c r="AB962">
        <f t="shared" si="1039"/>
        <v>1.7112518853695324</v>
      </c>
      <c r="AC962">
        <f t="shared" si="1039"/>
        <v>0</v>
      </c>
      <c r="AD962">
        <f t="shared" si="1039"/>
        <v>11589</v>
      </c>
      <c r="AE962">
        <f t="shared" si="1039"/>
        <v>0</v>
      </c>
      <c r="AH962">
        <f t="shared" si="974"/>
        <v>96914</v>
      </c>
      <c r="AI962">
        <f t="shared" si="975"/>
        <v>5794.5</v>
      </c>
      <c r="AJ962">
        <f t="shared" si="976"/>
        <v>8287.5</v>
      </c>
      <c r="AK962">
        <f t="shared" si="977"/>
        <v>0</v>
      </c>
      <c r="AL962">
        <f t="shared" si="978"/>
        <v>14182</v>
      </c>
      <c r="AM962">
        <f t="shared" si="979"/>
        <v>5894.5</v>
      </c>
      <c r="AO962">
        <f t="shared" si="980"/>
        <v>88626.5</v>
      </c>
      <c r="AP962">
        <f t="shared" si="981"/>
        <v>0.40858130023974054</v>
      </c>
      <c r="AQ962">
        <f t="shared" si="982"/>
        <v>5.9790123202014156E-2</v>
      </c>
      <c r="AS962">
        <f t="shared" ref="AS962" si="1040">AH962+AM962-AJ962+AK962+AL962+AI962</f>
        <v>114497.5</v>
      </c>
      <c r="AU962">
        <f>MAX(0,AH962)</f>
        <v>96914</v>
      </c>
      <c r="AV962">
        <f>MAX(0,AP962)</f>
        <v>0.40858130023974054</v>
      </c>
      <c r="AW962">
        <f>MAX(0,AQ962)</f>
        <v>5.9790123202014156E-2</v>
      </c>
      <c r="AY962">
        <f>AU962/$AU$1261*3</f>
        <v>0.86694038553257191</v>
      </c>
      <c r="AZ962">
        <f>AV962/$AV$1261*3</f>
        <v>7.4604092450723325</v>
      </c>
      <c r="BA962">
        <f>AW962/$AW$1261*3</f>
        <v>1.4517844736650543</v>
      </c>
      <c r="BB962">
        <f>AS962/$AS$1261*3</f>
        <v>0.31015024235254413</v>
      </c>
      <c r="BD962">
        <f>MIN(4.9,AY962)</f>
        <v>0.86694038553257191</v>
      </c>
      <c r="BE962">
        <f t="shared" ref="BE962" si="1041">MIN(4.9,AZ962)</f>
        <v>4.9000000000000004</v>
      </c>
      <c r="BF962">
        <f t="shared" ref="BF962" si="1042">MIN(4.9,BA962)</f>
        <v>1.4517844736650543</v>
      </c>
      <c r="BG962">
        <f>MAX(MIN(4.9,BB962),0)</f>
        <v>0.31015024235254413</v>
      </c>
      <c r="BI962">
        <f>ROUND(BD962+0.5,0)</f>
        <v>1</v>
      </c>
      <c r="BJ962">
        <f t="shared" ref="BJ962" si="1043">ROUND(BE962+0.5,0)</f>
        <v>5</v>
      </c>
      <c r="BK962">
        <f t="shared" ref="BK962" si="1044">ROUND(BF962+0.5,0)</f>
        <v>2</v>
      </c>
      <c r="BL962">
        <f t="shared" ref="BL962" si="1045">ROUND(BG962+0.5,0)</f>
        <v>1</v>
      </c>
    </row>
    <row r="963" spans="2:64" hidden="1">
      <c r="D963" t="s">
        <v>6093</v>
      </c>
      <c r="E963" t="s">
        <v>6093</v>
      </c>
      <c r="F963" t="s">
        <v>6093</v>
      </c>
      <c r="G963" t="s">
        <v>6093</v>
      </c>
      <c r="H963" t="s">
        <v>6093</v>
      </c>
      <c r="I963" t="s">
        <v>6093</v>
      </c>
      <c r="J963" t="s">
        <v>6093</v>
      </c>
      <c r="AO963">
        <f t="shared" si="980"/>
        <v>0</v>
      </c>
      <c r="AP963" t="e">
        <f t="shared" si="981"/>
        <v>#DIV/0!</v>
      </c>
      <c r="AQ963" t="e">
        <f t="shared" si="982"/>
        <v>#DIV/0!</v>
      </c>
    </row>
    <row r="964" spans="2:64">
      <c r="B964" t="s">
        <v>144</v>
      </c>
      <c r="D964" t="s">
        <v>6065</v>
      </c>
      <c r="E964" t="s">
        <v>6065</v>
      </c>
      <c r="F964" t="s">
        <v>10831</v>
      </c>
      <c r="G964" t="s">
        <v>6065</v>
      </c>
      <c r="H964" t="s">
        <v>6065</v>
      </c>
      <c r="I964" t="s">
        <v>10832</v>
      </c>
      <c r="J964">
        <v>1</v>
      </c>
      <c r="K964">
        <f t="shared" ref="K964:K1027" si="1046">E964/J964</f>
        <v>0</v>
      </c>
      <c r="O964" t="e">
        <f t="shared" si="990"/>
        <v>#DIV/0!</v>
      </c>
      <c r="P964" t="e">
        <f t="shared" si="991"/>
        <v>#DIV/0!</v>
      </c>
      <c r="Q964" t="e">
        <f t="shared" si="992"/>
        <v>#DIV/0!</v>
      </c>
      <c r="R964" t="e">
        <f t="shared" si="993"/>
        <v>#DIV/0!</v>
      </c>
      <c r="S964">
        <f t="shared" si="994"/>
        <v>0</v>
      </c>
      <c r="T964">
        <f t="shared" si="995"/>
        <v>0</v>
      </c>
      <c r="U964">
        <f t="shared" si="996"/>
        <v>0</v>
      </c>
      <c r="V964">
        <f t="shared" ref="V964:V1027" si="1047">J964-J965</f>
        <v>0</v>
      </c>
      <c r="X964">
        <v>0</v>
      </c>
      <c r="Y964">
        <v>0</v>
      </c>
      <c r="Z964">
        <v>0</v>
      </c>
      <c r="AA964">
        <v>0</v>
      </c>
      <c r="AB964">
        <f t="shared" ref="AB964:AE964" si="1048">AVERAGE(S964:S966)</f>
        <v>0</v>
      </c>
      <c r="AC964">
        <f t="shared" si="1048"/>
        <v>0</v>
      </c>
      <c r="AD964">
        <f t="shared" si="1048"/>
        <v>0</v>
      </c>
      <c r="AE964">
        <f t="shared" si="1048"/>
        <v>0.33333333333333331</v>
      </c>
      <c r="AH964">
        <f t="shared" ref="AH964:AH1027" si="1049">D964/($J964+1)</f>
        <v>0</v>
      </c>
      <c r="AI964">
        <f t="shared" ref="AI964:AI1027" si="1050">E964/($J964+1)</f>
        <v>0</v>
      </c>
      <c r="AJ964">
        <f t="shared" ref="AJ964:AJ1027" si="1051">F964/($J964+1)</f>
        <v>2141.5</v>
      </c>
      <c r="AK964">
        <f t="shared" ref="AK964:AK1027" si="1052">G964/($J964+1)</f>
        <v>0</v>
      </c>
      <c r="AL964">
        <f t="shared" ref="AL964:AL1027" si="1053">H964/($J964+1)</f>
        <v>0</v>
      </c>
      <c r="AM964">
        <f t="shared" ref="AM964:AM1027" si="1054">I964/($J964+1)</f>
        <v>-2141.5</v>
      </c>
      <c r="AO964">
        <f t="shared" ref="AO964:AO1027" si="1055">AH964-(AJ964+AK964)</f>
        <v>-2141.5</v>
      </c>
      <c r="AP964" t="e">
        <f t="shared" ref="AP964:AP1027" si="1056">AI964/(AK964+AL964)</f>
        <v>#DIV/0!</v>
      </c>
      <c r="AQ964" t="e">
        <f t="shared" ref="AQ964:AQ1027" si="1057">AI964/AH964</f>
        <v>#DIV/0!</v>
      </c>
      <c r="AS964">
        <f t="shared" ref="AS964" si="1058">AH964+AM964-AJ964+AK964+AL964+AI964</f>
        <v>-4283</v>
      </c>
      <c r="AU964">
        <f>MAX(0,AH964)</f>
        <v>0</v>
      </c>
      <c r="AV964">
        <v>0</v>
      </c>
      <c r="AW964">
        <v>0</v>
      </c>
      <c r="AY964">
        <f>AU964/$AU$1261*3</f>
        <v>0</v>
      </c>
      <c r="AZ964">
        <f>AV964/$AV$1261*3</f>
        <v>0</v>
      </c>
      <c r="BA964">
        <f>AW964/$AW$1261*3</f>
        <v>0</v>
      </c>
      <c r="BB964">
        <f>AS964/$AS$1261*3</f>
        <v>-1.1601768492726448E-2</v>
      </c>
      <c r="BD964">
        <f>MIN(4.9,AY964)</f>
        <v>0</v>
      </c>
      <c r="BE964">
        <f t="shared" ref="BE964" si="1059">MIN(4.9,AZ964)</f>
        <v>0</v>
      </c>
      <c r="BF964">
        <f t="shared" ref="BF964" si="1060">MIN(4.9,BA964)</f>
        <v>0</v>
      </c>
      <c r="BG964">
        <f>MAX(MIN(4.9,BB964),0)</f>
        <v>0</v>
      </c>
      <c r="BI964">
        <f>ROUND(BD964+0.5,0)</f>
        <v>1</v>
      </c>
      <c r="BJ964">
        <f t="shared" ref="BJ964" si="1061">ROUND(BE964+0.5,0)</f>
        <v>1</v>
      </c>
      <c r="BK964">
        <f t="shared" ref="BK964" si="1062">ROUND(BF964+0.5,0)</f>
        <v>1</v>
      </c>
      <c r="BL964">
        <f t="shared" ref="BL964" si="1063">ROUND(BG964+0.5,0)</f>
        <v>1</v>
      </c>
    </row>
    <row r="965" spans="2:64" hidden="1">
      <c r="D965" t="s">
        <v>6065</v>
      </c>
      <c r="E965" t="s">
        <v>6065</v>
      </c>
      <c r="F965" t="s">
        <v>10831</v>
      </c>
      <c r="G965" t="s">
        <v>6065</v>
      </c>
      <c r="H965" t="s">
        <v>6065</v>
      </c>
      <c r="I965" t="s">
        <v>10832</v>
      </c>
      <c r="J965">
        <v>1</v>
      </c>
      <c r="K965">
        <f t="shared" si="1046"/>
        <v>0</v>
      </c>
      <c r="O965" t="e">
        <f t="shared" si="990"/>
        <v>#DIV/0!</v>
      </c>
      <c r="P965" t="e">
        <f t="shared" si="991"/>
        <v>#DIV/0!</v>
      </c>
      <c r="Q965" t="e">
        <f t="shared" si="992"/>
        <v>#DIV/0!</v>
      </c>
      <c r="R965" t="e">
        <f t="shared" si="993"/>
        <v>#DIV/0!</v>
      </c>
      <c r="S965">
        <f t="shared" si="994"/>
        <v>0</v>
      </c>
      <c r="T965">
        <f t="shared" si="995"/>
        <v>0</v>
      </c>
      <c r="U965">
        <f t="shared" si="996"/>
        <v>0</v>
      </c>
      <c r="V965">
        <f t="shared" si="1047"/>
        <v>0</v>
      </c>
      <c r="AH965">
        <f t="shared" si="1049"/>
        <v>0</v>
      </c>
      <c r="AI965">
        <f t="shared" si="1050"/>
        <v>0</v>
      </c>
      <c r="AJ965">
        <f t="shared" si="1051"/>
        <v>2141.5</v>
      </c>
      <c r="AK965">
        <f t="shared" si="1052"/>
        <v>0</v>
      </c>
      <c r="AL965">
        <f t="shared" si="1053"/>
        <v>0</v>
      </c>
      <c r="AM965">
        <f t="shared" si="1054"/>
        <v>-2141.5</v>
      </c>
      <c r="AO965">
        <f t="shared" si="1055"/>
        <v>-2141.5</v>
      </c>
      <c r="AP965" t="e">
        <f t="shared" si="1056"/>
        <v>#DIV/0!</v>
      </c>
      <c r="AQ965" t="e">
        <f t="shared" si="1057"/>
        <v>#DIV/0!</v>
      </c>
    </row>
    <row r="966" spans="2:64" hidden="1">
      <c r="D966" t="s">
        <v>6065</v>
      </c>
      <c r="E966" t="s">
        <v>6065</v>
      </c>
      <c r="F966" t="s">
        <v>10831</v>
      </c>
      <c r="G966" t="s">
        <v>6065</v>
      </c>
      <c r="H966" t="s">
        <v>6065</v>
      </c>
      <c r="I966" t="s">
        <v>10832</v>
      </c>
      <c r="J966">
        <v>1</v>
      </c>
      <c r="K966">
        <f t="shared" si="1046"/>
        <v>0</v>
      </c>
      <c r="O966" t="e">
        <f t="shared" si="990"/>
        <v>#DIV/0!</v>
      </c>
      <c r="P966" t="e">
        <f t="shared" si="991"/>
        <v>#DIV/0!</v>
      </c>
      <c r="Q966" t="e">
        <f t="shared" si="992"/>
        <v>#DIV/0!</v>
      </c>
      <c r="R966" t="e">
        <f t="shared" si="993"/>
        <v>#DIV/0!</v>
      </c>
      <c r="S966">
        <f t="shared" si="994"/>
        <v>0</v>
      </c>
      <c r="T966">
        <f t="shared" si="995"/>
        <v>0</v>
      </c>
      <c r="U966">
        <f t="shared" si="996"/>
        <v>0</v>
      </c>
      <c r="V966">
        <f t="shared" si="1047"/>
        <v>1</v>
      </c>
      <c r="AH966">
        <f t="shared" si="1049"/>
        <v>0</v>
      </c>
      <c r="AI966">
        <f t="shared" si="1050"/>
        <v>0</v>
      </c>
      <c r="AJ966">
        <f t="shared" si="1051"/>
        <v>2141.5</v>
      </c>
      <c r="AK966">
        <f t="shared" si="1052"/>
        <v>0</v>
      </c>
      <c r="AL966">
        <f t="shared" si="1053"/>
        <v>0</v>
      </c>
      <c r="AM966">
        <f t="shared" si="1054"/>
        <v>-2141.5</v>
      </c>
      <c r="AO966">
        <f t="shared" si="1055"/>
        <v>-2141.5</v>
      </c>
      <c r="AP966" t="e">
        <f t="shared" si="1056"/>
        <v>#DIV/0!</v>
      </c>
      <c r="AQ966" t="e">
        <f t="shared" si="1057"/>
        <v>#DIV/0!</v>
      </c>
    </row>
    <row r="967" spans="2:64" hidden="1">
      <c r="D967" t="s">
        <v>6065</v>
      </c>
      <c r="E967" t="s">
        <v>6065</v>
      </c>
      <c r="F967" t="s">
        <v>10831</v>
      </c>
      <c r="G967" t="s">
        <v>6065</v>
      </c>
      <c r="H967" t="s">
        <v>6065</v>
      </c>
      <c r="I967" t="s">
        <v>10832</v>
      </c>
      <c r="J967" t="s">
        <v>6065</v>
      </c>
      <c r="K967" t="e">
        <f t="shared" si="1046"/>
        <v>#DIV/0!</v>
      </c>
      <c r="O967" t="e">
        <f t="shared" si="990"/>
        <v>#DIV/0!</v>
      </c>
      <c r="P967" t="e">
        <f t="shared" si="991"/>
        <v>#DIV/0!</v>
      </c>
      <c r="Q967" t="e">
        <f t="shared" si="992"/>
        <v>#DIV/0!</v>
      </c>
      <c r="R967" t="e">
        <f t="shared" si="993"/>
        <v>#DIV/0!</v>
      </c>
      <c r="S967">
        <f t="shared" si="994"/>
        <v>0</v>
      </c>
      <c r="T967">
        <f t="shared" si="995"/>
        <v>0</v>
      </c>
      <c r="U967" t="e">
        <f t="shared" si="996"/>
        <v>#DIV/0!</v>
      </c>
      <c r="V967">
        <f t="shared" si="1047"/>
        <v>0</v>
      </c>
      <c r="AH967">
        <f t="shared" si="1049"/>
        <v>0</v>
      </c>
      <c r="AI967">
        <f t="shared" si="1050"/>
        <v>0</v>
      </c>
      <c r="AJ967">
        <f t="shared" si="1051"/>
        <v>4283</v>
      </c>
      <c r="AK967">
        <f t="shared" si="1052"/>
        <v>0</v>
      </c>
      <c r="AL967">
        <f t="shared" si="1053"/>
        <v>0</v>
      </c>
      <c r="AM967">
        <f t="shared" si="1054"/>
        <v>-4283</v>
      </c>
      <c r="AO967">
        <f t="shared" si="1055"/>
        <v>-4283</v>
      </c>
      <c r="AP967" t="e">
        <f t="shared" si="1056"/>
        <v>#DIV/0!</v>
      </c>
      <c r="AQ967" t="e">
        <f t="shared" si="1057"/>
        <v>#DIV/0!</v>
      </c>
    </row>
    <row r="968" spans="2:64" hidden="1">
      <c r="D968" t="s">
        <v>6065</v>
      </c>
      <c r="E968" t="s">
        <v>6065</v>
      </c>
      <c r="F968" t="s">
        <v>10831</v>
      </c>
      <c r="G968" t="s">
        <v>6065</v>
      </c>
      <c r="H968" t="s">
        <v>6065</v>
      </c>
      <c r="I968" t="s">
        <v>10832</v>
      </c>
      <c r="J968" t="s">
        <v>6065</v>
      </c>
      <c r="K968" t="e">
        <f t="shared" si="1046"/>
        <v>#DIV/0!</v>
      </c>
      <c r="O968" t="e">
        <f t="shared" si="990"/>
        <v>#DIV/0!</v>
      </c>
      <c r="P968" t="e">
        <f t="shared" si="991"/>
        <v>#DIV/0!</v>
      </c>
      <c r="Q968" t="e">
        <f t="shared" si="992"/>
        <v>#DIV/0!</v>
      </c>
      <c r="R968" t="e">
        <f t="shared" si="993"/>
        <v>#DIV/0!</v>
      </c>
      <c r="S968">
        <f t="shared" si="994"/>
        <v>0</v>
      </c>
      <c r="T968">
        <f t="shared" si="995"/>
        <v>0</v>
      </c>
      <c r="U968" t="e">
        <f t="shared" si="996"/>
        <v>#DIV/0!</v>
      </c>
      <c r="V968">
        <f t="shared" si="1047"/>
        <v>0</v>
      </c>
      <c r="AH968">
        <f t="shared" si="1049"/>
        <v>0</v>
      </c>
      <c r="AI968">
        <f t="shared" si="1050"/>
        <v>0</v>
      </c>
      <c r="AJ968">
        <f t="shared" si="1051"/>
        <v>4283</v>
      </c>
      <c r="AK968">
        <f t="shared" si="1052"/>
        <v>0</v>
      </c>
      <c r="AL968">
        <f t="shared" si="1053"/>
        <v>0</v>
      </c>
      <c r="AM968">
        <f t="shared" si="1054"/>
        <v>-4283</v>
      </c>
      <c r="AO968">
        <f t="shared" si="1055"/>
        <v>-4283</v>
      </c>
      <c r="AP968" t="e">
        <f t="shared" si="1056"/>
        <v>#DIV/0!</v>
      </c>
      <c r="AQ968" t="e">
        <f t="shared" si="1057"/>
        <v>#DIV/0!</v>
      </c>
    </row>
    <row r="969" spans="2:64" hidden="1">
      <c r="D969" t="s">
        <v>6065</v>
      </c>
      <c r="E969" t="s">
        <v>6065</v>
      </c>
      <c r="F969" t="s">
        <v>10831</v>
      </c>
      <c r="G969" t="s">
        <v>6065</v>
      </c>
      <c r="H969" t="s">
        <v>6065</v>
      </c>
      <c r="I969" t="s">
        <v>10832</v>
      </c>
      <c r="J969" t="s">
        <v>6065</v>
      </c>
      <c r="K969" t="e">
        <f t="shared" si="1046"/>
        <v>#DIV/0!</v>
      </c>
      <c r="O969" t="e">
        <f t="shared" si="990"/>
        <v>#DIV/0!</v>
      </c>
      <c r="P969">
        <f t="shared" si="991"/>
        <v>-1</v>
      </c>
      <c r="Q969" t="e">
        <f t="shared" si="992"/>
        <v>#DIV/0!</v>
      </c>
      <c r="R969">
        <f t="shared" si="993"/>
        <v>1</v>
      </c>
      <c r="S969">
        <f t="shared" si="994"/>
        <v>0</v>
      </c>
      <c r="T969">
        <f t="shared" si="995"/>
        <v>0.98654916512059376</v>
      </c>
      <c r="U969" t="e">
        <f t="shared" si="996"/>
        <v>#DIV/0!</v>
      </c>
      <c r="V969">
        <f t="shared" si="1047"/>
        <v>0</v>
      </c>
      <c r="AH969">
        <f t="shared" si="1049"/>
        <v>0</v>
      </c>
      <c r="AI969">
        <f t="shared" si="1050"/>
        <v>0</v>
      </c>
      <c r="AJ969">
        <f t="shared" si="1051"/>
        <v>4283</v>
      </c>
      <c r="AK969">
        <f t="shared" si="1052"/>
        <v>0</v>
      </c>
      <c r="AL969">
        <f t="shared" si="1053"/>
        <v>0</v>
      </c>
      <c r="AM969">
        <f t="shared" si="1054"/>
        <v>-4283</v>
      </c>
      <c r="AO969">
        <f t="shared" si="1055"/>
        <v>-4283</v>
      </c>
      <c r="AP969" t="e">
        <f t="shared" si="1056"/>
        <v>#DIV/0!</v>
      </c>
      <c r="AQ969" t="e">
        <f t="shared" si="1057"/>
        <v>#DIV/0!</v>
      </c>
    </row>
    <row r="970" spans="2:64" hidden="1">
      <c r="D970" t="s">
        <v>6065</v>
      </c>
      <c r="E970" t="s">
        <v>10833</v>
      </c>
      <c r="F970" t="s">
        <v>10834</v>
      </c>
      <c r="G970" t="s">
        <v>10835</v>
      </c>
      <c r="H970" t="s">
        <v>10836</v>
      </c>
      <c r="I970" t="s">
        <v>10837</v>
      </c>
      <c r="J970" t="s">
        <v>6065</v>
      </c>
      <c r="K970" t="e">
        <f t="shared" si="1046"/>
        <v>#DIV/0!</v>
      </c>
      <c r="O970" t="e">
        <f t="shared" si="990"/>
        <v>#VALUE!</v>
      </c>
      <c r="P970" t="e">
        <f t="shared" si="991"/>
        <v>#VALUE!</v>
      </c>
      <c r="Q970">
        <f t="shared" si="992"/>
        <v>1.1086515714768503</v>
      </c>
      <c r="R970" t="e">
        <f t="shared" si="993"/>
        <v>#VALUE!</v>
      </c>
      <c r="S970">
        <f t="shared" si="994"/>
        <v>0.86404511507392168</v>
      </c>
      <c r="T970" t="e">
        <f t="shared" si="995"/>
        <v>#DIV/0!</v>
      </c>
      <c r="U970" t="e">
        <f t="shared" si="996"/>
        <v>#DIV/0!</v>
      </c>
      <c r="V970">
        <f t="shared" si="1047"/>
        <v>0</v>
      </c>
      <c r="AH970">
        <f t="shared" si="1049"/>
        <v>0</v>
      </c>
      <c r="AI970">
        <f t="shared" si="1050"/>
        <v>-2356</v>
      </c>
      <c r="AJ970">
        <f t="shared" si="1051"/>
        <v>6561</v>
      </c>
      <c r="AK970">
        <f t="shared" si="1052"/>
        <v>249</v>
      </c>
      <c r="AL970">
        <f t="shared" si="1053"/>
        <v>5669</v>
      </c>
      <c r="AM970">
        <f t="shared" si="1054"/>
        <v>-2156</v>
      </c>
      <c r="AO970">
        <f t="shared" si="1055"/>
        <v>-6810</v>
      </c>
      <c r="AP970">
        <f t="shared" si="1056"/>
        <v>-0.39810746873943897</v>
      </c>
      <c r="AQ970" t="e">
        <f t="shared" si="1057"/>
        <v>#DIV/0!</v>
      </c>
    </row>
    <row r="971" spans="2:64" hidden="1">
      <c r="D971" t="s">
        <v>6093</v>
      </c>
      <c r="E971" t="s">
        <v>6093</v>
      </c>
      <c r="F971" t="s">
        <v>6093</v>
      </c>
      <c r="G971" t="s">
        <v>6093</v>
      </c>
      <c r="H971" t="s">
        <v>6093</v>
      </c>
      <c r="AO971">
        <f t="shared" si="1055"/>
        <v>0</v>
      </c>
      <c r="AP971" t="e">
        <f t="shared" si="1056"/>
        <v>#DIV/0!</v>
      </c>
      <c r="AQ971" t="e">
        <f t="shared" si="1057"/>
        <v>#DIV/0!</v>
      </c>
    </row>
    <row r="972" spans="2:64">
      <c r="B972" t="s">
        <v>145</v>
      </c>
      <c r="D972" t="s">
        <v>10838</v>
      </c>
      <c r="E972" t="s">
        <v>10839</v>
      </c>
      <c r="F972" t="s">
        <v>10840</v>
      </c>
      <c r="G972" t="s">
        <v>6065</v>
      </c>
      <c r="H972" t="s">
        <v>10841</v>
      </c>
      <c r="I972" t="s">
        <v>10842</v>
      </c>
      <c r="J972" t="s">
        <v>6055</v>
      </c>
      <c r="K972">
        <f t="shared" si="1046"/>
        <v>147288</v>
      </c>
      <c r="O972">
        <f t="shared" ref="O972:O1035" si="1064">D972/D973-1</f>
        <v>3.5920574842936466</v>
      </c>
      <c r="P972">
        <f t="shared" ref="P972:P1035" si="1065">E972/E973-1</f>
        <v>4.0743471370495419</v>
      </c>
      <c r="Q972">
        <f t="shared" ref="Q972:Q1035" si="1066">F972/(G972+H972)</f>
        <v>5.5270589591378018E-2</v>
      </c>
      <c r="R972">
        <f>1</f>
        <v>1</v>
      </c>
      <c r="S972">
        <f t="shared" ref="S972:S1035" si="1067">H972/F972</f>
        <v>18.092805005213766</v>
      </c>
      <c r="T972">
        <f t="shared" ref="T972:T1035" si="1068">I972/I973-1</f>
        <v>2.9817548784108392</v>
      </c>
      <c r="U972">
        <f t="shared" ref="U972:U1035" si="1069">E972/J972</f>
        <v>147288</v>
      </c>
      <c r="V972">
        <f t="shared" si="1047"/>
        <v>0</v>
      </c>
      <c r="X972">
        <f>AVERAGE(O972:O974)</f>
        <v>5.5816476536470399</v>
      </c>
      <c r="Y972">
        <f t="shared" ref="Y972:AE972" si="1070">AVERAGE(P972:P974)</f>
        <v>5.7367974424209303</v>
      </c>
      <c r="Z972">
        <f t="shared" si="1070"/>
        <v>0.25964072444028485</v>
      </c>
      <c r="AA972">
        <f>AVERAGE(R972)</f>
        <v>1</v>
      </c>
      <c r="AB972">
        <f t="shared" si="1070"/>
        <v>8.7098419117154009</v>
      </c>
      <c r="AC972">
        <f t="shared" si="1070"/>
        <v>2.3073619413074913</v>
      </c>
      <c r="AD972">
        <f>AVERAGE(U972:U973)</f>
        <v>88157</v>
      </c>
      <c r="AE972">
        <f t="shared" si="1070"/>
        <v>0</v>
      </c>
      <c r="AH972">
        <f t="shared" si="1049"/>
        <v>119506</v>
      </c>
      <c r="AI972">
        <f t="shared" si="1050"/>
        <v>73644</v>
      </c>
      <c r="AJ972">
        <f t="shared" si="1051"/>
        <v>4315.5</v>
      </c>
      <c r="AK972">
        <f t="shared" si="1052"/>
        <v>0</v>
      </c>
      <c r="AL972">
        <f t="shared" si="1053"/>
        <v>78079.5</v>
      </c>
      <c r="AM972">
        <f t="shared" si="1054"/>
        <v>73764</v>
      </c>
      <c r="AO972">
        <f t="shared" si="1055"/>
        <v>115190.5</v>
      </c>
      <c r="AP972">
        <f t="shared" si="1056"/>
        <v>0.94319251532092285</v>
      </c>
      <c r="AQ972">
        <f t="shared" si="1057"/>
        <v>0.6162368416648536</v>
      </c>
      <c r="AS972">
        <f t="shared" ref="AS972" si="1071">AH972+AM972-AJ972+AK972+AL972+AI972</f>
        <v>340678</v>
      </c>
      <c r="AU972">
        <f>MAX(0,AH972)</f>
        <v>119506</v>
      </c>
      <c r="AV972">
        <f>MAX(0,AP972)</f>
        <v>0.94319251532092285</v>
      </c>
      <c r="AW972">
        <f>MAX(0,AQ972)</f>
        <v>0.6162368416648536</v>
      </c>
      <c r="AY972">
        <f>AU972/$AU$1261*3</f>
        <v>1.0690362353576937</v>
      </c>
      <c r="AZ972">
        <f>AV972/$AV$1261*3</f>
        <v>17.222036733091848</v>
      </c>
      <c r="BA972">
        <f>AW972/$AW$1261*3</f>
        <v>14.963057958697885</v>
      </c>
      <c r="BB972">
        <f>AS972/$AS$1261*3</f>
        <v>0.92282682385362158</v>
      </c>
      <c r="BD972">
        <f>MIN(4.9,AY972)</f>
        <v>1.0690362353576937</v>
      </c>
      <c r="BE972">
        <f t="shared" ref="BE972" si="1072">MIN(4.9,AZ972)</f>
        <v>4.9000000000000004</v>
      </c>
      <c r="BF972">
        <f t="shared" ref="BF972" si="1073">MIN(4.9,BA972)</f>
        <v>4.9000000000000004</v>
      </c>
      <c r="BG972">
        <f>MAX(MIN(4.9,BB972),0)</f>
        <v>0.92282682385362158</v>
      </c>
      <c r="BI972">
        <f>ROUND(BD972+0.5,0)</f>
        <v>2</v>
      </c>
      <c r="BJ972">
        <f t="shared" ref="BJ972" si="1074">ROUND(BE972+0.5,0)</f>
        <v>5</v>
      </c>
      <c r="BK972">
        <f t="shared" ref="BK972" si="1075">ROUND(BF972+0.5,0)</f>
        <v>5</v>
      </c>
      <c r="BL972">
        <f t="shared" ref="BL972" si="1076">ROUND(BG972+0.5,0)</f>
        <v>1</v>
      </c>
    </row>
    <row r="973" spans="2:64" hidden="1">
      <c r="D973" t="s">
        <v>10843</v>
      </c>
      <c r="E973" t="s">
        <v>10844</v>
      </c>
      <c r="F973" t="s">
        <v>10845</v>
      </c>
      <c r="G973" t="s">
        <v>6065</v>
      </c>
      <c r="H973" t="s">
        <v>10846</v>
      </c>
      <c r="I973" t="s">
        <v>10847</v>
      </c>
      <c r="J973" t="s">
        <v>6055</v>
      </c>
      <c r="K973">
        <f t="shared" si="1046"/>
        <v>29026</v>
      </c>
      <c r="O973">
        <f t="shared" si="1064"/>
        <v>14.086666666666666</v>
      </c>
      <c r="P973">
        <f t="shared" si="1065"/>
        <v>13.801631820499745</v>
      </c>
      <c r="Q973">
        <f t="shared" si="1066"/>
        <v>0.15965071444772058</v>
      </c>
      <c r="R973" t="e">
        <f t="shared" ref="R973:R1035" si="1077">1 -G973/G974</f>
        <v>#DIV/0!</v>
      </c>
      <c r="S973">
        <f t="shared" si="1067"/>
        <v>6.2636738173035944</v>
      </c>
      <c r="T973">
        <f t="shared" si="1068"/>
        <v>3.6169470404984425</v>
      </c>
      <c r="U973">
        <f t="shared" si="1069"/>
        <v>29026</v>
      </c>
      <c r="V973">
        <f t="shared" si="1047"/>
        <v>1</v>
      </c>
      <c r="AH973">
        <f t="shared" si="1049"/>
        <v>26024.5</v>
      </c>
      <c r="AI973">
        <f t="shared" si="1050"/>
        <v>14513</v>
      </c>
      <c r="AJ973">
        <f t="shared" si="1051"/>
        <v>3519.5</v>
      </c>
      <c r="AK973">
        <f t="shared" si="1052"/>
        <v>0</v>
      </c>
      <c r="AL973">
        <f t="shared" si="1053"/>
        <v>22045</v>
      </c>
      <c r="AM973">
        <f t="shared" si="1054"/>
        <v>18525.5</v>
      </c>
      <c r="AO973">
        <f t="shared" si="1055"/>
        <v>22505</v>
      </c>
      <c r="AP973">
        <f t="shared" si="1056"/>
        <v>0.65833522340666817</v>
      </c>
      <c r="AQ973">
        <f t="shared" si="1057"/>
        <v>0.55766681396376494</v>
      </c>
    </row>
    <row r="974" spans="2:64" hidden="1">
      <c r="D974" t="s">
        <v>10848</v>
      </c>
      <c r="E974" t="s">
        <v>10849</v>
      </c>
      <c r="F974" t="s">
        <v>10850</v>
      </c>
      <c r="G974" t="s">
        <v>6065</v>
      </c>
      <c r="H974" t="s">
        <v>10851</v>
      </c>
      <c r="I974" t="s">
        <v>10852</v>
      </c>
      <c r="J974" t="s">
        <v>6065</v>
      </c>
      <c r="K974" t="e">
        <f t="shared" si="1046"/>
        <v>#DIV/0!</v>
      </c>
      <c r="O974">
        <f t="shared" si="1064"/>
        <v>-0.93378119001919391</v>
      </c>
      <c r="P974">
        <f t="shared" si="1065"/>
        <v>-0.6655866302864939</v>
      </c>
      <c r="Q974">
        <f t="shared" si="1066"/>
        <v>0.56400086928175597</v>
      </c>
      <c r="R974" t="e">
        <f t="shared" si="1077"/>
        <v>#DIV/0!</v>
      </c>
      <c r="S974">
        <f t="shared" si="1067"/>
        <v>1.7730469126288411</v>
      </c>
      <c r="T974">
        <f t="shared" si="1068"/>
        <v>0.32338390501319259</v>
      </c>
      <c r="U974" t="e">
        <f t="shared" si="1069"/>
        <v>#DIV/0!</v>
      </c>
      <c r="V974">
        <f t="shared" si="1047"/>
        <v>-1</v>
      </c>
      <c r="AH974">
        <f t="shared" si="1049"/>
        <v>3450</v>
      </c>
      <c r="AI974">
        <f t="shared" si="1050"/>
        <v>1961</v>
      </c>
      <c r="AJ974">
        <f t="shared" si="1051"/>
        <v>10381</v>
      </c>
      <c r="AK974">
        <f t="shared" si="1052"/>
        <v>0</v>
      </c>
      <c r="AL974">
        <f t="shared" si="1053"/>
        <v>18406</v>
      </c>
      <c r="AM974">
        <f t="shared" si="1054"/>
        <v>8025</v>
      </c>
      <c r="AO974">
        <f t="shared" si="1055"/>
        <v>-6931</v>
      </c>
      <c r="AP974">
        <f t="shared" si="1056"/>
        <v>0.10654134521351732</v>
      </c>
      <c r="AQ974">
        <f t="shared" si="1057"/>
        <v>0.56840579710144923</v>
      </c>
    </row>
    <row r="975" spans="2:64" hidden="1">
      <c r="D975" t="s">
        <v>10853</v>
      </c>
      <c r="E975" t="s">
        <v>10854</v>
      </c>
      <c r="F975" t="s">
        <v>10855</v>
      </c>
      <c r="G975" t="s">
        <v>6065</v>
      </c>
      <c r="H975" t="s">
        <v>10856</v>
      </c>
      <c r="I975" t="s">
        <v>10857</v>
      </c>
      <c r="J975" t="s">
        <v>6055</v>
      </c>
      <c r="K975">
        <f t="shared" si="1046"/>
        <v>5864</v>
      </c>
      <c r="O975" t="e">
        <f t="shared" si="1064"/>
        <v>#VALUE!</v>
      </c>
      <c r="P975" t="e">
        <f t="shared" si="1065"/>
        <v>#VALUE!</v>
      </c>
      <c r="Q975">
        <f t="shared" si="1066"/>
        <v>0.62234539453197979</v>
      </c>
      <c r="R975" t="e">
        <f t="shared" si="1077"/>
        <v>#VALUE!</v>
      </c>
      <c r="S975">
        <f t="shared" si="1067"/>
        <v>1.6068247773441409</v>
      </c>
      <c r="T975" t="e">
        <f t="shared" si="1068"/>
        <v>#VALUE!</v>
      </c>
      <c r="U975">
        <f t="shared" si="1069"/>
        <v>5864</v>
      </c>
      <c r="V975" t="e">
        <f t="shared" si="1047"/>
        <v>#VALUE!</v>
      </c>
      <c r="AH975">
        <f t="shared" si="1049"/>
        <v>26050</v>
      </c>
      <c r="AI975">
        <f t="shared" si="1050"/>
        <v>2932</v>
      </c>
      <c r="AJ975">
        <f t="shared" si="1051"/>
        <v>4996.5</v>
      </c>
      <c r="AK975">
        <f t="shared" si="1052"/>
        <v>0</v>
      </c>
      <c r="AL975">
        <f t="shared" si="1053"/>
        <v>8028.5</v>
      </c>
      <c r="AM975">
        <f t="shared" si="1054"/>
        <v>3032</v>
      </c>
      <c r="AO975">
        <f t="shared" si="1055"/>
        <v>21053.5</v>
      </c>
      <c r="AP975">
        <f t="shared" si="1056"/>
        <v>0.36519897863860001</v>
      </c>
      <c r="AQ975">
        <f t="shared" si="1057"/>
        <v>0.11255278310940499</v>
      </c>
    </row>
    <row r="976" spans="2:64" hidden="1">
      <c r="D976" t="s">
        <v>6093</v>
      </c>
      <c r="E976" t="s">
        <v>6093</v>
      </c>
      <c r="F976" t="s">
        <v>6093</v>
      </c>
      <c r="G976" t="s">
        <v>6093</v>
      </c>
      <c r="H976" t="s">
        <v>6093</v>
      </c>
      <c r="I976" t="s">
        <v>6093</v>
      </c>
      <c r="J976" t="s">
        <v>6093</v>
      </c>
      <c r="O976" t="e">
        <f t="shared" si="1064"/>
        <v>#VALUE!</v>
      </c>
      <c r="P976" t="e">
        <f t="shared" si="1065"/>
        <v>#VALUE!</v>
      </c>
      <c r="Q976" t="e">
        <f t="shared" si="1066"/>
        <v>#VALUE!</v>
      </c>
      <c r="R976" t="e">
        <f t="shared" si="1077"/>
        <v>#VALUE!</v>
      </c>
      <c r="S976" t="e">
        <f t="shared" si="1067"/>
        <v>#VALUE!</v>
      </c>
      <c r="T976" t="e">
        <f t="shared" si="1068"/>
        <v>#VALUE!</v>
      </c>
      <c r="U976" t="e">
        <f t="shared" si="1069"/>
        <v>#VALUE!</v>
      </c>
      <c r="V976" t="e">
        <f t="shared" si="1047"/>
        <v>#VALUE!</v>
      </c>
      <c r="AO976">
        <f t="shared" si="1055"/>
        <v>0</v>
      </c>
      <c r="AP976" t="e">
        <f t="shared" si="1056"/>
        <v>#DIV/0!</v>
      </c>
      <c r="AQ976" t="e">
        <f t="shared" si="1057"/>
        <v>#DIV/0!</v>
      </c>
    </row>
    <row r="977" spans="2:64">
      <c r="B977" s="22">
        <v>47077078</v>
      </c>
      <c r="D977" t="s">
        <v>10858</v>
      </c>
      <c r="E977" t="s">
        <v>10859</v>
      </c>
      <c r="F977" t="s">
        <v>10860</v>
      </c>
      <c r="G977" t="s">
        <v>6065</v>
      </c>
      <c r="H977" t="s">
        <v>10861</v>
      </c>
      <c r="I977" t="s">
        <v>10862</v>
      </c>
      <c r="J977" t="s">
        <v>6065</v>
      </c>
      <c r="K977" t="e">
        <f t="shared" si="1046"/>
        <v>#DIV/0!</v>
      </c>
      <c r="O977">
        <f t="shared" si="1064"/>
        <v>56.903846153846153</v>
      </c>
      <c r="P977">
        <f t="shared" si="1065"/>
        <v>27.436507936507937</v>
      </c>
      <c r="Q977">
        <f t="shared" si="1066"/>
        <v>4.5722159589126891E-2</v>
      </c>
      <c r="R977">
        <f>1</f>
        <v>1</v>
      </c>
      <c r="S977">
        <f t="shared" si="1067"/>
        <v>21.87123287671233</v>
      </c>
      <c r="T977">
        <f t="shared" si="1068"/>
        <v>15.853982300884955</v>
      </c>
      <c r="U977">
        <f>1</f>
        <v>1</v>
      </c>
      <c r="V977">
        <f t="shared" si="1047"/>
        <v>0</v>
      </c>
      <c r="X977">
        <f>AVERAGE(O977)</f>
        <v>56.903846153846153</v>
      </c>
      <c r="Y977">
        <f t="shared" ref="Y977:AE977" si="1078">AVERAGE(P977)</f>
        <v>27.436507936507937</v>
      </c>
      <c r="Z977">
        <f t="shared" si="1078"/>
        <v>4.5722159589126891E-2</v>
      </c>
      <c r="AA977">
        <f t="shared" si="1078"/>
        <v>1</v>
      </c>
      <c r="AB977">
        <f t="shared" si="1078"/>
        <v>21.87123287671233</v>
      </c>
      <c r="AC977">
        <f t="shared" si="1078"/>
        <v>15.853982300884955</v>
      </c>
      <c r="AD977">
        <f>AVERAGE(U977)</f>
        <v>1</v>
      </c>
      <c r="AE977">
        <f t="shared" si="1078"/>
        <v>0</v>
      </c>
      <c r="AH977">
        <f t="shared" si="1049"/>
        <v>15055</v>
      </c>
      <c r="AI977">
        <f t="shared" si="1050"/>
        <v>7166</v>
      </c>
      <c r="AJ977">
        <f t="shared" si="1051"/>
        <v>365</v>
      </c>
      <c r="AK977">
        <f t="shared" si="1052"/>
        <v>0</v>
      </c>
      <c r="AL977">
        <f t="shared" si="1053"/>
        <v>7983</v>
      </c>
      <c r="AM977">
        <f t="shared" si="1054"/>
        <v>7618</v>
      </c>
      <c r="AO977">
        <f t="shared" si="1055"/>
        <v>14690</v>
      </c>
      <c r="AP977">
        <f t="shared" si="1056"/>
        <v>0.89765752223474882</v>
      </c>
      <c r="AQ977">
        <f t="shared" si="1057"/>
        <v>0.47598804383925608</v>
      </c>
      <c r="AS977">
        <f t="shared" ref="AS977" si="1079">AH977+AM977-AJ977+AK977+AL977+AI977</f>
        <v>37457</v>
      </c>
      <c r="AU977">
        <f>MAX(0,AH977)</f>
        <v>15055</v>
      </c>
      <c r="AV977">
        <f>MAX(0,AP977)</f>
        <v>0.89765752223474882</v>
      </c>
      <c r="AW977">
        <f>MAX(0,AQ977)</f>
        <v>0.47598804383925608</v>
      </c>
      <c r="AY977">
        <f>AU977/$AU$1261*3</f>
        <v>0.13467391196517398</v>
      </c>
      <c r="AZ977">
        <f>AV977/$AV$1261*3</f>
        <v>16.39059955475043</v>
      </c>
      <c r="BA977">
        <f>AW977/$AW$1261*3</f>
        <v>11.557628830454631</v>
      </c>
      <c r="BB977">
        <f>AS977/$AS$1261*3</f>
        <v>0.10146333000981897</v>
      </c>
      <c r="BD977">
        <f>MIN(4.9,AY977)</f>
        <v>0.13467391196517398</v>
      </c>
      <c r="BE977">
        <f t="shared" ref="BE977" si="1080">MIN(4.9,AZ977)</f>
        <v>4.9000000000000004</v>
      </c>
      <c r="BF977">
        <f t="shared" ref="BF977" si="1081">MIN(4.9,BA977)</f>
        <v>4.9000000000000004</v>
      </c>
      <c r="BG977">
        <f>MAX(MIN(4.9,BB977),0)</f>
        <v>0.10146333000981897</v>
      </c>
      <c r="BI977">
        <f>ROUND(BD977+0.5,0)</f>
        <v>1</v>
      </c>
      <c r="BJ977">
        <f t="shared" ref="BJ977" si="1082">ROUND(BE977+0.5,0)</f>
        <v>5</v>
      </c>
      <c r="BK977">
        <f t="shared" ref="BK977" si="1083">ROUND(BF977+0.5,0)</f>
        <v>5</v>
      </c>
      <c r="BL977">
        <f t="shared" ref="BL977" si="1084">ROUND(BG977+0.5,0)</f>
        <v>1</v>
      </c>
    </row>
    <row r="978" spans="2:64" hidden="1">
      <c r="D978" t="s">
        <v>10863</v>
      </c>
      <c r="E978" t="s">
        <v>10864</v>
      </c>
      <c r="F978" t="s">
        <v>6143</v>
      </c>
      <c r="G978" t="s">
        <v>6065</v>
      </c>
      <c r="H978" t="s">
        <v>10865</v>
      </c>
      <c r="I978" t="s">
        <v>10866</v>
      </c>
      <c r="J978" t="s">
        <v>6065</v>
      </c>
      <c r="K978" t="e">
        <f t="shared" si="1046"/>
        <v>#DIV/0!</v>
      </c>
      <c r="O978" t="e">
        <f t="shared" si="1064"/>
        <v>#VALUE!</v>
      </c>
      <c r="P978" t="e">
        <f t="shared" si="1065"/>
        <v>#VALUE!</v>
      </c>
      <c r="Q978">
        <f t="shared" si="1066"/>
        <v>1.7391304347826087E-2</v>
      </c>
      <c r="R978" t="e">
        <f t="shared" si="1077"/>
        <v>#VALUE!</v>
      </c>
      <c r="S978">
        <f t="shared" si="1067"/>
        <v>57.5</v>
      </c>
      <c r="T978" t="e">
        <f t="shared" si="1068"/>
        <v>#VALUE!</v>
      </c>
      <c r="U978" t="e">
        <f t="shared" si="1069"/>
        <v>#DIV/0!</v>
      </c>
      <c r="V978" t="e">
        <f t="shared" si="1047"/>
        <v>#VALUE!</v>
      </c>
      <c r="AH978">
        <f t="shared" si="1049"/>
        <v>260</v>
      </c>
      <c r="AI978">
        <f t="shared" si="1050"/>
        <v>252</v>
      </c>
      <c r="AJ978">
        <f t="shared" si="1051"/>
        <v>8</v>
      </c>
      <c r="AK978">
        <f t="shared" si="1052"/>
        <v>0</v>
      </c>
      <c r="AL978">
        <f t="shared" si="1053"/>
        <v>460</v>
      </c>
      <c r="AM978">
        <f t="shared" si="1054"/>
        <v>452</v>
      </c>
      <c r="AO978">
        <f t="shared" si="1055"/>
        <v>252</v>
      </c>
      <c r="AP978">
        <f t="shared" si="1056"/>
        <v>0.54782608695652169</v>
      </c>
      <c r="AQ978">
        <f t="shared" si="1057"/>
        <v>0.96923076923076923</v>
      </c>
    </row>
    <row r="979" spans="2:64" hidden="1">
      <c r="D979" t="s">
        <v>6093</v>
      </c>
      <c r="E979" t="s">
        <v>6093</v>
      </c>
      <c r="F979" t="s">
        <v>6093</v>
      </c>
      <c r="G979" t="s">
        <v>6093</v>
      </c>
      <c r="H979" t="s">
        <v>6093</v>
      </c>
      <c r="I979" t="s">
        <v>6093</v>
      </c>
      <c r="J979" t="s">
        <v>6093</v>
      </c>
      <c r="AO979">
        <f t="shared" si="1055"/>
        <v>0</v>
      </c>
      <c r="AP979" t="e">
        <f t="shared" si="1056"/>
        <v>#DIV/0!</v>
      </c>
      <c r="AQ979" t="e">
        <f t="shared" si="1057"/>
        <v>#DIV/0!</v>
      </c>
    </row>
    <row r="980" spans="2:64">
      <c r="B980" t="s">
        <v>147</v>
      </c>
      <c r="D980" t="s">
        <v>10867</v>
      </c>
      <c r="E980" t="s">
        <v>10868</v>
      </c>
      <c r="F980" t="s">
        <v>10869</v>
      </c>
      <c r="G980" t="s">
        <v>10870</v>
      </c>
      <c r="H980" t="s">
        <v>10871</v>
      </c>
      <c r="I980" t="s">
        <v>10872</v>
      </c>
      <c r="J980" t="s">
        <v>6156</v>
      </c>
      <c r="K980">
        <f t="shared" si="1046"/>
        <v>-8449.5</v>
      </c>
      <c r="O980">
        <f t="shared" si="1064"/>
        <v>0.64526830499731092</v>
      </c>
      <c r="P980">
        <f t="shared" si="1065"/>
        <v>2.0265962210083281</v>
      </c>
      <c r="Q980">
        <f t="shared" si="1066"/>
        <v>1.1336515612972322</v>
      </c>
      <c r="R980">
        <f t="shared" si="1077"/>
        <v>0.29131630045576207</v>
      </c>
      <c r="S980">
        <f t="shared" si="1067"/>
        <v>0.23425800523287782</v>
      </c>
      <c r="T980">
        <f t="shared" si="1068"/>
        <v>14.831020812685827</v>
      </c>
      <c r="U980">
        <f t="shared" si="1069"/>
        <v>-8449.5</v>
      </c>
      <c r="V980">
        <f t="shared" si="1047"/>
        <v>1</v>
      </c>
      <c r="X980">
        <f t="shared" ref="X980:AE980" si="1085">AVERAGE(O980:O982)</f>
        <v>3.4909202420974914</v>
      </c>
      <c r="Y980">
        <f t="shared" si="1085"/>
        <v>0.63629719902977289</v>
      </c>
      <c r="Z980">
        <f t="shared" si="1085"/>
        <v>0.98317447963820603</v>
      </c>
      <c r="AA980">
        <f t="shared" si="1085"/>
        <v>-3.091692635797298</v>
      </c>
      <c r="AB980">
        <f t="shared" si="1085"/>
        <v>0.38037270138297519</v>
      </c>
      <c r="AC980">
        <f t="shared" si="1085"/>
        <v>6.4087875114287582</v>
      </c>
      <c r="AD980">
        <f t="shared" si="1085"/>
        <v>-1453.9444444444446</v>
      </c>
      <c r="AE980">
        <f t="shared" si="1085"/>
        <v>1</v>
      </c>
      <c r="AH980">
        <f t="shared" si="1049"/>
        <v>119919</v>
      </c>
      <c r="AI980">
        <f t="shared" si="1050"/>
        <v>-6759.6</v>
      </c>
      <c r="AJ980">
        <f t="shared" si="1051"/>
        <v>54195.8</v>
      </c>
      <c r="AK980">
        <f t="shared" si="1052"/>
        <v>35110.6</v>
      </c>
      <c r="AL980">
        <f t="shared" si="1053"/>
        <v>12695.8</v>
      </c>
      <c r="AM980">
        <f t="shared" si="1054"/>
        <v>-6389.4</v>
      </c>
      <c r="AO980">
        <f t="shared" si="1055"/>
        <v>30612.600000000006</v>
      </c>
      <c r="AP980">
        <f t="shared" si="1056"/>
        <v>-0.14139529435389406</v>
      </c>
      <c r="AQ980">
        <f t="shared" si="1057"/>
        <v>-5.6368048432692074E-2</v>
      </c>
      <c r="AS980">
        <f t="shared" ref="AS980" si="1086">AH980+AM980-AJ980+AK980+AL980+AI980</f>
        <v>100380.59999999999</v>
      </c>
      <c r="AU980">
        <f>MAX(0,AH980)</f>
        <v>119919</v>
      </c>
      <c r="AV980">
        <f>MAX(0,AP980)</f>
        <v>0</v>
      </c>
      <c r="AW980">
        <f>MAX(0,AQ980)</f>
        <v>0</v>
      </c>
      <c r="AY980">
        <f>AU980/$AU$1261*3</f>
        <v>1.0727307106577015</v>
      </c>
      <c r="AZ980">
        <f>AV980/$AV$1261*3</f>
        <v>0</v>
      </c>
      <c r="BA980">
        <f>AW980/$AW$1261*3</f>
        <v>0</v>
      </c>
      <c r="BB980">
        <f>AS980/$AS$1261*3</f>
        <v>0.27191045583959295</v>
      </c>
      <c r="BD980">
        <f>MIN(4.9,AY980)</f>
        <v>1.0727307106577015</v>
      </c>
      <c r="BE980">
        <f t="shared" ref="BE980" si="1087">MIN(4.9,AZ980)</f>
        <v>0</v>
      </c>
      <c r="BF980">
        <f t="shared" ref="BF980" si="1088">MIN(4.9,BA980)</f>
        <v>0</v>
      </c>
      <c r="BG980">
        <f>MAX(MIN(4.9,BB980),0)</f>
        <v>0.27191045583959295</v>
      </c>
      <c r="BI980">
        <f>ROUND(BD980+0.5,0)</f>
        <v>2</v>
      </c>
      <c r="BJ980">
        <f t="shared" ref="BJ980" si="1089">ROUND(BE980+0.5,0)</f>
        <v>1</v>
      </c>
      <c r="BK980">
        <f t="shared" ref="BK980" si="1090">ROUND(BF980+0.5,0)</f>
        <v>1</v>
      </c>
      <c r="BL980">
        <f t="shared" ref="BL980" si="1091">ROUND(BG980+0.5,0)</f>
        <v>1</v>
      </c>
    </row>
    <row r="981" spans="2:64" hidden="1">
      <c r="D981" t="s">
        <v>10873</v>
      </c>
      <c r="E981" t="s">
        <v>10874</v>
      </c>
      <c r="F981" t="s">
        <v>10875</v>
      </c>
      <c r="G981" t="s">
        <v>10876</v>
      </c>
      <c r="H981" t="s">
        <v>10877</v>
      </c>
      <c r="I981" t="s">
        <v>10878</v>
      </c>
      <c r="J981" t="s">
        <v>6225</v>
      </c>
      <c r="K981">
        <f t="shared" si="1046"/>
        <v>-3722.3333333333335</v>
      </c>
      <c r="O981">
        <f t="shared" si="1064"/>
        <v>1.9932158286380735</v>
      </c>
      <c r="P981">
        <f t="shared" si="1065"/>
        <v>-2.4298335467349554</v>
      </c>
      <c r="Q981">
        <f t="shared" si="1066"/>
        <v>1.0077592603076886</v>
      </c>
      <c r="R981">
        <f t="shared" si="1077"/>
        <v>-9.8272651776738495</v>
      </c>
      <c r="S981">
        <f t="shared" si="1067"/>
        <v>0.25984985349035933</v>
      </c>
      <c r="T981">
        <f t="shared" si="1068"/>
        <v>-1.219323986523204</v>
      </c>
      <c r="U981">
        <f t="shared" si="1069"/>
        <v>-3722.3333333333335</v>
      </c>
      <c r="V981">
        <f t="shared" si="1047"/>
        <v>2</v>
      </c>
      <c r="AH981">
        <f t="shared" si="1049"/>
        <v>91109</v>
      </c>
      <c r="AI981">
        <f t="shared" si="1050"/>
        <v>-2791.75</v>
      </c>
      <c r="AJ981">
        <f t="shared" si="1051"/>
        <v>84550.75</v>
      </c>
      <c r="AK981">
        <f t="shared" si="1052"/>
        <v>61929.25</v>
      </c>
      <c r="AL981">
        <f t="shared" si="1053"/>
        <v>21970.5</v>
      </c>
      <c r="AM981">
        <f t="shared" si="1054"/>
        <v>-504.5</v>
      </c>
      <c r="AO981">
        <f t="shared" si="1055"/>
        <v>-55371</v>
      </c>
      <c r="AP981">
        <f t="shared" si="1056"/>
        <v>-3.3274830973870601E-2</v>
      </c>
      <c r="AQ981">
        <f t="shared" si="1057"/>
        <v>-3.0641868531100111E-2</v>
      </c>
    </row>
    <row r="982" spans="2:64" hidden="1">
      <c r="D982" t="s">
        <v>10879</v>
      </c>
      <c r="E982" t="s">
        <v>10880</v>
      </c>
      <c r="F982" t="s">
        <v>10881</v>
      </c>
      <c r="G982" t="s">
        <v>10882</v>
      </c>
      <c r="H982" t="s">
        <v>10883</v>
      </c>
      <c r="I982" t="s">
        <v>10884</v>
      </c>
      <c r="J982" t="s">
        <v>6055</v>
      </c>
      <c r="K982">
        <f t="shared" si="1046"/>
        <v>7810</v>
      </c>
      <c r="O982">
        <f t="shared" si="1064"/>
        <v>7.8342765926570888</v>
      </c>
      <c r="P982">
        <f t="shared" si="1065"/>
        <v>2.3121289228159458</v>
      </c>
      <c r="Q982">
        <f t="shared" si="1066"/>
        <v>0.80811261730969763</v>
      </c>
      <c r="R982">
        <f t="shared" si="1077"/>
        <v>0.26087096982619373</v>
      </c>
      <c r="S982">
        <f t="shared" si="1067"/>
        <v>0.64701024542568841</v>
      </c>
      <c r="T982">
        <f t="shared" si="1068"/>
        <v>5.6146657081236517</v>
      </c>
      <c r="U982">
        <f t="shared" si="1069"/>
        <v>7810</v>
      </c>
      <c r="V982">
        <f t="shared" si="1047"/>
        <v>0</v>
      </c>
      <c r="AH982">
        <f t="shared" si="1049"/>
        <v>60877</v>
      </c>
      <c r="AI982">
        <f t="shared" si="1050"/>
        <v>3905</v>
      </c>
      <c r="AJ982">
        <f t="shared" si="1051"/>
        <v>19374.5</v>
      </c>
      <c r="AK982">
        <f t="shared" si="1052"/>
        <v>11439.5</v>
      </c>
      <c r="AL982">
        <f t="shared" si="1053"/>
        <v>12535.5</v>
      </c>
      <c r="AM982">
        <f t="shared" si="1054"/>
        <v>4600.5</v>
      </c>
      <c r="AO982">
        <f t="shared" si="1055"/>
        <v>30063</v>
      </c>
      <c r="AP982">
        <f t="shared" si="1056"/>
        <v>0.16287799791449425</v>
      </c>
      <c r="AQ982">
        <f t="shared" si="1057"/>
        <v>6.4145736485043611E-2</v>
      </c>
    </row>
    <row r="983" spans="2:64" hidden="1">
      <c r="D983" t="s">
        <v>10885</v>
      </c>
      <c r="E983" t="s">
        <v>10886</v>
      </c>
      <c r="F983" t="s">
        <v>10887</v>
      </c>
      <c r="G983" t="s">
        <v>7460</v>
      </c>
      <c r="H983" t="s">
        <v>10888</v>
      </c>
      <c r="I983" t="s">
        <v>10889</v>
      </c>
      <c r="J983" t="s">
        <v>6055</v>
      </c>
      <c r="K983">
        <f t="shared" si="1046"/>
        <v>2358</v>
      </c>
      <c r="O983" t="e">
        <f t="shared" si="1064"/>
        <v>#DIV/0!</v>
      </c>
      <c r="P983">
        <f t="shared" si="1065"/>
        <v>-3.020565552699229</v>
      </c>
      <c r="Q983">
        <f t="shared" si="1066"/>
        <v>0.97202333065164925</v>
      </c>
      <c r="R983">
        <f t="shared" si="1077"/>
        <v>-58.298850574712645</v>
      </c>
      <c r="S983">
        <f t="shared" si="1067"/>
        <v>0.3882968817894018</v>
      </c>
      <c r="T983">
        <f t="shared" si="1068"/>
        <v>-2.4384694932781796</v>
      </c>
      <c r="U983">
        <f t="shared" si="1069"/>
        <v>2358</v>
      </c>
      <c r="V983">
        <f t="shared" si="1047"/>
        <v>1</v>
      </c>
      <c r="AH983">
        <f t="shared" si="1049"/>
        <v>6891</v>
      </c>
      <c r="AI983">
        <f t="shared" si="1050"/>
        <v>1179</v>
      </c>
      <c r="AJ983">
        <f t="shared" si="1051"/>
        <v>24164.5</v>
      </c>
      <c r="AK983">
        <f t="shared" si="1052"/>
        <v>15477</v>
      </c>
      <c r="AL983">
        <f t="shared" si="1053"/>
        <v>9383</v>
      </c>
      <c r="AM983">
        <f t="shared" si="1054"/>
        <v>695.5</v>
      </c>
      <c r="AO983">
        <f t="shared" si="1055"/>
        <v>-32750.5</v>
      </c>
      <c r="AP983">
        <f t="shared" si="1056"/>
        <v>4.7425583266291232E-2</v>
      </c>
      <c r="AQ983">
        <f t="shared" si="1057"/>
        <v>0.17109272964736613</v>
      </c>
    </row>
    <row r="984" spans="2:64" hidden="1">
      <c r="D984" t="s">
        <v>6065</v>
      </c>
      <c r="E984" t="s">
        <v>10890</v>
      </c>
      <c r="F984" t="s">
        <v>7083</v>
      </c>
      <c r="G984" t="s">
        <v>10891</v>
      </c>
      <c r="H984" t="s">
        <v>10892</v>
      </c>
      <c r="I984" t="s">
        <v>10893</v>
      </c>
      <c r="J984" t="s">
        <v>6065</v>
      </c>
      <c r="K984" t="e">
        <f t="shared" si="1046"/>
        <v>#DIV/0!</v>
      </c>
      <c r="O984" t="e">
        <f t="shared" si="1064"/>
        <v>#DIV/0!</v>
      </c>
      <c r="P984" t="e">
        <f t="shared" si="1065"/>
        <v>#DIV/0!</v>
      </c>
      <c r="Q984">
        <f t="shared" si="1066"/>
        <v>2.1608643457382954</v>
      </c>
      <c r="R984">
        <f t="shared" si="1077"/>
        <v>0</v>
      </c>
      <c r="S984">
        <f t="shared" si="1067"/>
        <v>0.17277777777777778</v>
      </c>
      <c r="T984">
        <f t="shared" si="1068"/>
        <v>-5.835</v>
      </c>
      <c r="U984" t="e">
        <f t="shared" si="1069"/>
        <v>#DIV/0!</v>
      </c>
      <c r="V984">
        <f t="shared" si="1047"/>
        <v>0</v>
      </c>
      <c r="AH984">
        <f t="shared" si="1049"/>
        <v>0</v>
      </c>
      <c r="AI984">
        <f t="shared" si="1050"/>
        <v>-1167</v>
      </c>
      <c r="AJ984">
        <f t="shared" si="1051"/>
        <v>1800</v>
      </c>
      <c r="AK984">
        <f t="shared" si="1052"/>
        <v>522</v>
      </c>
      <c r="AL984">
        <f t="shared" si="1053"/>
        <v>311</v>
      </c>
      <c r="AM984">
        <f t="shared" si="1054"/>
        <v>-967</v>
      </c>
      <c r="AO984">
        <f t="shared" si="1055"/>
        <v>-2322</v>
      </c>
      <c r="AP984">
        <f t="shared" si="1056"/>
        <v>-1.4009603841536615</v>
      </c>
      <c r="AQ984" t="e">
        <f t="shared" si="1057"/>
        <v>#DIV/0!</v>
      </c>
    </row>
    <row r="985" spans="2:64" hidden="1">
      <c r="D985" t="s">
        <v>6065</v>
      </c>
      <c r="E985" t="s">
        <v>6065</v>
      </c>
      <c r="F985" t="s">
        <v>10894</v>
      </c>
      <c r="G985" t="s">
        <v>10891</v>
      </c>
      <c r="H985" t="s">
        <v>10895</v>
      </c>
      <c r="I985" t="s">
        <v>8617</v>
      </c>
      <c r="J985" t="s">
        <v>6065</v>
      </c>
      <c r="K985" t="e">
        <f t="shared" si="1046"/>
        <v>#DIV/0!</v>
      </c>
      <c r="O985" t="e">
        <f t="shared" si="1064"/>
        <v>#VALUE!</v>
      </c>
      <c r="P985" t="e">
        <f t="shared" si="1065"/>
        <v>#VALUE!</v>
      </c>
      <c r="Q985">
        <f t="shared" si="1066"/>
        <v>0.8</v>
      </c>
      <c r="R985" t="e">
        <f t="shared" si="1077"/>
        <v>#VALUE!</v>
      </c>
      <c r="S985">
        <f t="shared" si="1067"/>
        <v>0.59750000000000003</v>
      </c>
      <c r="T985" t="e">
        <f t="shared" si="1068"/>
        <v>#VALUE!</v>
      </c>
      <c r="U985" t="e">
        <f t="shared" si="1069"/>
        <v>#DIV/0!</v>
      </c>
      <c r="V985" t="e">
        <f t="shared" si="1047"/>
        <v>#VALUE!</v>
      </c>
      <c r="AH985">
        <f t="shared" si="1049"/>
        <v>0</v>
      </c>
      <c r="AI985">
        <f t="shared" si="1050"/>
        <v>0</v>
      </c>
      <c r="AJ985">
        <f t="shared" si="1051"/>
        <v>800</v>
      </c>
      <c r="AK985">
        <f t="shared" si="1052"/>
        <v>522</v>
      </c>
      <c r="AL985">
        <f t="shared" si="1053"/>
        <v>478</v>
      </c>
      <c r="AM985">
        <f t="shared" si="1054"/>
        <v>200</v>
      </c>
      <c r="AO985">
        <f t="shared" si="1055"/>
        <v>-1322</v>
      </c>
      <c r="AP985">
        <f t="shared" si="1056"/>
        <v>0</v>
      </c>
      <c r="AQ985" t="e">
        <f t="shared" si="1057"/>
        <v>#DIV/0!</v>
      </c>
    </row>
    <row r="986" spans="2:64" hidden="1">
      <c r="D986" t="s">
        <v>6093</v>
      </c>
      <c r="E986" t="s">
        <v>6093</v>
      </c>
      <c r="F986" t="s">
        <v>6093</v>
      </c>
      <c r="G986" t="s">
        <v>6093</v>
      </c>
      <c r="H986" t="s">
        <v>6093</v>
      </c>
      <c r="I986" t="s">
        <v>6093</v>
      </c>
      <c r="J986" t="s">
        <v>6093</v>
      </c>
      <c r="O986" t="e">
        <f t="shared" si="1064"/>
        <v>#VALUE!</v>
      </c>
      <c r="P986" t="e">
        <f t="shared" si="1065"/>
        <v>#VALUE!</v>
      </c>
      <c r="Q986" t="e">
        <f t="shared" si="1066"/>
        <v>#VALUE!</v>
      </c>
      <c r="R986" t="e">
        <f t="shared" si="1077"/>
        <v>#VALUE!</v>
      </c>
      <c r="S986" t="e">
        <f t="shared" si="1067"/>
        <v>#VALUE!</v>
      </c>
      <c r="T986" t="e">
        <f t="shared" si="1068"/>
        <v>#VALUE!</v>
      </c>
      <c r="U986" t="e">
        <f t="shared" si="1069"/>
        <v>#VALUE!</v>
      </c>
      <c r="V986" t="e">
        <f t="shared" si="1047"/>
        <v>#VALUE!</v>
      </c>
      <c r="AO986">
        <f t="shared" si="1055"/>
        <v>0</v>
      </c>
      <c r="AP986" t="e">
        <f t="shared" si="1056"/>
        <v>#DIV/0!</v>
      </c>
      <c r="AQ986" t="e">
        <f t="shared" si="1057"/>
        <v>#DIV/0!</v>
      </c>
    </row>
    <row r="987" spans="2:64">
      <c r="B987" s="22">
        <v>34453740</v>
      </c>
      <c r="D987" t="s">
        <v>10896</v>
      </c>
      <c r="E987" t="s">
        <v>10897</v>
      </c>
      <c r="F987" t="s">
        <v>10898</v>
      </c>
      <c r="G987" t="s">
        <v>10899</v>
      </c>
      <c r="H987" t="s">
        <v>10900</v>
      </c>
      <c r="I987" t="s">
        <v>10901</v>
      </c>
      <c r="J987" t="s">
        <v>6055</v>
      </c>
      <c r="K987">
        <f t="shared" si="1046"/>
        <v>29434</v>
      </c>
      <c r="O987">
        <f t="shared" si="1064"/>
        <v>1.4771645670865827</v>
      </c>
      <c r="P987">
        <f t="shared" si="1065"/>
        <v>0.52389334713952884</v>
      </c>
      <c r="Q987">
        <f t="shared" si="1066"/>
        <v>0.32697963937746471</v>
      </c>
      <c r="R987">
        <f t="shared" si="1077"/>
        <v>0</v>
      </c>
      <c r="S987">
        <f t="shared" si="1067"/>
        <v>3.0525548062490753</v>
      </c>
      <c r="T987">
        <f t="shared" si="1068"/>
        <v>0.17807166667674967</v>
      </c>
      <c r="U987">
        <f t="shared" si="1069"/>
        <v>29434</v>
      </c>
      <c r="V987">
        <f t="shared" si="1047"/>
        <v>0</v>
      </c>
      <c r="X987">
        <f t="shared" ref="X987:AE987" si="1092">AVERAGE(O987:O989)</f>
        <v>0.36205758619083145</v>
      </c>
      <c r="Y987">
        <f t="shared" si="1092"/>
        <v>0.41796549506975289</v>
      </c>
      <c r="Z987">
        <f t="shared" si="1092"/>
        <v>0.17816323916645169</v>
      </c>
      <c r="AA987">
        <f t="shared" si="1092"/>
        <v>0</v>
      </c>
      <c r="AB987">
        <f t="shared" si="1092"/>
        <v>7.7990424508779084</v>
      </c>
      <c r="AC987">
        <f t="shared" si="1092"/>
        <v>0.23320252264472216</v>
      </c>
      <c r="AD987">
        <f t="shared" si="1092"/>
        <v>29882.666666666668</v>
      </c>
      <c r="AE987">
        <f t="shared" si="1092"/>
        <v>0</v>
      </c>
      <c r="AH987">
        <f t="shared" si="1049"/>
        <v>123883</v>
      </c>
      <c r="AI987">
        <f t="shared" si="1050"/>
        <v>14717</v>
      </c>
      <c r="AJ987">
        <f t="shared" si="1051"/>
        <v>47303</v>
      </c>
      <c r="AK987">
        <f t="shared" si="1052"/>
        <v>271.5</v>
      </c>
      <c r="AL987">
        <f t="shared" si="1053"/>
        <v>144395</v>
      </c>
      <c r="AM987">
        <f t="shared" si="1054"/>
        <v>97363.5</v>
      </c>
      <c r="AO987">
        <f t="shared" si="1055"/>
        <v>76308.5</v>
      </c>
      <c r="AP987">
        <f t="shared" si="1056"/>
        <v>0.10173053194761746</v>
      </c>
      <c r="AQ987">
        <f t="shared" si="1057"/>
        <v>0.11879757513137396</v>
      </c>
      <c r="AS987">
        <f t="shared" ref="AS987" si="1093">AH987+AM987-AJ987+AK987+AL987+AI987</f>
        <v>333327</v>
      </c>
      <c r="AU987">
        <f>MAX(0,AH987)</f>
        <v>123883</v>
      </c>
      <c r="AV987">
        <f>MAX(0,AP987)</f>
        <v>0.10173053194761746</v>
      </c>
      <c r="AW987">
        <f>MAX(0,AQ987)</f>
        <v>0.11879757513137396</v>
      </c>
      <c r="AY987">
        <f>AU987/$AU$1261*3</f>
        <v>1.1081905171691562</v>
      </c>
      <c r="AZ987">
        <f>AV987/$AV$1261*3</f>
        <v>1.8575284786719477</v>
      </c>
      <c r="BA987">
        <f>AW987/$AW$1261*3</f>
        <v>2.8845646379095689</v>
      </c>
      <c r="BB987">
        <f>AS987/$AS$1261*3</f>
        <v>0.90291447265352054</v>
      </c>
      <c r="BD987">
        <f>MIN(4.9,AY987)</f>
        <v>1.1081905171691562</v>
      </c>
      <c r="BE987">
        <f t="shared" ref="BE987" si="1094">MIN(4.9,AZ987)</f>
        <v>1.8575284786719477</v>
      </c>
      <c r="BF987">
        <f t="shared" ref="BF987" si="1095">MIN(4.9,BA987)</f>
        <v>2.8845646379095689</v>
      </c>
      <c r="BG987">
        <f>MAX(MIN(4.9,BB987),0)</f>
        <v>0.90291447265352054</v>
      </c>
      <c r="BI987">
        <f>ROUND(BD987+0.5,0)</f>
        <v>2</v>
      </c>
      <c r="BJ987">
        <f t="shared" ref="BJ987" si="1096">ROUND(BE987+0.5,0)</f>
        <v>2</v>
      </c>
      <c r="BK987">
        <f t="shared" ref="BK987" si="1097">ROUND(BF987+0.5,0)</f>
        <v>3</v>
      </c>
      <c r="BL987">
        <f t="shared" ref="BL987" si="1098">ROUND(BG987+0.5,0)</f>
        <v>1</v>
      </c>
    </row>
    <row r="988" spans="2:64" hidden="1">
      <c r="D988" t="s">
        <v>10902</v>
      </c>
      <c r="E988" t="s">
        <v>10903</v>
      </c>
      <c r="F988" t="s">
        <v>10904</v>
      </c>
      <c r="G988" t="s">
        <v>10899</v>
      </c>
      <c r="H988" t="s">
        <v>10905</v>
      </c>
      <c r="I988" t="s">
        <v>10906</v>
      </c>
      <c r="J988" t="s">
        <v>6055</v>
      </c>
      <c r="K988">
        <f t="shared" si="1046"/>
        <v>19315</v>
      </c>
      <c r="O988">
        <f t="shared" si="1064"/>
        <v>-0.19728415274233158</v>
      </c>
      <c r="P988">
        <f t="shared" si="1065"/>
        <v>-0.52773906452480501</v>
      </c>
      <c r="Q988">
        <f t="shared" si="1066"/>
        <v>0.12821067288319743</v>
      </c>
      <c r="R988">
        <f t="shared" si="1077"/>
        <v>0</v>
      </c>
      <c r="S988">
        <f t="shared" si="1067"/>
        <v>7.7773252704759557</v>
      </c>
      <c r="T988">
        <f t="shared" si="1068"/>
        <v>0.13231445834303801</v>
      </c>
      <c r="U988">
        <f t="shared" si="1069"/>
        <v>19315</v>
      </c>
      <c r="V988">
        <f t="shared" si="1047"/>
        <v>0</v>
      </c>
      <c r="AH988">
        <f t="shared" si="1049"/>
        <v>50010</v>
      </c>
      <c r="AI988">
        <f t="shared" si="1050"/>
        <v>9657.5</v>
      </c>
      <c r="AJ988">
        <f t="shared" si="1051"/>
        <v>12154.5</v>
      </c>
      <c r="AK988">
        <f t="shared" si="1052"/>
        <v>271.5</v>
      </c>
      <c r="AL988">
        <f t="shared" si="1053"/>
        <v>94529.5</v>
      </c>
      <c r="AM988">
        <f t="shared" si="1054"/>
        <v>82646.5</v>
      </c>
      <c r="AO988">
        <f t="shared" si="1055"/>
        <v>37584</v>
      </c>
      <c r="AP988">
        <f t="shared" si="1056"/>
        <v>0.10187128827754982</v>
      </c>
      <c r="AQ988">
        <f t="shared" si="1057"/>
        <v>0.19311137772445511</v>
      </c>
    </row>
    <row r="989" spans="2:64" hidden="1">
      <c r="D989" t="s">
        <v>10907</v>
      </c>
      <c r="E989" t="s">
        <v>10908</v>
      </c>
      <c r="F989" t="s">
        <v>10909</v>
      </c>
      <c r="G989" t="s">
        <v>10899</v>
      </c>
      <c r="H989" t="s">
        <v>10910</v>
      </c>
      <c r="I989" t="s">
        <v>10911</v>
      </c>
      <c r="J989" t="s">
        <v>6055</v>
      </c>
      <c r="K989">
        <f t="shared" si="1046"/>
        <v>40899</v>
      </c>
      <c r="O989">
        <f t="shared" si="1064"/>
        <v>-0.19370765577175697</v>
      </c>
      <c r="P989">
        <f t="shared" si="1065"/>
        <v>1.2577422025945348</v>
      </c>
      <c r="Q989">
        <f t="shared" si="1066"/>
        <v>7.9299405238692916E-2</v>
      </c>
      <c r="R989">
        <f t="shared" si="1077"/>
        <v>0</v>
      </c>
      <c r="S989">
        <f t="shared" si="1067"/>
        <v>12.567247275908693</v>
      </c>
      <c r="T989">
        <f t="shared" si="1068"/>
        <v>0.38922144291437877</v>
      </c>
      <c r="U989">
        <f t="shared" si="1069"/>
        <v>40899</v>
      </c>
      <c r="V989">
        <f t="shared" si="1047"/>
        <v>0</v>
      </c>
      <c r="AH989">
        <f t="shared" si="1049"/>
        <v>62301</v>
      </c>
      <c r="AI989">
        <f t="shared" si="1050"/>
        <v>20449.5</v>
      </c>
      <c r="AJ989">
        <f t="shared" si="1051"/>
        <v>6286.5</v>
      </c>
      <c r="AK989">
        <f t="shared" si="1052"/>
        <v>271.5</v>
      </c>
      <c r="AL989">
        <f t="shared" si="1053"/>
        <v>79004</v>
      </c>
      <c r="AM989">
        <f t="shared" si="1054"/>
        <v>72989</v>
      </c>
      <c r="AO989">
        <f t="shared" si="1055"/>
        <v>55743</v>
      </c>
      <c r="AP989">
        <f t="shared" si="1056"/>
        <v>0.25795485364330722</v>
      </c>
      <c r="AQ989">
        <f t="shared" si="1057"/>
        <v>0.32823710694852409</v>
      </c>
    </row>
    <row r="990" spans="2:64" hidden="1">
      <c r="D990" t="s">
        <v>10912</v>
      </c>
      <c r="E990" t="s">
        <v>10913</v>
      </c>
      <c r="F990" t="s">
        <v>10914</v>
      </c>
      <c r="G990" t="s">
        <v>10899</v>
      </c>
      <c r="H990" t="s">
        <v>10915</v>
      </c>
      <c r="I990" t="s">
        <v>10916</v>
      </c>
      <c r="J990" t="s">
        <v>6055</v>
      </c>
      <c r="K990">
        <f t="shared" si="1046"/>
        <v>18115</v>
      </c>
      <c r="O990">
        <f t="shared" si="1064"/>
        <v>0.64758625101283629</v>
      </c>
      <c r="P990">
        <f t="shared" si="1065"/>
        <v>0.61093819475322375</v>
      </c>
      <c r="Q990">
        <f t="shared" si="1066"/>
        <v>0.17554059567523461</v>
      </c>
      <c r="R990">
        <f t="shared" si="1077"/>
        <v>0</v>
      </c>
      <c r="S990">
        <f t="shared" si="1067"/>
        <v>5.6724176462700573</v>
      </c>
      <c r="T990">
        <f t="shared" si="1068"/>
        <v>0.20830458580562072</v>
      </c>
      <c r="U990">
        <f t="shared" si="1069"/>
        <v>18115</v>
      </c>
      <c r="V990">
        <f t="shared" si="1047"/>
        <v>0</v>
      </c>
      <c r="AH990">
        <f t="shared" si="1049"/>
        <v>77268.5</v>
      </c>
      <c r="AI990">
        <f t="shared" si="1050"/>
        <v>9057.5</v>
      </c>
      <c r="AJ990">
        <f t="shared" si="1051"/>
        <v>11186.5</v>
      </c>
      <c r="AK990">
        <f t="shared" si="1052"/>
        <v>271.5</v>
      </c>
      <c r="AL990">
        <f t="shared" si="1053"/>
        <v>63454.5</v>
      </c>
      <c r="AM990">
        <f t="shared" si="1054"/>
        <v>52539.5</v>
      </c>
      <c r="AO990">
        <f t="shared" si="1055"/>
        <v>65810.5</v>
      </c>
      <c r="AP990">
        <f t="shared" si="1056"/>
        <v>0.14213193986755798</v>
      </c>
      <c r="AQ990">
        <f t="shared" si="1057"/>
        <v>0.11722111856707455</v>
      </c>
    </row>
    <row r="991" spans="2:64" hidden="1">
      <c r="D991" t="s">
        <v>10917</v>
      </c>
      <c r="E991" t="s">
        <v>10918</v>
      </c>
      <c r="F991" t="s">
        <v>10919</v>
      </c>
      <c r="G991" t="s">
        <v>10899</v>
      </c>
      <c r="H991" t="s">
        <v>10920</v>
      </c>
      <c r="I991" t="s">
        <v>10921</v>
      </c>
      <c r="J991" t="s">
        <v>6055</v>
      </c>
      <c r="K991">
        <f t="shared" si="1046"/>
        <v>11245</v>
      </c>
      <c r="O991">
        <f t="shared" si="1064"/>
        <v>-0.26041806296965064</v>
      </c>
      <c r="P991">
        <f t="shared" si="1065"/>
        <v>-0.7938323891241772</v>
      </c>
      <c r="Q991">
        <f t="shared" si="1066"/>
        <v>9.9732913724921837E-2</v>
      </c>
      <c r="R991">
        <f t="shared" si="1077"/>
        <v>0</v>
      </c>
      <c r="S991">
        <f t="shared" si="1067"/>
        <v>9.9704172721610966</v>
      </c>
      <c r="T991">
        <f t="shared" si="1068"/>
        <v>0.14850962109906374</v>
      </c>
      <c r="U991">
        <f t="shared" si="1069"/>
        <v>11245</v>
      </c>
      <c r="V991">
        <f t="shared" si="1047"/>
        <v>0</v>
      </c>
      <c r="AH991">
        <f t="shared" si="1049"/>
        <v>46898</v>
      </c>
      <c r="AI991">
        <f t="shared" si="1050"/>
        <v>5622.5</v>
      </c>
      <c r="AJ991">
        <f t="shared" si="1051"/>
        <v>4817</v>
      </c>
      <c r="AK991">
        <f t="shared" si="1052"/>
        <v>271.5</v>
      </c>
      <c r="AL991">
        <f t="shared" si="1053"/>
        <v>48027.5</v>
      </c>
      <c r="AM991">
        <f t="shared" si="1054"/>
        <v>43482</v>
      </c>
      <c r="AO991">
        <f t="shared" si="1055"/>
        <v>41809.5</v>
      </c>
      <c r="AP991">
        <f t="shared" si="1056"/>
        <v>0.11641027764549991</v>
      </c>
      <c r="AQ991">
        <f t="shared" si="1057"/>
        <v>0.11988784169900635</v>
      </c>
    </row>
    <row r="992" spans="2:64" hidden="1">
      <c r="D992" t="s">
        <v>10922</v>
      </c>
      <c r="E992" t="s">
        <v>10923</v>
      </c>
      <c r="F992" t="s">
        <v>10924</v>
      </c>
      <c r="G992" t="s">
        <v>10899</v>
      </c>
      <c r="H992" t="s">
        <v>10925</v>
      </c>
      <c r="I992" t="s">
        <v>10926</v>
      </c>
      <c r="J992" t="s">
        <v>6055</v>
      </c>
      <c r="K992">
        <f t="shared" si="1046"/>
        <v>54543</v>
      </c>
      <c r="O992">
        <f t="shared" si="1064"/>
        <v>0.48842804497335868</v>
      </c>
      <c r="P992">
        <f t="shared" si="1065"/>
        <v>1.0340481074025734</v>
      </c>
      <c r="Q992">
        <f t="shared" si="1066"/>
        <v>7.1411051973216261E-2</v>
      </c>
      <c r="R992">
        <f t="shared" si="1077"/>
        <v>0</v>
      </c>
      <c r="S992">
        <f t="shared" si="1067"/>
        <v>13.910183754078654</v>
      </c>
      <c r="T992">
        <f t="shared" si="1068"/>
        <v>2.5756989044200984</v>
      </c>
      <c r="U992">
        <f t="shared" si="1069"/>
        <v>54543</v>
      </c>
      <c r="V992">
        <f t="shared" si="1047"/>
        <v>0</v>
      </c>
      <c r="AH992">
        <f t="shared" si="1049"/>
        <v>63411.5</v>
      </c>
      <c r="AI992">
        <f t="shared" si="1050"/>
        <v>27271.5</v>
      </c>
      <c r="AJ992">
        <f t="shared" si="1051"/>
        <v>2911.5</v>
      </c>
      <c r="AK992">
        <f t="shared" si="1052"/>
        <v>271.5</v>
      </c>
      <c r="AL992">
        <f t="shared" si="1053"/>
        <v>40499.5</v>
      </c>
      <c r="AM992">
        <f t="shared" si="1054"/>
        <v>37859.5</v>
      </c>
      <c r="AO992">
        <f t="shared" si="1055"/>
        <v>60228.5</v>
      </c>
      <c r="AP992">
        <f t="shared" si="1056"/>
        <v>0.66889455740599935</v>
      </c>
      <c r="AQ992">
        <f t="shared" si="1057"/>
        <v>0.4300718323963319</v>
      </c>
    </row>
    <row r="993" spans="2:64" hidden="1">
      <c r="D993" t="s">
        <v>10927</v>
      </c>
      <c r="E993" t="s">
        <v>10928</v>
      </c>
      <c r="F993" t="s">
        <v>10929</v>
      </c>
      <c r="G993" t="s">
        <v>10899</v>
      </c>
      <c r="H993" t="s">
        <v>10930</v>
      </c>
      <c r="I993" t="s">
        <v>10931</v>
      </c>
      <c r="J993" t="s">
        <v>6055</v>
      </c>
      <c r="K993">
        <f t="shared" si="1046"/>
        <v>26815</v>
      </c>
      <c r="O993">
        <f t="shared" si="1064"/>
        <v>24.664457831325301</v>
      </c>
      <c r="P993">
        <f t="shared" si="1065"/>
        <v>-5.6610464105683995</v>
      </c>
      <c r="Q993">
        <f t="shared" si="1066"/>
        <v>3.7891867333030439E-2</v>
      </c>
      <c r="R993">
        <f t="shared" si="1077"/>
        <v>0</v>
      </c>
      <c r="S993">
        <f t="shared" si="1067"/>
        <v>25.739808153477217</v>
      </c>
      <c r="T993">
        <f t="shared" si="1068"/>
        <v>-4.8134341797226723</v>
      </c>
      <c r="U993">
        <f t="shared" si="1069"/>
        <v>26815</v>
      </c>
      <c r="V993">
        <f t="shared" si="1047"/>
        <v>0</v>
      </c>
      <c r="AH993">
        <f t="shared" si="1049"/>
        <v>42603</v>
      </c>
      <c r="AI993">
        <f t="shared" si="1050"/>
        <v>13407.5</v>
      </c>
      <c r="AJ993">
        <f t="shared" si="1051"/>
        <v>417</v>
      </c>
      <c r="AK993">
        <f t="shared" si="1052"/>
        <v>271.5</v>
      </c>
      <c r="AL993">
        <f t="shared" si="1053"/>
        <v>10733.5</v>
      </c>
      <c r="AM993">
        <f t="shared" si="1054"/>
        <v>10588</v>
      </c>
      <c r="AO993">
        <f t="shared" si="1055"/>
        <v>41914.5</v>
      </c>
      <c r="AP993">
        <f t="shared" si="1056"/>
        <v>1.2183098591549295</v>
      </c>
      <c r="AQ993">
        <f t="shared" si="1057"/>
        <v>0.31470788442128489</v>
      </c>
    </row>
    <row r="994" spans="2:64" hidden="1">
      <c r="D994" t="s">
        <v>10932</v>
      </c>
      <c r="E994" t="s">
        <v>10933</v>
      </c>
      <c r="F994" t="s">
        <v>10934</v>
      </c>
      <c r="G994" t="s">
        <v>10899</v>
      </c>
      <c r="H994" t="s">
        <v>10935</v>
      </c>
      <c r="I994" t="s">
        <v>10936</v>
      </c>
      <c r="J994" t="s">
        <v>6055</v>
      </c>
      <c r="K994">
        <f t="shared" si="1046"/>
        <v>-5753</v>
      </c>
      <c r="O994" t="e">
        <f t="shared" si="1064"/>
        <v>#VALUE!</v>
      </c>
      <c r="P994" t="e">
        <f t="shared" si="1065"/>
        <v>#VALUE!</v>
      </c>
      <c r="Q994">
        <f t="shared" si="1066"/>
        <v>4.2896919431279619</v>
      </c>
      <c r="R994" t="e">
        <f t="shared" si="1077"/>
        <v>#VALUE!</v>
      </c>
      <c r="S994">
        <f t="shared" si="1067"/>
        <v>0.15812733047921557</v>
      </c>
      <c r="T994" t="e">
        <f t="shared" si="1068"/>
        <v>#VALUE!</v>
      </c>
      <c r="U994">
        <f t="shared" si="1069"/>
        <v>-5753</v>
      </c>
      <c r="V994" t="e">
        <f t="shared" si="1047"/>
        <v>#VALUE!</v>
      </c>
      <c r="AH994">
        <f t="shared" si="1049"/>
        <v>1660</v>
      </c>
      <c r="AI994">
        <f t="shared" si="1050"/>
        <v>-2876.5</v>
      </c>
      <c r="AJ994">
        <f t="shared" si="1051"/>
        <v>3620.5</v>
      </c>
      <c r="AK994">
        <f t="shared" si="1052"/>
        <v>271.5</v>
      </c>
      <c r="AL994">
        <f t="shared" si="1053"/>
        <v>572.5</v>
      </c>
      <c r="AM994">
        <f t="shared" si="1054"/>
        <v>-2776.5</v>
      </c>
      <c r="AO994">
        <f t="shared" si="1055"/>
        <v>-2232</v>
      </c>
      <c r="AP994">
        <f t="shared" si="1056"/>
        <v>-3.4081753554502368</v>
      </c>
      <c r="AQ994">
        <f t="shared" si="1057"/>
        <v>-1.7328313253012049</v>
      </c>
    </row>
    <row r="995" spans="2:64" hidden="1">
      <c r="D995" t="s">
        <v>6093</v>
      </c>
      <c r="E995" t="s">
        <v>6093</v>
      </c>
      <c r="F995" t="s">
        <v>6093</v>
      </c>
      <c r="G995" t="s">
        <v>6093</v>
      </c>
      <c r="H995" t="s">
        <v>6093</v>
      </c>
      <c r="I995" t="s">
        <v>6093</v>
      </c>
      <c r="J995" t="s">
        <v>6093</v>
      </c>
      <c r="O995" t="e">
        <f t="shared" si="1064"/>
        <v>#VALUE!</v>
      </c>
      <c r="P995" t="e">
        <f t="shared" si="1065"/>
        <v>#VALUE!</v>
      </c>
      <c r="Q995" t="e">
        <f t="shared" si="1066"/>
        <v>#VALUE!</v>
      </c>
      <c r="R995" t="e">
        <f t="shared" si="1077"/>
        <v>#VALUE!</v>
      </c>
      <c r="S995" t="e">
        <f t="shared" si="1067"/>
        <v>#VALUE!</v>
      </c>
      <c r="T995" t="e">
        <f t="shared" si="1068"/>
        <v>#VALUE!</v>
      </c>
      <c r="U995" t="e">
        <f t="shared" si="1069"/>
        <v>#VALUE!</v>
      </c>
      <c r="V995" t="e">
        <f t="shared" si="1047"/>
        <v>#VALUE!</v>
      </c>
      <c r="AO995">
        <f t="shared" si="1055"/>
        <v>0</v>
      </c>
      <c r="AP995" t="e">
        <f t="shared" si="1056"/>
        <v>#DIV/0!</v>
      </c>
      <c r="AQ995" t="e">
        <f t="shared" si="1057"/>
        <v>#DIV/0!</v>
      </c>
    </row>
    <row r="996" spans="2:64">
      <c r="B996" t="s">
        <v>148</v>
      </c>
      <c r="D996" t="s">
        <v>10937</v>
      </c>
      <c r="E996" t="s">
        <v>10938</v>
      </c>
      <c r="F996" t="s">
        <v>10939</v>
      </c>
      <c r="G996" t="s">
        <v>10940</v>
      </c>
      <c r="H996" t="s">
        <v>10941</v>
      </c>
      <c r="I996" t="s">
        <v>10942</v>
      </c>
      <c r="J996" t="s">
        <v>6048</v>
      </c>
      <c r="K996">
        <f t="shared" si="1046"/>
        <v>1819.5</v>
      </c>
      <c r="O996">
        <f t="shared" si="1064"/>
        <v>0.22396008916037302</v>
      </c>
      <c r="P996">
        <f t="shared" si="1065"/>
        <v>-1.1745323741007194</v>
      </c>
      <c r="Q996">
        <f t="shared" si="1066"/>
        <v>1.2027805596465391</v>
      </c>
      <c r="R996">
        <f t="shared" si="1077"/>
        <v>0</v>
      </c>
      <c r="S996">
        <f t="shared" si="1067"/>
        <v>0.82961424681151186</v>
      </c>
      <c r="T996">
        <f t="shared" si="1068"/>
        <v>-0.17453237410071942</v>
      </c>
      <c r="U996">
        <f t="shared" si="1069"/>
        <v>1819.5</v>
      </c>
      <c r="V996">
        <f t="shared" si="1047"/>
        <v>0</v>
      </c>
      <c r="X996">
        <f>AVERAGE(O996)</f>
        <v>0.22396008916037302</v>
      </c>
      <c r="Y996">
        <f t="shared" ref="Y996:AE996" si="1099">AVERAGE(P996)</f>
        <v>-1.1745323741007194</v>
      </c>
      <c r="Z996">
        <f t="shared" si="1099"/>
        <v>1.2027805596465391</v>
      </c>
      <c r="AA996">
        <f t="shared" si="1099"/>
        <v>0</v>
      </c>
      <c r="AB996">
        <f t="shared" si="1099"/>
        <v>0.82961424681151186</v>
      </c>
      <c r="AC996">
        <f t="shared" si="1099"/>
        <v>-0.17453237410071942</v>
      </c>
      <c r="AD996">
        <f t="shared" si="1099"/>
        <v>1819.5</v>
      </c>
      <c r="AE996">
        <f t="shared" si="1099"/>
        <v>0</v>
      </c>
      <c r="AH996">
        <f t="shared" si="1049"/>
        <v>162169</v>
      </c>
      <c r="AI996">
        <f t="shared" si="1050"/>
        <v>1213</v>
      </c>
      <c r="AJ996">
        <f t="shared" si="1051"/>
        <v>34028.666666666664</v>
      </c>
      <c r="AK996">
        <f t="shared" si="1052"/>
        <v>61</v>
      </c>
      <c r="AL996">
        <f t="shared" si="1053"/>
        <v>28230.666666666668</v>
      </c>
      <c r="AM996">
        <f t="shared" si="1054"/>
        <v>-5737</v>
      </c>
      <c r="AO996">
        <f t="shared" si="1055"/>
        <v>128079.33333333334</v>
      </c>
      <c r="AP996">
        <f t="shared" si="1056"/>
        <v>4.2874815905743741E-2</v>
      </c>
      <c r="AQ996">
        <f t="shared" si="1057"/>
        <v>7.4798512662716055E-3</v>
      </c>
      <c r="AS996">
        <f t="shared" ref="AS996" si="1100">AH996+AM996-AJ996+AK996+AL996+AI996</f>
        <v>151908</v>
      </c>
      <c r="AU996">
        <f>MAX(0,AH996)</f>
        <v>162169</v>
      </c>
      <c r="AV996">
        <f>MAX(0,AP996)</f>
        <v>4.2874815905743741E-2</v>
      </c>
      <c r="AW996">
        <f>MAX(0,AQ996)</f>
        <v>7.4798512662716055E-3</v>
      </c>
      <c r="AY996">
        <f>AU996/$AU$1261*3</f>
        <v>1.450676428394573</v>
      </c>
      <c r="AZ996">
        <f>AV996/$AV$1261*3</f>
        <v>0.78286420053071581</v>
      </c>
      <c r="BA996">
        <f>AW996/$AW$1261*3</f>
        <v>0.18162083220680167</v>
      </c>
      <c r="BB996">
        <f>AS996/$AS$1261*3</f>
        <v>0.41148761340020762</v>
      </c>
      <c r="BD996">
        <f>MIN(4.9,AY996)</f>
        <v>1.450676428394573</v>
      </c>
      <c r="BE996">
        <f t="shared" ref="BE996" si="1101">MIN(4.9,AZ996)</f>
        <v>0.78286420053071581</v>
      </c>
      <c r="BF996">
        <f t="shared" ref="BF996" si="1102">MIN(4.9,BA996)</f>
        <v>0.18162083220680167</v>
      </c>
      <c r="BG996">
        <f>MAX(MIN(4.9,BB996),0)</f>
        <v>0.41148761340020762</v>
      </c>
      <c r="BI996">
        <f>ROUND(BD996+0.5,0)</f>
        <v>2</v>
      </c>
      <c r="BJ996">
        <f t="shared" ref="BJ996" si="1103">ROUND(BE996+0.5,0)</f>
        <v>1</v>
      </c>
      <c r="BK996">
        <f t="shared" ref="BK996" si="1104">ROUND(BF996+0.5,0)</f>
        <v>1</v>
      </c>
      <c r="BL996">
        <f t="shared" ref="BL996" si="1105">ROUND(BG996+0.5,0)</f>
        <v>1</v>
      </c>
    </row>
    <row r="997" spans="2:64" hidden="1">
      <c r="D997" t="s">
        <v>10943</v>
      </c>
      <c r="E997" t="s">
        <v>10944</v>
      </c>
      <c r="F997" t="s">
        <v>10945</v>
      </c>
      <c r="G997" t="s">
        <v>10940</v>
      </c>
      <c r="H997" t="s">
        <v>10946</v>
      </c>
      <c r="I997" t="s">
        <v>10944</v>
      </c>
      <c r="J997" t="s">
        <v>6048</v>
      </c>
      <c r="K997">
        <f t="shared" si="1046"/>
        <v>-10425</v>
      </c>
      <c r="O997" t="e">
        <f t="shared" si="1064"/>
        <v>#VALUE!</v>
      </c>
      <c r="P997" t="e">
        <f t="shared" si="1065"/>
        <v>#VALUE!</v>
      </c>
      <c r="Q997">
        <f t="shared" si="1066"/>
        <v>1.2574932384869031</v>
      </c>
      <c r="R997" t="e">
        <f t="shared" si="1077"/>
        <v>#VALUE!</v>
      </c>
      <c r="S997">
        <f t="shared" si="1067"/>
        <v>0.79343566777643559</v>
      </c>
      <c r="T997" t="e">
        <f t="shared" si="1068"/>
        <v>#VALUE!</v>
      </c>
      <c r="U997">
        <f t="shared" si="1069"/>
        <v>-10425</v>
      </c>
      <c r="V997" t="e">
        <f t="shared" si="1047"/>
        <v>#VALUE!</v>
      </c>
      <c r="AH997">
        <f t="shared" si="1049"/>
        <v>132495.33333333334</v>
      </c>
      <c r="AI997">
        <f t="shared" si="1050"/>
        <v>-6950</v>
      </c>
      <c r="AJ997">
        <f t="shared" si="1051"/>
        <v>33941</v>
      </c>
      <c r="AK997">
        <f t="shared" si="1052"/>
        <v>61</v>
      </c>
      <c r="AL997">
        <f t="shared" si="1053"/>
        <v>26930</v>
      </c>
      <c r="AM997">
        <f t="shared" si="1054"/>
        <v>-6950</v>
      </c>
      <c r="AO997">
        <f t="shared" si="1055"/>
        <v>98493.333333333343</v>
      </c>
      <c r="AP997">
        <f t="shared" si="1056"/>
        <v>-0.25749323848690303</v>
      </c>
      <c r="AQ997">
        <f t="shared" si="1057"/>
        <v>-5.245467764902411E-2</v>
      </c>
    </row>
    <row r="998" spans="2:64" hidden="1">
      <c r="D998" t="s">
        <v>6093</v>
      </c>
      <c r="E998" t="s">
        <v>6093</v>
      </c>
      <c r="F998" t="s">
        <v>6093</v>
      </c>
      <c r="G998" t="s">
        <v>6093</v>
      </c>
      <c r="H998" t="s">
        <v>6093</v>
      </c>
      <c r="I998" t="s">
        <v>6093</v>
      </c>
      <c r="J998" t="s">
        <v>6093</v>
      </c>
      <c r="O998" t="e">
        <f t="shared" si="1064"/>
        <v>#VALUE!</v>
      </c>
      <c r="P998" t="e">
        <f t="shared" si="1065"/>
        <v>#VALUE!</v>
      </c>
      <c r="Q998" t="e">
        <f t="shared" si="1066"/>
        <v>#VALUE!</v>
      </c>
      <c r="R998" t="e">
        <f t="shared" si="1077"/>
        <v>#VALUE!</v>
      </c>
      <c r="S998" t="e">
        <f t="shared" si="1067"/>
        <v>#VALUE!</v>
      </c>
      <c r="T998" t="e">
        <f t="shared" si="1068"/>
        <v>#VALUE!</v>
      </c>
      <c r="U998" t="e">
        <f t="shared" si="1069"/>
        <v>#VALUE!</v>
      </c>
      <c r="V998" t="e">
        <f t="shared" si="1047"/>
        <v>#VALUE!</v>
      </c>
      <c r="AO998">
        <f t="shared" si="1055"/>
        <v>0</v>
      </c>
      <c r="AP998" t="e">
        <f t="shared" si="1056"/>
        <v>#DIV/0!</v>
      </c>
      <c r="AQ998" t="e">
        <f t="shared" si="1057"/>
        <v>#DIV/0!</v>
      </c>
    </row>
    <row r="999" spans="2:64">
      <c r="B999" t="s">
        <v>149</v>
      </c>
      <c r="D999" t="s">
        <v>6425</v>
      </c>
      <c r="E999" t="s">
        <v>6426</v>
      </c>
      <c r="F999" t="s">
        <v>6427</v>
      </c>
      <c r="G999" t="s">
        <v>6065</v>
      </c>
      <c r="H999" t="s">
        <v>6428</v>
      </c>
      <c r="I999" t="s">
        <v>6429</v>
      </c>
      <c r="J999" t="s">
        <v>6430</v>
      </c>
      <c r="K999">
        <f t="shared" si="1046"/>
        <v>-7074.6</v>
      </c>
      <c r="O999">
        <f t="shared" si="1064"/>
        <v>1.8088872832369942</v>
      </c>
      <c r="P999">
        <f t="shared" si="1065"/>
        <v>-3.5516122051504002</v>
      </c>
      <c r="Q999">
        <f t="shared" si="1066"/>
        <v>1.4363519674235383</v>
      </c>
      <c r="R999">
        <f>1</f>
        <v>1</v>
      </c>
      <c r="S999">
        <f t="shared" si="1067"/>
        <v>0.69620818760303838</v>
      </c>
      <c r="T999">
        <f t="shared" si="1068"/>
        <v>-2.2593893714869697</v>
      </c>
      <c r="U999">
        <f t="shared" si="1069"/>
        <v>-7074.6</v>
      </c>
      <c r="V999">
        <f t="shared" si="1047"/>
        <v>5</v>
      </c>
      <c r="X999">
        <f>AVERAGE(O999)</f>
        <v>1.8088872832369942</v>
      </c>
      <c r="Y999">
        <f t="shared" ref="Y999:AE999" si="1106">AVERAGE(P999)</f>
        <v>-3.5516122051504002</v>
      </c>
      <c r="Z999">
        <f t="shared" si="1106"/>
        <v>1.4363519674235383</v>
      </c>
      <c r="AA999">
        <f>AVERAGE(R999)</f>
        <v>1</v>
      </c>
      <c r="AB999">
        <f t="shared" si="1106"/>
        <v>0.69620818760303838</v>
      </c>
      <c r="AC999">
        <f t="shared" si="1106"/>
        <v>-2.2593893714869697</v>
      </c>
      <c r="AD999">
        <f t="shared" si="1106"/>
        <v>-7074.6</v>
      </c>
      <c r="AE999">
        <f t="shared" si="1106"/>
        <v>5</v>
      </c>
      <c r="AH999">
        <f t="shared" si="1049"/>
        <v>7775</v>
      </c>
      <c r="AI999">
        <f t="shared" si="1050"/>
        <v>-5895.5</v>
      </c>
      <c r="AJ999">
        <f t="shared" si="1051"/>
        <v>10817.166666666666</v>
      </c>
      <c r="AK999">
        <f t="shared" si="1052"/>
        <v>0</v>
      </c>
      <c r="AL999">
        <f t="shared" si="1053"/>
        <v>7531</v>
      </c>
      <c r="AM999">
        <f t="shared" si="1054"/>
        <v>-3286.1666666666665</v>
      </c>
      <c r="AO999">
        <f t="shared" si="1055"/>
        <v>-3042.1666666666661</v>
      </c>
      <c r="AP999">
        <f t="shared" si="1056"/>
        <v>-0.78283096534324792</v>
      </c>
      <c r="AQ999">
        <f t="shared" si="1057"/>
        <v>-0.75826366559485525</v>
      </c>
      <c r="AS999">
        <f t="shared" ref="AS999" si="1107">AH999+AM999-AJ999+AK999+AL999+AI999</f>
        <v>-4692.8333333333321</v>
      </c>
      <c r="AU999">
        <f>MAX(0,AH999)</f>
        <v>7775</v>
      </c>
      <c r="AV999">
        <f>MAX(0,AP999)</f>
        <v>0</v>
      </c>
      <c r="AW999">
        <f>MAX(0,AQ999)</f>
        <v>0</v>
      </c>
      <c r="AY999">
        <f>AU999/$AU$1261*3</f>
        <v>6.9550957524359192E-2</v>
      </c>
      <c r="AZ999">
        <f>AV999/$AV$1261*3</f>
        <v>0</v>
      </c>
      <c r="BA999">
        <f>AW999/$AW$1261*3</f>
        <v>0</v>
      </c>
      <c r="BB999">
        <f>AS999/$AS$1261*3</f>
        <v>-1.2711922929788254E-2</v>
      </c>
      <c r="BD999">
        <f>MIN(4.9,AY999)</f>
        <v>6.9550957524359192E-2</v>
      </c>
      <c r="BE999">
        <f t="shared" ref="BE999" si="1108">MIN(4.9,AZ999)</f>
        <v>0</v>
      </c>
      <c r="BF999">
        <f t="shared" ref="BF999" si="1109">MIN(4.9,BA999)</f>
        <v>0</v>
      </c>
      <c r="BG999">
        <f>MAX(MIN(4.9,BB999),0)</f>
        <v>0</v>
      </c>
      <c r="BI999">
        <f>ROUND(BD999+0.5,0)</f>
        <v>1</v>
      </c>
      <c r="BJ999">
        <f t="shared" ref="BJ999" si="1110">ROUND(BE999+0.5,0)</f>
        <v>1</v>
      </c>
      <c r="BK999">
        <f t="shared" ref="BK999" si="1111">ROUND(BF999+0.5,0)</f>
        <v>1</v>
      </c>
      <c r="BL999">
        <f t="shared" ref="BL999" si="1112">ROUND(BG999+0.5,0)</f>
        <v>1</v>
      </c>
    </row>
    <row r="1000" spans="2:64" hidden="1">
      <c r="D1000" t="s">
        <v>6431</v>
      </c>
      <c r="E1000" t="s">
        <v>6432</v>
      </c>
      <c r="F1000" t="s">
        <v>6433</v>
      </c>
      <c r="G1000" t="s">
        <v>6065</v>
      </c>
      <c r="H1000" t="s">
        <v>6434</v>
      </c>
      <c r="I1000" t="s">
        <v>6435</v>
      </c>
      <c r="J1000" t="s">
        <v>6065</v>
      </c>
      <c r="K1000" t="e">
        <f t="shared" si="1046"/>
        <v>#DIV/0!</v>
      </c>
      <c r="O1000" t="e">
        <f t="shared" si="1064"/>
        <v>#DIV/0!</v>
      </c>
      <c r="P1000">
        <f t="shared" si="1065"/>
        <v>-1.8680651221039448</v>
      </c>
      <c r="Q1000">
        <f t="shared" si="1066"/>
        <v>0.44666713790909734</v>
      </c>
      <c r="R1000" t="e">
        <f t="shared" si="1077"/>
        <v>#DIV/0!</v>
      </c>
      <c r="S1000">
        <f t="shared" si="1067"/>
        <v>2.2388036081658491</v>
      </c>
      <c r="T1000">
        <f t="shared" si="1068"/>
        <v>7.7317345231455654</v>
      </c>
      <c r="U1000" t="e">
        <f t="shared" si="1069"/>
        <v>#DIV/0!</v>
      </c>
      <c r="V1000">
        <f t="shared" si="1047"/>
        <v>0</v>
      </c>
      <c r="AH1000">
        <f t="shared" si="1049"/>
        <v>16608</v>
      </c>
      <c r="AI1000">
        <f t="shared" si="1050"/>
        <v>13863</v>
      </c>
      <c r="AJ1000">
        <f t="shared" si="1051"/>
        <v>12638</v>
      </c>
      <c r="AK1000">
        <f t="shared" si="1052"/>
        <v>0</v>
      </c>
      <c r="AL1000">
        <f t="shared" si="1053"/>
        <v>28294</v>
      </c>
      <c r="AM1000">
        <f t="shared" si="1054"/>
        <v>15656</v>
      </c>
      <c r="AO1000">
        <f t="shared" si="1055"/>
        <v>3970</v>
      </c>
      <c r="AP1000">
        <f t="shared" si="1056"/>
        <v>0.48996253622676184</v>
      </c>
      <c r="AQ1000">
        <f t="shared" si="1057"/>
        <v>0.83471820809248554</v>
      </c>
    </row>
    <row r="1001" spans="2:64" hidden="1">
      <c r="D1001" t="s">
        <v>6065</v>
      </c>
      <c r="E1001" t="s">
        <v>6436</v>
      </c>
      <c r="F1001" t="s">
        <v>6437</v>
      </c>
      <c r="G1001" t="s">
        <v>6065</v>
      </c>
      <c r="H1001" t="s">
        <v>6438</v>
      </c>
      <c r="I1001" t="s">
        <v>6439</v>
      </c>
      <c r="J1001" t="s">
        <v>6065</v>
      </c>
      <c r="K1001" t="e">
        <f t="shared" si="1046"/>
        <v>#DIV/0!</v>
      </c>
      <c r="O1001" t="e">
        <f t="shared" si="1064"/>
        <v>#DIV/0!</v>
      </c>
      <c r="P1001">
        <f t="shared" si="1065"/>
        <v>6.0197802197802197</v>
      </c>
      <c r="Q1001">
        <f t="shared" si="1066"/>
        <v>0.92237423153519782</v>
      </c>
      <c r="R1001" t="e">
        <f t="shared" si="1077"/>
        <v>#DIV/0!</v>
      </c>
      <c r="S1001">
        <f t="shared" si="1067"/>
        <v>1.0841586482046468</v>
      </c>
      <c r="T1001">
        <f t="shared" si="1068"/>
        <v>-0.89905984349490509</v>
      </c>
      <c r="U1001" t="e">
        <f t="shared" si="1069"/>
        <v>#DIV/0!</v>
      </c>
      <c r="V1001">
        <f t="shared" si="1047"/>
        <v>0</v>
      </c>
      <c r="AH1001">
        <f t="shared" si="1049"/>
        <v>0</v>
      </c>
      <c r="AI1001">
        <f t="shared" si="1050"/>
        <v>-15970</v>
      </c>
      <c r="AJ1001">
        <f t="shared" si="1051"/>
        <v>21305</v>
      </c>
      <c r="AK1001">
        <f t="shared" si="1052"/>
        <v>0</v>
      </c>
      <c r="AL1001">
        <f t="shared" si="1053"/>
        <v>23098</v>
      </c>
      <c r="AM1001">
        <f t="shared" si="1054"/>
        <v>1793</v>
      </c>
      <c r="AO1001">
        <f t="shared" si="1055"/>
        <v>-21305</v>
      </c>
      <c r="AP1001">
        <f t="shared" si="1056"/>
        <v>-0.69140185297428347</v>
      </c>
      <c r="AQ1001" t="e">
        <f t="shared" si="1057"/>
        <v>#DIV/0!</v>
      </c>
    </row>
    <row r="1002" spans="2:64" hidden="1">
      <c r="D1002" t="s">
        <v>6065</v>
      </c>
      <c r="E1002" t="s">
        <v>6440</v>
      </c>
      <c r="F1002" t="s">
        <v>6441</v>
      </c>
      <c r="G1002" t="s">
        <v>6065</v>
      </c>
      <c r="H1002" t="s">
        <v>6442</v>
      </c>
      <c r="I1002" t="s">
        <v>6443</v>
      </c>
      <c r="J1002" t="s">
        <v>6065</v>
      </c>
      <c r="K1002" t="e">
        <f t="shared" si="1046"/>
        <v>#DIV/0!</v>
      </c>
      <c r="O1002" t="e">
        <f t="shared" si="1064"/>
        <v>#DIV/0!</v>
      </c>
      <c r="P1002">
        <f t="shared" si="1065"/>
        <v>-0.48271941791723516</v>
      </c>
      <c r="Q1002">
        <f t="shared" si="1066"/>
        <v>0.85822152338231417</v>
      </c>
      <c r="R1002" t="e">
        <f t="shared" si="1077"/>
        <v>#DIV/0!</v>
      </c>
      <c r="S1002">
        <f t="shared" si="1067"/>
        <v>1.1652003273687734</v>
      </c>
      <c r="T1002">
        <f t="shared" si="1068"/>
        <v>-0.11353428485876838</v>
      </c>
      <c r="U1002" t="e">
        <f t="shared" si="1069"/>
        <v>#DIV/0!</v>
      </c>
      <c r="V1002">
        <f t="shared" si="1047"/>
        <v>0</v>
      </c>
      <c r="AH1002">
        <f t="shared" si="1049"/>
        <v>0</v>
      </c>
      <c r="AI1002">
        <f t="shared" si="1050"/>
        <v>-2275</v>
      </c>
      <c r="AJ1002">
        <f t="shared" si="1051"/>
        <v>107524</v>
      </c>
      <c r="AK1002">
        <f t="shared" si="1052"/>
        <v>0</v>
      </c>
      <c r="AL1002">
        <f t="shared" si="1053"/>
        <v>125287</v>
      </c>
      <c r="AM1002">
        <f t="shared" si="1054"/>
        <v>17763</v>
      </c>
      <c r="AO1002">
        <f t="shared" si="1055"/>
        <v>-107524</v>
      </c>
      <c r="AP1002">
        <f t="shared" si="1056"/>
        <v>-1.8158308523629745E-2</v>
      </c>
      <c r="AQ1002" t="e">
        <f t="shared" si="1057"/>
        <v>#DIV/0!</v>
      </c>
    </row>
    <row r="1003" spans="2:64" hidden="1">
      <c r="D1003" t="s">
        <v>6065</v>
      </c>
      <c r="E1003" t="s">
        <v>6444</v>
      </c>
      <c r="F1003" t="s">
        <v>6445</v>
      </c>
      <c r="G1003" t="s">
        <v>6065</v>
      </c>
      <c r="H1003" t="s">
        <v>6446</v>
      </c>
      <c r="I1003" t="s">
        <v>6447</v>
      </c>
      <c r="J1003" t="s">
        <v>6065</v>
      </c>
      <c r="K1003" t="e">
        <f t="shared" si="1046"/>
        <v>#DIV/0!</v>
      </c>
      <c r="O1003">
        <f t="shared" si="1064"/>
        <v>-1</v>
      </c>
      <c r="P1003">
        <f t="shared" si="1065"/>
        <v>-1.1461081027208397</v>
      </c>
      <c r="Q1003">
        <f t="shared" si="1066"/>
        <v>0.86995658296936151</v>
      </c>
      <c r="R1003" t="e">
        <f t="shared" si="1077"/>
        <v>#DIV/0!</v>
      </c>
      <c r="S1003">
        <f t="shared" si="1067"/>
        <v>1.1494826518661088</v>
      </c>
      <c r="T1003">
        <f t="shared" si="1068"/>
        <v>-0.17998035685054836</v>
      </c>
      <c r="U1003" t="e">
        <f t="shared" si="1069"/>
        <v>#DIV/0!</v>
      </c>
      <c r="V1003">
        <f t="shared" si="1047"/>
        <v>-1</v>
      </c>
      <c r="AH1003">
        <f t="shared" si="1049"/>
        <v>0</v>
      </c>
      <c r="AI1003">
        <f t="shared" si="1050"/>
        <v>-4398</v>
      </c>
      <c r="AJ1003">
        <f t="shared" si="1051"/>
        <v>134049</v>
      </c>
      <c r="AK1003">
        <f t="shared" si="1052"/>
        <v>0</v>
      </c>
      <c r="AL1003">
        <f t="shared" si="1053"/>
        <v>154087</v>
      </c>
      <c r="AM1003">
        <f t="shared" si="1054"/>
        <v>20038</v>
      </c>
      <c r="AO1003">
        <f t="shared" si="1055"/>
        <v>-134049</v>
      </c>
      <c r="AP1003">
        <f t="shared" si="1056"/>
        <v>-2.8542317002732222E-2</v>
      </c>
      <c r="AQ1003" t="e">
        <f t="shared" si="1057"/>
        <v>#DIV/0!</v>
      </c>
    </row>
    <row r="1004" spans="2:64" hidden="1">
      <c r="D1004" t="s">
        <v>6448</v>
      </c>
      <c r="E1004" t="s">
        <v>6449</v>
      </c>
      <c r="F1004" t="s">
        <v>6450</v>
      </c>
      <c r="G1004" t="s">
        <v>6065</v>
      </c>
      <c r="H1004" t="s">
        <v>6451</v>
      </c>
      <c r="I1004" t="s">
        <v>6452</v>
      </c>
      <c r="J1004" t="s">
        <v>6055</v>
      </c>
      <c r="K1004">
        <f t="shared" si="1046"/>
        <v>30101</v>
      </c>
      <c r="O1004">
        <f t="shared" si="1064"/>
        <v>-0.20327649100370948</v>
      </c>
      <c r="P1004">
        <f t="shared" si="1065"/>
        <v>5.9297578828828801E-2</v>
      </c>
      <c r="Q1004">
        <f t="shared" si="1066"/>
        <v>0.8868137772589999</v>
      </c>
      <c r="R1004">
        <f t="shared" si="1077"/>
        <v>1</v>
      </c>
      <c r="S1004">
        <f t="shared" si="1067"/>
        <v>1.1276324586327928</v>
      </c>
      <c r="T1004">
        <f t="shared" si="1068"/>
        <v>-5.3135039717563988</v>
      </c>
      <c r="U1004">
        <f t="shared" si="1069"/>
        <v>30101</v>
      </c>
      <c r="V1004">
        <f t="shared" si="1047"/>
        <v>0</v>
      </c>
      <c r="AH1004">
        <f t="shared" si="1049"/>
        <v>103417.5</v>
      </c>
      <c r="AI1004">
        <f t="shared" si="1050"/>
        <v>15050.5</v>
      </c>
      <c r="AJ1004">
        <f t="shared" si="1051"/>
        <v>95728</v>
      </c>
      <c r="AK1004">
        <f t="shared" si="1052"/>
        <v>0</v>
      </c>
      <c r="AL1004">
        <f t="shared" si="1053"/>
        <v>107946</v>
      </c>
      <c r="AM1004">
        <f t="shared" si="1054"/>
        <v>12218</v>
      </c>
      <c r="AO1004">
        <f t="shared" si="1055"/>
        <v>7689.5</v>
      </c>
      <c r="AP1004">
        <f t="shared" si="1056"/>
        <v>0.13942619457877087</v>
      </c>
      <c r="AQ1004">
        <f t="shared" si="1057"/>
        <v>0.14553146227669397</v>
      </c>
    </row>
    <row r="1005" spans="2:64" hidden="1">
      <c r="D1005" t="s">
        <v>6453</v>
      </c>
      <c r="E1005" t="s">
        <v>6454</v>
      </c>
      <c r="F1005" t="s">
        <v>6455</v>
      </c>
      <c r="G1005" t="s">
        <v>6456</v>
      </c>
      <c r="H1005" t="s">
        <v>6457</v>
      </c>
      <c r="I1005" t="s">
        <v>6458</v>
      </c>
      <c r="J1005" t="s">
        <v>6055</v>
      </c>
      <c r="K1005">
        <f t="shared" si="1046"/>
        <v>28416</v>
      </c>
      <c r="O1005">
        <f t="shared" si="1064"/>
        <v>-0.28166496495582471</v>
      </c>
      <c r="P1005">
        <f t="shared" si="1065"/>
        <v>-4.8219233355749829</v>
      </c>
      <c r="Q1005">
        <f t="shared" si="1066"/>
        <v>1.0256454365609311</v>
      </c>
      <c r="R1005">
        <f t="shared" si="1077"/>
        <v>0.71840078894106452</v>
      </c>
      <c r="S1005">
        <f t="shared" si="1067"/>
        <v>0.7582162939945799</v>
      </c>
      <c r="T1005">
        <f t="shared" si="1068"/>
        <v>-0.83377835157419089</v>
      </c>
      <c r="U1005">
        <f t="shared" si="1069"/>
        <v>28416</v>
      </c>
      <c r="V1005">
        <f t="shared" si="1047"/>
        <v>-1</v>
      </c>
      <c r="AH1005">
        <f t="shared" si="1049"/>
        <v>129803.5</v>
      </c>
      <c r="AI1005">
        <f t="shared" si="1050"/>
        <v>14208</v>
      </c>
      <c r="AJ1005">
        <f t="shared" si="1051"/>
        <v>113281</v>
      </c>
      <c r="AK1005">
        <f t="shared" si="1052"/>
        <v>24557</v>
      </c>
      <c r="AL1005">
        <f t="shared" si="1053"/>
        <v>85891.5</v>
      </c>
      <c r="AM1005">
        <f t="shared" si="1054"/>
        <v>-2832.5</v>
      </c>
      <c r="AO1005">
        <f t="shared" si="1055"/>
        <v>-8034.5</v>
      </c>
      <c r="AP1005">
        <f t="shared" si="1056"/>
        <v>0.12863913950845871</v>
      </c>
      <c r="AQ1005">
        <f t="shared" si="1057"/>
        <v>0.10945775730238398</v>
      </c>
    </row>
    <row r="1006" spans="2:64" hidden="1">
      <c r="D1006" t="s">
        <v>6459</v>
      </c>
      <c r="E1006" t="s">
        <v>6460</v>
      </c>
      <c r="F1006" t="s">
        <v>6461</v>
      </c>
      <c r="G1006" t="s">
        <v>6462</v>
      </c>
      <c r="H1006" t="s">
        <v>6463</v>
      </c>
      <c r="I1006" t="s">
        <v>6464</v>
      </c>
      <c r="J1006" t="s">
        <v>6048</v>
      </c>
      <c r="K1006">
        <f t="shared" si="1046"/>
        <v>-3717.5</v>
      </c>
      <c r="O1006">
        <f t="shared" si="1064"/>
        <v>0.40712750548988463</v>
      </c>
      <c r="P1006">
        <f t="shared" si="1065"/>
        <v>-0.7232561602024864</v>
      </c>
      <c r="Q1006">
        <f t="shared" si="1066"/>
        <v>1.1264058998101478</v>
      </c>
      <c r="R1006">
        <f t="shared" si="1077"/>
        <v>-0.65720611151229513</v>
      </c>
      <c r="S1006">
        <f t="shared" si="1067"/>
        <v>0.3571580689520889</v>
      </c>
      <c r="T1006">
        <f t="shared" si="1068"/>
        <v>0.27902874727914129</v>
      </c>
      <c r="U1006">
        <f t="shared" si="1069"/>
        <v>-3717.5</v>
      </c>
      <c r="V1006">
        <f t="shared" si="1047"/>
        <v>-1</v>
      </c>
      <c r="AH1006">
        <f t="shared" si="1049"/>
        <v>120467</v>
      </c>
      <c r="AI1006">
        <f t="shared" si="1050"/>
        <v>-2478.3333333333335</v>
      </c>
      <c r="AJ1006">
        <f t="shared" si="1051"/>
        <v>109564</v>
      </c>
      <c r="AK1006">
        <f t="shared" si="1052"/>
        <v>58137</v>
      </c>
      <c r="AL1006">
        <f t="shared" si="1053"/>
        <v>39131.666666666664</v>
      </c>
      <c r="AM1006">
        <f t="shared" si="1054"/>
        <v>-11360.333333333334</v>
      </c>
      <c r="AO1006">
        <f t="shared" si="1055"/>
        <v>-47234</v>
      </c>
      <c r="AP1006">
        <f t="shared" si="1056"/>
        <v>-2.5479256766481845E-2</v>
      </c>
      <c r="AQ1006">
        <f t="shared" si="1057"/>
        <v>-2.0572715626132745E-2</v>
      </c>
    </row>
    <row r="1007" spans="2:64" hidden="1">
      <c r="D1007" t="s">
        <v>6465</v>
      </c>
      <c r="E1007" t="s">
        <v>6466</v>
      </c>
      <c r="F1007" t="s">
        <v>6467</v>
      </c>
      <c r="G1007" t="s">
        <v>6468</v>
      </c>
      <c r="H1007" t="s">
        <v>6469</v>
      </c>
      <c r="I1007" t="s">
        <v>6470</v>
      </c>
      <c r="J1007" t="s">
        <v>6225</v>
      </c>
      <c r="K1007">
        <f t="shared" si="1046"/>
        <v>-8955.3333333333339</v>
      </c>
      <c r="O1007" t="e">
        <f t="shared" si="1064"/>
        <v>#VALUE!</v>
      </c>
      <c r="P1007" t="e">
        <f t="shared" si="1065"/>
        <v>#VALUE!</v>
      </c>
      <c r="Q1007">
        <f t="shared" si="1066"/>
        <v>1.174205822551436</v>
      </c>
      <c r="R1007" t="e">
        <f t="shared" si="1077"/>
        <v>#VALUE!</v>
      </c>
      <c r="S1007">
        <f t="shared" si="1067"/>
        <v>0.26565814602205978</v>
      </c>
      <c r="T1007" t="e">
        <f t="shared" si="1068"/>
        <v>#VALUE!</v>
      </c>
      <c r="U1007">
        <f t="shared" si="1069"/>
        <v>-8955.3333333333339</v>
      </c>
      <c r="V1007" t="e">
        <f t="shared" si="1047"/>
        <v>#VALUE!</v>
      </c>
      <c r="AH1007">
        <f t="shared" si="1049"/>
        <v>64209</v>
      </c>
      <c r="AI1007">
        <f t="shared" si="1050"/>
        <v>-6716.5</v>
      </c>
      <c r="AJ1007">
        <f t="shared" si="1051"/>
        <v>44900.75</v>
      </c>
      <c r="AK1007">
        <f t="shared" si="1052"/>
        <v>26311</v>
      </c>
      <c r="AL1007">
        <f t="shared" si="1053"/>
        <v>11928.25</v>
      </c>
      <c r="AM1007">
        <f t="shared" si="1054"/>
        <v>-6661.5</v>
      </c>
      <c r="AO1007">
        <f t="shared" si="1055"/>
        <v>-7002.75</v>
      </c>
      <c r="AP1007">
        <f t="shared" si="1056"/>
        <v>-0.1756441352798499</v>
      </c>
      <c r="AQ1007">
        <f t="shared" si="1057"/>
        <v>-0.10460371598997026</v>
      </c>
    </row>
    <row r="1008" spans="2:64" hidden="1">
      <c r="D1008" t="s">
        <v>6093</v>
      </c>
      <c r="E1008" t="s">
        <v>6093</v>
      </c>
      <c r="F1008" t="s">
        <v>6093</v>
      </c>
      <c r="G1008" t="s">
        <v>6093</v>
      </c>
      <c r="H1008" t="s">
        <v>6093</v>
      </c>
      <c r="I1008" t="s">
        <v>6093</v>
      </c>
      <c r="J1008" t="s">
        <v>6093</v>
      </c>
      <c r="AO1008">
        <f t="shared" si="1055"/>
        <v>0</v>
      </c>
      <c r="AP1008" t="e">
        <f t="shared" si="1056"/>
        <v>#DIV/0!</v>
      </c>
      <c r="AQ1008" t="e">
        <f t="shared" si="1057"/>
        <v>#DIV/0!</v>
      </c>
    </row>
    <row r="1009" spans="2:64">
      <c r="B1009" t="s">
        <v>150</v>
      </c>
      <c r="D1009" t="s">
        <v>10947</v>
      </c>
      <c r="E1009" t="s">
        <v>10948</v>
      </c>
      <c r="F1009" t="s">
        <v>10949</v>
      </c>
      <c r="G1009" t="s">
        <v>6065</v>
      </c>
      <c r="H1009" t="s">
        <v>9162</v>
      </c>
      <c r="I1009" t="s">
        <v>10950</v>
      </c>
      <c r="J1009">
        <v>1</v>
      </c>
      <c r="K1009">
        <f t="shared" si="1046"/>
        <v>-9312</v>
      </c>
      <c r="O1009">
        <f t="shared" si="1064"/>
        <v>-0.35478260869565215</v>
      </c>
      <c r="P1009">
        <f t="shared" si="1065"/>
        <v>-1.1921783097719534</v>
      </c>
      <c r="Q1009">
        <f t="shared" si="1066"/>
        <v>0.21756135719174732</v>
      </c>
      <c r="R1009">
        <f>1</f>
        <v>1</v>
      </c>
      <c r="S1009">
        <f t="shared" si="1067"/>
        <v>4.5964044943820221</v>
      </c>
      <c r="T1009">
        <f t="shared" si="1068"/>
        <v>-0.83633314243639045</v>
      </c>
      <c r="U1009">
        <f t="shared" si="1069"/>
        <v>-9312</v>
      </c>
      <c r="V1009">
        <f t="shared" si="1047"/>
        <v>0</v>
      </c>
      <c r="X1009">
        <f t="shared" ref="X1009:AE1009" si="1113">AVERAGE(O1009:O1011)</f>
        <v>1.8405206957503362E-2</v>
      </c>
      <c r="Y1009">
        <f t="shared" si="1113"/>
        <v>-0.30761421414194384</v>
      </c>
      <c r="Z1009">
        <f t="shared" si="1113"/>
        <v>0.15659132200173667</v>
      </c>
      <c r="AA1009">
        <f>AVERAGE(R1009)</f>
        <v>1</v>
      </c>
      <c r="AB1009">
        <f t="shared" si="1113"/>
        <v>11.554138429802849</v>
      </c>
      <c r="AC1009">
        <f t="shared" si="1113"/>
        <v>-0.49074593107781944</v>
      </c>
      <c r="AD1009">
        <f t="shared" si="1113"/>
        <v>39738.666666666664</v>
      </c>
      <c r="AE1009">
        <f t="shared" si="1113"/>
        <v>0.33333333333333331</v>
      </c>
      <c r="AH1009">
        <f t="shared" si="1049"/>
        <v>18550</v>
      </c>
      <c r="AI1009">
        <f t="shared" si="1050"/>
        <v>-4656</v>
      </c>
      <c r="AJ1009">
        <f t="shared" si="1051"/>
        <v>1112.5</v>
      </c>
      <c r="AK1009">
        <f t="shared" si="1052"/>
        <v>0</v>
      </c>
      <c r="AL1009">
        <f t="shared" si="1053"/>
        <v>5113.5</v>
      </c>
      <c r="AM1009">
        <f t="shared" si="1054"/>
        <v>4001</v>
      </c>
      <c r="AO1009">
        <f t="shared" si="1055"/>
        <v>17437.5</v>
      </c>
      <c r="AP1009">
        <f t="shared" si="1056"/>
        <v>-0.91053094749193308</v>
      </c>
      <c r="AQ1009">
        <f t="shared" si="1057"/>
        <v>-0.25099730458221026</v>
      </c>
      <c r="AS1009">
        <f t="shared" ref="AS1009" si="1114">AH1009+AM1009-AJ1009+AK1009+AL1009+AI1009</f>
        <v>21896</v>
      </c>
      <c r="AU1009">
        <f>MAX(0,AH1009)</f>
        <v>18550</v>
      </c>
      <c r="AV1009">
        <f>MAX(0,AP1009)</f>
        <v>0</v>
      </c>
      <c r="AW1009">
        <f>MAX(0,AQ1009)</f>
        <v>0</v>
      </c>
      <c r="AY1009">
        <f>AU1009/$AU$1261*3</f>
        <v>0.16593829737322996</v>
      </c>
      <c r="AZ1009">
        <f>AV1009/$AV$1261*3</f>
        <v>0</v>
      </c>
      <c r="BA1009">
        <f>AW1009/$AW$1261*3</f>
        <v>0</v>
      </c>
      <c r="BB1009">
        <f>AS1009/$AS$1261*3</f>
        <v>5.931177280334772E-2</v>
      </c>
      <c r="BD1009">
        <f>MIN(4.9,AY1009)</f>
        <v>0.16593829737322996</v>
      </c>
      <c r="BE1009">
        <f t="shared" ref="BE1009" si="1115">MIN(4.9,AZ1009)</f>
        <v>0</v>
      </c>
      <c r="BF1009">
        <f t="shared" ref="BF1009" si="1116">MIN(4.9,BA1009)</f>
        <v>0</v>
      </c>
      <c r="BG1009">
        <f>MAX(MIN(4.9,BB1009),0)</f>
        <v>5.931177280334772E-2</v>
      </c>
      <c r="BI1009">
        <f>ROUND(BD1009+0.5,0)</f>
        <v>1</v>
      </c>
      <c r="BJ1009">
        <f t="shared" ref="BJ1009" si="1117">ROUND(BE1009+0.5,0)</f>
        <v>1</v>
      </c>
      <c r="BK1009">
        <f t="shared" ref="BK1009" si="1118">ROUND(BF1009+0.5,0)</f>
        <v>1</v>
      </c>
      <c r="BL1009">
        <f t="shared" ref="BL1009" si="1119">ROUND(BG1009+0.5,0)</f>
        <v>1</v>
      </c>
    </row>
    <row r="1010" spans="2:64" hidden="1">
      <c r="D1010" t="s">
        <v>10951</v>
      </c>
      <c r="E1010" t="s">
        <v>10952</v>
      </c>
      <c r="F1010" t="s">
        <v>10953</v>
      </c>
      <c r="G1010" t="s">
        <v>6065</v>
      </c>
      <c r="H1010" t="s">
        <v>10954</v>
      </c>
      <c r="I1010" t="s">
        <v>10955</v>
      </c>
      <c r="J1010">
        <v>1</v>
      </c>
      <c r="K1010">
        <f t="shared" si="1046"/>
        <v>48455</v>
      </c>
      <c r="O1010">
        <f t="shared" si="1064"/>
        <v>-0.43881086462166097</v>
      </c>
      <c r="P1010">
        <f t="shared" si="1065"/>
        <v>-0.39486468597404867</v>
      </c>
      <c r="Q1010">
        <f t="shared" si="1066"/>
        <v>0.21279062278611452</v>
      </c>
      <c r="R1010" t="e">
        <f t="shared" si="1077"/>
        <v>#DIV/0!</v>
      </c>
      <c r="S1010">
        <f t="shared" si="1067"/>
        <v>4.6994552058111383</v>
      </c>
      <c r="T1010">
        <f t="shared" si="1068"/>
        <v>-0.39214759927393883</v>
      </c>
      <c r="U1010">
        <f t="shared" si="1069"/>
        <v>48455</v>
      </c>
      <c r="V1010">
        <f t="shared" si="1047"/>
        <v>0</v>
      </c>
      <c r="AH1010">
        <f t="shared" si="1049"/>
        <v>28750</v>
      </c>
      <c r="AI1010">
        <f t="shared" si="1050"/>
        <v>24227.5</v>
      </c>
      <c r="AJ1010">
        <f t="shared" si="1051"/>
        <v>6608</v>
      </c>
      <c r="AK1010">
        <f t="shared" si="1052"/>
        <v>0</v>
      </c>
      <c r="AL1010">
        <f t="shared" si="1053"/>
        <v>31054</v>
      </c>
      <c r="AM1010">
        <f t="shared" si="1054"/>
        <v>24446</v>
      </c>
      <c r="AO1010">
        <f t="shared" si="1055"/>
        <v>22142</v>
      </c>
      <c r="AP1010">
        <f t="shared" si="1056"/>
        <v>0.78017324660269205</v>
      </c>
      <c r="AQ1010">
        <f t="shared" si="1057"/>
        <v>0.84269565217391307</v>
      </c>
    </row>
    <row r="1011" spans="2:64" hidden="1">
      <c r="D1011" t="s">
        <v>10956</v>
      </c>
      <c r="E1011" t="s">
        <v>10957</v>
      </c>
      <c r="F1011" t="s">
        <v>7030</v>
      </c>
      <c r="G1011" t="s">
        <v>6065</v>
      </c>
      <c r="H1011" t="s">
        <v>10958</v>
      </c>
      <c r="I1011" t="s">
        <v>10959</v>
      </c>
      <c r="J1011">
        <v>1</v>
      </c>
      <c r="K1011">
        <f t="shared" si="1046"/>
        <v>80073</v>
      </c>
      <c r="O1011">
        <f t="shared" si="1064"/>
        <v>0.8488090941898232</v>
      </c>
      <c r="P1011">
        <f t="shared" si="1065"/>
        <v>0.66420035332017036</v>
      </c>
      <c r="Q1011">
        <f t="shared" si="1066"/>
        <v>3.9421986027348178E-2</v>
      </c>
      <c r="R1011" t="e">
        <f t="shared" si="1077"/>
        <v>#DIV/0!</v>
      </c>
      <c r="S1011">
        <f t="shared" si="1067"/>
        <v>25.366555589215388</v>
      </c>
      <c r="T1011">
        <f t="shared" si="1068"/>
        <v>-0.24375705152312899</v>
      </c>
      <c r="U1011">
        <f t="shared" si="1069"/>
        <v>80073</v>
      </c>
      <c r="V1011">
        <f t="shared" si="1047"/>
        <v>1</v>
      </c>
      <c r="AH1011">
        <f t="shared" si="1049"/>
        <v>51230.5</v>
      </c>
      <c r="AI1011">
        <f t="shared" si="1050"/>
        <v>40036.5</v>
      </c>
      <c r="AJ1011">
        <f t="shared" si="1051"/>
        <v>1650.5</v>
      </c>
      <c r="AK1011">
        <f t="shared" si="1052"/>
        <v>0</v>
      </c>
      <c r="AL1011">
        <f t="shared" si="1053"/>
        <v>41867.5</v>
      </c>
      <c r="AM1011">
        <f t="shared" si="1054"/>
        <v>40217</v>
      </c>
      <c r="AO1011">
        <f t="shared" si="1055"/>
        <v>49580</v>
      </c>
      <c r="AP1011">
        <f t="shared" si="1056"/>
        <v>0.95626679405266612</v>
      </c>
      <c r="AQ1011">
        <f t="shared" si="1057"/>
        <v>0.78149735021129996</v>
      </c>
    </row>
    <row r="1012" spans="2:64" hidden="1">
      <c r="D1012" t="s">
        <v>10960</v>
      </c>
      <c r="E1012" t="s">
        <v>10961</v>
      </c>
      <c r="F1012" t="s">
        <v>10962</v>
      </c>
      <c r="G1012" t="s">
        <v>6065</v>
      </c>
      <c r="H1012" t="s">
        <v>10963</v>
      </c>
      <c r="I1012" t="s">
        <v>10964</v>
      </c>
      <c r="J1012" t="s">
        <v>6065</v>
      </c>
      <c r="K1012" t="e">
        <f t="shared" si="1046"/>
        <v>#DIV/0!</v>
      </c>
      <c r="O1012">
        <f t="shared" si="1064"/>
        <v>-8.1431767337807326E-3</v>
      </c>
      <c r="P1012">
        <f t="shared" si="1065"/>
        <v>8.6485265891385277E-2</v>
      </c>
      <c r="Q1012">
        <f t="shared" si="1066"/>
        <v>5.4165814443624331E-2</v>
      </c>
      <c r="R1012" t="e">
        <f t="shared" si="1077"/>
        <v>#DIV/0!</v>
      </c>
      <c r="S1012">
        <f t="shared" si="1067"/>
        <v>18.461828927926447</v>
      </c>
      <c r="T1012">
        <f t="shared" si="1068"/>
        <v>-0.11235739382255494</v>
      </c>
      <c r="U1012" t="e">
        <f t="shared" si="1069"/>
        <v>#DIV/0!</v>
      </c>
      <c r="V1012">
        <f t="shared" si="1047"/>
        <v>0</v>
      </c>
      <c r="AH1012">
        <f t="shared" si="1049"/>
        <v>55420</v>
      </c>
      <c r="AI1012">
        <f t="shared" si="1050"/>
        <v>48115</v>
      </c>
      <c r="AJ1012">
        <f t="shared" si="1051"/>
        <v>6091</v>
      </c>
      <c r="AK1012">
        <f t="shared" si="1052"/>
        <v>0</v>
      </c>
      <c r="AL1012">
        <f t="shared" si="1053"/>
        <v>112451</v>
      </c>
      <c r="AM1012">
        <f t="shared" si="1054"/>
        <v>106360</v>
      </c>
      <c r="AO1012">
        <f t="shared" si="1055"/>
        <v>49329</v>
      </c>
      <c r="AP1012">
        <f t="shared" si="1056"/>
        <v>0.42787525233212687</v>
      </c>
      <c r="AQ1012">
        <f t="shared" si="1057"/>
        <v>0.86818837964633711</v>
      </c>
    </row>
    <row r="1013" spans="2:64" hidden="1">
      <c r="D1013" t="s">
        <v>10965</v>
      </c>
      <c r="E1013" t="s">
        <v>10966</v>
      </c>
      <c r="F1013" t="s">
        <v>10967</v>
      </c>
      <c r="G1013" t="s">
        <v>6065</v>
      </c>
      <c r="H1013" t="s">
        <v>10968</v>
      </c>
      <c r="I1013" t="s">
        <v>10969</v>
      </c>
      <c r="J1013" t="s">
        <v>6065</v>
      </c>
      <c r="K1013" t="e">
        <f t="shared" si="1046"/>
        <v>#DIV/0!</v>
      </c>
      <c r="O1013">
        <f t="shared" si="1064"/>
        <v>1.2650198452253569E-2</v>
      </c>
      <c r="P1013">
        <f t="shared" si="1065"/>
        <v>0.15983971504897587</v>
      </c>
      <c r="Q1013">
        <f t="shared" si="1066"/>
        <v>2.1605467506062757E-2</v>
      </c>
      <c r="R1013" t="e">
        <f t="shared" si="1077"/>
        <v>#DIV/0!</v>
      </c>
      <c r="S1013">
        <f t="shared" si="1067"/>
        <v>46.284580498866212</v>
      </c>
      <c r="T1013">
        <f t="shared" si="1068"/>
        <v>-6.0491775000392045E-2</v>
      </c>
      <c r="U1013" t="e">
        <f t="shared" si="1069"/>
        <v>#DIV/0!</v>
      </c>
      <c r="V1013">
        <f t="shared" si="1047"/>
        <v>-1</v>
      </c>
      <c r="AH1013">
        <f t="shared" si="1049"/>
        <v>55875</v>
      </c>
      <c r="AI1013">
        <f t="shared" si="1050"/>
        <v>44285</v>
      </c>
      <c r="AJ1013">
        <f t="shared" si="1051"/>
        <v>2646</v>
      </c>
      <c r="AK1013">
        <f t="shared" si="1052"/>
        <v>0</v>
      </c>
      <c r="AL1013">
        <f t="shared" si="1053"/>
        <v>122469</v>
      </c>
      <c r="AM1013">
        <f t="shared" si="1054"/>
        <v>119823</v>
      </c>
      <c r="AO1013">
        <f t="shared" si="1055"/>
        <v>53229</v>
      </c>
      <c r="AP1013">
        <f t="shared" si="1056"/>
        <v>0.36160171145351067</v>
      </c>
      <c r="AQ1013">
        <f t="shared" si="1057"/>
        <v>0.79257270693512305</v>
      </c>
    </row>
    <row r="1014" spans="2:64" hidden="1">
      <c r="D1014" t="s">
        <v>10970</v>
      </c>
      <c r="E1014" t="s">
        <v>10971</v>
      </c>
      <c r="F1014" t="s">
        <v>6328</v>
      </c>
      <c r="G1014" t="s">
        <v>6065</v>
      </c>
      <c r="H1014" t="s">
        <v>10972</v>
      </c>
      <c r="I1014" t="s">
        <v>10973</v>
      </c>
      <c r="J1014" t="s">
        <v>6055</v>
      </c>
      <c r="K1014">
        <f t="shared" si="1046"/>
        <v>38182</v>
      </c>
      <c r="O1014">
        <f t="shared" si="1064"/>
        <v>0.21886942499282069</v>
      </c>
      <c r="P1014">
        <f t="shared" si="1065"/>
        <v>-1.3385012919896688E-2</v>
      </c>
      <c r="Q1014">
        <f t="shared" si="1066"/>
        <v>2.1655249652886982E-2</v>
      </c>
      <c r="R1014" t="e">
        <f t="shared" si="1077"/>
        <v>#DIV/0!</v>
      </c>
      <c r="S1014">
        <f t="shared" si="1067"/>
        <v>46.178179241941194</v>
      </c>
      <c r="T1014">
        <f t="shared" si="1068"/>
        <v>6.3862798418444777E-2</v>
      </c>
      <c r="U1014">
        <f t="shared" si="1069"/>
        <v>38182</v>
      </c>
      <c r="V1014">
        <f t="shared" si="1047"/>
        <v>1</v>
      </c>
      <c r="AH1014">
        <f t="shared" si="1049"/>
        <v>27588.5</v>
      </c>
      <c r="AI1014">
        <f t="shared" si="1050"/>
        <v>19091</v>
      </c>
      <c r="AJ1014">
        <f t="shared" si="1051"/>
        <v>1411.5</v>
      </c>
      <c r="AK1014">
        <f t="shared" si="1052"/>
        <v>0</v>
      </c>
      <c r="AL1014">
        <f t="shared" si="1053"/>
        <v>65180.5</v>
      </c>
      <c r="AM1014">
        <f t="shared" si="1054"/>
        <v>63769</v>
      </c>
      <c r="AO1014">
        <f t="shared" si="1055"/>
        <v>26177</v>
      </c>
      <c r="AP1014">
        <f t="shared" si="1056"/>
        <v>0.29289434723575303</v>
      </c>
      <c r="AQ1014">
        <f t="shared" si="1057"/>
        <v>0.69199122822915349</v>
      </c>
    </row>
    <row r="1015" spans="2:64" hidden="1">
      <c r="D1015" t="s">
        <v>10974</v>
      </c>
      <c r="E1015" t="s">
        <v>10975</v>
      </c>
      <c r="F1015" t="s">
        <v>10976</v>
      </c>
      <c r="G1015" t="s">
        <v>6065</v>
      </c>
      <c r="H1015" t="s">
        <v>10977</v>
      </c>
      <c r="I1015" t="s">
        <v>10978</v>
      </c>
      <c r="J1015" t="s">
        <v>6065</v>
      </c>
      <c r="K1015" t="e">
        <f t="shared" si="1046"/>
        <v>#DIV/0!</v>
      </c>
      <c r="O1015">
        <f t="shared" si="1064"/>
        <v>-0.46623039735880201</v>
      </c>
      <c r="P1015">
        <f t="shared" si="1065"/>
        <v>-0.52211602578350746</v>
      </c>
      <c r="Q1015">
        <f t="shared" si="1066"/>
        <v>2.3475937571274967E-2</v>
      </c>
      <c r="R1015">
        <f t="shared" si="1077"/>
        <v>1</v>
      </c>
      <c r="S1015">
        <f t="shared" si="1067"/>
        <v>42.596807772380295</v>
      </c>
      <c r="T1015">
        <f t="shared" si="1068"/>
        <v>0.4767066591116258</v>
      </c>
      <c r="U1015" t="e">
        <f t="shared" si="1069"/>
        <v>#DIV/0!</v>
      </c>
      <c r="V1015">
        <f t="shared" si="1047"/>
        <v>0</v>
      </c>
      <c r="AH1015">
        <f t="shared" si="1049"/>
        <v>45269</v>
      </c>
      <c r="AI1015">
        <f t="shared" si="1050"/>
        <v>38700</v>
      </c>
      <c r="AJ1015">
        <f t="shared" si="1051"/>
        <v>2882</v>
      </c>
      <c r="AK1015">
        <f t="shared" si="1052"/>
        <v>0</v>
      </c>
      <c r="AL1015">
        <f t="shared" si="1053"/>
        <v>122764</v>
      </c>
      <c r="AM1015">
        <f t="shared" si="1054"/>
        <v>119882</v>
      </c>
      <c r="AO1015">
        <f t="shared" si="1055"/>
        <v>42387</v>
      </c>
      <c r="AP1015">
        <f t="shared" si="1056"/>
        <v>0.31523899514515658</v>
      </c>
      <c r="AQ1015">
        <f t="shared" si="1057"/>
        <v>0.85488965959044816</v>
      </c>
    </row>
    <row r="1016" spans="2:64" hidden="1">
      <c r="D1016" t="s">
        <v>10979</v>
      </c>
      <c r="E1016" t="s">
        <v>10980</v>
      </c>
      <c r="F1016" t="s">
        <v>10981</v>
      </c>
      <c r="G1016" t="s">
        <v>10982</v>
      </c>
      <c r="H1016" t="s">
        <v>10983</v>
      </c>
      <c r="I1016" t="s">
        <v>10984</v>
      </c>
      <c r="J1016" t="s">
        <v>6065</v>
      </c>
      <c r="K1016" t="e">
        <f t="shared" si="1046"/>
        <v>#DIV/0!</v>
      </c>
      <c r="O1016" t="e">
        <f t="shared" si="1064"/>
        <v>#VALUE!</v>
      </c>
      <c r="P1016" t="e">
        <f t="shared" si="1065"/>
        <v>#VALUE!</v>
      </c>
      <c r="Q1016">
        <f t="shared" si="1066"/>
        <v>1.224022971723366E-2</v>
      </c>
      <c r="R1016" t="e">
        <f t="shared" si="1077"/>
        <v>#VALUE!</v>
      </c>
      <c r="S1016">
        <f t="shared" si="1067"/>
        <v>81.186878727634195</v>
      </c>
      <c r="T1016" t="e">
        <f t="shared" si="1068"/>
        <v>#VALUE!</v>
      </c>
      <c r="U1016" t="e">
        <f t="shared" si="1069"/>
        <v>#DIV/0!</v>
      </c>
      <c r="V1016" t="e">
        <f t="shared" si="1047"/>
        <v>#VALUE!</v>
      </c>
      <c r="AH1016">
        <f t="shared" si="1049"/>
        <v>84810</v>
      </c>
      <c r="AI1016">
        <f t="shared" si="1050"/>
        <v>80982</v>
      </c>
      <c r="AJ1016">
        <f t="shared" si="1051"/>
        <v>1006</v>
      </c>
      <c r="AK1016">
        <f t="shared" si="1052"/>
        <v>514</v>
      </c>
      <c r="AL1016">
        <f t="shared" si="1053"/>
        <v>81674</v>
      </c>
      <c r="AM1016">
        <f t="shared" si="1054"/>
        <v>81182</v>
      </c>
      <c r="AO1016">
        <f t="shared" si="1055"/>
        <v>83290</v>
      </c>
      <c r="AP1016">
        <f t="shared" si="1056"/>
        <v>0.98532632501095052</v>
      </c>
      <c r="AQ1016">
        <f t="shared" si="1057"/>
        <v>0.95486381322957203</v>
      </c>
    </row>
    <row r="1017" spans="2:64" hidden="1">
      <c r="D1017" t="s">
        <v>6093</v>
      </c>
      <c r="E1017" t="s">
        <v>6093</v>
      </c>
      <c r="F1017" t="s">
        <v>6093</v>
      </c>
      <c r="G1017" t="s">
        <v>6093</v>
      </c>
      <c r="H1017" t="s">
        <v>6093</v>
      </c>
      <c r="I1017" t="s">
        <v>6093</v>
      </c>
      <c r="J1017" t="s">
        <v>6093</v>
      </c>
      <c r="AO1017">
        <f t="shared" si="1055"/>
        <v>0</v>
      </c>
      <c r="AP1017" t="e">
        <f t="shared" si="1056"/>
        <v>#DIV/0!</v>
      </c>
      <c r="AQ1017" t="e">
        <f t="shared" si="1057"/>
        <v>#DIV/0!</v>
      </c>
    </row>
    <row r="1018" spans="2:64">
      <c r="B1018" t="s">
        <v>152</v>
      </c>
      <c r="D1018" t="s">
        <v>10985</v>
      </c>
      <c r="E1018" t="s">
        <v>10986</v>
      </c>
      <c r="F1018" t="s">
        <v>10987</v>
      </c>
      <c r="G1018" t="s">
        <v>10988</v>
      </c>
      <c r="H1018" t="s">
        <v>10989</v>
      </c>
      <c r="I1018" t="s">
        <v>10990</v>
      </c>
      <c r="J1018" t="s">
        <v>6225</v>
      </c>
      <c r="K1018">
        <f t="shared" si="1046"/>
        <v>2882.3333333333335</v>
      </c>
      <c r="O1018">
        <f t="shared" si="1064"/>
        <v>2.3151933331758023E-2</v>
      </c>
      <c r="P1018">
        <f t="shared" si="1065"/>
        <v>0.81469045120671568</v>
      </c>
      <c r="Q1018">
        <f t="shared" si="1066"/>
        <v>0.86945667234804358</v>
      </c>
      <c r="R1018">
        <f t="shared" si="1077"/>
        <v>0.11714042815409897</v>
      </c>
      <c r="S1018">
        <f t="shared" si="1067"/>
        <v>0.71370164779682621</v>
      </c>
      <c r="T1018">
        <f t="shared" si="1068"/>
        <v>8.8401574400654326E-2</v>
      </c>
      <c r="U1018">
        <f t="shared" si="1069"/>
        <v>2882.3333333333335</v>
      </c>
      <c r="V1018">
        <f t="shared" si="1047"/>
        <v>-2</v>
      </c>
      <c r="X1018">
        <f>AVERAGE(O1018:O1020)</f>
        <v>5.1683382955205026E-2</v>
      </c>
      <c r="Y1018">
        <f t="shared" ref="Y1018:AE1018" si="1120">AVERAGE(P1018:P1020)</f>
        <v>0.12409320492906735</v>
      </c>
      <c r="Z1018">
        <f t="shared" si="1120"/>
        <v>0.86338233531558328</v>
      </c>
      <c r="AA1018">
        <f t="shared" si="1120"/>
        <v>-5.3601209479028834E-2</v>
      </c>
      <c r="AB1018">
        <f t="shared" si="1120"/>
        <v>0.66019112687080383</v>
      </c>
      <c r="AC1018">
        <f t="shared" si="1120"/>
        <v>5.8793134677895896E-2</v>
      </c>
      <c r="AD1018">
        <f>AVERAGE(U1018:U1019)</f>
        <v>1917.6666666666667</v>
      </c>
      <c r="AE1018">
        <f t="shared" si="1120"/>
        <v>-0.33333333333333331</v>
      </c>
      <c r="AH1018">
        <f t="shared" si="1049"/>
        <v>324740.75</v>
      </c>
      <c r="AI1018">
        <f t="shared" si="1050"/>
        <v>2161.75</v>
      </c>
      <c r="AJ1018">
        <f t="shared" si="1051"/>
        <v>177267</v>
      </c>
      <c r="AK1018">
        <f t="shared" si="1052"/>
        <v>77366.75</v>
      </c>
      <c r="AL1018">
        <f t="shared" si="1053"/>
        <v>126515.75</v>
      </c>
      <c r="AM1018">
        <f t="shared" si="1054"/>
        <v>26615.5</v>
      </c>
      <c r="AO1018">
        <f t="shared" si="1055"/>
        <v>70107</v>
      </c>
      <c r="AP1018">
        <f t="shared" si="1056"/>
        <v>1.0602920799970571E-2</v>
      </c>
      <c r="AQ1018">
        <f t="shared" si="1057"/>
        <v>6.6568485784429575E-3</v>
      </c>
      <c r="AS1018">
        <f t="shared" ref="AS1018" si="1121">AH1018+AM1018-AJ1018+AK1018+AL1018+AI1018</f>
        <v>380133.5</v>
      </c>
      <c r="AU1018">
        <f>MAX(0,AH1018)</f>
        <v>324740.75</v>
      </c>
      <c r="AV1018">
        <f>MAX(0,AP1018)</f>
        <v>1.0602920799970571E-2</v>
      </c>
      <c r="AW1018">
        <f>MAX(0,AQ1018)</f>
        <v>6.6568485784429575E-3</v>
      </c>
      <c r="AY1018">
        <f>AU1018/$AU$1261*3</f>
        <v>2.9049556411162119</v>
      </c>
      <c r="AZ1018">
        <f>AV1018/$AV$1261*3</f>
        <v>0.19360193017755817</v>
      </c>
      <c r="BA1018">
        <f>AW1018/$AW$1261*3</f>
        <v>0.16163722187140786</v>
      </c>
      <c r="BB1018">
        <f>AS1018/$AS$1261*3</f>
        <v>1.0297036804412396</v>
      </c>
      <c r="BD1018">
        <f>MIN(4.9,AY1018)</f>
        <v>2.9049556411162119</v>
      </c>
      <c r="BE1018">
        <f t="shared" ref="BE1018" si="1122">MIN(4.9,AZ1018)</f>
        <v>0.19360193017755817</v>
      </c>
      <c r="BF1018">
        <f t="shared" ref="BF1018" si="1123">MIN(4.9,BA1018)</f>
        <v>0.16163722187140786</v>
      </c>
      <c r="BG1018">
        <f>MAX(MIN(4.9,BB1018),0)</f>
        <v>1.0297036804412396</v>
      </c>
      <c r="BI1018">
        <f>ROUND(BD1018+0.5,0)</f>
        <v>3</v>
      </c>
      <c r="BJ1018">
        <f t="shared" ref="BJ1018" si="1124">ROUND(BE1018+0.5,0)</f>
        <v>1</v>
      </c>
      <c r="BK1018">
        <f t="shared" ref="BK1018" si="1125">ROUND(BF1018+0.5,0)</f>
        <v>1</v>
      </c>
      <c r="BL1018">
        <f t="shared" ref="BL1018" si="1126">ROUND(BG1018+0.5,0)</f>
        <v>2</v>
      </c>
    </row>
    <row r="1019" spans="2:64" hidden="1">
      <c r="D1019" t="s">
        <v>10991</v>
      </c>
      <c r="E1019" t="s">
        <v>10992</v>
      </c>
      <c r="F1019" t="s">
        <v>10993</v>
      </c>
      <c r="G1019" t="s">
        <v>10994</v>
      </c>
      <c r="H1019" t="s">
        <v>10995</v>
      </c>
      <c r="I1019" t="s">
        <v>10996</v>
      </c>
      <c r="J1019" t="s">
        <v>6430</v>
      </c>
      <c r="K1019">
        <f t="shared" si="1046"/>
        <v>953</v>
      </c>
      <c r="O1019">
        <f t="shared" si="1064"/>
        <v>0.2549758854283537</v>
      </c>
      <c r="P1019">
        <f t="shared" si="1065"/>
        <v>0.44437708396483777</v>
      </c>
      <c r="Q1019">
        <f t="shared" si="1066"/>
        <v>0.87341157834660499</v>
      </c>
      <c r="R1019">
        <f t="shared" si="1077"/>
        <v>-0.25994486159685715</v>
      </c>
      <c r="S1019">
        <f t="shared" si="1067"/>
        <v>0.62554712944112045</v>
      </c>
      <c r="T1019">
        <f t="shared" si="1068"/>
        <v>5.1209027404621077E-2</v>
      </c>
      <c r="U1019">
        <f t="shared" si="1069"/>
        <v>953</v>
      </c>
      <c r="V1019">
        <f t="shared" si="1047"/>
        <v>5</v>
      </c>
      <c r="AH1019">
        <f t="shared" si="1049"/>
        <v>211595</v>
      </c>
      <c r="AI1019">
        <f t="shared" si="1050"/>
        <v>794.16666666666663</v>
      </c>
      <c r="AJ1019">
        <f t="shared" si="1051"/>
        <v>112481</v>
      </c>
      <c r="AK1019">
        <f t="shared" si="1052"/>
        <v>58421.333333333336</v>
      </c>
      <c r="AL1019">
        <f t="shared" si="1053"/>
        <v>70362.166666666672</v>
      </c>
      <c r="AM1019">
        <f t="shared" si="1054"/>
        <v>16302.5</v>
      </c>
      <c r="AO1019">
        <f t="shared" si="1055"/>
        <v>40692.666666666657</v>
      </c>
      <c r="AP1019">
        <f t="shared" si="1056"/>
        <v>6.1666802553639764E-3</v>
      </c>
      <c r="AQ1019">
        <f t="shared" si="1057"/>
        <v>3.7532392857424165E-3</v>
      </c>
    </row>
    <row r="1020" spans="2:64" hidden="1">
      <c r="D1020" t="s">
        <v>10997</v>
      </c>
      <c r="E1020" t="s">
        <v>10998</v>
      </c>
      <c r="F1020" t="s">
        <v>10999</v>
      </c>
      <c r="G1020" t="s">
        <v>11000</v>
      </c>
      <c r="H1020" t="s">
        <v>11001</v>
      </c>
      <c r="I1020" t="s">
        <v>11002</v>
      </c>
      <c r="J1020" t="s">
        <v>6065</v>
      </c>
      <c r="K1020" t="e">
        <f t="shared" si="1046"/>
        <v>#DIV/0!</v>
      </c>
      <c r="O1020">
        <f t="shared" si="1064"/>
        <v>-0.12307766989449664</v>
      </c>
      <c r="P1020">
        <f t="shared" si="1065"/>
        <v>-0.88678792038435139</v>
      </c>
      <c r="Q1020">
        <f t="shared" si="1066"/>
        <v>0.84727875525210083</v>
      </c>
      <c r="R1020">
        <f t="shared" si="1077"/>
        <v>-1.7999194994328338E-2</v>
      </c>
      <c r="S1020">
        <f t="shared" si="1067"/>
        <v>0.64132460337446484</v>
      </c>
      <c r="T1020">
        <f t="shared" si="1068"/>
        <v>3.6768802228412278E-2</v>
      </c>
      <c r="U1020" t="e">
        <f t="shared" si="1069"/>
        <v>#DIV/0!</v>
      </c>
      <c r="V1020">
        <f t="shared" si="1047"/>
        <v>-4</v>
      </c>
      <c r="AH1020">
        <f t="shared" si="1049"/>
        <v>1011629</v>
      </c>
      <c r="AI1020">
        <f t="shared" si="1050"/>
        <v>3299</v>
      </c>
      <c r="AJ1020">
        <f t="shared" si="1051"/>
        <v>516230</v>
      </c>
      <c r="AK1020">
        <f t="shared" si="1052"/>
        <v>278209</v>
      </c>
      <c r="AL1020">
        <f t="shared" si="1053"/>
        <v>331071</v>
      </c>
      <c r="AM1020">
        <f t="shared" si="1054"/>
        <v>93050</v>
      </c>
      <c r="AO1020">
        <f t="shared" si="1055"/>
        <v>217190</v>
      </c>
      <c r="AP1020">
        <f t="shared" si="1056"/>
        <v>5.4145877100840335E-3</v>
      </c>
      <c r="AQ1020">
        <f t="shared" si="1057"/>
        <v>3.261076936307678E-3</v>
      </c>
    </row>
    <row r="1021" spans="2:64" hidden="1">
      <c r="D1021" t="s">
        <v>11003</v>
      </c>
      <c r="E1021" t="s">
        <v>11004</v>
      </c>
      <c r="F1021" t="s">
        <v>11005</v>
      </c>
      <c r="G1021" t="s">
        <v>11006</v>
      </c>
      <c r="H1021" t="s">
        <v>11007</v>
      </c>
      <c r="I1021" t="s">
        <v>11008</v>
      </c>
      <c r="J1021" t="s">
        <v>6156</v>
      </c>
      <c r="K1021">
        <f t="shared" si="1046"/>
        <v>7285</v>
      </c>
      <c r="O1021">
        <f t="shared" si="1064"/>
        <v>0.53995549450622793</v>
      </c>
      <c r="P1021">
        <f t="shared" si="1065"/>
        <v>2.1441519205869657</v>
      </c>
      <c r="Q1021">
        <f t="shared" si="1066"/>
        <v>0.8246536053953939</v>
      </c>
      <c r="R1021">
        <f t="shared" si="1077"/>
        <v>-0.13286933596421768</v>
      </c>
      <c r="S1021">
        <f t="shared" si="1067"/>
        <v>0.56516794837168971</v>
      </c>
      <c r="T1021">
        <f t="shared" si="1068"/>
        <v>0.48244194113177619</v>
      </c>
      <c r="U1021">
        <f t="shared" si="1069"/>
        <v>7285</v>
      </c>
      <c r="V1021">
        <f t="shared" si="1047"/>
        <v>2</v>
      </c>
      <c r="AH1021">
        <f t="shared" si="1049"/>
        <v>230722.6</v>
      </c>
      <c r="AI1021">
        <f t="shared" si="1050"/>
        <v>5828</v>
      </c>
      <c r="AJ1021">
        <f t="shared" si="1051"/>
        <v>84418.8</v>
      </c>
      <c r="AK1021">
        <f t="shared" si="1052"/>
        <v>54658</v>
      </c>
      <c r="AL1021">
        <f t="shared" si="1053"/>
        <v>47710.8</v>
      </c>
      <c r="AM1021">
        <f t="shared" si="1054"/>
        <v>17950</v>
      </c>
      <c r="AO1021">
        <f t="shared" si="1055"/>
        <v>91645.800000000017</v>
      </c>
      <c r="AP1021">
        <f t="shared" si="1056"/>
        <v>5.693140878861528E-2</v>
      </c>
      <c r="AQ1021">
        <f t="shared" si="1057"/>
        <v>2.5259770824357909E-2</v>
      </c>
    </row>
    <row r="1022" spans="2:64" hidden="1">
      <c r="D1022" t="s">
        <v>11009</v>
      </c>
      <c r="E1022" t="s">
        <v>11010</v>
      </c>
      <c r="F1022" t="s">
        <v>11011</v>
      </c>
      <c r="G1022" t="s">
        <v>11012</v>
      </c>
      <c r="H1022" t="s">
        <v>11013</v>
      </c>
      <c r="I1022" t="s">
        <v>11014</v>
      </c>
      <c r="J1022" t="s">
        <v>6048</v>
      </c>
      <c r="K1022">
        <f t="shared" si="1046"/>
        <v>4634</v>
      </c>
      <c r="O1022">
        <f t="shared" si="1064"/>
        <v>8.7123205974251601</v>
      </c>
      <c r="P1022">
        <f t="shared" si="1065"/>
        <v>6.2747252747252746</v>
      </c>
      <c r="Q1022">
        <f t="shared" si="1066"/>
        <v>0.88158530407552937</v>
      </c>
      <c r="R1022">
        <f t="shared" si="1077"/>
        <v>-1.4162843806967289</v>
      </c>
      <c r="S1022">
        <f t="shared" si="1067"/>
        <v>0.59910500544673184</v>
      </c>
      <c r="T1022">
        <f t="shared" si="1068"/>
        <v>0.1807543784374146</v>
      </c>
      <c r="U1022">
        <f t="shared" si="1069"/>
        <v>4634</v>
      </c>
      <c r="V1022">
        <f t="shared" si="1047"/>
        <v>1</v>
      </c>
      <c r="AH1022">
        <f t="shared" si="1049"/>
        <v>249707</v>
      </c>
      <c r="AI1022">
        <f t="shared" si="1050"/>
        <v>3089.3333333333335</v>
      </c>
      <c r="AJ1022">
        <f t="shared" si="1051"/>
        <v>150243</v>
      </c>
      <c r="AK1022">
        <f t="shared" si="1052"/>
        <v>80412.333333333328</v>
      </c>
      <c r="AL1022">
        <f t="shared" si="1053"/>
        <v>90011.333333333328</v>
      </c>
      <c r="AM1022">
        <f t="shared" si="1054"/>
        <v>20180.666666666668</v>
      </c>
      <c r="AO1022">
        <f t="shared" si="1055"/>
        <v>19051.666666666686</v>
      </c>
      <c r="AP1022">
        <f t="shared" si="1056"/>
        <v>1.8127372763172566E-2</v>
      </c>
      <c r="AQ1022">
        <f t="shared" si="1057"/>
        <v>1.2371833121752027E-2</v>
      </c>
    </row>
    <row r="1023" spans="2:64" hidden="1">
      <c r="D1023" t="s">
        <v>11015</v>
      </c>
      <c r="E1023" t="s">
        <v>11016</v>
      </c>
      <c r="F1023" t="s">
        <v>11017</v>
      </c>
      <c r="G1023" t="s">
        <v>11018</v>
      </c>
      <c r="H1023" t="s">
        <v>11019</v>
      </c>
      <c r="I1023" t="s">
        <v>11020</v>
      </c>
      <c r="J1023" t="s">
        <v>6055</v>
      </c>
      <c r="K1023">
        <f t="shared" si="1046"/>
        <v>1274</v>
      </c>
      <c r="O1023" t="e">
        <f t="shared" si="1064"/>
        <v>#VALUE!</v>
      </c>
      <c r="P1023" t="e">
        <f t="shared" si="1065"/>
        <v>#VALUE!</v>
      </c>
      <c r="Q1023">
        <f t="shared" si="1066"/>
        <v>0.68364809753268463</v>
      </c>
      <c r="R1023" t="e">
        <f t="shared" si="1077"/>
        <v>#VALUE!</v>
      </c>
      <c r="S1023">
        <f t="shared" si="1067"/>
        <v>0.56171652903749836</v>
      </c>
      <c r="T1023" t="e">
        <f t="shared" si="1068"/>
        <v>#VALUE!</v>
      </c>
      <c r="U1023">
        <f t="shared" si="1069"/>
        <v>1274</v>
      </c>
      <c r="V1023" t="e">
        <f t="shared" si="1047"/>
        <v>#VALUE!</v>
      </c>
      <c r="AH1023">
        <f t="shared" si="1049"/>
        <v>38565.5</v>
      </c>
      <c r="AI1023">
        <f t="shared" si="1050"/>
        <v>637</v>
      </c>
      <c r="AJ1023">
        <f t="shared" si="1051"/>
        <v>55402.5</v>
      </c>
      <c r="AK1023">
        <f t="shared" si="1052"/>
        <v>49919</v>
      </c>
      <c r="AL1023">
        <f t="shared" si="1053"/>
        <v>31120.5</v>
      </c>
      <c r="AM1023">
        <f t="shared" si="1054"/>
        <v>25637</v>
      </c>
      <c r="AO1023">
        <f t="shared" si="1055"/>
        <v>-66756</v>
      </c>
      <c r="AP1023">
        <f t="shared" si="1056"/>
        <v>7.8603643902047764E-3</v>
      </c>
      <c r="AQ1023">
        <f t="shared" si="1057"/>
        <v>1.6517353593237478E-2</v>
      </c>
    </row>
    <row r="1024" spans="2:64" hidden="1">
      <c r="D1024" t="s">
        <v>6093</v>
      </c>
      <c r="E1024" t="s">
        <v>6093</v>
      </c>
      <c r="F1024" t="s">
        <v>6093</v>
      </c>
      <c r="G1024" t="s">
        <v>6093</v>
      </c>
      <c r="H1024" t="s">
        <v>6093</v>
      </c>
      <c r="I1024" t="s">
        <v>6093</v>
      </c>
      <c r="J1024" t="s">
        <v>6093</v>
      </c>
      <c r="AO1024">
        <f t="shared" si="1055"/>
        <v>0</v>
      </c>
      <c r="AP1024" t="e">
        <f t="shared" si="1056"/>
        <v>#DIV/0!</v>
      </c>
      <c r="AQ1024" t="e">
        <f t="shared" si="1057"/>
        <v>#DIV/0!</v>
      </c>
    </row>
    <row r="1025" spans="2:64">
      <c r="B1025" s="22">
        <v>31711135</v>
      </c>
      <c r="D1025" t="s">
        <v>11021</v>
      </c>
      <c r="E1025" t="s">
        <v>11022</v>
      </c>
      <c r="F1025" t="s">
        <v>11023</v>
      </c>
      <c r="G1025" t="s">
        <v>11024</v>
      </c>
      <c r="H1025" t="s">
        <v>11025</v>
      </c>
      <c r="I1025" t="s">
        <v>11026</v>
      </c>
      <c r="J1025" t="s">
        <v>6143</v>
      </c>
      <c r="K1025">
        <f t="shared" si="1046"/>
        <v>1993.5</v>
      </c>
      <c r="O1025">
        <f t="shared" si="1064"/>
        <v>0.11165513942062311</v>
      </c>
      <c r="P1025">
        <f t="shared" si="1065"/>
        <v>3.5539691604797259</v>
      </c>
      <c r="Q1025">
        <f t="shared" si="1066"/>
        <v>0.52904112130857395</v>
      </c>
      <c r="R1025">
        <f t="shared" si="1077"/>
        <v>0.60677814654071993</v>
      </c>
      <c r="S1025">
        <f t="shared" si="1067"/>
        <v>1.7904797363561189</v>
      </c>
      <c r="T1025">
        <f t="shared" si="1068"/>
        <v>2.4765167267368549E-2</v>
      </c>
      <c r="U1025">
        <f t="shared" si="1069"/>
        <v>1993.5</v>
      </c>
      <c r="V1025">
        <f t="shared" si="1047"/>
        <v>-1</v>
      </c>
      <c r="X1025">
        <f t="shared" ref="X1025:AE1025" si="1127">AVERAGE(O1025:O1027)</f>
        <v>9.4279076670993445E-2</v>
      </c>
      <c r="Y1025">
        <f t="shared" si="1127"/>
        <v>5.4530569232207151</v>
      </c>
      <c r="Z1025">
        <f t="shared" si="1127"/>
        <v>0.43824488236319831</v>
      </c>
      <c r="AA1025">
        <f t="shared" si="1127"/>
        <v>0.35589023492306121</v>
      </c>
      <c r="AB1025">
        <f t="shared" si="1127"/>
        <v>2.5746455560765384</v>
      </c>
      <c r="AC1025">
        <f t="shared" si="1127"/>
        <v>-0.153395354710159</v>
      </c>
      <c r="AD1025">
        <f t="shared" si="1127"/>
        <v>3994.5787037037039</v>
      </c>
      <c r="AE1025">
        <f t="shared" si="1127"/>
        <v>0</v>
      </c>
      <c r="AH1025">
        <f t="shared" si="1049"/>
        <v>386248.77777777775</v>
      </c>
      <c r="AI1025">
        <f t="shared" si="1050"/>
        <v>1772</v>
      </c>
      <c r="AJ1025">
        <f t="shared" si="1051"/>
        <v>82367</v>
      </c>
      <c r="AK1025">
        <f t="shared" si="1052"/>
        <v>8214.6666666666661</v>
      </c>
      <c r="AL1025">
        <f t="shared" si="1053"/>
        <v>147476.44444444444</v>
      </c>
      <c r="AM1025">
        <f t="shared" si="1054"/>
        <v>73324.111111111109</v>
      </c>
      <c r="AO1025">
        <f t="shared" si="1055"/>
        <v>295667.11111111107</v>
      </c>
      <c r="AP1025">
        <f t="shared" si="1056"/>
        <v>1.1381510398081673E-2</v>
      </c>
      <c r="AQ1025">
        <f t="shared" si="1057"/>
        <v>4.5877167824191611E-3</v>
      </c>
      <c r="AS1025">
        <f t="shared" ref="AS1025" si="1128">AH1025+AM1025-AJ1025+AK1025+AL1025+AI1025</f>
        <v>534669</v>
      </c>
      <c r="AU1025">
        <f>MAX(0,AH1025)</f>
        <v>386248.77777777775</v>
      </c>
      <c r="AV1025">
        <f>MAX(0,AP1025)</f>
        <v>1.1381510398081673E-2</v>
      </c>
      <c r="AW1025">
        <f>MAX(0,AQ1025)</f>
        <v>4.5877167824191611E-3</v>
      </c>
      <c r="AY1025">
        <f>AU1025/$AU$1261*3</f>
        <v>3.4551732909399187</v>
      </c>
      <c r="AZ1025">
        <f>AV1025/$AV$1261*3</f>
        <v>0.20781843257856614</v>
      </c>
      <c r="BA1025">
        <f>AW1025/$AW$1261*3</f>
        <v>0.11139592356726183</v>
      </c>
      <c r="BB1025">
        <f>AS1025/$AS$1261*3</f>
        <v>1.4483086524019513</v>
      </c>
      <c r="BD1025">
        <f>MIN(4.9,AY1025)</f>
        <v>3.4551732909399187</v>
      </c>
      <c r="BE1025">
        <f t="shared" ref="BE1025" si="1129">MIN(4.9,AZ1025)</f>
        <v>0.20781843257856614</v>
      </c>
      <c r="BF1025">
        <f t="shared" ref="BF1025" si="1130">MIN(4.9,BA1025)</f>
        <v>0.11139592356726183</v>
      </c>
      <c r="BG1025">
        <f>MAX(MIN(4.9,BB1025),0)</f>
        <v>1.4483086524019513</v>
      </c>
      <c r="BI1025">
        <f>ROUND(BD1025+0.5,0)</f>
        <v>4</v>
      </c>
      <c r="BJ1025">
        <f t="shared" ref="BJ1025" si="1131">ROUND(BE1025+0.5,0)</f>
        <v>1</v>
      </c>
      <c r="BK1025">
        <f t="shared" ref="BK1025" si="1132">ROUND(BF1025+0.5,0)</f>
        <v>1</v>
      </c>
      <c r="BL1025">
        <f t="shared" ref="BL1025" si="1133">ROUND(BG1025+0.5,0)</f>
        <v>2</v>
      </c>
    </row>
    <row r="1026" spans="2:64" hidden="1">
      <c r="D1026" t="s">
        <v>11027</v>
      </c>
      <c r="E1026" t="s">
        <v>11028</v>
      </c>
      <c r="F1026" t="s">
        <v>11029</v>
      </c>
      <c r="G1026" t="s">
        <v>11030</v>
      </c>
      <c r="H1026" t="s">
        <v>11031</v>
      </c>
      <c r="I1026" t="s">
        <v>11032</v>
      </c>
      <c r="J1026" t="s">
        <v>6117</v>
      </c>
      <c r="K1026">
        <f t="shared" si="1046"/>
        <v>389.11111111111109</v>
      </c>
      <c r="O1026">
        <f t="shared" si="1064"/>
        <v>0.18583917767845692</v>
      </c>
      <c r="P1026">
        <f t="shared" si="1065"/>
        <v>-0.95440638466846328</v>
      </c>
      <c r="Q1026">
        <f t="shared" si="1066"/>
        <v>0.59874995872034953</v>
      </c>
      <c r="R1026">
        <f t="shared" si="1077"/>
        <v>0.34764687105325243</v>
      </c>
      <c r="S1026">
        <f t="shared" si="1067"/>
        <v>1.4744874279089806</v>
      </c>
      <c r="T1026">
        <f t="shared" si="1068"/>
        <v>-0.54264962078572887</v>
      </c>
      <c r="U1026">
        <f t="shared" si="1069"/>
        <v>389.11111111111109</v>
      </c>
      <c r="V1026">
        <f t="shared" si="1047"/>
        <v>1</v>
      </c>
      <c r="AH1026">
        <f t="shared" si="1049"/>
        <v>312708.40000000002</v>
      </c>
      <c r="AI1026">
        <f t="shared" si="1050"/>
        <v>350.2</v>
      </c>
      <c r="AJ1026">
        <f t="shared" si="1051"/>
        <v>96093.8</v>
      </c>
      <c r="AK1026">
        <f t="shared" si="1052"/>
        <v>18801.599999999999</v>
      </c>
      <c r="AL1026">
        <f t="shared" si="1053"/>
        <v>141689.1</v>
      </c>
      <c r="AM1026">
        <f t="shared" si="1054"/>
        <v>64396.9</v>
      </c>
      <c r="AO1026">
        <f t="shared" si="1055"/>
        <v>197813.00000000003</v>
      </c>
      <c r="AP1026">
        <f t="shared" si="1056"/>
        <v>2.1820579011743359E-3</v>
      </c>
      <c r="AQ1026">
        <f t="shared" si="1057"/>
        <v>1.1198931656456941E-3</v>
      </c>
    </row>
    <row r="1027" spans="2:64" hidden="1">
      <c r="D1027" t="s">
        <v>11033</v>
      </c>
      <c r="E1027" t="s">
        <v>11034</v>
      </c>
      <c r="F1027" t="s">
        <v>11035</v>
      </c>
      <c r="G1027" t="s">
        <v>11036</v>
      </c>
      <c r="H1027" t="s">
        <v>11037</v>
      </c>
      <c r="I1027" t="s">
        <v>11038</v>
      </c>
      <c r="J1027" t="s">
        <v>6143</v>
      </c>
      <c r="K1027">
        <f t="shared" si="1046"/>
        <v>9601.125</v>
      </c>
      <c r="O1027">
        <f t="shared" si="1064"/>
        <v>-1.4657087086099696E-2</v>
      </c>
      <c r="P1027">
        <f t="shared" si="1065"/>
        <v>13.759607993850883</v>
      </c>
      <c r="Q1027">
        <f t="shared" si="1066"/>
        <v>0.18694356706067133</v>
      </c>
      <c r="R1027">
        <f t="shared" si="1077"/>
        <v>0.11324568717521133</v>
      </c>
      <c r="S1027">
        <f t="shared" si="1067"/>
        <v>4.4589695039645152</v>
      </c>
      <c r="T1027">
        <f t="shared" si="1068"/>
        <v>5.7698389387883298E-2</v>
      </c>
      <c r="U1027">
        <f t="shared" si="1069"/>
        <v>9601.125</v>
      </c>
      <c r="V1027">
        <f t="shared" si="1047"/>
        <v>0</v>
      </c>
      <c r="AH1027">
        <f t="shared" si="1049"/>
        <v>293002.44444444444</v>
      </c>
      <c r="AI1027">
        <f t="shared" si="1050"/>
        <v>8534.3333333333339</v>
      </c>
      <c r="AJ1027">
        <f t="shared" si="1051"/>
        <v>35971.888888888891</v>
      </c>
      <c r="AK1027">
        <f t="shared" si="1052"/>
        <v>32023.555555555555</v>
      </c>
      <c r="AL1027">
        <f t="shared" si="1053"/>
        <v>160397.55555555556</v>
      </c>
      <c r="AM1027">
        <f t="shared" si="1054"/>
        <v>156449.22222222222</v>
      </c>
      <c r="AO1027">
        <f t="shared" si="1055"/>
        <v>225007</v>
      </c>
      <c r="AP1027">
        <f t="shared" si="1056"/>
        <v>4.4352375287996813E-2</v>
      </c>
      <c r="AQ1027">
        <f t="shared" si="1057"/>
        <v>2.912717451731537E-2</v>
      </c>
    </row>
    <row r="1028" spans="2:64" hidden="1">
      <c r="D1028" t="s">
        <v>11039</v>
      </c>
      <c r="E1028" t="s">
        <v>11040</v>
      </c>
      <c r="F1028" t="s">
        <v>11041</v>
      </c>
      <c r="G1028" t="s">
        <v>11042</v>
      </c>
      <c r="H1028" t="s">
        <v>11043</v>
      </c>
      <c r="I1028" t="s">
        <v>11044</v>
      </c>
      <c r="J1028" t="s">
        <v>6143</v>
      </c>
      <c r="K1028">
        <f t="shared" ref="K1028:K1090" si="1134">E1028/J1028</f>
        <v>650.5</v>
      </c>
      <c r="O1028">
        <f t="shared" si="1064"/>
        <v>-1.0162449748185587E-4</v>
      </c>
      <c r="P1028">
        <f t="shared" si="1065"/>
        <v>-0.95359123905327559</v>
      </c>
      <c r="Q1028">
        <f t="shared" si="1066"/>
        <v>0.35223209680464479</v>
      </c>
      <c r="R1028">
        <f t="shared" si="1077"/>
        <v>-0.85124282329353873</v>
      </c>
      <c r="S1028">
        <f t="shared" si="1067"/>
        <v>2.3900383353479535</v>
      </c>
      <c r="T1028">
        <f t="shared" si="1068"/>
        <v>3.9244993887765922E-3</v>
      </c>
      <c r="U1028">
        <f t="shared" si="1069"/>
        <v>650.5</v>
      </c>
      <c r="V1028">
        <f t="shared" ref="V1028:V1091" si="1135">J1028-J1029</f>
        <v>0</v>
      </c>
      <c r="AH1028">
        <f t="shared" ref="AH1028:AH1091" si="1136">D1028/($J1028+1)</f>
        <v>297360.88888888888</v>
      </c>
      <c r="AI1028">
        <f t="shared" ref="AI1028:AI1091" si="1137">E1028/($J1028+1)</f>
        <v>578.22222222222217</v>
      </c>
      <c r="AJ1028">
        <f t="shared" ref="AJ1028:AJ1091" si="1138">F1028/($J1028+1)</f>
        <v>80430.555555555562</v>
      </c>
      <c r="AK1028">
        <f t="shared" ref="AK1028:AK1091" si="1139">G1028/($J1028+1)</f>
        <v>36113.222222222219</v>
      </c>
      <c r="AL1028">
        <f t="shared" ref="AL1028:AL1091" si="1140">H1028/($J1028+1)</f>
        <v>192232.11111111112</v>
      </c>
      <c r="AM1028">
        <f t="shared" ref="AM1028:AM1091" si="1141">I1028/($J1028+1)</f>
        <v>147914.77777777778</v>
      </c>
      <c r="AO1028">
        <f t="shared" ref="AO1028:AO1091" si="1142">AH1028-(AJ1028+AK1028)</f>
        <v>180817.11111111109</v>
      </c>
      <c r="AP1028">
        <f t="shared" ref="AP1028:AP1091" si="1143">AI1028/(AK1028+AL1028)</f>
        <v>2.5322270167796529E-3</v>
      </c>
      <c r="AQ1028">
        <f t="shared" ref="AQ1028:AQ1091" si="1144">AI1028/AH1028</f>
        <v>1.9445133634849983E-3</v>
      </c>
    </row>
    <row r="1029" spans="2:64" hidden="1">
      <c r="D1029" t="s">
        <v>11045</v>
      </c>
      <c r="E1029" t="s">
        <v>11046</v>
      </c>
      <c r="F1029" t="s">
        <v>11047</v>
      </c>
      <c r="G1029" t="s">
        <v>11048</v>
      </c>
      <c r="H1029" t="s">
        <v>11049</v>
      </c>
      <c r="I1029" t="s">
        <v>11050</v>
      </c>
      <c r="J1029" t="s">
        <v>6143</v>
      </c>
      <c r="K1029">
        <f t="shared" si="1134"/>
        <v>14016.75</v>
      </c>
      <c r="O1029">
        <f t="shared" si="1064"/>
        <v>8.2593610379230631E-2</v>
      </c>
      <c r="P1029">
        <f t="shared" si="1065"/>
        <v>-0.79559188375785439</v>
      </c>
      <c r="Q1029">
        <f t="shared" si="1066"/>
        <v>0.26269706853431163</v>
      </c>
      <c r="R1029">
        <f t="shared" si="1077"/>
        <v>-1.6359657755496526E-2</v>
      </c>
      <c r="S1029">
        <f t="shared" si="1067"/>
        <v>3.4350596985545776</v>
      </c>
      <c r="T1029">
        <f t="shared" si="1068"/>
        <v>9.2375370192644413E-2</v>
      </c>
      <c r="U1029">
        <f t="shared" si="1069"/>
        <v>14016.75</v>
      </c>
      <c r="V1029">
        <f t="shared" si="1135"/>
        <v>1</v>
      </c>
      <c r="AH1029">
        <f t="shared" si="1136"/>
        <v>297391.11111111112</v>
      </c>
      <c r="AI1029">
        <f t="shared" si="1137"/>
        <v>12459.333333333334</v>
      </c>
      <c r="AJ1029">
        <f t="shared" si="1138"/>
        <v>52495.222222222219</v>
      </c>
      <c r="AK1029">
        <f t="shared" si="1139"/>
        <v>19507.555555555555</v>
      </c>
      <c r="AL1029">
        <f t="shared" si="1140"/>
        <v>180324.22222222222</v>
      </c>
      <c r="AM1029">
        <f t="shared" si="1141"/>
        <v>147336.55555555556</v>
      </c>
      <c r="AO1029">
        <f t="shared" si="1142"/>
        <v>225388.33333333334</v>
      </c>
      <c r="AP1029">
        <f t="shared" si="1143"/>
        <v>6.2349109195178616E-2</v>
      </c>
      <c r="AQ1029">
        <f t="shared" si="1144"/>
        <v>4.189544632582607E-2</v>
      </c>
    </row>
    <row r="1030" spans="2:64" hidden="1">
      <c r="D1030" t="s">
        <v>11051</v>
      </c>
      <c r="E1030" t="s">
        <v>11052</v>
      </c>
      <c r="F1030" t="s">
        <v>11053</v>
      </c>
      <c r="G1030" t="s">
        <v>11054</v>
      </c>
      <c r="H1030" t="s">
        <v>11055</v>
      </c>
      <c r="I1030" t="s">
        <v>11056</v>
      </c>
      <c r="J1030" t="s">
        <v>6124</v>
      </c>
      <c r="K1030">
        <f t="shared" si="1134"/>
        <v>78368.428571428565</v>
      </c>
      <c r="O1030">
        <f t="shared" si="1064"/>
        <v>0.1156501448306142</v>
      </c>
      <c r="P1030">
        <f t="shared" si="1065"/>
        <v>0.17546261774360827</v>
      </c>
      <c r="Q1030">
        <f t="shared" si="1066"/>
        <v>0.18195467744728913</v>
      </c>
      <c r="R1030">
        <f t="shared" si="1077"/>
        <v>1.5703882665329516E-2</v>
      </c>
      <c r="S1030">
        <f t="shared" si="1067"/>
        <v>4.8560936585654924</v>
      </c>
      <c r="T1030">
        <f t="shared" si="1068"/>
        <v>0.82453901604651025</v>
      </c>
      <c r="U1030">
        <f t="shared" si="1069"/>
        <v>78368.428571428565</v>
      </c>
      <c r="V1030">
        <f t="shared" si="1135"/>
        <v>0</v>
      </c>
      <c r="AH1030">
        <f t="shared" si="1136"/>
        <v>309040.25</v>
      </c>
      <c r="AI1030">
        <f t="shared" si="1137"/>
        <v>68572.375</v>
      </c>
      <c r="AJ1030">
        <f t="shared" si="1138"/>
        <v>33750.25</v>
      </c>
      <c r="AK1030">
        <f t="shared" si="1139"/>
        <v>21592.75</v>
      </c>
      <c r="AL1030">
        <f t="shared" si="1140"/>
        <v>163894.375</v>
      </c>
      <c r="AM1030">
        <f t="shared" si="1141"/>
        <v>151736.875</v>
      </c>
      <c r="AO1030">
        <f t="shared" si="1142"/>
        <v>253697.25</v>
      </c>
      <c r="AP1030">
        <f t="shared" si="1143"/>
        <v>0.36968805786385445</v>
      </c>
      <c r="AQ1030">
        <f t="shared" si="1144"/>
        <v>0.22188816828875851</v>
      </c>
    </row>
    <row r="1031" spans="2:64" hidden="1">
      <c r="D1031" t="s">
        <v>11057</v>
      </c>
      <c r="E1031" t="s">
        <v>11058</v>
      </c>
      <c r="F1031" t="s">
        <v>11059</v>
      </c>
      <c r="G1031" t="s">
        <v>11060</v>
      </c>
      <c r="H1031" t="s">
        <v>11061</v>
      </c>
      <c r="I1031" t="s">
        <v>11062</v>
      </c>
      <c r="J1031" t="s">
        <v>6124</v>
      </c>
      <c r="K1031">
        <f t="shared" si="1134"/>
        <v>66670.28571428571</v>
      </c>
      <c r="O1031">
        <f t="shared" si="1064"/>
        <v>0.28010492526010355</v>
      </c>
      <c r="P1031">
        <f t="shared" si="1065"/>
        <v>1.1760246188278081</v>
      </c>
      <c r="Q1031">
        <f t="shared" si="1066"/>
        <v>0.32736437917417338</v>
      </c>
      <c r="R1031">
        <f t="shared" si="1077"/>
        <v>1.579788576395702E-2</v>
      </c>
      <c r="S1031">
        <f t="shared" si="1067"/>
        <v>2.5127083835183228</v>
      </c>
      <c r="T1031">
        <f t="shared" si="1068"/>
        <v>2.3187146462882966</v>
      </c>
      <c r="U1031">
        <f t="shared" si="1069"/>
        <v>66670.28571428571</v>
      </c>
      <c r="V1031">
        <f t="shared" si="1135"/>
        <v>7</v>
      </c>
      <c r="AH1031">
        <f t="shared" si="1136"/>
        <v>277004.625</v>
      </c>
      <c r="AI1031">
        <f t="shared" si="1137"/>
        <v>58336.5</v>
      </c>
      <c r="AJ1031">
        <f t="shared" si="1138"/>
        <v>40475.25</v>
      </c>
      <c r="AK1031">
        <f t="shared" si="1139"/>
        <v>21937.25</v>
      </c>
      <c r="AL1031">
        <f t="shared" si="1140"/>
        <v>101702.5</v>
      </c>
      <c r="AM1031">
        <f t="shared" si="1141"/>
        <v>83164.5</v>
      </c>
      <c r="AO1031">
        <f t="shared" si="1142"/>
        <v>214592.125</v>
      </c>
      <c r="AP1031">
        <f t="shared" si="1143"/>
        <v>0.47182641504855843</v>
      </c>
      <c r="AQ1031">
        <f t="shared" si="1144"/>
        <v>0.21059756673737848</v>
      </c>
    </row>
    <row r="1032" spans="2:64" hidden="1">
      <c r="D1032" t="s">
        <v>11063</v>
      </c>
      <c r="E1032" t="s">
        <v>11064</v>
      </c>
      <c r="F1032" t="s">
        <v>11065</v>
      </c>
      <c r="G1032" t="s">
        <v>11066</v>
      </c>
      <c r="H1032" t="s">
        <v>11067</v>
      </c>
      <c r="I1032" t="s">
        <v>11068</v>
      </c>
      <c r="J1032" t="s">
        <v>6065</v>
      </c>
      <c r="K1032" t="e">
        <f t="shared" si="1134"/>
        <v>#DIV/0!</v>
      </c>
      <c r="O1032">
        <f t="shared" si="1064"/>
        <v>1.3568468402236036</v>
      </c>
      <c r="P1032">
        <f t="shared" si="1065"/>
        <v>-81.901546586193888</v>
      </c>
      <c r="Q1032">
        <f t="shared" si="1066"/>
        <v>0.6966784631934746</v>
      </c>
      <c r="R1032">
        <f t="shared" si="1077"/>
        <v>-2.7273981479545979</v>
      </c>
      <c r="S1032">
        <f t="shared" si="1067"/>
        <v>1.0481241380808113</v>
      </c>
      <c r="T1032">
        <f t="shared" si="1068"/>
        <v>-15.323663903972564</v>
      </c>
      <c r="U1032" t="e">
        <f t="shared" si="1069"/>
        <v>#DIV/0!</v>
      </c>
      <c r="V1032">
        <f t="shared" si="1135"/>
        <v>-3</v>
      </c>
      <c r="AH1032">
        <f t="shared" si="1136"/>
        <v>1731137</v>
      </c>
      <c r="AI1032">
        <f t="shared" si="1137"/>
        <v>214470</v>
      </c>
      <c r="AJ1032">
        <f t="shared" si="1138"/>
        <v>460455</v>
      </c>
      <c r="AK1032">
        <f t="shared" si="1139"/>
        <v>178315</v>
      </c>
      <c r="AL1032">
        <f t="shared" si="1140"/>
        <v>482614</v>
      </c>
      <c r="AM1032">
        <f t="shared" si="1141"/>
        <v>200474</v>
      </c>
      <c r="AO1032">
        <f t="shared" si="1142"/>
        <v>1092367</v>
      </c>
      <c r="AP1032">
        <f t="shared" si="1143"/>
        <v>0.3244977902316285</v>
      </c>
      <c r="AQ1032">
        <f t="shared" si="1144"/>
        <v>0.12388967482065255</v>
      </c>
    </row>
    <row r="1033" spans="2:64" hidden="1">
      <c r="D1033" t="s">
        <v>11069</v>
      </c>
      <c r="E1033" t="s">
        <v>11070</v>
      </c>
      <c r="F1033" t="s">
        <v>11071</v>
      </c>
      <c r="G1033" t="s">
        <v>11072</v>
      </c>
      <c r="H1033" t="s">
        <v>11073</v>
      </c>
      <c r="I1033" t="s">
        <v>11074</v>
      </c>
      <c r="J1033" t="s">
        <v>6225</v>
      </c>
      <c r="K1033">
        <f t="shared" si="1134"/>
        <v>-883.66666666666663</v>
      </c>
      <c r="O1033">
        <f t="shared" si="1064"/>
        <v>24.037973820561767</v>
      </c>
      <c r="P1033">
        <f t="shared" si="1065"/>
        <v>-0.77037678648765695</v>
      </c>
      <c r="Q1033">
        <f t="shared" si="1066"/>
        <v>1.0640868900275195</v>
      </c>
      <c r="R1033">
        <f t="shared" si="1077"/>
        <v>-2.4070935118581298</v>
      </c>
      <c r="S1033">
        <f t="shared" si="1067"/>
        <v>0.73391368708232385</v>
      </c>
      <c r="T1033">
        <f t="shared" si="1068"/>
        <v>0.23367122080211544</v>
      </c>
      <c r="U1033">
        <f t="shared" si="1069"/>
        <v>-883.66666666666663</v>
      </c>
      <c r="V1033">
        <f t="shared" si="1135"/>
        <v>1</v>
      </c>
      <c r="AH1033">
        <f t="shared" si="1136"/>
        <v>183628.5</v>
      </c>
      <c r="AI1033">
        <f t="shared" si="1137"/>
        <v>-662.75</v>
      </c>
      <c r="AJ1033">
        <f t="shared" si="1138"/>
        <v>58096.75</v>
      </c>
      <c r="AK1033">
        <f t="shared" si="1139"/>
        <v>11959.75</v>
      </c>
      <c r="AL1033">
        <f t="shared" si="1140"/>
        <v>42638</v>
      </c>
      <c r="AM1033">
        <f t="shared" si="1141"/>
        <v>-3499</v>
      </c>
      <c r="AO1033">
        <f t="shared" si="1142"/>
        <v>113572</v>
      </c>
      <c r="AP1033">
        <f t="shared" si="1143"/>
        <v>-1.2138778612671767E-2</v>
      </c>
      <c r="AQ1033">
        <f t="shared" si="1144"/>
        <v>-3.6091892053793395E-3</v>
      </c>
    </row>
    <row r="1034" spans="2:64" hidden="1">
      <c r="D1034" t="s">
        <v>11075</v>
      </c>
      <c r="E1034" t="s">
        <v>11076</v>
      </c>
      <c r="F1034" t="s">
        <v>11077</v>
      </c>
      <c r="G1034" t="s">
        <v>8493</v>
      </c>
      <c r="H1034" t="s">
        <v>11078</v>
      </c>
      <c r="I1034" t="s">
        <v>11079</v>
      </c>
      <c r="J1034" t="s">
        <v>6048</v>
      </c>
      <c r="K1034">
        <f t="shared" si="1134"/>
        <v>-5772.5</v>
      </c>
      <c r="O1034" t="e">
        <f t="shared" si="1064"/>
        <v>#VALUE!</v>
      </c>
      <c r="P1034" t="e">
        <f t="shared" si="1065"/>
        <v>#VALUE!</v>
      </c>
      <c r="Q1034">
        <f t="shared" si="1066"/>
        <v>1.2252153888910946</v>
      </c>
      <c r="R1034" t="e">
        <f t="shared" si="1077"/>
        <v>#VALUE!</v>
      </c>
      <c r="S1034">
        <f t="shared" si="1067"/>
        <v>0.58868419773489522</v>
      </c>
      <c r="T1034" t="e">
        <f t="shared" si="1068"/>
        <v>#VALUE!</v>
      </c>
      <c r="U1034">
        <f t="shared" si="1069"/>
        <v>-5772.5</v>
      </c>
      <c r="V1034" t="e">
        <f t="shared" si="1135"/>
        <v>#VALUE!</v>
      </c>
      <c r="AH1034">
        <f t="shared" si="1136"/>
        <v>9778.6666666666661</v>
      </c>
      <c r="AI1034">
        <f t="shared" si="1137"/>
        <v>-3848.3333333333335</v>
      </c>
      <c r="AJ1034">
        <f t="shared" si="1138"/>
        <v>20573</v>
      </c>
      <c r="AK1034">
        <f t="shared" si="1139"/>
        <v>4680.333333333333</v>
      </c>
      <c r="AL1034">
        <f t="shared" si="1140"/>
        <v>12111</v>
      </c>
      <c r="AM1034">
        <f t="shared" si="1141"/>
        <v>-3781.6666666666665</v>
      </c>
      <c r="AO1034">
        <f t="shared" si="1142"/>
        <v>-15474.666666666666</v>
      </c>
      <c r="AP1034">
        <f t="shared" si="1143"/>
        <v>-0.22918569103108749</v>
      </c>
      <c r="AQ1034">
        <f t="shared" si="1144"/>
        <v>-0.39354376874829566</v>
      </c>
    </row>
    <row r="1035" spans="2:64" hidden="1">
      <c r="D1035" t="s">
        <v>6093</v>
      </c>
      <c r="E1035" t="s">
        <v>6093</v>
      </c>
      <c r="F1035" t="s">
        <v>6093</v>
      </c>
      <c r="G1035" t="s">
        <v>6093</v>
      </c>
      <c r="H1035" t="s">
        <v>6093</v>
      </c>
      <c r="I1035" t="s">
        <v>6093</v>
      </c>
      <c r="J1035" t="s">
        <v>6093</v>
      </c>
      <c r="O1035" t="e">
        <f t="shared" si="1064"/>
        <v>#VALUE!</v>
      </c>
      <c r="P1035" t="e">
        <f t="shared" si="1065"/>
        <v>#VALUE!</v>
      </c>
      <c r="Q1035" t="e">
        <f t="shared" si="1066"/>
        <v>#VALUE!</v>
      </c>
      <c r="R1035" t="e">
        <f t="shared" si="1077"/>
        <v>#VALUE!</v>
      </c>
      <c r="S1035" t="e">
        <f t="shared" si="1067"/>
        <v>#VALUE!</v>
      </c>
      <c r="T1035" t="e">
        <f t="shared" si="1068"/>
        <v>#VALUE!</v>
      </c>
      <c r="U1035" t="e">
        <f t="shared" si="1069"/>
        <v>#VALUE!</v>
      </c>
      <c r="V1035" t="e">
        <f t="shared" si="1135"/>
        <v>#VALUE!</v>
      </c>
      <c r="AO1035">
        <f t="shared" si="1142"/>
        <v>0</v>
      </c>
      <c r="AP1035" t="e">
        <f t="shared" si="1143"/>
        <v>#DIV/0!</v>
      </c>
      <c r="AQ1035" t="e">
        <f t="shared" si="1144"/>
        <v>#DIV/0!</v>
      </c>
    </row>
    <row r="1036" spans="2:64">
      <c r="B1036" t="s">
        <v>154</v>
      </c>
      <c r="D1036" t="s">
        <v>11080</v>
      </c>
      <c r="E1036" t="s">
        <v>11081</v>
      </c>
      <c r="F1036" t="s">
        <v>11082</v>
      </c>
      <c r="G1036" t="s">
        <v>11083</v>
      </c>
      <c r="H1036" t="s">
        <v>11084</v>
      </c>
      <c r="I1036" t="s">
        <v>11085</v>
      </c>
      <c r="J1036" t="s">
        <v>6156</v>
      </c>
      <c r="K1036">
        <f t="shared" si="1134"/>
        <v>-20993.75</v>
      </c>
      <c r="O1036">
        <f t="shared" ref="O1036:O1099" si="1145">D1036/D1037-1</f>
        <v>0.48559951517665589</v>
      </c>
      <c r="P1036">
        <f t="shared" ref="P1036:P1099" si="1146">E1036/E1037-1</f>
        <v>-2.2248216916322692</v>
      </c>
      <c r="Q1036">
        <f t="shared" ref="Q1036:Q1099" si="1147">F1036/(G1036+H1036)</f>
        <v>1.0315763881862232</v>
      </c>
      <c r="R1036">
        <f t="shared" ref="R1036:R1099" si="1148">1 -G1036/G1037</f>
        <v>3.5399797406894251E-3</v>
      </c>
      <c r="S1036">
        <f t="shared" ref="S1036:S1099" si="1149">H1036/F1036</f>
        <v>0.34087555940030922</v>
      </c>
      <c r="T1036">
        <f t="shared" ref="T1036:T1099" si="1150">I1036/I1037-1</f>
        <v>-1.3653139531102656</v>
      </c>
      <c r="U1036">
        <f t="shared" ref="U1036:U1099" si="1151">E1036/J1036</f>
        <v>-20993.75</v>
      </c>
      <c r="V1036">
        <f t="shared" si="1135"/>
        <v>1</v>
      </c>
      <c r="X1036">
        <f t="shared" ref="X1036:AE1036" si="1152">AVERAGE(O1036:O1038)</f>
        <v>1.7103300364046683</v>
      </c>
      <c r="Y1036">
        <f t="shared" si="1152"/>
        <v>-2.2435829765724096</v>
      </c>
      <c r="Z1036">
        <f t="shared" si="1152"/>
        <v>0.99191963572071273</v>
      </c>
      <c r="AA1036">
        <f t="shared" si="1152"/>
        <v>-1.0181291303480058</v>
      </c>
      <c r="AB1036">
        <f t="shared" si="1152"/>
        <v>0.43366405642863121</v>
      </c>
      <c r="AC1036">
        <f t="shared" si="1152"/>
        <v>-3.9964005102539351</v>
      </c>
      <c r="AD1036">
        <f t="shared" si="1152"/>
        <v>11928.638888888891</v>
      </c>
      <c r="AE1036">
        <f t="shared" si="1152"/>
        <v>1</v>
      </c>
      <c r="AH1036">
        <f t="shared" si="1136"/>
        <v>550086.6</v>
      </c>
      <c r="AI1036">
        <f t="shared" si="1137"/>
        <v>-16795</v>
      </c>
      <c r="AJ1036">
        <f t="shared" si="1138"/>
        <v>146809</v>
      </c>
      <c r="AK1036">
        <f t="shared" si="1139"/>
        <v>92271.6</v>
      </c>
      <c r="AL1036">
        <f t="shared" si="1140"/>
        <v>50043.6</v>
      </c>
      <c r="AM1036">
        <f t="shared" si="1141"/>
        <v>-4493.8</v>
      </c>
      <c r="AO1036">
        <f t="shared" si="1142"/>
        <v>311006</v>
      </c>
      <c r="AP1036">
        <f t="shared" si="1143"/>
        <v>-0.11801269295198263</v>
      </c>
      <c r="AQ1036">
        <f t="shared" si="1144"/>
        <v>-3.0531556304043764E-2</v>
      </c>
      <c r="AS1036">
        <f t="shared" ref="AS1036" si="1153">AH1036+AM1036-AJ1036+AK1036+AL1036+AI1036</f>
        <v>524303.99999999988</v>
      </c>
      <c r="AU1036">
        <f>MAX(0,AH1036)</f>
        <v>550086.6</v>
      </c>
      <c r="AV1036">
        <f>MAX(0,AP1036)</f>
        <v>0</v>
      </c>
      <c r="AW1036">
        <f>MAX(0,AQ1036)</f>
        <v>0</v>
      </c>
      <c r="AY1036">
        <f>AU1036/$AU$1261*3</f>
        <v>4.920778103063558</v>
      </c>
      <c r="AZ1036">
        <f>AV1036/$AV$1261*3</f>
        <v>0</v>
      </c>
      <c r="BA1036">
        <f>AW1036/$AW$1261*3</f>
        <v>0</v>
      </c>
      <c r="BB1036">
        <f>AS1036/$AS$1261*3</f>
        <v>1.4202319934182692</v>
      </c>
      <c r="BD1036">
        <f>MIN(4.9,AY1036)</f>
        <v>4.9000000000000004</v>
      </c>
      <c r="BE1036">
        <f t="shared" ref="BE1036" si="1154">MIN(4.9,AZ1036)</f>
        <v>0</v>
      </c>
      <c r="BF1036">
        <f t="shared" ref="BF1036" si="1155">MIN(4.9,BA1036)</f>
        <v>0</v>
      </c>
      <c r="BG1036">
        <f>MAX(MIN(4.9,BB1036),0)</f>
        <v>1.4202319934182692</v>
      </c>
      <c r="BI1036">
        <f>ROUND(BD1036+0.5,0)</f>
        <v>5</v>
      </c>
      <c r="BJ1036">
        <f t="shared" ref="BJ1036" si="1156">ROUND(BE1036+0.5,0)</f>
        <v>1</v>
      </c>
      <c r="BK1036">
        <f t="shared" ref="BK1036" si="1157">ROUND(BF1036+0.5,0)</f>
        <v>1</v>
      </c>
      <c r="BL1036">
        <f t="shared" ref="BL1036" si="1158">ROUND(BG1036+0.5,0)</f>
        <v>2</v>
      </c>
    </row>
    <row r="1037" spans="2:64" hidden="1">
      <c r="D1037" t="s">
        <v>11086</v>
      </c>
      <c r="E1037" t="s">
        <v>11087</v>
      </c>
      <c r="F1037" t="s">
        <v>11088</v>
      </c>
      <c r="G1037" t="s">
        <v>11089</v>
      </c>
      <c r="H1037" t="s">
        <v>11090</v>
      </c>
      <c r="I1037" t="s">
        <v>11091</v>
      </c>
      <c r="J1037" t="s">
        <v>6225</v>
      </c>
      <c r="K1037">
        <f t="shared" si="1134"/>
        <v>22853.666666666668</v>
      </c>
      <c r="O1037">
        <f t="shared" si="1145"/>
        <v>0.78191040380367571</v>
      </c>
      <c r="P1037">
        <f t="shared" si="1146"/>
        <v>1.0449212992984735E-2</v>
      </c>
      <c r="Q1037">
        <f t="shared" si="1147"/>
        <v>0.92136431745771985</v>
      </c>
      <c r="R1037">
        <f t="shared" si="1148"/>
        <v>-2.1796187179804138</v>
      </c>
      <c r="S1037">
        <f t="shared" si="1149"/>
        <v>0.44288275437169922</v>
      </c>
      <c r="T1037">
        <f t="shared" si="1150"/>
        <v>-9.7180722891566269</v>
      </c>
      <c r="U1037">
        <f t="shared" si="1151"/>
        <v>22853.666666666668</v>
      </c>
      <c r="V1037">
        <f t="shared" si="1135"/>
        <v>1</v>
      </c>
      <c r="AH1037">
        <f t="shared" si="1136"/>
        <v>462849</v>
      </c>
      <c r="AI1037">
        <f t="shared" si="1137"/>
        <v>17140.25</v>
      </c>
      <c r="AJ1037">
        <f t="shared" si="1138"/>
        <v>180164.5</v>
      </c>
      <c r="AK1037">
        <f t="shared" si="1139"/>
        <v>115749.25</v>
      </c>
      <c r="AL1037">
        <f t="shared" si="1140"/>
        <v>79791.75</v>
      </c>
      <c r="AM1037">
        <f t="shared" si="1141"/>
        <v>15376.5</v>
      </c>
      <c r="AO1037">
        <f t="shared" si="1142"/>
        <v>166935.25</v>
      </c>
      <c r="AP1037">
        <f t="shared" si="1143"/>
        <v>8.7655530042292915E-2</v>
      </c>
      <c r="AQ1037">
        <f t="shared" si="1144"/>
        <v>3.7032055810858402E-2</v>
      </c>
    </row>
    <row r="1038" spans="2:64" hidden="1">
      <c r="D1038" t="s">
        <v>11092</v>
      </c>
      <c r="E1038" t="s">
        <v>11093</v>
      </c>
      <c r="F1038" t="s">
        <v>11094</v>
      </c>
      <c r="G1038" t="s">
        <v>11095</v>
      </c>
      <c r="H1038" t="s">
        <v>11096</v>
      </c>
      <c r="I1038" t="s">
        <v>11097</v>
      </c>
      <c r="J1038" t="s">
        <v>6048</v>
      </c>
      <c r="K1038">
        <f t="shared" si="1134"/>
        <v>33926</v>
      </c>
      <c r="O1038">
        <f t="shared" si="1145"/>
        <v>3.8634801902336733</v>
      </c>
      <c r="P1038">
        <f t="shared" si="1146"/>
        <v>-4.5163764510779441</v>
      </c>
      <c r="Q1038">
        <f t="shared" si="1147"/>
        <v>1.0228182015181948</v>
      </c>
      <c r="R1038">
        <f t="shared" si="1148"/>
        <v>-0.87830865280429293</v>
      </c>
      <c r="S1038">
        <f t="shared" si="1149"/>
        <v>0.51723385551388512</v>
      </c>
      <c r="T1038">
        <f t="shared" si="1150"/>
        <v>-0.90581528849491366</v>
      </c>
      <c r="U1038">
        <f t="shared" si="1151"/>
        <v>33926</v>
      </c>
      <c r="V1038">
        <f t="shared" si="1135"/>
        <v>1</v>
      </c>
      <c r="AH1038">
        <f t="shared" si="1136"/>
        <v>346331.66666666669</v>
      </c>
      <c r="AI1038">
        <f t="shared" si="1137"/>
        <v>22617.333333333332</v>
      </c>
      <c r="AJ1038">
        <f t="shared" si="1138"/>
        <v>105412.66666666667</v>
      </c>
      <c r="AK1038">
        <f t="shared" si="1139"/>
        <v>48538</v>
      </c>
      <c r="AL1038">
        <f t="shared" si="1140"/>
        <v>54523</v>
      </c>
      <c r="AM1038">
        <f t="shared" si="1141"/>
        <v>-2351.6666666666665</v>
      </c>
      <c r="AO1038">
        <f t="shared" si="1142"/>
        <v>192381</v>
      </c>
      <c r="AP1038">
        <f t="shared" si="1143"/>
        <v>0.21945579155386938</v>
      </c>
      <c r="AQ1038">
        <f t="shared" si="1144"/>
        <v>6.5305415329236421E-2</v>
      </c>
    </row>
    <row r="1039" spans="2:64" hidden="1">
      <c r="D1039" t="s">
        <v>11098</v>
      </c>
      <c r="E1039" t="s">
        <v>11099</v>
      </c>
      <c r="F1039" t="s">
        <v>11100</v>
      </c>
      <c r="G1039" t="s">
        <v>11101</v>
      </c>
      <c r="H1039" t="s">
        <v>11102</v>
      </c>
      <c r="I1039" t="s">
        <v>11103</v>
      </c>
      <c r="J1039" t="s">
        <v>6055</v>
      </c>
      <c r="K1039">
        <f t="shared" si="1134"/>
        <v>-19296</v>
      </c>
      <c r="O1039" t="e">
        <f t="shared" si="1145"/>
        <v>#DIV/0!</v>
      </c>
      <c r="P1039">
        <f t="shared" si="1146"/>
        <v>39.200000000000003</v>
      </c>
      <c r="Q1039">
        <f t="shared" si="1147"/>
        <v>1.5903502411651587</v>
      </c>
      <c r="R1039" t="e">
        <f t="shared" si="1148"/>
        <v>#DIV/0!</v>
      </c>
      <c r="S1039">
        <f t="shared" si="1149"/>
        <v>0.24461073393131474</v>
      </c>
      <c r="T1039">
        <f t="shared" si="1150"/>
        <v>0.34698795180722897</v>
      </c>
      <c r="U1039">
        <f t="shared" si="1151"/>
        <v>-19296</v>
      </c>
      <c r="V1039">
        <f t="shared" si="1135"/>
        <v>1</v>
      </c>
      <c r="AH1039">
        <f t="shared" si="1136"/>
        <v>106816</v>
      </c>
      <c r="AI1039">
        <f t="shared" si="1137"/>
        <v>-9648</v>
      </c>
      <c r="AJ1039">
        <f t="shared" si="1138"/>
        <v>100895</v>
      </c>
      <c r="AK1039">
        <f t="shared" si="1139"/>
        <v>38762</v>
      </c>
      <c r="AL1039">
        <f t="shared" si="1140"/>
        <v>24680</v>
      </c>
      <c r="AM1039">
        <f t="shared" si="1141"/>
        <v>-37453</v>
      </c>
      <c r="AO1039">
        <f t="shared" si="1142"/>
        <v>-32841</v>
      </c>
      <c r="AP1039">
        <f t="shared" si="1143"/>
        <v>-0.15207591185649885</v>
      </c>
      <c r="AQ1039">
        <f t="shared" si="1144"/>
        <v>-9.0323547034152185E-2</v>
      </c>
    </row>
    <row r="1040" spans="2:64" hidden="1">
      <c r="D1040" t="s">
        <v>6065</v>
      </c>
      <c r="E1040" t="s">
        <v>11104</v>
      </c>
      <c r="F1040" t="s">
        <v>11105</v>
      </c>
      <c r="G1040" t="s">
        <v>6065</v>
      </c>
      <c r="H1040" t="s">
        <v>6065</v>
      </c>
      <c r="I1040" t="s">
        <v>11106</v>
      </c>
      <c r="J1040" t="s">
        <v>6065</v>
      </c>
      <c r="K1040" t="e">
        <f t="shared" si="1134"/>
        <v>#DIV/0!</v>
      </c>
      <c r="O1040" t="e">
        <f t="shared" si="1145"/>
        <v>#DIV/0!</v>
      </c>
      <c r="P1040">
        <f t="shared" si="1146"/>
        <v>0</v>
      </c>
      <c r="Q1040" t="e">
        <f t="shared" si="1147"/>
        <v>#DIV/0!</v>
      </c>
      <c r="R1040" t="e">
        <f t="shared" si="1148"/>
        <v>#DIV/0!</v>
      </c>
      <c r="S1040">
        <f t="shared" si="1149"/>
        <v>0</v>
      </c>
      <c r="T1040">
        <f t="shared" si="1150"/>
        <v>8.7066932704515931E-3</v>
      </c>
      <c r="U1040" t="e">
        <f t="shared" si="1151"/>
        <v>#DIV/0!</v>
      </c>
      <c r="V1040">
        <f t="shared" si="1135"/>
        <v>0</v>
      </c>
      <c r="AH1040">
        <f t="shared" si="1136"/>
        <v>0</v>
      </c>
      <c r="AI1040">
        <f t="shared" si="1137"/>
        <v>-480</v>
      </c>
      <c r="AJ1040">
        <f t="shared" si="1138"/>
        <v>55610</v>
      </c>
      <c r="AK1040">
        <f t="shared" si="1139"/>
        <v>0</v>
      </c>
      <c r="AL1040">
        <f t="shared" si="1140"/>
        <v>0</v>
      </c>
      <c r="AM1040">
        <f t="shared" si="1141"/>
        <v>-55610</v>
      </c>
      <c r="AO1040">
        <f t="shared" si="1142"/>
        <v>-55610</v>
      </c>
      <c r="AP1040" t="e">
        <f t="shared" si="1143"/>
        <v>#DIV/0!</v>
      </c>
      <c r="AQ1040" t="e">
        <f t="shared" si="1144"/>
        <v>#DIV/0!</v>
      </c>
    </row>
    <row r="1041" spans="2:64" hidden="1">
      <c r="D1041" t="s">
        <v>6065</v>
      </c>
      <c r="E1041" t="s">
        <v>11104</v>
      </c>
      <c r="F1041" t="s">
        <v>11107</v>
      </c>
      <c r="G1041" t="s">
        <v>6065</v>
      </c>
      <c r="H1041" t="s">
        <v>6065</v>
      </c>
      <c r="I1041" t="s">
        <v>11108</v>
      </c>
      <c r="J1041" t="s">
        <v>6065</v>
      </c>
      <c r="K1041" t="e">
        <f t="shared" si="1134"/>
        <v>#DIV/0!</v>
      </c>
      <c r="O1041">
        <f t="shared" si="1145"/>
        <v>-1</v>
      </c>
      <c r="P1041">
        <f t="shared" si="1146"/>
        <v>-0.96323810982614688</v>
      </c>
      <c r="Q1041" t="e">
        <f t="shared" si="1147"/>
        <v>#DIV/0!</v>
      </c>
      <c r="R1041" t="e">
        <f t="shared" si="1148"/>
        <v>#DIV/0!</v>
      </c>
      <c r="S1041">
        <f t="shared" si="1149"/>
        <v>0</v>
      </c>
      <c r="T1041">
        <f t="shared" si="1150"/>
        <v>8.7831655992680613E-3</v>
      </c>
      <c r="U1041" t="e">
        <f t="shared" si="1151"/>
        <v>#DIV/0!</v>
      </c>
      <c r="V1041">
        <f t="shared" si="1135"/>
        <v>-1</v>
      </c>
      <c r="AH1041">
        <f t="shared" si="1136"/>
        <v>0</v>
      </c>
      <c r="AI1041">
        <f t="shared" si="1137"/>
        <v>-480</v>
      </c>
      <c r="AJ1041">
        <f t="shared" si="1138"/>
        <v>55130</v>
      </c>
      <c r="AK1041">
        <f t="shared" si="1139"/>
        <v>0</v>
      </c>
      <c r="AL1041">
        <f t="shared" si="1140"/>
        <v>0</v>
      </c>
      <c r="AM1041">
        <f t="shared" si="1141"/>
        <v>-55130</v>
      </c>
      <c r="AO1041">
        <f t="shared" si="1142"/>
        <v>-55130</v>
      </c>
      <c r="AP1041" t="e">
        <f t="shared" si="1143"/>
        <v>#DIV/0!</v>
      </c>
      <c r="AQ1041" t="e">
        <f t="shared" si="1144"/>
        <v>#DIV/0!</v>
      </c>
    </row>
    <row r="1042" spans="2:64" hidden="1">
      <c r="D1042" t="s">
        <v>11109</v>
      </c>
      <c r="E1042" t="s">
        <v>11110</v>
      </c>
      <c r="F1042" t="s">
        <v>11111</v>
      </c>
      <c r="G1042" t="s">
        <v>6065</v>
      </c>
      <c r="H1042" t="s">
        <v>6065</v>
      </c>
      <c r="I1042" t="s">
        <v>11112</v>
      </c>
      <c r="J1042" t="s">
        <v>6055</v>
      </c>
      <c r="K1042">
        <f t="shared" si="1134"/>
        <v>-13057</v>
      </c>
      <c r="O1042">
        <f t="shared" si="1145"/>
        <v>-0.40441086186540731</v>
      </c>
      <c r="P1042">
        <f t="shared" si="1146"/>
        <v>0.11426864652671109</v>
      </c>
      <c r="Q1042" t="e">
        <f t="shared" si="1147"/>
        <v>#DIV/0!</v>
      </c>
      <c r="R1042" t="e">
        <f t="shared" si="1148"/>
        <v>#DIV/0!</v>
      </c>
      <c r="S1042">
        <f t="shared" si="1149"/>
        <v>0</v>
      </c>
      <c r="T1042">
        <f t="shared" si="1150"/>
        <v>0.31392301589209715</v>
      </c>
      <c r="U1042">
        <f t="shared" si="1151"/>
        <v>-13057</v>
      </c>
      <c r="V1042">
        <f t="shared" si="1135"/>
        <v>0</v>
      </c>
      <c r="AH1042">
        <f t="shared" si="1136"/>
        <v>31529</v>
      </c>
      <c r="AI1042">
        <f t="shared" si="1137"/>
        <v>-6528.5</v>
      </c>
      <c r="AJ1042">
        <f t="shared" si="1138"/>
        <v>27325</v>
      </c>
      <c r="AK1042">
        <f t="shared" si="1139"/>
        <v>0</v>
      </c>
      <c r="AL1042">
        <f t="shared" si="1140"/>
        <v>0</v>
      </c>
      <c r="AM1042">
        <f t="shared" si="1141"/>
        <v>-27325</v>
      </c>
      <c r="AO1042">
        <f t="shared" si="1142"/>
        <v>4204</v>
      </c>
      <c r="AP1042" t="e">
        <f t="shared" si="1143"/>
        <v>#DIV/0!</v>
      </c>
      <c r="AQ1042">
        <f t="shared" si="1144"/>
        <v>-0.20706333851374925</v>
      </c>
    </row>
    <row r="1043" spans="2:64" hidden="1">
      <c r="D1043" t="s">
        <v>11113</v>
      </c>
      <c r="E1043" t="s">
        <v>11114</v>
      </c>
      <c r="F1043" t="s">
        <v>11115</v>
      </c>
      <c r="G1043" t="s">
        <v>6065</v>
      </c>
      <c r="H1043" t="s">
        <v>11116</v>
      </c>
      <c r="I1043" t="s">
        <v>11117</v>
      </c>
      <c r="J1043" t="s">
        <v>6055</v>
      </c>
      <c r="K1043">
        <f t="shared" si="1134"/>
        <v>-11718</v>
      </c>
      <c r="O1043">
        <f t="shared" si="1145"/>
        <v>-0.12513014592870486</v>
      </c>
      <c r="P1043">
        <f t="shared" si="1146"/>
        <v>1.4351620947630921</v>
      </c>
      <c r="Q1043">
        <f t="shared" si="1147"/>
        <v>5.055084332650873</v>
      </c>
      <c r="R1043" t="e">
        <f t="shared" si="1148"/>
        <v>#DIV/0!</v>
      </c>
      <c r="S1043">
        <f t="shared" si="1149"/>
        <v>0.19782063645130182</v>
      </c>
      <c r="T1043">
        <f t="shared" si="1150"/>
        <v>0.39223430962343087</v>
      </c>
      <c r="U1043">
        <f t="shared" si="1151"/>
        <v>-11718</v>
      </c>
      <c r="V1043">
        <f t="shared" si="1135"/>
        <v>0</v>
      </c>
      <c r="AH1043">
        <f t="shared" si="1136"/>
        <v>52937.5</v>
      </c>
      <c r="AI1043">
        <f t="shared" si="1137"/>
        <v>-5859</v>
      </c>
      <c r="AJ1043">
        <f t="shared" si="1138"/>
        <v>25925</v>
      </c>
      <c r="AK1043">
        <f t="shared" si="1139"/>
        <v>0</v>
      </c>
      <c r="AL1043">
        <f t="shared" si="1140"/>
        <v>5128.5</v>
      </c>
      <c r="AM1043">
        <f t="shared" si="1141"/>
        <v>-20796.5</v>
      </c>
      <c r="AO1043">
        <f t="shared" si="1142"/>
        <v>27012.5</v>
      </c>
      <c r="AP1043">
        <f t="shared" si="1143"/>
        <v>-1.1424393097396899</v>
      </c>
      <c r="AQ1043">
        <f t="shared" si="1144"/>
        <v>-0.11067768595041322</v>
      </c>
    </row>
    <row r="1044" spans="2:64" hidden="1">
      <c r="D1044" t="s">
        <v>11118</v>
      </c>
      <c r="E1044" t="s">
        <v>11119</v>
      </c>
      <c r="F1044" t="s">
        <v>11120</v>
      </c>
      <c r="G1044" t="s">
        <v>6065</v>
      </c>
      <c r="H1044" t="s">
        <v>11121</v>
      </c>
      <c r="I1044" t="s">
        <v>11122</v>
      </c>
      <c r="J1044" t="s">
        <v>6055</v>
      </c>
      <c r="K1044">
        <f t="shared" si="1134"/>
        <v>-4812</v>
      </c>
      <c r="O1044">
        <f t="shared" si="1145"/>
        <v>0.10512665972640778</v>
      </c>
      <c r="P1044">
        <f t="shared" si="1146"/>
        <v>-0.27660853878532776</v>
      </c>
      <c r="Q1044">
        <f t="shared" si="1147"/>
        <v>1.6834351337130831</v>
      </c>
      <c r="R1044" t="e">
        <f t="shared" si="1148"/>
        <v>#DIV/0!</v>
      </c>
      <c r="S1044">
        <f t="shared" si="1149"/>
        <v>0.59402348208947109</v>
      </c>
      <c r="T1044">
        <f t="shared" si="1150"/>
        <v>0.19199616965247568</v>
      </c>
      <c r="U1044">
        <f t="shared" si="1151"/>
        <v>-4812</v>
      </c>
      <c r="V1044">
        <f t="shared" si="1135"/>
        <v>0</v>
      </c>
      <c r="AH1044">
        <f t="shared" si="1136"/>
        <v>60509</v>
      </c>
      <c r="AI1044">
        <f t="shared" si="1137"/>
        <v>-2406</v>
      </c>
      <c r="AJ1044">
        <f t="shared" si="1138"/>
        <v>36794</v>
      </c>
      <c r="AK1044">
        <f t="shared" si="1139"/>
        <v>0</v>
      </c>
      <c r="AL1044">
        <f t="shared" si="1140"/>
        <v>21856.5</v>
      </c>
      <c r="AM1044">
        <f t="shared" si="1141"/>
        <v>-14937.5</v>
      </c>
      <c r="AO1044">
        <f t="shared" si="1142"/>
        <v>23715</v>
      </c>
      <c r="AP1044">
        <f t="shared" si="1143"/>
        <v>-0.1100816690686981</v>
      </c>
      <c r="AQ1044">
        <f t="shared" si="1144"/>
        <v>-3.9762679931910953E-2</v>
      </c>
    </row>
    <row r="1045" spans="2:64" hidden="1">
      <c r="D1045" t="s">
        <v>11123</v>
      </c>
      <c r="E1045" t="s">
        <v>11124</v>
      </c>
      <c r="F1045" t="s">
        <v>11125</v>
      </c>
      <c r="G1045" t="s">
        <v>6065</v>
      </c>
      <c r="H1045" t="s">
        <v>11126</v>
      </c>
      <c r="I1045" t="s">
        <v>11127</v>
      </c>
      <c r="J1045" t="s">
        <v>6055</v>
      </c>
      <c r="K1045">
        <f t="shared" si="1134"/>
        <v>-6652</v>
      </c>
      <c r="O1045">
        <f t="shared" si="1145"/>
        <v>-4.1522975929978112E-2</v>
      </c>
      <c r="P1045">
        <f t="shared" si="1146"/>
        <v>-0.35159372258504729</v>
      </c>
      <c r="Q1045">
        <f t="shared" si="1147"/>
        <v>1.5038092749311516</v>
      </c>
      <c r="R1045" t="e">
        <f t="shared" si="1148"/>
        <v>#DIV/0!</v>
      </c>
      <c r="S1045">
        <f t="shared" si="1149"/>
        <v>0.66497794412511702</v>
      </c>
      <c r="T1045">
        <f t="shared" si="1150"/>
        <v>0.36130574113301828</v>
      </c>
      <c r="U1045">
        <f t="shared" si="1151"/>
        <v>-6652</v>
      </c>
      <c r="V1045">
        <f t="shared" si="1135"/>
        <v>0</v>
      </c>
      <c r="AH1045">
        <f t="shared" si="1136"/>
        <v>54753</v>
      </c>
      <c r="AI1045">
        <f t="shared" si="1137"/>
        <v>-3326</v>
      </c>
      <c r="AJ1045">
        <f t="shared" si="1138"/>
        <v>37405</v>
      </c>
      <c r="AK1045">
        <f t="shared" si="1139"/>
        <v>0</v>
      </c>
      <c r="AL1045">
        <f t="shared" si="1140"/>
        <v>24873.5</v>
      </c>
      <c r="AM1045">
        <f t="shared" si="1141"/>
        <v>-12531.5</v>
      </c>
      <c r="AO1045">
        <f t="shared" si="1142"/>
        <v>17348</v>
      </c>
      <c r="AP1045">
        <f t="shared" si="1143"/>
        <v>-0.13371660602649407</v>
      </c>
      <c r="AQ1045">
        <f t="shared" si="1144"/>
        <v>-6.0745529925300898E-2</v>
      </c>
    </row>
    <row r="1046" spans="2:64" hidden="1">
      <c r="D1046" t="s">
        <v>11128</v>
      </c>
      <c r="E1046" t="s">
        <v>11129</v>
      </c>
      <c r="F1046" t="s">
        <v>11130</v>
      </c>
      <c r="G1046" t="s">
        <v>6065</v>
      </c>
      <c r="H1046" t="s">
        <v>11131</v>
      </c>
      <c r="I1046" t="s">
        <v>11132</v>
      </c>
      <c r="J1046" t="s">
        <v>6055</v>
      </c>
      <c r="K1046">
        <f t="shared" si="1134"/>
        <v>-10259</v>
      </c>
      <c r="O1046" t="e">
        <f t="shared" si="1145"/>
        <v>#VALUE!</v>
      </c>
      <c r="P1046" t="e">
        <f t="shared" si="1146"/>
        <v>#VALUE!</v>
      </c>
      <c r="Q1046">
        <f t="shared" si="1147"/>
        <v>1.3366736765109262</v>
      </c>
      <c r="R1046" t="e">
        <f t="shared" si="1148"/>
        <v>#VALUE!</v>
      </c>
      <c r="S1046">
        <f t="shared" si="1149"/>
        <v>0.74812575243515378</v>
      </c>
      <c r="T1046" t="e">
        <f t="shared" si="1150"/>
        <v>#VALUE!</v>
      </c>
      <c r="U1046">
        <f t="shared" si="1151"/>
        <v>-10259</v>
      </c>
      <c r="V1046" t="e">
        <f t="shared" si="1135"/>
        <v>#VALUE!</v>
      </c>
      <c r="AH1046">
        <f t="shared" si="1136"/>
        <v>57125</v>
      </c>
      <c r="AI1046">
        <f t="shared" si="1137"/>
        <v>-5129.5</v>
      </c>
      <c r="AJ1046">
        <f t="shared" si="1138"/>
        <v>36548</v>
      </c>
      <c r="AK1046">
        <f t="shared" si="1139"/>
        <v>0</v>
      </c>
      <c r="AL1046">
        <f t="shared" si="1140"/>
        <v>27342.5</v>
      </c>
      <c r="AM1046">
        <f t="shared" si="1141"/>
        <v>-9205.5</v>
      </c>
      <c r="AO1046">
        <f t="shared" si="1142"/>
        <v>20577</v>
      </c>
      <c r="AP1046">
        <f t="shared" si="1143"/>
        <v>-0.18760171893572278</v>
      </c>
      <c r="AQ1046">
        <f t="shared" si="1144"/>
        <v>-8.9794310722100659E-2</v>
      </c>
    </row>
    <row r="1047" spans="2:64" hidden="1">
      <c r="D1047" t="s">
        <v>6093</v>
      </c>
      <c r="E1047" t="s">
        <v>6093</v>
      </c>
      <c r="F1047" t="s">
        <v>6093</v>
      </c>
      <c r="G1047" t="s">
        <v>6093</v>
      </c>
      <c r="H1047" t="s">
        <v>6093</v>
      </c>
      <c r="I1047" t="s">
        <v>6093</v>
      </c>
      <c r="J1047" t="s">
        <v>6093</v>
      </c>
      <c r="AO1047">
        <f t="shared" si="1142"/>
        <v>0</v>
      </c>
      <c r="AP1047" t="e">
        <f t="shared" si="1143"/>
        <v>#DIV/0!</v>
      </c>
      <c r="AQ1047" t="e">
        <f t="shared" si="1144"/>
        <v>#DIV/0!</v>
      </c>
    </row>
    <row r="1048" spans="2:64">
      <c r="B1048" t="s">
        <v>155</v>
      </c>
      <c r="D1048" t="s">
        <v>11133</v>
      </c>
      <c r="E1048" t="s">
        <v>11134</v>
      </c>
      <c r="F1048" t="s">
        <v>11135</v>
      </c>
      <c r="G1048" t="s">
        <v>11136</v>
      </c>
      <c r="H1048" t="s">
        <v>11137</v>
      </c>
      <c r="I1048" t="s">
        <v>11138</v>
      </c>
      <c r="J1048" t="s">
        <v>6225</v>
      </c>
      <c r="K1048">
        <f t="shared" si="1134"/>
        <v>9334.3333333333339</v>
      </c>
      <c r="O1048">
        <f t="shared" si="1145"/>
        <v>0.97458590812413282</v>
      </c>
      <c r="P1048">
        <f t="shared" si="1146"/>
        <v>0.23312343123871582</v>
      </c>
      <c r="Q1048">
        <f t="shared" si="1147"/>
        <v>0.88203599182326275</v>
      </c>
      <c r="R1048">
        <f t="shared" si="1148"/>
        <v>-0.99878626087658184</v>
      </c>
      <c r="S1048">
        <f t="shared" si="1149"/>
        <v>0.24884232900630077</v>
      </c>
      <c r="T1048">
        <f t="shared" si="1150"/>
        <v>0.45277863113813122</v>
      </c>
      <c r="U1048">
        <f t="shared" si="1151"/>
        <v>9334.3333333333339</v>
      </c>
      <c r="V1048">
        <f t="shared" si="1135"/>
        <v>2</v>
      </c>
      <c r="X1048">
        <f t="shared" ref="X1048:AE1048" si="1159">AVERAGE(O1048:O1050)</f>
        <v>1.2812556792077863</v>
      </c>
      <c r="Y1048">
        <f t="shared" si="1159"/>
        <v>5.5562602036844941</v>
      </c>
      <c r="Z1048">
        <f t="shared" si="1159"/>
        <v>0.82564673853526671</v>
      </c>
      <c r="AA1048">
        <f t="shared" si="1159"/>
        <v>-0.67635675735201151</v>
      </c>
      <c r="AB1048">
        <f t="shared" si="1159"/>
        <v>0.25865558486238172</v>
      </c>
      <c r="AC1048">
        <f t="shared" si="1159"/>
        <v>5.7606719794627841</v>
      </c>
      <c r="AD1048">
        <f t="shared" si="1159"/>
        <v>22970.777777777781</v>
      </c>
      <c r="AE1048">
        <f t="shared" si="1159"/>
        <v>0.66666666666666663</v>
      </c>
      <c r="AH1048">
        <f t="shared" si="1136"/>
        <v>421950.25</v>
      </c>
      <c r="AI1048">
        <f t="shared" si="1137"/>
        <v>7000.75</v>
      </c>
      <c r="AJ1048">
        <f t="shared" si="1138"/>
        <v>167955.75</v>
      </c>
      <c r="AK1048">
        <f t="shared" si="1139"/>
        <v>148623.75</v>
      </c>
      <c r="AL1048">
        <f t="shared" si="1140"/>
        <v>41794.5</v>
      </c>
      <c r="AM1048">
        <f t="shared" si="1141"/>
        <v>22462.5</v>
      </c>
      <c r="AO1048">
        <f t="shared" si="1142"/>
        <v>105370.75</v>
      </c>
      <c r="AP1048">
        <f t="shared" si="1143"/>
        <v>3.6765120990241221E-2</v>
      </c>
      <c r="AQ1048">
        <f t="shared" si="1144"/>
        <v>1.6591410954253493E-2</v>
      </c>
      <c r="AS1048">
        <f t="shared" ref="AS1048" si="1160">AH1048+AM1048-AJ1048+AK1048+AL1048+AI1048</f>
        <v>473876</v>
      </c>
      <c r="AU1048">
        <f>MAX(0,AH1048)</f>
        <v>421950.25</v>
      </c>
      <c r="AV1048">
        <f>MAX(0,AP1048)</f>
        <v>3.6765120990241221E-2</v>
      </c>
      <c r="AW1048">
        <f>MAX(0,AQ1048)</f>
        <v>1.6591410954253493E-2</v>
      </c>
      <c r="AY1048">
        <f>AU1048/$AU$1261*3</f>
        <v>3.7745394103077476</v>
      </c>
      <c r="AZ1048">
        <f>AV1048/$AV$1261*3</f>
        <v>0.67130543754904926</v>
      </c>
      <c r="BA1048">
        <f>AW1048/$AW$1261*3</f>
        <v>0.40286173584553009</v>
      </c>
      <c r="BB1048">
        <f>AS1048/$AS$1261*3</f>
        <v>1.2836328849542933</v>
      </c>
      <c r="BD1048">
        <f>MIN(4.9,AY1048)</f>
        <v>3.7745394103077476</v>
      </c>
      <c r="BE1048">
        <f t="shared" ref="BE1048" si="1161">MIN(4.9,AZ1048)</f>
        <v>0.67130543754904926</v>
      </c>
      <c r="BF1048">
        <f t="shared" ref="BF1048" si="1162">MIN(4.9,BA1048)</f>
        <v>0.40286173584553009</v>
      </c>
      <c r="BG1048">
        <f>MAX(MIN(4.9,BB1048),0)</f>
        <v>1.2836328849542933</v>
      </c>
      <c r="BI1048">
        <f>ROUND(BD1048+0.5,0)</f>
        <v>4</v>
      </c>
      <c r="BJ1048">
        <f t="shared" ref="BJ1048" si="1163">ROUND(BE1048+0.5,0)</f>
        <v>1</v>
      </c>
      <c r="BK1048">
        <f t="shared" ref="BK1048" si="1164">ROUND(BF1048+0.5,0)</f>
        <v>1</v>
      </c>
      <c r="BL1048">
        <f t="shared" ref="BL1048" si="1165">ROUND(BG1048+0.5,0)</f>
        <v>2</v>
      </c>
    </row>
    <row r="1049" spans="2:64" hidden="1">
      <c r="D1049" t="s">
        <v>11139</v>
      </c>
      <c r="E1049" t="s">
        <v>11140</v>
      </c>
      <c r="F1049" t="s">
        <v>11141</v>
      </c>
      <c r="G1049" t="s">
        <v>11142</v>
      </c>
      <c r="H1049" t="s">
        <v>11143</v>
      </c>
      <c r="I1049" t="s">
        <v>11144</v>
      </c>
      <c r="J1049" t="s">
        <v>6055</v>
      </c>
      <c r="K1049">
        <f t="shared" si="1134"/>
        <v>22709</v>
      </c>
      <c r="O1049">
        <f t="shared" si="1145"/>
        <v>0.57574919623632126</v>
      </c>
      <c r="P1049">
        <f t="shared" si="1146"/>
        <v>-0.38406249152404459</v>
      </c>
      <c r="Q1049">
        <f t="shared" si="1147"/>
        <v>0.84612379860024334</v>
      </c>
      <c r="R1049">
        <f t="shared" si="1148"/>
        <v>-1.2853410784810904</v>
      </c>
      <c r="S1049">
        <f t="shared" si="1149"/>
        <v>0.30727769936485533</v>
      </c>
      <c r="T1049">
        <f t="shared" si="1150"/>
        <v>0.58022893351729787</v>
      </c>
      <c r="U1049">
        <f t="shared" si="1151"/>
        <v>22709</v>
      </c>
      <c r="V1049">
        <f t="shared" si="1135"/>
        <v>0</v>
      </c>
      <c r="AH1049">
        <f t="shared" si="1136"/>
        <v>427381</v>
      </c>
      <c r="AI1049">
        <f t="shared" si="1137"/>
        <v>11354.5</v>
      </c>
      <c r="AJ1049">
        <f t="shared" si="1138"/>
        <v>170040</v>
      </c>
      <c r="AK1049">
        <f t="shared" si="1139"/>
        <v>148714</v>
      </c>
      <c r="AL1049">
        <f t="shared" si="1140"/>
        <v>52249.5</v>
      </c>
      <c r="AM1049">
        <f t="shared" si="1141"/>
        <v>30923.5</v>
      </c>
      <c r="AO1049">
        <f t="shared" si="1142"/>
        <v>108627</v>
      </c>
      <c r="AP1049">
        <f t="shared" si="1143"/>
        <v>5.6500309757742076E-2</v>
      </c>
      <c r="AQ1049">
        <f t="shared" si="1144"/>
        <v>2.6567629351796171E-2</v>
      </c>
    </row>
    <row r="1050" spans="2:64" hidden="1">
      <c r="D1050" t="s">
        <v>11145</v>
      </c>
      <c r="E1050" t="s">
        <v>11146</v>
      </c>
      <c r="F1050" t="s">
        <v>11147</v>
      </c>
      <c r="G1050" t="s">
        <v>11148</v>
      </c>
      <c r="H1050" t="s">
        <v>11149</v>
      </c>
      <c r="I1050" t="s">
        <v>11150</v>
      </c>
      <c r="J1050" t="s">
        <v>6055</v>
      </c>
      <c r="K1050">
        <f t="shared" si="1134"/>
        <v>36869</v>
      </c>
      <c r="O1050">
        <f t="shared" si="1145"/>
        <v>2.2934319332629047</v>
      </c>
      <c r="P1050">
        <f t="shared" si="1146"/>
        <v>16.81971967133881</v>
      </c>
      <c r="Q1050">
        <f t="shared" si="1147"/>
        <v>0.74878042518229437</v>
      </c>
      <c r="R1050">
        <f t="shared" si="1148"/>
        <v>0.25505706730163813</v>
      </c>
      <c r="S1050">
        <f t="shared" si="1149"/>
        <v>0.21984672621598916</v>
      </c>
      <c r="T1050">
        <f t="shared" si="1150"/>
        <v>16.249008373732924</v>
      </c>
      <c r="U1050">
        <f t="shared" si="1151"/>
        <v>36869</v>
      </c>
      <c r="V1050">
        <f t="shared" si="1135"/>
        <v>0</v>
      </c>
      <c r="AH1050">
        <f t="shared" si="1136"/>
        <v>271224</v>
      </c>
      <c r="AI1050">
        <f t="shared" si="1137"/>
        <v>18434.5</v>
      </c>
      <c r="AJ1050">
        <f t="shared" si="1138"/>
        <v>58327</v>
      </c>
      <c r="AK1050">
        <f t="shared" si="1139"/>
        <v>65073</v>
      </c>
      <c r="AL1050">
        <f t="shared" si="1140"/>
        <v>12823</v>
      </c>
      <c r="AM1050">
        <f t="shared" si="1141"/>
        <v>19569</v>
      </c>
      <c r="AO1050">
        <f t="shared" si="1142"/>
        <v>147824</v>
      </c>
      <c r="AP1050">
        <f t="shared" si="1143"/>
        <v>0.23665528396836807</v>
      </c>
      <c r="AQ1050">
        <f t="shared" si="1144"/>
        <v>6.7967805208978563E-2</v>
      </c>
    </row>
    <row r="1051" spans="2:64" hidden="1">
      <c r="D1051" t="s">
        <v>11151</v>
      </c>
      <c r="E1051" t="s">
        <v>11152</v>
      </c>
      <c r="F1051" t="s">
        <v>11153</v>
      </c>
      <c r="G1051" t="s">
        <v>11154</v>
      </c>
      <c r="H1051" t="s">
        <v>11155</v>
      </c>
      <c r="I1051" t="s">
        <v>11156</v>
      </c>
      <c r="J1051" t="s">
        <v>6055</v>
      </c>
      <c r="K1051">
        <f t="shared" si="1134"/>
        <v>2069</v>
      </c>
      <c r="O1051" t="e">
        <f t="shared" si="1145"/>
        <v>#VALUE!</v>
      </c>
      <c r="P1051" t="e">
        <f t="shared" si="1146"/>
        <v>#VALUE!</v>
      </c>
      <c r="Q1051">
        <f t="shared" si="1147"/>
        <v>0.98986705251358731</v>
      </c>
      <c r="R1051" t="e">
        <f t="shared" si="1148"/>
        <v>#VALUE!</v>
      </c>
      <c r="S1051">
        <f t="shared" si="1149"/>
        <v>0.22204426719120793</v>
      </c>
      <c r="T1051" t="e">
        <f t="shared" si="1150"/>
        <v>#VALUE!</v>
      </c>
      <c r="U1051">
        <f t="shared" si="1151"/>
        <v>2069</v>
      </c>
      <c r="V1051" t="e">
        <f t="shared" si="1135"/>
        <v>#VALUE!</v>
      </c>
      <c r="AH1051">
        <f t="shared" si="1136"/>
        <v>82353</v>
      </c>
      <c r="AI1051">
        <f t="shared" si="1137"/>
        <v>1034.5</v>
      </c>
      <c r="AJ1051">
        <f t="shared" si="1138"/>
        <v>110827</v>
      </c>
      <c r="AK1051">
        <f t="shared" si="1139"/>
        <v>87353</v>
      </c>
      <c r="AL1051">
        <f t="shared" si="1140"/>
        <v>24608.5</v>
      </c>
      <c r="AM1051">
        <f t="shared" si="1141"/>
        <v>1134.5</v>
      </c>
      <c r="AO1051">
        <f t="shared" si="1142"/>
        <v>-115827</v>
      </c>
      <c r="AP1051">
        <f t="shared" si="1143"/>
        <v>9.239783318372833E-3</v>
      </c>
      <c r="AQ1051">
        <f t="shared" si="1144"/>
        <v>1.2561776741588041E-2</v>
      </c>
    </row>
    <row r="1052" spans="2:64" hidden="1">
      <c r="D1052" t="s">
        <v>6093</v>
      </c>
      <c r="E1052" t="s">
        <v>6093</v>
      </c>
      <c r="F1052" t="s">
        <v>6093</v>
      </c>
      <c r="G1052" t="s">
        <v>6093</v>
      </c>
      <c r="H1052" t="s">
        <v>6093</v>
      </c>
      <c r="I1052" t="s">
        <v>6093</v>
      </c>
      <c r="J1052" t="s">
        <v>6093</v>
      </c>
      <c r="AO1052">
        <f t="shared" si="1142"/>
        <v>0</v>
      </c>
      <c r="AP1052" t="e">
        <f t="shared" si="1143"/>
        <v>#DIV/0!</v>
      </c>
      <c r="AQ1052" t="e">
        <f t="shared" si="1144"/>
        <v>#DIV/0!</v>
      </c>
    </row>
    <row r="1053" spans="2:64">
      <c r="B1053" t="s">
        <v>156</v>
      </c>
      <c r="D1053" t="s">
        <v>11157</v>
      </c>
      <c r="E1053" t="s">
        <v>11158</v>
      </c>
      <c r="F1053" t="s">
        <v>11159</v>
      </c>
      <c r="G1053" t="s">
        <v>11160</v>
      </c>
      <c r="H1053" t="s">
        <v>11161</v>
      </c>
      <c r="I1053" t="s">
        <v>11162</v>
      </c>
      <c r="J1053" t="s">
        <v>6048</v>
      </c>
      <c r="K1053">
        <f t="shared" si="1134"/>
        <v>151254.5</v>
      </c>
      <c r="O1053">
        <f t="shared" si="1145"/>
        <v>1.0372478807201375</v>
      </c>
      <c r="P1053">
        <f t="shared" si="1146"/>
        <v>24.658100084817644</v>
      </c>
      <c r="Q1053">
        <f t="shared" si="1147"/>
        <v>0.46122879026098124</v>
      </c>
      <c r="R1053">
        <f t="shared" si="1148"/>
        <v>-496.85245901639342</v>
      </c>
      <c r="S1053">
        <f t="shared" si="1149"/>
        <v>1.972426547583376</v>
      </c>
      <c r="T1053">
        <f t="shared" si="1150"/>
        <v>5.0383904332039773</v>
      </c>
      <c r="U1053">
        <f t="shared" si="1151"/>
        <v>151254.5</v>
      </c>
      <c r="V1053">
        <f t="shared" si="1135"/>
        <v>1</v>
      </c>
      <c r="X1053">
        <f t="shared" ref="X1053:AE1053" si="1166">AVERAGE(O1053:O1055)</f>
        <v>0.67324966306801903</v>
      </c>
      <c r="Y1053">
        <f t="shared" si="1166"/>
        <v>8.0426449036496681</v>
      </c>
      <c r="Z1053">
        <f t="shared" si="1166"/>
        <v>0.59359988101753236</v>
      </c>
      <c r="AA1053">
        <f t="shared" si="1166"/>
        <v>-165.61748633879782</v>
      </c>
      <c r="AB1053">
        <f t="shared" si="1166"/>
        <v>1.6736101459459807</v>
      </c>
      <c r="AC1053">
        <f t="shared" si="1166"/>
        <v>2.0822917087761521</v>
      </c>
      <c r="AD1053">
        <f t="shared" si="1166"/>
        <v>62243.166666666664</v>
      </c>
      <c r="AE1053">
        <f t="shared" si="1166"/>
        <v>0</v>
      </c>
      <c r="AH1053">
        <f t="shared" si="1136"/>
        <v>300964.66666666669</v>
      </c>
      <c r="AI1053">
        <f t="shared" si="1137"/>
        <v>100836.33333333333</v>
      </c>
      <c r="AJ1053">
        <f t="shared" si="1138"/>
        <v>103457</v>
      </c>
      <c r="AK1053">
        <f t="shared" si="1139"/>
        <v>20246</v>
      </c>
      <c r="AL1053">
        <f t="shared" si="1140"/>
        <v>204061.33333333334</v>
      </c>
      <c r="AM1053">
        <f t="shared" si="1141"/>
        <v>120850.33333333333</v>
      </c>
      <c r="AO1053">
        <f t="shared" si="1142"/>
        <v>177261.66666666669</v>
      </c>
      <c r="AP1053">
        <f t="shared" si="1143"/>
        <v>0.44954541536760573</v>
      </c>
      <c r="AQ1053">
        <f t="shared" si="1144"/>
        <v>0.33504375928957325</v>
      </c>
      <c r="AS1053">
        <f t="shared" ref="AS1053" si="1167">AH1053+AM1053-AJ1053+AK1053+AL1053+AI1053</f>
        <v>643501.66666666674</v>
      </c>
      <c r="AU1053">
        <f>MAX(0,AH1053)</f>
        <v>300964.66666666669</v>
      </c>
      <c r="AV1053">
        <f>MAX(0,AP1053)</f>
        <v>0.44954541536760573</v>
      </c>
      <c r="AW1053">
        <f>MAX(0,AQ1053)</f>
        <v>0.33504375928957325</v>
      </c>
      <c r="AY1053">
        <f>AU1053/$AU$1261*3</f>
        <v>2.692267620278618</v>
      </c>
      <c r="AZ1053">
        <f>AV1053/$AV$1261*3</f>
        <v>8.2083853835711142</v>
      </c>
      <c r="BA1053">
        <f>AW1053/$AW$1261*3</f>
        <v>8.1353123506958838</v>
      </c>
      <c r="BB1053">
        <f>AS1053/$AS$1261*3</f>
        <v>1.7431140231964259</v>
      </c>
      <c r="BD1053">
        <f>MIN(4.9,AY1053)</f>
        <v>2.692267620278618</v>
      </c>
      <c r="BE1053">
        <f t="shared" ref="BE1053" si="1168">MIN(4.9,AZ1053)</f>
        <v>4.9000000000000004</v>
      </c>
      <c r="BF1053">
        <f t="shared" ref="BF1053" si="1169">MIN(4.9,BA1053)</f>
        <v>4.9000000000000004</v>
      </c>
      <c r="BG1053">
        <f>MAX(MIN(4.9,BB1053),0)</f>
        <v>1.7431140231964259</v>
      </c>
      <c r="BI1053">
        <f>ROUND(BD1053+0.5,0)</f>
        <v>3</v>
      </c>
      <c r="BJ1053">
        <f t="shared" ref="BJ1053" si="1170">ROUND(BE1053+0.5,0)</f>
        <v>5</v>
      </c>
      <c r="BK1053">
        <f t="shared" ref="BK1053" si="1171">ROUND(BF1053+0.5,0)</f>
        <v>5</v>
      </c>
      <c r="BL1053">
        <f t="shared" ref="BL1053" si="1172">ROUND(BG1053+0.5,0)</f>
        <v>2</v>
      </c>
    </row>
    <row r="1054" spans="2:64" hidden="1">
      <c r="D1054" t="s">
        <v>11163</v>
      </c>
      <c r="E1054" t="s">
        <v>11164</v>
      </c>
      <c r="F1054" t="s">
        <v>11165</v>
      </c>
      <c r="G1054" t="s">
        <v>9201</v>
      </c>
      <c r="H1054" t="s">
        <v>11166</v>
      </c>
      <c r="I1054" t="s">
        <v>11167</v>
      </c>
      <c r="J1054" t="s">
        <v>6055</v>
      </c>
      <c r="K1054">
        <f t="shared" si="1134"/>
        <v>11790</v>
      </c>
      <c r="O1054">
        <f t="shared" si="1145"/>
        <v>0.40680112749019171</v>
      </c>
      <c r="P1054">
        <f t="shared" si="1146"/>
        <v>-0.50221659278024067</v>
      </c>
      <c r="Q1054">
        <f t="shared" si="1147"/>
        <v>0.60710265940739194</v>
      </c>
      <c r="R1054">
        <f t="shared" si="1148"/>
        <v>0</v>
      </c>
      <c r="S1054">
        <f t="shared" si="1149"/>
        <v>1.6458528698464026</v>
      </c>
      <c r="T1054">
        <f t="shared" si="1150"/>
        <v>0.24434726741414692</v>
      </c>
      <c r="U1054">
        <f t="shared" si="1151"/>
        <v>11790</v>
      </c>
      <c r="V1054">
        <f t="shared" si="1135"/>
        <v>0</v>
      </c>
      <c r="AH1054">
        <f t="shared" si="1136"/>
        <v>221596.5</v>
      </c>
      <c r="AI1054">
        <f t="shared" si="1137"/>
        <v>5895</v>
      </c>
      <c r="AJ1054">
        <f t="shared" si="1138"/>
        <v>46387.5</v>
      </c>
      <c r="AK1054">
        <f t="shared" si="1139"/>
        <v>61</v>
      </c>
      <c r="AL1054">
        <f t="shared" si="1140"/>
        <v>76347</v>
      </c>
      <c r="AM1054">
        <f t="shared" si="1141"/>
        <v>30020.5</v>
      </c>
      <c r="AO1054">
        <f t="shared" si="1142"/>
        <v>175148</v>
      </c>
      <c r="AP1054">
        <f t="shared" si="1143"/>
        <v>7.7151607161553767E-2</v>
      </c>
      <c r="AQ1054">
        <f t="shared" si="1144"/>
        <v>2.660240572391712E-2</v>
      </c>
    </row>
    <row r="1055" spans="2:64" hidden="1">
      <c r="D1055" t="s">
        <v>11168</v>
      </c>
      <c r="E1055" t="s">
        <v>10266</v>
      </c>
      <c r="F1055" t="s">
        <v>11169</v>
      </c>
      <c r="G1055" t="s">
        <v>9201</v>
      </c>
      <c r="H1055" t="s">
        <v>11170</v>
      </c>
      <c r="I1055" t="s">
        <v>11171</v>
      </c>
      <c r="J1055" t="s">
        <v>6055</v>
      </c>
      <c r="K1055">
        <f t="shared" si="1134"/>
        <v>23685</v>
      </c>
      <c r="O1055">
        <f t="shared" si="1145"/>
        <v>0.57569998099372799</v>
      </c>
      <c r="P1055">
        <f t="shared" si="1146"/>
        <v>-2.794878108840182E-2</v>
      </c>
      <c r="Q1055">
        <f t="shared" si="1147"/>
        <v>0.71246819338422396</v>
      </c>
      <c r="R1055">
        <f t="shared" si="1148"/>
        <v>0</v>
      </c>
      <c r="S1055">
        <f t="shared" si="1149"/>
        <v>1.4025510204081633</v>
      </c>
      <c r="T1055">
        <f t="shared" si="1150"/>
        <v>0.96413742571033145</v>
      </c>
      <c r="U1055">
        <f t="shared" si="1151"/>
        <v>23685</v>
      </c>
      <c r="V1055">
        <f t="shared" si="1135"/>
        <v>-1</v>
      </c>
      <c r="AH1055">
        <f t="shared" si="1136"/>
        <v>157518</v>
      </c>
      <c r="AI1055">
        <f t="shared" si="1137"/>
        <v>11842.5</v>
      </c>
      <c r="AJ1055">
        <f t="shared" si="1138"/>
        <v>59780</v>
      </c>
      <c r="AK1055">
        <f t="shared" si="1139"/>
        <v>61</v>
      </c>
      <c r="AL1055">
        <f t="shared" si="1140"/>
        <v>83844.5</v>
      </c>
      <c r="AM1055">
        <f t="shared" si="1141"/>
        <v>24125.5</v>
      </c>
      <c r="AO1055">
        <f t="shared" si="1142"/>
        <v>97677</v>
      </c>
      <c r="AP1055">
        <f t="shared" si="1143"/>
        <v>0.14114092639934211</v>
      </c>
      <c r="AQ1055">
        <f t="shared" si="1144"/>
        <v>7.5181883975164746E-2</v>
      </c>
    </row>
    <row r="1056" spans="2:64" hidden="1">
      <c r="D1056" t="s">
        <v>11172</v>
      </c>
      <c r="E1056" t="s">
        <v>11173</v>
      </c>
      <c r="F1056" t="s">
        <v>11174</v>
      </c>
      <c r="G1056" t="s">
        <v>9201</v>
      </c>
      <c r="H1056" t="s">
        <v>11175</v>
      </c>
      <c r="I1056" t="s">
        <v>11176</v>
      </c>
      <c r="J1056" t="s">
        <v>6048</v>
      </c>
      <c r="K1056">
        <f t="shared" si="1134"/>
        <v>12183</v>
      </c>
      <c r="O1056" t="e">
        <f t="shared" si="1145"/>
        <v>#VALUE!</v>
      </c>
      <c r="P1056" t="e">
        <f t="shared" si="1146"/>
        <v>#VALUE!</v>
      </c>
      <c r="Q1056">
        <f t="shared" si="1147"/>
        <v>0.3636245887625314</v>
      </c>
      <c r="R1056" t="e">
        <f t="shared" si="1148"/>
        <v>#VALUE!</v>
      </c>
      <c r="S1056">
        <f t="shared" si="1149"/>
        <v>2.7413977345586664</v>
      </c>
      <c r="T1056" t="e">
        <f t="shared" si="1150"/>
        <v>#VALUE!</v>
      </c>
      <c r="U1056">
        <f t="shared" si="1151"/>
        <v>12183</v>
      </c>
      <c r="V1056" t="e">
        <f t="shared" si="1135"/>
        <v>#VALUE!</v>
      </c>
      <c r="AH1056">
        <f t="shared" si="1136"/>
        <v>66644.666666666672</v>
      </c>
      <c r="AI1056">
        <f t="shared" si="1137"/>
        <v>8122</v>
      </c>
      <c r="AJ1056">
        <f t="shared" si="1138"/>
        <v>4679</v>
      </c>
      <c r="AK1056">
        <f t="shared" si="1139"/>
        <v>40.666666666666664</v>
      </c>
      <c r="AL1056">
        <f t="shared" si="1140"/>
        <v>12827</v>
      </c>
      <c r="AM1056">
        <f t="shared" si="1141"/>
        <v>8188.666666666667</v>
      </c>
      <c r="AO1056">
        <f t="shared" si="1142"/>
        <v>61925.000000000007</v>
      </c>
      <c r="AP1056">
        <f t="shared" si="1143"/>
        <v>0.63119446675128876</v>
      </c>
      <c r="AQ1056">
        <f t="shared" si="1144"/>
        <v>0.12187021717166664</v>
      </c>
    </row>
    <row r="1057" spans="2:64" hidden="1">
      <c r="D1057" t="s">
        <v>6093</v>
      </c>
      <c r="E1057" t="s">
        <v>6093</v>
      </c>
      <c r="F1057" t="s">
        <v>6093</v>
      </c>
      <c r="G1057" t="s">
        <v>6093</v>
      </c>
      <c r="H1057" t="s">
        <v>6093</v>
      </c>
      <c r="I1057" t="s">
        <v>6093</v>
      </c>
      <c r="J1057" t="s">
        <v>6093</v>
      </c>
      <c r="AO1057">
        <f t="shared" si="1142"/>
        <v>0</v>
      </c>
      <c r="AP1057" t="e">
        <f t="shared" si="1143"/>
        <v>#DIV/0!</v>
      </c>
      <c r="AQ1057" t="e">
        <f t="shared" si="1144"/>
        <v>#DIV/0!</v>
      </c>
    </row>
    <row r="1058" spans="2:64">
      <c r="B1058" t="s">
        <v>158</v>
      </c>
      <c r="D1058" t="s">
        <v>11177</v>
      </c>
      <c r="E1058" t="s">
        <v>11178</v>
      </c>
      <c r="F1058" t="s">
        <v>11179</v>
      </c>
      <c r="G1058" t="s">
        <v>11180</v>
      </c>
      <c r="H1058" t="s">
        <v>11181</v>
      </c>
      <c r="I1058" t="s">
        <v>11182</v>
      </c>
      <c r="J1058" t="s">
        <v>6430</v>
      </c>
      <c r="K1058">
        <f t="shared" si="1134"/>
        <v>2922.6</v>
      </c>
      <c r="O1058">
        <f t="shared" si="1145"/>
        <v>0.15475462878330815</v>
      </c>
      <c r="P1058">
        <f t="shared" si="1146"/>
        <v>1.2157695223654286</v>
      </c>
      <c r="Q1058">
        <f t="shared" si="1147"/>
        <v>0.79117309602980035</v>
      </c>
      <c r="R1058">
        <f t="shared" si="1148"/>
        <v>0.1310811689841036</v>
      </c>
      <c r="S1058">
        <f t="shared" si="1149"/>
        <v>0.76190864980871509</v>
      </c>
      <c r="T1058">
        <f t="shared" si="1150"/>
        <v>7.7301074301915351E-2</v>
      </c>
      <c r="U1058">
        <f t="shared" si="1151"/>
        <v>2922.6</v>
      </c>
      <c r="V1058">
        <f t="shared" si="1135"/>
        <v>0</v>
      </c>
      <c r="X1058">
        <f t="shared" ref="X1058:AE1058" si="1173">AVERAGE(O1058:O1060)</f>
        <v>0.10832458653609038</v>
      </c>
      <c r="Y1058">
        <f t="shared" si="1173"/>
        <v>0.23605829452580399</v>
      </c>
      <c r="Z1058">
        <f t="shared" si="1173"/>
        <v>0.80559906539498038</v>
      </c>
      <c r="AA1058">
        <f t="shared" si="1173"/>
        <v>4.2585806112767376E-2</v>
      </c>
      <c r="AB1058">
        <f t="shared" si="1173"/>
        <v>0.67042881801160437</v>
      </c>
      <c r="AC1058">
        <f t="shared" si="1173"/>
        <v>4.827481589251207E-2</v>
      </c>
      <c r="AD1058">
        <f t="shared" si="1173"/>
        <v>1783.9333333333334</v>
      </c>
      <c r="AE1058">
        <f t="shared" si="1173"/>
        <v>0</v>
      </c>
      <c r="AH1058">
        <f t="shared" si="1136"/>
        <v>245304.33333333334</v>
      </c>
      <c r="AI1058">
        <f t="shared" si="1137"/>
        <v>2435.5</v>
      </c>
      <c r="AJ1058">
        <f t="shared" si="1138"/>
        <v>128604</v>
      </c>
      <c r="AK1058">
        <f t="shared" si="1139"/>
        <v>64564</v>
      </c>
      <c r="AL1058">
        <f t="shared" si="1140"/>
        <v>97984.5</v>
      </c>
      <c r="AM1058">
        <f t="shared" si="1141"/>
        <v>33944.5</v>
      </c>
      <c r="AO1058">
        <f t="shared" si="1142"/>
        <v>52136.333333333343</v>
      </c>
      <c r="AP1058">
        <f t="shared" si="1143"/>
        <v>1.49832203926828E-2</v>
      </c>
      <c r="AQ1058">
        <f t="shared" si="1144"/>
        <v>9.9284833940968559E-3</v>
      </c>
      <c r="AS1058">
        <f t="shared" ref="AS1058" si="1174">AH1058+AM1058-AJ1058+AK1058+AL1058+AI1058</f>
        <v>315628.83333333337</v>
      </c>
      <c r="AU1058">
        <f>MAX(0,AH1058)</f>
        <v>245304.33333333334</v>
      </c>
      <c r="AV1058">
        <f>MAX(0,AP1058)</f>
        <v>1.49832203926828E-2</v>
      </c>
      <c r="AW1058">
        <f>MAX(0,AQ1058)</f>
        <v>9.9284833940968559E-3</v>
      </c>
      <c r="AY1058">
        <f>AU1058/$AU$1261*3</f>
        <v>2.1943602917309217</v>
      </c>
      <c r="AZ1058">
        <f>AV1058/$AV$1261*3</f>
        <v>0.27358314213826745</v>
      </c>
      <c r="BA1058">
        <f>AW1058/$AW$1261*3</f>
        <v>0.24107690813564953</v>
      </c>
      <c r="BB1058">
        <f>AS1058/$AS$1261*3</f>
        <v>0.85497376931185487</v>
      </c>
      <c r="BD1058">
        <f>MIN(4.9,AY1058)</f>
        <v>2.1943602917309217</v>
      </c>
      <c r="BE1058">
        <f t="shared" ref="BE1058" si="1175">MIN(4.9,AZ1058)</f>
        <v>0.27358314213826745</v>
      </c>
      <c r="BF1058">
        <f t="shared" ref="BF1058" si="1176">MIN(4.9,BA1058)</f>
        <v>0.24107690813564953</v>
      </c>
      <c r="BG1058">
        <f>MAX(MIN(4.9,BB1058),0)</f>
        <v>0.85497376931185487</v>
      </c>
      <c r="BI1058">
        <f>ROUND(BD1058+0.5,0)</f>
        <v>3</v>
      </c>
      <c r="BJ1058">
        <f t="shared" ref="BJ1058" si="1177">ROUND(BE1058+0.5,0)</f>
        <v>1</v>
      </c>
      <c r="BK1058">
        <f t="shared" ref="BK1058" si="1178">ROUND(BF1058+0.5,0)</f>
        <v>1</v>
      </c>
      <c r="BL1058">
        <f t="shared" ref="BL1058" si="1179">ROUND(BG1058+0.5,0)</f>
        <v>1</v>
      </c>
    </row>
    <row r="1059" spans="2:64" hidden="1">
      <c r="D1059" t="s">
        <v>11183</v>
      </c>
      <c r="E1059" t="s">
        <v>11184</v>
      </c>
      <c r="F1059" t="s">
        <v>11185</v>
      </c>
      <c r="G1059" t="s">
        <v>11186</v>
      </c>
      <c r="H1059" t="s">
        <v>11187</v>
      </c>
      <c r="I1059" t="s">
        <v>11188</v>
      </c>
      <c r="J1059" t="s">
        <v>6430</v>
      </c>
      <c r="K1059">
        <f t="shared" si="1134"/>
        <v>1319</v>
      </c>
      <c r="O1059">
        <f t="shared" si="1145"/>
        <v>-6.9839112939126258E-2</v>
      </c>
      <c r="P1059">
        <f t="shared" si="1146"/>
        <v>0.18807422086110615</v>
      </c>
      <c r="Q1059">
        <f t="shared" si="1147"/>
        <v>0.81290476454381355</v>
      </c>
      <c r="R1059">
        <f t="shared" si="1148"/>
        <v>0.15768501916743971</v>
      </c>
      <c r="S1059">
        <f t="shared" si="1149"/>
        <v>0.68740374794104286</v>
      </c>
      <c r="T1059">
        <f t="shared" si="1150"/>
        <v>3.6145304672856149E-2</v>
      </c>
      <c r="U1059">
        <f t="shared" si="1151"/>
        <v>1319</v>
      </c>
      <c r="V1059">
        <f t="shared" si="1135"/>
        <v>0</v>
      </c>
      <c r="AH1059">
        <f t="shared" si="1136"/>
        <v>212429.83333333334</v>
      </c>
      <c r="AI1059">
        <f t="shared" si="1137"/>
        <v>1099.1666666666667</v>
      </c>
      <c r="AJ1059">
        <f t="shared" si="1138"/>
        <v>136901.83333333334</v>
      </c>
      <c r="AK1059">
        <f t="shared" si="1139"/>
        <v>74303.833333333328</v>
      </c>
      <c r="AL1059">
        <f t="shared" si="1140"/>
        <v>94106.833333333328</v>
      </c>
      <c r="AM1059">
        <f t="shared" si="1141"/>
        <v>31508.833333333332</v>
      </c>
      <c r="AO1059">
        <f t="shared" si="1142"/>
        <v>1224.166666666657</v>
      </c>
      <c r="AP1059">
        <f t="shared" si="1143"/>
        <v>6.5267045634480802E-3</v>
      </c>
      <c r="AQ1059">
        <f t="shared" si="1144"/>
        <v>5.1742575391560668E-3</v>
      </c>
    </row>
    <row r="1060" spans="2:64" hidden="1">
      <c r="D1060" t="s">
        <v>11189</v>
      </c>
      <c r="E1060" t="s">
        <v>11190</v>
      </c>
      <c r="F1060" t="s">
        <v>11191</v>
      </c>
      <c r="G1060" t="s">
        <v>11192</v>
      </c>
      <c r="H1060" t="s">
        <v>11193</v>
      </c>
      <c r="I1060" t="s">
        <v>11194</v>
      </c>
      <c r="J1060" t="s">
        <v>6430</v>
      </c>
      <c r="K1060">
        <f t="shared" si="1134"/>
        <v>1110.2</v>
      </c>
      <c r="O1060">
        <f t="shared" si="1145"/>
        <v>0.24005824376408924</v>
      </c>
      <c r="P1060">
        <f t="shared" si="1146"/>
        <v>-0.69566885964912273</v>
      </c>
      <c r="Q1060">
        <f t="shared" si="1147"/>
        <v>0.81271933561132725</v>
      </c>
      <c r="R1060">
        <f t="shared" si="1148"/>
        <v>-0.16100876981324119</v>
      </c>
      <c r="S1060">
        <f t="shared" si="1149"/>
        <v>0.56197405628505503</v>
      </c>
      <c r="T1060">
        <f t="shared" si="1150"/>
        <v>3.1378068702764716E-2</v>
      </c>
      <c r="U1060">
        <f t="shared" si="1151"/>
        <v>1110.2</v>
      </c>
      <c r="V1060">
        <f t="shared" si="1135"/>
        <v>0</v>
      </c>
      <c r="AH1060">
        <f t="shared" si="1136"/>
        <v>228379.66666666666</v>
      </c>
      <c r="AI1060">
        <f t="shared" si="1137"/>
        <v>925.16666666666663</v>
      </c>
      <c r="AJ1060">
        <f t="shared" si="1138"/>
        <v>131965.16666666666</v>
      </c>
      <c r="AK1060">
        <f t="shared" si="1139"/>
        <v>88213.833333333328</v>
      </c>
      <c r="AL1060">
        <f t="shared" si="1140"/>
        <v>74161</v>
      </c>
      <c r="AM1060">
        <f t="shared" si="1141"/>
        <v>30409.666666666668</v>
      </c>
      <c r="AO1060">
        <f t="shared" si="1142"/>
        <v>8200.666666666657</v>
      </c>
      <c r="AP1060">
        <f t="shared" si="1143"/>
        <v>5.6977220402587023E-3</v>
      </c>
      <c r="AQ1060">
        <f t="shared" si="1144"/>
        <v>4.0510027892150351E-3</v>
      </c>
    </row>
    <row r="1061" spans="2:64" hidden="1">
      <c r="D1061" t="s">
        <v>11195</v>
      </c>
      <c r="E1061" t="s">
        <v>11196</v>
      </c>
      <c r="F1061" t="s">
        <v>11197</v>
      </c>
      <c r="G1061" t="s">
        <v>11198</v>
      </c>
      <c r="H1061" t="s">
        <v>11199</v>
      </c>
      <c r="I1061" t="s">
        <v>11200</v>
      </c>
      <c r="J1061" t="s">
        <v>6430</v>
      </c>
      <c r="K1061">
        <f t="shared" si="1134"/>
        <v>3648</v>
      </c>
      <c r="O1061">
        <f t="shared" si="1145"/>
        <v>-4.5416967220549664E-2</v>
      </c>
      <c r="P1061">
        <f t="shared" si="1146"/>
        <v>3.395180722891566</v>
      </c>
      <c r="Q1061">
        <f t="shared" si="1147"/>
        <v>0.79200454303360368</v>
      </c>
      <c r="R1061">
        <f t="shared" si="1148"/>
        <v>0.1430870010620201</v>
      </c>
      <c r="S1061">
        <f t="shared" si="1149"/>
        <v>0.58586070015112246</v>
      </c>
      <c r="T1061">
        <f t="shared" si="1150"/>
        <v>0.11495774168541661</v>
      </c>
      <c r="U1061">
        <f t="shared" si="1151"/>
        <v>3648</v>
      </c>
      <c r="V1061">
        <f t="shared" si="1135"/>
        <v>0</v>
      </c>
      <c r="AH1061">
        <f t="shared" si="1136"/>
        <v>184168.5</v>
      </c>
      <c r="AI1061">
        <f t="shared" si="1137"/>
        <v>3040</v>
      </c>
      <c r="AJ1061">
        <f t="shared" si="1138"/>
        <v>112271</v>
      </c>
      <c r="AK1061">
        <f t="shared" si="1139"/>
        <v>75980.333333333328</v>
      </c>
      <c r="AL1061">
        <f t="shared" si="1140"/>
        <v>65775.166666666672</v>
      </c>
      <c r="AM1061">
        <f t="shared" si="1141"/>
        <v>29484.5</v>
      </c>
      <c r="AO1061">
        <f t="shared" si="1142"/>
        <v>-4082.8333333333139</v>
      </c>
      <c r="AP1061">
        <f t="shared" si="1143"/>
        <v>2.1445376017156299E-2</v>
      </c>
      <c r="AQ1061">
        <f t="shared" si="1144"/>
        <v>1.6506623010992649E-2</v>
      </c>
    </row>
    <row r="1062" spans="2:64" hidden="1">
      <c r="D1062" t="s">
        <v>11201</v>
      </c>
      <c r="E1062" t="s">
        <v>11202</v>
      </c>
      <c r="F1062" t="s">
        <v>11203</v>
      </c>
      <c r="G1062" t="s">
        <v>11204</v>
      </c>
      <c r="H1062" t="s">
        <v>11205</v>
      </c>
      <c r="I1062" t="s">
        <v>11206</v>
      </c>
      <c r="J1062" t="s">
        <v>6430</v>
      </c>
      <c r="K1062">
        <f t="shared" si="1134"/>
        <v>830</v>
      </c>
      <c r="O1062">
        <f t="shared" si="1145"/>
        <v>-0.20125292306163667</v>
      </c>
      <c r="P1062">
        <f t="shared" si="1146"/>
        <v>-0.77660547989449324</v>
      </c>
      <c r="Q1062">
        <f t="shared" si="1147"/>
        <v>0.83453969631145963</v>
      </c>
      <c r="R1062">
        <f t="shared" si="1148"/>
        <v>0.14701916463177067</v>
      </c>
      <c r="S1062">
        <f t="shared" si="1149"/>
        <v>0.53348844648596239</v>
      </c>
      <c r="T1062">
        <f t="shared" si="1150"/>
        <v>2.6857886187280355E-2</v>
      </c>
      <c r="U1062">
        <f t="shared" si="1151"/>
        <v>830</v>
      </c>
      <c r="V1062">
        <f t="shared" si="1135"/>
        <v>0</v>
      </c>
      <c r="AH1062">
        <f t="shared" si="1136"/>
        <v>192930.83333333334</v>
      </c>
      <c r="AI1062">
        <f t="shared" si="1137"/>
        <v>691.66666666666663</v>
      </c>
      <c r="AJ1062">
        <f t="shared" si="1138"/>
        <v>133379.33333333334</v>
      </c>
      <c r="AK1062">
        <f t="shared" si="1139"/>
        <v>88667.5</v>
      </c>
      <c r="AL1062">
        <f t="shared" si="1140"/>
        <v>71156.333333333328</v>
      </c>
      <c r="AM1062">
        <f t="shared" si="1141"/>
        <v>26444.5</v>
      </c>
      <c r="AO1062">
        <f t="shared" si="1142"/>
        <v>-29116</v>
      </c>
      <c r="AP1062">
        <f t="shared" si="1143"/>
        <v>4.32768162445526E-3</v>
      </c>
      <c r="AQ1062">
        <f t="shared" si="1144"/>
        <v>3.5850499099418179E-3</v>
      </c>
    </row>
    <row r="1063" spans="2:64" hidden="1">
      <c r="D1063" t="s">
        <v>11207</v>
      </c>
      <c r="E1063" t="s">
        <v>11208</v>
      </c>
      <c r="F1063" t="s">
        <v>11209</v>
      </c>
      <c r="G1063" t="s">
        <v>11210</v>
      </c>
      <c r="H1063" t="s">
        <v>11211</v>
      </c>
      <c r="I1063" t="s">
        <v>11212</v>
      </c>
      <c r="J1063" t="s">
        <v>6430</v>
      </c>
      <c r="K1063">
        <f t="shared" si="1134"/>
        <v>3715.4</v>
      </c>
      <c r="O1063">
        <f t="shared" si="1145"/>
        <v>0.14927887112621718</v>
      </c>
      <c r="P1063">
        <f t="shared" si="1146"/>
        <v>0.88982706002034595</v>
      </c>
      <c r="Q1063">
        <f t="shared" si="1147"/>
        <v>0.83615410635344611</v>
      </c>
      <c r="R1063">
        <f t="shared" si="1148"/>
        <v>5.4803915755807786E-4</v>
      </c>
      <c r="S1063">
        <f t="shared" si="1149"/>
        <v>0.4050011032964469</v>
      </c>
      <c r="T1063">
        <f t="shared" si="1150"/>
        <v>0.13665587759305575</v>
      </c>
      <c r="U1063">
        <f t="shared" si="1151"/>
        <v>3715.4</v>
      </c>
      <c r="V1063">
        <f t="shared" si="1135"/>
        <v>-1</v>
      </c>
      <c r="AH1063">
        <f t="shared" si="1136"/>
        <v>241541.83333333334</v>
      </c>
      <c r="AI1063">
        <f t="shared" si="1137"/>
        <v>3096.1666666666665</v>
      </c>
      <c r="AJ1063">
        <f t="shared" si="1138"/>
        <v>131424.33333333334</v>
      </c>
      <c r="AK1063">
        <f t="shared" si="1139"/>
        <v>103950.16666666667</v>
      </c>
      <c r="AL1063">
        <f t="shared" si="1140"/>
        <v>53227</v>
      </c>
      <c r="AM1063">
        <f t="shared" si="1141"/>
        <v>25752.833333333332</v>
      </c>
      <c r="AO1063">
        <f t="shared" si="1142"/>
        <v>6167.333333333343</v>
      </c>
      <c r="AP1063">
        <f t="shared" si="1143"/>
        <v>1.969857793169703E-2</v>
      </c>
      <c r="AQ1063">
        <f t="shared" si="1144"/>
        <v>1.2818345476387457E-2</v>
      </c>
    </row>
    <row r="1064" spans="2:64" hidden="1">
      <c r="D1064" t="s">
        <v>11213</v>
      </c>
      <c r="E1064" t="s">
        <v>11214</v>
      </c>
      <c r="F1064" t="s">
        <v>11215</v>
      </c>
      <c r="G1064" t="s">
        <v>11216</v>
      </c>
      <c r="H1064" t="s">
        <v>11217</v>
      </c>
      <c r="I1064" t="s">
        <v>11218</v>
      </c>
      <c r="J1064" t="s">
        <v>6477</v>
      </c>
      <c r="K1064">
        <f t="shared" si="1134"/>
        <v>1638.3333333333333</v>
      </c>
      <c r="O1064">
        <f t="shared" si="1145"/>
        <v>0.41267205965220066</v>
      </c>
      <c r="P1064">
        <f t="shared" si="1146"/>
        <v>0.59474367293964958</v>
      </c>
      <c r="Q1064">
        <f t="shared" si="1147"/>
        <v>0.83314492481456792</v>
      </c>
      <c r="R1064">
        <f t="shared" si="1148"/>
        <v>2.7119890050180118E-3</v>
      </c>
      <c r="S1064">
        <f t="shared" si="1149"/>
        <v>0.28091028154966491</v>
      </c>
      <c r="T1064">
        <f t="shared" si="1150"/>
        <v>7.5806617548136002E-2</v>
      </c>
      <c r="U1064">
        <f t="shared" si="1151"/>
        <v>1638.3333333333333</v>
      </c>
      <c r="V1064">
        <f t="shared" si="1135"/>
        <v>1</v>
      </c>
      <c r="AH1064">
        <f t="shared" si="1136"/>
        <v>180144.14285714287</v>
      </c>
      <c r="AI1064">
        <f t="shared" si="1137"/>
        <v>1404.2857142857142</v>
      </c>
      <c r="AJ1064">
        <f t="shared" si="1138"/>
        <v>96968.428571428565</v>
      </c>
      <c r="AK1064">
        <f t="shared" si="1139"/>
        <v>89149</v>
      </c>
      <c r="AL1064">
        <f t="shared" si="1140"/>
        <v>27239.428571428572</v>
      </c>
      <c r="AM1064">
        <f t="shared" si="1141"/>
        <v>19420</v>
      </c>
      <c r="AO1064">
        <f t="shared" si="1142"/>
        <v>-5973.2857142857101</v>
      </c>
      <c r="AP1064">
        <f t="shared" si="1143"/>
        <v>1.206550970334557E-2</v>
      </c>
      <c r="AQ1064">
        <f t="shared" si="1144"/>
        <v>7.7953448389345347E-3</v>
      </c>
    </row>
    <row r="1065" spans="2:64" hidden="1">
      <c r="D1065" t="s">
        <v>11219</v>
      </c>
      <c r="E1065" t="s">
        <v>11220</v>
      </c>
      <c r="F1065" t="s">
        <v>11221</v>
      </c>
      <c r="G1065" t="s">
        <v>11222</v>
      </c>
      <c r="H1065" t="s">
        <v>11223</v>
      </c>
      <c r="I1065" t="s">
        <v>11224</v>
      </c>
      <c r="J1065" t="s">
        <v>6430</v>
      </c>
      <c r="K1065">
        <f t="shared" si="1134"/>
        <v>1232.8</v>
      </c>
      <c r="O1065">
        <f t="shared" si="1145"/>
        <v>1.6347805889445732E-2</v>
      </c>
      <c r="P1065">
        <f t="shared" si="1146"/>
        <v>-6.2224250722653252E-2</v>
      </c>
      <c r="Q1065">
        <f t="shared" si="1147"/>
        <v>0.82828376169192697</v>
      </c>
      <c r="R1065">
        <f t="shared" si="1148"/>
        <v>-0.1146142829660346</v>
      </c>
      <c r="S1065">
        <f t="shared" si="1149"/>
        <v>0.18068776558218896</v>
      </c>
      <c r="T1065">
        <f t="shared" si="1150"/>
        <v>0.49757635374568898</v>
      </c>
      <c r="U1065">
        <f t="shared" si="1151"/>
        <v>1232.8</v>
      </c>
      <c r="V1065">
        <f t="shared" si="1135"/>
        <v>0</v>
      </c>
      <c r="AH1065">
        <f t="shared" si="1136"/>
        <v>148773.5</v>
      </c>
      <c r="AI1065">
        <f t="shared" si="1137"/>
        <v>1027.3333333333333</v>
      </c>
      <c r="AJ1065">
        <f t="shared" si="1138"/>
        <v>101585</v>
      </c>
      <c r="AK1065">
        <f t="shared" si="1139"/>
        <v>104290</v>
      </c>
      <c r="AL1065">
        <f t="shared" si="1140"/>
        <v>18355.166666666668</v>
      </c>
      <c r="AM1065">
        <f t="shared" si="1141"/>
        <v>21060.166666666668</v>
      </c>
      <c r="AO1065">
        <f t="shared" si="1142"/>
        <v>-57101.5</v>
      </c>
      <c r="AP1065">
        <f t="shared" si="1143"/>
        <v>8.3764681581418466E-3</v>
      </c>
      <c r="AQ1065">
        <f t="shared" si="1144"/>
        <v>6.905351647526833E-3</v>
      </c>
    </row>
    <row r="1066" spans="2:64" hidden="1">
      <c r="D1066" t="s">
        <v>11225</v>
      </c>
      <c r="E1066" t="s">
        <v>11226</v>
      </c>
      <c r="F1066" t="s">
        <v>11227</v>
      </c>
      <c r="G1066" t="s">
        <v>11228</v>
      </c>
      <c r="H1066" t="s">
        <v>11229</v>
      </c>
      <c r="I1066" t="s">
        <v>11230</v>
      </c>
      <c r="J1066" t="s">
        <v>6430</v>
      </c>
      <c r="K1066">
        <f t="shared" si="1134"/>
        <v>1314.6</v>
      </c>
      <c r="O1066">
        <f t="shared" si="1145"/>
        <v>-1.3458913918889315E-2</v>
      </c>
      <c r="P1066">
        <f t="shared" si="1146"/>
        <v>0.58729775416566055</v>
      </c>
      <c r="Q1066">
        <f t="shared" si="1147"/>
        <v>0.88155935086938642</v>
      </c>
      <c r="R1066">
        <f t="shared" si="1148"/>
        <v>-2.4660284548764899E-2</v>
      </c>
      <c r="S1066">
        <f t="shared" si="1149"/>
        <v>0.24044221380779654</v>
      </c>
      <c r="T1066">
        <f t="shared" si="1150"/>
        <v>8.4481517659760419E-2</v>
      </c>
      <c r="U1066">
        <f t="shared" si="1151"/>
        <v>1314.6</v>
      </c>
      <c r="V1066">
        <f t="shared" si="1135"/>
        <v>0</v>
      </c>
      <c r="AH1066">
        <f t="shared" si="1136"/>
        <v>146380.5</v>
      </c>
      <c r="AI1066">
        <f t="shared" si="1137"/>
        <v>1095.5</v>
      </c>
      <c r="AJ1066">
        <f t="shared" si="1138"/>
        <v>104670.33333333333</v>
      </c>
      <c r="AK1066">
        <f t="shared" si="1139"/>
        <v>93566</v>
      </c>
      <c r="AL1066">
        <f t="shared" si="1140"/>
        <v>25167.166666666668</v>
      </c>
      <c r="AM1066">
        <f t="shared" si="1141"/>
        <v>14062.833333333334</v>
      </c>
      <c r="AO1066">
        <f t="shared" si="1142"/>
        <v>-51855.833333333314</v>
      </c>
      <c r="AP1066">
        <f t="shared" si="1143"/>
        <v>9.2265710648105903E-3</v>
      </c>
      <c r="AQ1066">
        <f t="shared" si="1144"/>
        <v>7.4839203309183941E-3</v>
      </c>
    </row>
    <row r="1067" spans="2:64" hidden="1">
      <c r="D1067" t="s">
        <v>11231</v>
      </c>
      <c r="E1067" t="s">
        <v>11232</v>
      </c>
      <c r="F1067" t="s">
        <v>11233</v>
      </c>
      <c r="G1067" t="s">
        <v>11234</v>
      </c>
      <c r="H1067" t="s">
        <v>11235</v>
      </c>
      <c r="I1067" t="s">
        <v>11236</v>
      </c>
      <c r="J1067" t="s">
        <v>6430</v>
      </c>
      <c r="K1067">
        <f t="shared" si="1134"/>
        <v>828.2</v>
      </c>
      <c r="O1067">
        <f t="shared" si="1145"/>
        <v>-0.2293098836258054</v>
      </c>
      <c r="P1067">
        <f t="shared" si="1146"/>
        <v>1.8816979819067501</v>
      </c>
      <c r="Q1067">
        <f t="shared" si="1147"/>
        <v>0.90316911925765153</v>
      </c>
      <c r="R1067">
        <f t="shared" si="1148"/>
        <v>0.11479825119801979</v>
      </c>
      <c r="S1067">
        <f t="shared" si="1149"/>
        <v>0.35223783932754582</v>
      </c>
      <c r="T1067">
        <f t="shared" si="1150"/>
        <v>5.6215467738213176E-2</v>
      </c>
      <c r="U1067">
        <f t="shared" si="1151"/>
        <v>828.2</v>
      </c>
      <c r="V1067">
        <f t="shared" si="1135"/>
        <v>-1</v>
      </c>
      <c r="AH1067">
        <f t="shared" si="1136"/>
        <v>148377.5</v>
      </c>
      <c r="AI1067">
        <f t="shared" si="1137"/>
        <v>690.16666666666663</v>
      </c>
      <c r="AJ1067">
        <f t="shared" si="1138"/>
        <v>120950</v>
      </c>
      <c r="AK1067">
        <f t="shared" si="1139"/>
        <v>91314.166666666672</v>
      </c>
      <c r="AL1067">
        <f t="shared" si="1140"/>
        <v>42603.166666666664</v>
      </c>
      <c r="AM1067">
        <f t="shared" si="1141"/>
        <v>12967.333333333334</v>
      </c>
      <c r="AO1067">
        <f t="shared" si="1142"/>
        <v>-63886.666666666686</v>
      </c>
      <c r="AP1067">
        <f t="shared" si="1143"/>
        <v>5.153676895199028E-3</v>
      </c>
      <c r="AQ1067">
        <f t="shared" si="1144"/>
        <v>4.6514240141980199E-3</v>
      </c>
    </row>
    <row r="1068" spans="2:64" hidden="1">
      <c r="D1068" t="s">
        <v>11237</v>
      </c>
      <c r="E1068" t="s">
        <v>11238</v>
      </c>
      <c r="F1068" t="s">
        <v>11239</v>
      </c>
      <c r="G1068" t="s">
        <v>11240</v>
      </c>
      <c r="H1068" t="s">
        <v>11241</v>
      </c>
      <c r="I1068" t="s">
        <v>11242</v>
      </c>
      <c r="J1068" t="s">
        <v>6477</v>
      </c>
      <c r="K1068">
        <f t="shared" si="1134"/>
        <v>239.5</v>
      </c>
      <c r="O1068" t="e">
        <f t="shared" si="1145"/>
        <v>#VALUE!</v>
      </c>
      <c r="P1068" t="e">
        <f t="shared" si="1146"/>
        <v>#VALUE!</v>
      </c>
      <c r="Q1068">
        <f t="shared" si="1147"/>
        <v>0.91982162507523901</v>
      </c>
      <c r="R1068" t="e">
        <f t="shared" si="1148"/>
        <v>#VALUE!</v>
      </c>
      <c r="S1068">
        <f t="shared" si="1149"/>
        <v>0.3547621752363101</v>
      </c>
      <c r="T1068" t="e">
        <f t="shared" si="1150"/>
        <v>#VALUE!</v>
      </c>
      <c r="U1068">
        <f t="shared" si="1151"/>
        <v>239.5</v>
      </c>
      <c r="V1068">
        <f t="shared" si="1135"/>
        <v>6</v>
      </c>
      <c r="AH1068">
        <f t="shared" si="1136"/>
        <v>165021.85714285713</v>
      </c>
      <c r="AI1068">
        <f t="shared" si="1137"/>
        <v>205.28571428571428</v>
      </c>
      <c r="AJ1068">
        <f t="shared" si="1138"/>
        <v>120725.14285714286</v>
      </c>
      <c r="AK1068">
        <f t="shared" si="1139"/>
        <v>88419.71428571429</v>
      </c>
      <c r="AL1068">
        <f t="shared" si="1140"/>
        <v>42828.714285714283</v>
      </c>
      <c r="AM1068">
        <f t="shared" si="1141"/>
        <v>10523.285714285714</v>
      </c>
      <c r="AO1068">
        <f t="shared" si="1142"/>
        <v>-44123.000000000029</v>
      </c>
      <c r="AP1068">
        <f t="shared" si="1143"/>
        <v>1.5641003592968186E-3</v>
      </c>
      <c r="AQ1068">
        <f t="shared" si="1144"/>
        <v>1.2439910557302798E-3</v>
      </c>
    </row>
    <row r="1069" spans="2:64" hidden="1">
      <c r="D1069" t="s">
        <v>6093</v>
      </c>
      <c r="E1069" t="s">
        <v>6093</v>
      </c>
      <c r="F1069" t="s">
        <v>6093</v>
      </c>
      <c r="G1069" t="s">
        <v>6093</v>
      </c>
      <c r="H1069" t="s">
        <v>6093</v>
      </c>
      <c r="I1069" t="s">
        <v>6093</v>
      </c>
      <c r="AO1069">
        <f t="shared" si="1142"/>
        <v>0</v>
      </c>
      <c r="AP1069" t="e">
        <f t="shared" si="1143"/>
        <v>#DIV/0!</v>
      </c>
      <c r="AQ1069" t="e">
        <f t="shared" si="1144"/>
        <v>#DIV/0!</v>
      </c>
    </row>
    <row r="1070" spans="2:64">
      <c r="B1070">
        <v>33661084</v>
      </c>
      <c r="D1070" t="s">
        <v>11243</v>
      </c>
      <c r="E1070" t="s">
        <v>11244</v>
      </c>
      <c r="F1070" t="s">
        <v>11245</v>
      </c>
      <c r="G1070" t="s">
        <v>11246</v>
      </c>
      <c r="H1070" t="s">
        <v>11247</v>
      </c>
      <c r="I1070" t="s">
        <v>11248</v>
      </c>
      <c r="J1070" t="s">
        <v>6048</v>
      </c>
      <c r="K1070">
        <f t="shared" si="1134"/>
        <v>28952.5</v>
      </c>
      <c r="O1070">
        <f t="shared" si="1145"/>
        <v>-0.2376784121899036</v>
      </c>
      <c r="P1070">
        <f t="shared" si="1146"/>
        <v>1.7621160083953442</v>
      </c>
      <c r="Q1070">
        <f t="shared" si="1147"/>
        <v>0.69857485455111901</v>
      </c>
      <c r="R1070">
        <f t="shared" si="1148"/>
        <v>-0.27540038763643793</v>
      </c>
      <c r="S1070">
        <f t="shared" si="1149"/>
        <v>0.39410690949822647</v>
      </c>
      <c r="T1070">
        <f t="shared" si="1150"/>
        <v>0.86549384192275491</v>
      </c>
      <c r="U1070">
        <f t="shared" si="1151"/>
        <v>28952.5</v>
      </c>
      <c r="V1070">
        <f t="shared" si="1135"/>
        <v>0</v>
      </c>
      <c r="X1070">
        <f t="shared" ref="X1070:AE1070" si="1180">AVERAGE(O1070:O1072)</f>
        <v>0.53592536152826764</v>
      </c>
      <c r="Y1070">
        <f t="shared" si="1180"/>
        <v>0.63553079556296199</v>
      </c>
      <c r="Z1070">
        <f t="shared" si="1180"/>
        <v>0.80490479350617894</v>
      </c>
      <c r="AA1070">
        <f t="shared" si="1180"/>
        <v>-0.10412473272636717</v>
      </c>
      <c r="AB1070">
        <f t="shared" si="1180"/>
        <v>0.43636881304025343</v>
      </c>
      <c r="AC1070">
        <f t="shared" si="1180"/>
        <v>0.52022359580392197</v>
      </c>
      <c r="AD1070">
        <f t="shared" si="1180"/>
        <v>16097.166666666666</v>
      </c>
      <c r="AE1070">
        <f t="shared" si="1180"/>
        <v>0.33333333333333331</v>
      </c>
      <c r="AH1070">
        <f t="shared" si="1136"/>
        <v>244778.66666666666</v>
      </c>
      <c r="AI1070">
        <f t="shared" si="1137"/>
        <v>19301.666666666668</v>
      </c>
      <c r="AJ1070">
        <f t="shared" si="1138"/>
        <v>96418</v>
      </c>
      <c r="AK1070">
        <f t="shared" si="1139"/>
        <v>100022</v>
      </c>
      <c r="AL1070">
        <f t="shared" si="1140"/>
        <v>37999</v>
      </c>
      <c r="AM1070">
        <f t="shared" si="1141"/>
        <v>41603</v>
      </c>
      <c r="AO1070">
        <f t="shared" si="1142"/>
        <v>48338.666666666657</v>
      </c>
      <c r="AP1070">
        <f t="shared" si="1143"/>
        <v>0.1398458688653659</v>
      </c>
      <c r="AQ1070">
        <f t="shared" si="1144"/>
        <v>7.8853549328917555E-2</v>
      </c>
      <c r="AS1070">
        <f t="shared" ref="AS1070" si="1181">AH1070+AM1070-AJ1070+AK1070+AL1070+AI1070</f>
        <v>347286.33333333331</v>
      </c>
      <c r="AU1070">
        <f>MAX(0,AH1070)</f>
        <v>244778.66666666666</v>
      </c>
      <c r="AV1070">
        <f>MAX(0,AP1070)</f>
        <v>0.1398458688653659</v>
      </c>
      <c r="AW1070">
        <f>MAX(0,AQ1070)</f>
        <v>7.8853549328917555E-2</v>
      </c>
      <c r="AY1070">
        <f>AU1070/$AU$1261*3</f>
        <v>2.1896579611836153</v>
      </c>
      <c r="AZ1070">
        <f>AV1070/$AV$1261*3</f>
        <v>2.5534879162511213</v>
      </c>
      <c r="BA1070">
        <f>AW1070/$AW$1261*3</f>
        <v>1.9146700571650188</v>
      </c>
      <c r="BB1070">
        <f>AS1070/$AS$1261*3</f>
        <v>0.94072744338574865</v>
      </c>
      <c r="BD1070">
        <f>MIN(4.9,AY1070)</f>
        <v>2.1896579611836153</v>
      </c>
      <c r="BE1070">
        <f t="shared" ref="BE1070" si="1182">MIN(4.9,AZ1070)</f>
        <v>2.5534879162511213</v>
      </c>
      <c r="BF1070">
        <f t="shared" ref="BF1070" si="1183">MIN(4.9,BA1070)</f>
        <v>1.9146700571650188</v>
      </c>
      <c r="BG1070">
        <f>MAX(MIN(4.9,BB1070),0)</f>
        <v>0.94072744338574865</v>
      </c>
      <c r="BI1070">
        <f>ROUND(BD1070+0.5,0)</f>
        <v>3</v>
      </c>
      <c r="BJ1070">
        <f t="shared" ref="BJ1070" si="1184">ROUND(BE1070+0.5,0)</f>
        <v>3</v>
      </c>
      <c r="BK1070">
        <f t="shared" ref="BK1070" si="1185">ROUND(BF1070+0.5,0)</f>
        <v>2</v>
      </c>
      <c r="BL1070">
        <f t="shared" ref="BL1070" si="1186">ROUND(BG1070+0.5,0)</f>
        <v>1</v>
      </c>
    </row>
    <row r="1071" spans="2:64" hidden="1">
      <c r="D1071" t="s">
        <v>11249</v>
      </c>
      <c r="E1071" t="s">
        <v>11250</v>
      </c>
      <c r="F1071" t="s">
        <v>11251</v>
      </c>
      <c r="G1071" t="s">
        <v>11252</v>
      </c>
      <c r="H1071" t="s">
        <v>11253</v>
      </c>
      <c r="I1071" t="s">
        <v>11254</v>
      </c>
      <c r="J1071" t="s">
        <v>6048</v>
      </c>
      <c r="K1071">
        <f t="shared" si="1134"/>
        <v>10482</v>
      </c>
      <c r="O1071">
        <f t="shared" si="1145"/>
        <v>0.94226372181739726</v>
      </c>
      <c r="P1071">
        <f t="shared" si="1146"/>
        <v>1.3669414022806818</v>
      </c>
      <c r="Q1071">
        <f t="shared" si="1147"/>
        <v>0.8413661141289529</v>
      </c>
      <c r="R1071">
        <f t="shared" si="1148"/>
        <v>2.7259008124366879E-2</v>
      </c>
      <c r="S1071">
        <f t="shared" si="1149"/>
        <v>0.52551944922741356</v>
      </c>
      <c r="T1071">
        <f t="shared" si="1150"/>
        <v>0.45633434915106652</v>
      </c>
      <c r="U1071">
        <f t="shared" si="1151"/>
        <v>10482</v>
      </c>
      <c r="V1071">
        <f t="shared" si="1135"/>
        <v>1</v>
      </c>
      <c r="AH1071">
        <f t="shared" si="1136"/>
        <v>321096.33333333331</v>
      </c>
      <c r="AI1071">
        <f t="shared" si="1137"/>
        <v>6988</v>
      </c>
      <c r="AJ1071">
        <f t="shared" si="1138"/>
        <v>118282.33333333333</v>
      </c>
      <c r="AK1071">
        <f t="shared" si="1139"/>
        <v>78424</v>
      </c>
      <c r="AL1071">
        <f t="shared" si="1140"/>
        <v>62159.666666666664</v>
      </c>
      <c r="AM1071">
        <f t="shared" si="1141"/>
        <v>22301.333333333332</v>
      </c>
      <c r="AO1071">
        <f t="shared" si="1142"/>
        <v>124390</v>
      </c>
      <c r="AP1071">
        <f t="shared" si="1143"/>
        <v>4.9707054636503531E-2</v>
      </c>
      <c r="AQ1071">
        <f t="shared" si="1144"/>
        <v>2.1762939263294818E-2</v>
      </c>
    </row>
    <row r="1072" spans="2:64" hidden="1">
      <c r="D1072" t="s">
        <v>11255</v>
      </c>
      <c r="E1072" t="s">
        <v>11256</v>
      </c>
      <c r="F1072" t="s">
        <v>11257</v>
      </c>
      <c r="G1072" t="s">
        <v>11258</v>
      </c>
      <c r="H1072" t="s">
        <v>11259</v>
      </c>
      <c r="I1072" t="s">
        <v>11260</v>
      </c>
      <c r="J1072" t="s">
        <v>6055</v>
      </c>
      <c r="K1072">
        <f t="shared" si="1134"/>
        <v>8857</v>
      </c>
      <c r="O1072">
        <f t="shared" si="1145"/>
        <v>0.90319077495730915</v>
      </c>
      <c r="P1072">
        <f t="shared" si="1146"/>
        <v>-1.22246502398714</v>
      </c>
      <c r="Q1072">
        <f t="shared" si="1147"/>
        <v>0.8747734118384648</v>
      </c>
      <c r="R1072">
        <f t="shared" si="1148"/>
        <v>-6.4232818667030456E-2</v>
      </c>
      <c r="S1072">
        <f t="shared" si="1149"/>
        <v>0.38948008039512022</v>
      </c>
      <c r="T1072">
        <f t="shared" si="1150"/>
        <v>0.23884259633794458</v>
      </c>
      <c r="U1072">
        <f t="shared" si="1151"/>
        <v>8857</v>
      </c>
      <c r="V1072">
        <f t="shared" si="1135"/>
        <v>0</v>
      </c>
      <c r="AH1072">
        <f t="shared" si="1136"/>
        <v>247981</v>
      </c>
      <c r="AI1072">
        <f t="shared" si="1137"/>
        <v>4428.5</v>
      </c>
      <c r="AJ1072">
        <f t="shared" si="1138"/>
        <v>160457.5</v>
      </c>
      <c r="AK1072">
        <f t="shared" si="1139"/>
        <v>120932.5</v>
      </c>
      <c r="AL1072">
        <f t="shared" si="1140"/>
        <v>62495</v>
      </c>
      <c r="AM1072">
        <f t="shared" si="1141"/>
        <v>22970</v>
      </c>
      <c r="AO1072">
        <f t="shared" si="1142"/>
        <v>-33409</v>
      </c>
      <c r="AP1072">
        <f t="shared" si="1143"/>
        <v>2.4143053795096157E-2</v>
      </c>
      <c r="AQ1072">
        <f t="shared" si="1144"/>
        <v>1.7858223009020853E-2</v>
      </c>
    </row>
    <row r="1073" spans="2:64" hidden="1">
      <c r="D1073" t="s">
        <v>11261</v>
      </c>
      <c r="E1073" t="s">
        <v>11262</v>
      </c>
      <c r="F1073" t="s">
        <v>11263</v>
      </c>
      <c r="G1073" t="s">
        <v>11264</v>
      </c>
      <c r="H1073" t="s">
        <v>11265</v>
      </c>
      <c r="I1073" t="s">
        <v>11266</v>
      </c>
      <c r="J1073" t="s">
        <v>6055</v>
      </c>
      <c r="K1073">
        <f t="shared" si="1134"/>
        <v>-39813</v>
      </c>
      <c r="O1073">
        <f t="shared" si="1145"/>
        <v>-0.52062933782667642</v>
      </c>
      <c r="P1073">
        <f t="shared" si="1146"/>
        <v>7.8183393814656332E-2</v>
      </c>
      <c r="Q1073">
        <f t="shared" si="1147"/>
        <v>0.89346506436683204</v>
      </c>
      <c r="R1073">
        <f t="shared" si="1148"/>
        <v>0.14636693147031754</v>
      </c>
      <c r="S1073">
        <f t="shared" si="1149"/>
        <v>0.38847588424437302</v>
      </c>
      <c r="T1073">
        <f t="shared" si="1150"/>
        <v>-0.51775124843945064</v>
      </c>
      <c r="U1073">
        <f t="shared" si="1151"/>
        <v>-39813</v>
      </c>
      <c r="V1073">
        <f t="shared" si="1135"/>
        <v>0</v>
      </c>
      <c r="AH1073">
        <f t="shared" si="1136"/>
        <v>130297.5</v>
      </c>
      <c r="AI1073">
        <f t="shared" si="1137"/>
        <v>-19906.5</v>
      </c>
      <c r="AJ1073">
        <f t="shared" si="1138"/>
        <v>155500</v>
      </c>
      <c r="AK1073">
        <f t="shared" si="1139"/>
        <v>113633.5</v>
      </c>
      <c r="AL1073">
        <f t="shared" si="1140"/>
        <v>60408</v>
      </c>
      <c r="AM1073">
        <f t="shared" si="1141"/>
        <v>18541.5</v>
      </c>
      <c r="AO1073">
        <f t="shared" si="1142"/>
        <v>-138836</v>
      </c>
      <c r="AP1073">
        <f t="shared" si="1143"/>
        <v>-0.11437789262905686</v>
      </c>
      <c r="AQ1073">
        <f t="shared" si="1144"/>
        <v>-0.15277729810625684</v>
      </c>
    </row>
    <row r="1074" spans="2:64" hidden="1">
      <c r="D1074" t="s">
        <v>11267</v>
      </c>
      <c r="E1074" t="s">
        <v>11268</v>
      </c>
      <c r="F1074" t="s">
        <v>11269</v>
      </c>
      <c r="G1074" t="s">
        <v>11270</v>
      </c>
      <c r="H1074" t="s">
        <v>11271</v>
      </c>
      <c r="I1074" t="s">
        <v>11272</v>
      </c>
      <c r="J1074" t="s">
        <v>6055</v>
      </c>
      <c r="K1074">
        <f t="shared" si="1134"/>
        <v>-36926</v>
      </c>
      <c r="O1074">
        <f t="shared" si="1145"/>
        <v>-0.17378108091677302</v>
      </c>
      <c r="P1074">
        <f t="shared" si="1146"/>
        <v>-2.698762478722915</v>
      </c>
      <c r="Q1074">
        <f t="shared" si="1147"/>
        <v>0.80981024555293935</v>
      </c>
      <c r="R1074">
        <f t="shared" si="1148"/>
        <v>6.720039241105058E-2</v>
      </c>
      <c r="S1074">
        <f t="shared" si="1149"/>
        <v>0.42171732597063061</v>
      </c>
      <c r="T1074">
        <f t="shared" si="1150"/>
        <v>-0.32442476476634774</v>
      </c>
      <c r="U1074">
        <f t="shared" si="1151"/>
        <v>-36926</v>
      </c>
      <c r="V1074">
        <f t="shared" si="1135"/>
        <v>-1</v>
      </c>
      <c r="AH1074">
        <f t="shared" si="1136"/>
        <v>271809.5</v>
      </c>
      <c r="AI1074">
        <f t="shared" si="1137"/>
        <v>-18463</v>
      </c>
      <c r="AJ1074">
        <f t="shared" si="1138"/>
        <v>163708</v>
      </c>
      <c r="AK1074">
        <f t="shared" si="1139"/>
        <v>133117.5</v>
      </c>
      <c r="AL1074">
        <f t="shared" si="1140"/>
        <v>69038.5</v>
      </c>
      <c r="AM1074">
        <f t="shared" si="1141"/>
        <v>38448</v>
      </c>
      <c r="AO1074">
        <f t="shared" si="1142"/>
        <v>-25016</v>
      </c>
      <c r="AP1074">
        <f t="shared" si="1143"/>
        <v>-9.1330457666356682E-2</v>
      </c>
      <c r="AQ1074">
        <f t="shared" si="1144"/>
        <v>-6.7926249818347037E-2</v>
      </c>
    </row>
    <row r="1075" spans="2:64" hidden="1">
      <c r="D1075" t="s">
        <v>11273</v>
      </c>
      <c r="E1075" t="s">
        <v>11274</v>
      </c>
      <c r="F1075" t="s">
        <v>11275</v>
      </c>
      <c r="G1075" t="s">
        <v>11276</v>
      </c>
      <c r="H1075" t="s">
        <v>11277</v>
      </c>
      <c r="I1075" t="s">
        <v>11278</v>
      </c>
      <c r="J1075" t="s">
        <v>6048</v>
      </c>
      <c r="K1075">
        <f t="shared" si="1134"/>
        <v>10868.5</v>
      </c>
      <c r="O1075">
        <f t="shared" si="1145"/>
        <v>1.133988920745709</v>
      </c>
      <c r="P1075">
        <f t="shared" si="1146"/>
        <v>1.6315980629539952</v>
      </c>
      <c r="Q1075">
        <f t="shared" si="1147"/>
        <v>0.7669085167687516</v>
      </c>
      <c r="R1075">
        <f t="shared" si="1148"/>
        <v>-1.8925339251872346</v>
      </c>
      <c r="S1075">
        <f t="shared" si="1149"/>
        <v>0.54180551995214898</v>
      </c>
      <c r="T1075">
        <f t="shared" si="1150"/>
        <v>0.23605108268357844</v>
      </c>
      <c r="U1075">
        <f t="shared" si="1151"/>
        <v>10868.5</v>
      </c>
      <c r="V1075">
        <f t="shared" si="1135"/>
        <v>1</v>
      </c>
      <c r="AH1075">
        <f t="shared" si="1136"/>
        <v>219320</v>
      </c>
      <c r="AI1075">
        <f t="shared" si="1137"/>
        <v>7245.666666666667</v>
      </c>
      <c r="AJ1075">
        <f t="shared" si="1138"/>
        <v>124832</v>
      </c>
      <c r="AK1075">
        <f t="shared" si="1139"/>
        <v>95138.333333333328</v>
      </c>
      <c r="AL1075">
        <f t="shared" si="1140"/>
        <v>67634.666666666672</v>
      </c>
      <c r="AM1075">
        <f t="shared" si="1141"/>
        <v>37941</v>
      </c>
      <c r="AO1075">
        <f t="shared" si="1142"/>
        <v>-650.33333333331393</v>
      </c>
      <c r="AP1075">
        <f t="shared" si="1143"/>
        <v>4.4513934538692949E-2</v>
      </c>
      <c r="AQ1075">
        <f t="shared" si="1144"/>
        <v>3.3036962733296857E-2</v>
      </c>
    </row>
    <row r="1076" spans="2:64" hidden="1">
      <c r="D1076" t="s">
        <v>11279</v>
      </c>
      <c r="E1076" t="s">
        <v>11280</v>
      </c>
      <c r="F1076" t="s">
        <v>11281</v>
      </c>
      <c r="G1076" t="s">
        <v>11282</v>
      </c>
      <c r="H1076" t="s">
        <v>11283</v>
      </c>
      <c r="I1076" t="s">
        <v>11284</v>
      </c>
      <c r="J1076" t="s">
        <v>6055</v>
      </c>
      <c r="K1076">
        <f t="shared" si="1134"/>
        <v>8260</v>
      </c>
      <c r="O1076">
        <f t="shared" si="1145"/>
        <v>-0.37525784058258804</v>
      </c>
      <c r="P1076">
        <f t="shared" si="1146"/>
        <v>-0.87344099531149455</v>
      </c>
      <c r="Q1076">
        <f t="shared" si="1147"/>
        <v>0.53018305748862271</v>
      </c>
      <c r="R1076">
        <f t="shared" si="1148"/>
        <v>2.3262029438840703E-2</v>
      </c>
      <c r="S1076">
        <f t="shared" si="1149"/>
        <v>0.93661348370830844</v>
      </c>
      <c r="T1076">
        <f t="shared" si="1150"/>
        <v>9.8537446615608593E-2</v>
      </c>
      <c r="U1076">
        <f t="shared" si="1151"/>
        <v>8260</v>
      </c>
      <c r="V1076">
        <f t="shared" si="1135"/>
        <v>0</v>
      </c>
      <c r="AH1076">
        <f t="shared" si="1136"/>
        <v>154162</v>
      </c>
      <c r="AI1076">
        <f t="shared" si="1137"/>
        <v>4130</v>
      </c>
      <c r="AJ1076">
        <f t="shared" si="1138"/>
        <v>51959</v>
      </c>
      <c r="AK1076">
        <f t="shared" si="1139"/>
        <v>49336.5</v>
      </c>
      <c r="AL1076">
        <f t="shared" si="1140"/>
        <v>48665.5</v>
      </c>
      <c r="AM1076">
        <f t="shared" si="1141"/>
        <v>46043</v>
      </c>
      <c r="AO1076">
        <f t="shared" si="1142"/>
        <v>52866.5</v>
      </c>
      <c r="AP1076">
        <f t="shared" si="1143"/>
        <v>4.2141997102099954E-2</v>
      </c>
      <c r="AQ1076">
        <f t="shared" si="1144"/>
        <v>2.6790000129733656E-2</v>
      </c>
    </row>
    <row r="1077" spans="2:64" hidden="1">
      <c r="D1077" t="s">
        <v>11285</v>
      </c>
      <c r="E1077" t="s">
        <v>11286</v>
      </c>
      <c r="F1077" t="s">
        <v>11287</v>
      </c>
      <c r="G1077" t="s">
        <v>11288</v>
      </c>
      <c r="H1077" t="s">
        <v>11289</v>
      </c>
      <c r="I1077" t="s">
        <v>11290</v>
      </c>
      <c r="J1077" t="s">
        <v>6055</v>
      </c>
      <c r="K1077">
        <f t="shared" si="1134"/>
        <v>65266</v>
      </c>
      <c r="O1077">
        <f t="shared" si="1145"/>
        <v>0.22410093979973755</v>
      </c>
      <c r="P1077">
        <f t="shared" si="1146"/>
        <v>1.2665740579961797</v>
      </c>
      <c r="Q1077">
        <f t="shared" si="1147"/>
        <v>0.56230060308592011</v>
      </c>
      <c r="R1077">
        <f t="shared" si="1148"/>
        <v>4.9302666992904309E-2</v>
      </c>
      <c r="S1077">
        <f t="shared" si="1149"/>
        <v>0.84030866662333203</v>
      </c>
      <c r="T1077">
        <f t="shared" si="1150"/>
        <v>3.5164870689655174</v>
      </c>
      <c r="U1077">
        <f t="shared" si="1151"/>
        <v>65266</v>
      </c>
      <c r="V1077">
        <f t="shared" si="1135"/>
        <v>0</v>
      </c>
      <c r="AH1077">
        <f t="shared" si="1136"/>
        <v>246761</v>
      </c>
      <c r="AI1077">
        <f t="shared" si="1137"/>
        <v>32633</v>
      </c>
      <c r="AJ1077">
        <f t="shared" si="1138"/>
        <v>53844.5</v>
      </c>
      <c r="AK1077">
        <f t="shared" si="1139"/>
        <v>50511.5</v>
      </c>
      <c r="AL1077">
        <f t="shared" si="1140"/>
        <v>45246</v>
      </c>
      <c r="AM1077">
        <f t="shared" si="1141"/>
        <v>41913</v>
      </c>
      <c r="AO1077">
        <f t="shared" si="1142"/>
        <v>142405</v>
      </c>
      <c r="AP1077">
        <f t="shared" si="1143"/>
        <v>0.3407879278385505</v>
      </c>
      <c r="AQ1077">
        <f t="shared" si="1144"/>
        <v>0.13224537102702616</v>
      </c>
    </row>
    <row r="1078" spans="2:64" hidden="1">
      <c r="D1078" t="s">
        <v>11291</v>
      </c>
      <c r="E1078" t="s">
        <v>11292</v>
      </c>
      <c r="F1078" t="s">
        <v>11293</v>
      </c>
      <c r="G1078" t="s">
        <v>11294</v>
      </c>
      <c r="H1078" t="s">
        <v>11295</v>
      </c>
      <c r="I1078" t="s">
        <v>11296</v>
      </c>
      <c r="J1078" t="s">
        <v>6055</v>
      </c>
      <c r="K1078">
        <f t="shared" si="1134"/>
        <v>28795</v>
      </c>
      <c r="O1078" t="e">
        <f t="shared" si="1145"/>
        <v>#DIV/0!</v>
      </c>
      <c r="P1078">
        <f t="shared" si="1146"/>
        <v>-3.759463344513656</v>
      </c>
      <c r="Q1078">
        <f t="shared" si="1147"/>
        <v>0.89461192089080177</v>
      </c>
      <c r="R1078">
        <f t="shared" si="1148"/>
        <v>0.25240785428348311</v>
      </c>
      <c r="S1078">
        <f t="shared" si="1149"/>
        <v>0.44334215587333625</v>
      </c>
      <c r="T1078">
        <f t="shared" si="1150"/>
        <v>-2.8133854421104054</v>
      </c>
      <c r="U1078">
        <f t="shared" si="1151"/>
        <v>28795</v>
      </c>
      <c r="V1078">
        <f t="shared" si="1135"/>
        <v>1</v>
      </c>
      <c r="AH1078">
        <f t="shared" si="1136"/>
        <v>201585.5</v>
      </c>
      <c r="AI1078">
        <f t="shared" si="1137"/>
        <v>14397.5</v>
      </c>
      <c r="AJ1078">
        <f t="shared" si="1138"/>
        <v>78775.5</v>
      </c>
      <c r="AK1078">
        <f t="shared" si="1139"/>
        <v>53131</v>
      </c>
      <c r="AL1078">
        <f t="shared" si="1140"/>
        <v>34924.5</v>
      </c>
      <c r="AM1078">
        <f t="shared" si="1141"/>
        <v>9280</v>
      </c>
      <c r="AO1078">
        <f t="shared" si="1142"/>
        <v>69679</v>
      </c>
      <c r="AP1078">
        <f t="shared" si="1143"/>
        <v>0.16350483501882335</v>
      </c>
      <c r="AQ1078">
        <f t="shared" si="1144"/>
        <v>7.1421307584126834E-2</v>
      </c>
    </row>
    <row r="1079" spans="2:64" hidden="1">
      <c r="D1079" t="s">
        <v>6065</v>
      </c>
      <c r="E1079" t="s">
        <v>11297</v>
      </c>
      <c r="F1079" t="s">
        <v>11298</v>
      </c>
      <c r="G1079" t="s">
        <v>11299</v>
      </c>
      <c r="H1079" t="s">
        <v>11300</v>
      </c>
      <c r="I1079" t="s">
        <v>11301</v>
      </c>
      <c r="J1079" t="s">
        <v>6065</v>
      </c>
      <c r="O1079" t="e">
        <f t="shared" si="1145"/>
        <v>#VALUE!</v>
      </c>
      <c r="P1079" t="e">
        <f t="shared" si="1146"/>
        <v>#VALUE!</v>
      </c>
      <c r="Q1079">
        <f t="shared" si="1147"/>
        <v>1.0703470270047357</v>
      </c>
      <c r="R1079" t="e">
        <f t="shared" si="1148"/>
        <v>#VALUE!</v>
      </c>
      <c r="S1079">
        <f t="shared" si="1149"/>
        <v>2.1537552655912874E-2</v>
      </c>
      <c r="T1079" t="e">
        <f t="shared" si="1150"/>
        <v>#VALUE!</v>
      </c>
      <c r="U1079" t="e">
        <f t="shared" si="1151"/>
        <v>#DIV/0!</v>
      </c>
      <c r="V1079" t="e">
        <f t="shared" si="1135"/>
        <v>#VALUE!</v>
      </c>
      <c r="AH1079">
        <f t="shared" si="1136"/>
        <v>0</v>
      </c>
      <c r="AI1079">
        <f t="shared" si="1137"/>
        <v>-10435</v>
      </c>
      <c r="AJ1079">
        <f t="shared" si="1138"/>
        <v>155728</v>
      </c>
      <c r="AK1079">
        <f t="shared" si="1139"/>
        <v>142139</v>
      </c>
      <c r="AL1079">
        <f t="shared" si="1140"/>
        <v>3354</v>
      </c>
      <c r="AM1079">
        <f t="shared" si="1141"/>
        <v>-10235</v>
      </c>
      <c r="AO1079">
        <f t="shared" si="1142"/>
        <v>-297867</v>
      </c>
      <c r="AP1079">
        <f t="shared" si="1143"/>
        <v>-7.1721663585189666E-2</v>
      </c>
      <c r="AQ1079" t="e">
        <f t="shared" si="1144"/>
        <v>#DIV/0!</v>
      </c>
    </row>
    <row r="1080" spans="2:64" hidden="1">
      <c r="D1080" t="s">
        <v>6093</v>
      </c>
      <c r="E1080" t="s">
        <v>6093</v>
      </c>
      <c r="F1080" t="s">
        <v>6093</v>
      </c>
      <c r="G1080" t="s">
        <v>6093</v>
      </c>
      <c r="H1080" t="s">
        <v>6093</v>
      </c>
      <c r="I1080" t="s">
        <v>6093</v>
      </c>
      <c r="J1080" t="s">
        <v>6093</v>
      </c>
      <c r="O1080" t="e">
        <f t="shared" si="1145"/>
        <v>#VALUE!</v>
      </c>
      <c r="P1080" t="e">
        <f t="shared" si="1146"/>
        <v>#VALUE!</v>
      </c>
      <c r="Q1080" t="e">
        <f t="shared" si="1147"/>
        <v>#VALUE!</v>
      </c>
      <c r="R1080" t="e">
        <f t="shared" si="1148"/>
        <v>#VALUE!</v>
      </c>
      <c r="S1080" t="e">
        <f t="shared" si="1149"/>
        <v>#VALUE!</v>
      </c>
      <c r="T1080" t="e">
        <f t="shared" si="1150"/>
        <v>#VALUE!</v>
      </c>
      <c r="U1080" t="e">
        <f t="shared" si="1151"/>
        <v>#VALUE!</v>
      </c>
      <c r="V1080" t="e">
        <f t="shared" si="1135"/>
        <v>#VALUE!</v>
      </c>
      <c r="AO1080">
        <f t="shared" si="1142"/>
        <v>0</v>
      </c>
      <c r="AP1080" t="e">
        <f t="shared" si="1143"/>
        <v>#DIV/0!</v>
      </c>
      <c r="AQ1080" t="e">
        <f t="shared" si="1144"/>
        <v>#DIV/0!</v>
      </c>
    </row>
    <row r="1081" spans="2:64">
      <c r="B1081" t="s">
        <v>159</v>
      </c>
      <c r="D1081" t="s">
        <v>11302</v>
      </c>
      <c r="E1081" t="s">
        <v>11303</v>
      </c>
      <c r="F1081" t="s">
        <v>11304</v>
      </c>
      <c r="G1081" t="s">
        <v>11305</v>
      </c>
      <c r="H1081" t="s">
        <v>11306</v>
      </c>
      <c r="I1081" t="s">
        <v>11307</v>
      </c>
      <c r="J1081" t="s">
        <v>6156</v>
      </c>
      <c r="K1081">
        <f t="shared" si="1134"/>
        <v>11084.25</v>
      </c>
      <c r="O1081">
        <f t="shared" si="1145"/>
        <v>0.24839958668989159</v>
      </c>
      <c r="P1081">
        <f t="shared" si="1146"/>
        <v>-0.73978801324036902</v>
      </c>
      <c r="Q1081">
        <f t="shared" si="1147"/>
        <v>0.47670393104145758</v>
      </c>
      <c r="R1081">
        <f t="shared" si="1148"/>
        <v>-0.18576251668455068</v>
      </c>
      <c r="S1081">
        <f t="shared" si="1149"/>
        <v>1.4815806079596143</v>
      </c>
      <c r="T1081">
        <f t="shared" si="1150"/>
        <v>0.12434393073245742</v>
      </c>
      <c r="U1081">
        <f t="shared" si="1151"/>
        <v>11084.25</v>
      </c>
      <c r="V1081">
        <f t="shared" si="1135"/>
        <v>1</v>
      </c>
      <c r="X1081">
        <f t="shared" ref="X1081:AE1081" si="1187">AVERAGE(O1081:O1083)</f>
        <v>0.24479692897662361</v>
      </c>
      <c r="Y1081">
        <f t="shared" si="1187"/>
        <v>0.4423514830273681</v>
      </c>
      <c r="Z1081">
        <f t="shared" si="1187"/>
        <v>0.55069563117376352</v>
      </c>
      <c r="AA1081">
        <f t="shared" si="1187"/>
        <v>-0.12812193781909245</v>
      </c>
      <c r="AB1081">
        <f t="shared" si="1187"/>
        <v>1.3535467332894371</v>
      </c>
      <c r="AC1081">
        <f t="shared" si="1187"/>
        <v>0.45434076558483266</v>
      </c>
      <c r="AD1081">
        <f t="shared" si="1187"/>
        <v>27885.416666666668</v>
      </c>
      <c r="AE1081">
        <f t="shared" si="1187"/>
        <v>0.33333333333333331</v>
      </c>
      <c r="AH1081">
        <f t="shared" si="1136"/>
        <v>236081.6</v>
      </c>
      <c r="AI1081">
        <f t="shared" si="1137"/>
        <v>8867.4</v>
      </c>
      <c r="AJ1081">
        <f t="shared" si="1138"/>
        <v>73531.199999999997</v>
      </c>
      <c r="AK1081">
        <f t="shared" si="1139"/>
        <v>45306.8</v>
      </c>
      <c r="AL1081">
        <f t="shared" si="1140"/>
        <v>108942.39999999999</v>
      </c>
      <c r="AM1081">
        <f t="shared" si="1141"/>
        <v>80718</v>
      </c>
      <c r="AO1081">
        <f t="shared" si="1142"/>
        <v>117243.6</v>
      </c>
      <c r="AP1081">
        <f t="shared" si="1143"/>
        <v>5.7487494262531018E-2</v>
      </c>
      <c r="AQ1081">
        <f t="shared" si="1144"/>
        <v>3.7560741709646156E-2</v>
      </c>
      <c r="AS1081">
        <f t="shared" ref="AS1081" si="1188">AH1081+AM1081-AJ1081+AK1081+AL1081+AI1081</f>
        <v>406385</v>
      </c>
      <c r="AU1081">
        <f>MAX(0,AH1081)</f>
        <v>236081.6</v>
      </c>
      <c r="AV1081">
        <f>MAX(0,AP1081)</f>
        <v>5.7487494262531018E-2</v>
      </c>
      <c r="AW1081">
        <f>MAX(0,AQ1081)</f>
        <v>3.7560741709646156E-2</v>
      </c>
      <c r="AY1081">
        <f>AU1081/$AU$1261*3</f>
        <v>2.1118586924608049</v>
      </c>
      <c r="AZ1081">
        <f>AV1081/$AV$1261*3</f>
        <v>1.0496815038294163</v>
      </c>
      <c r="BA1081">
        <f>AW1081/$AW$1261*3</f>
        <v>0.91202524285099196</v>
      </c>
      <c r="BB1081">
        <f>AS1081/$AS$1261*3</f>
        <v>1.1008136093664809</v>
      </c>
      <c r="BD1081">
        <f>MIN(4.9,AY1081)</f>
        <v>2.1118586924608049</v>
      </c>
      <c r="BE1081">
        <f t="shared" ref="BE1081" si="1189">MIN(4.9,AZ1081)</f>
        <v>1.0496815038294163</v>
      </c>
      <c r="BF1081">
        <f t="shared" ref="BF1081" si="1190">MIN(4.9,BA1081)</f>
        <v>0.91202524285099196</v>
      </c>
      <c r="BG1081">
        <f>MAX(MIN(4.9,BB1081),0)</f>
        <v>1.1008136093664809</v>
      </c>
      <c r="BI1081">
        <f>ROUND(BD1081+0.5,0)</f>
        <v>3</v>
      </c>
      <c r="BJ1081">
        <f t="shared" ref="BJ1081" si="1191">ROUND(BE1081+0.5,0)</f>
        <v>2</v>
      </c>
      <c r="BK1081">
        <f t="shared" ref="BK1081" si="1192">ROUND(BF1081+0.5,0)</f>
        <v>1</v>
      </c>
      <c r="BL1081">
        <f t="shared" ref="BL1081" si="1193">ROUND(BG1081+0.5,0)</f>
        <v>2</v>
      </c>
    </row>
    <row r="1082" spans="2:64" hidden="1">
      <c r="D1082" t="s">
        <v>11308</v>
      </c>
      <c r="E1082" t="s">
        <v>11309</v>
      </c>
      <c r="F1082" t="s">
        <v>11310</v>
      </c>
      <c r="G1082" t="s">
        <v>11311</v>
      </c>
      <c r="H1082" t="s">
        <v>11312</v>
      </c>
      <c r="I1082" t="s">
        <v>11313</v>
      </c>
      <c r="J1082" t="s">
        <v>6225</v>
      </c>
      <c r="K1082">
        <f t="shared" si="1134"/>
        <v>56796</v>
      </c>
      <c r="O1082">
        <f t="shared" si="1145"/>
        <v>-6.6386092013918097E-3</v>
      </c>
      <c r="P1082">
        <f t="shared" si="1146"/>
        <v>2.6001521298174444</v>
      </c>
      <c r="Q1082">
        <f t="shared" si="1147"/>
        <v>0.44579299143266948</v>
      </c>
      <c r="R1082">
        <f t="shared" si="1148"/>
        <v>-6.4110668605263932E-3</v>
      </c>
      <c r="S1082">
        <f t="shared" si="1149"/>
        <v>1.581536138423548</v>
      </c>
      <c r="T1082">
        <f t="shared" si="1150"/>
        <v>0.90358915616647573</v>
      </c>
      <c r="U1082">
        <f t="shared" si="1151"/>
        <v>56796</v>
      </c>
      <c r="V1082">
        <f t="shared" si="1135"/>
        <v>0</v>
      </c>
      <c r="AH1082">
        <f t="shared" si="1136"/>
        <v>236384.25</v>
      </c>
      <c r="AI1082">
        <f t="shared" si="1137"/>
        <v>42597</v>
      </c>
      <c r="AJ1082">
        <f t="shared" si="1138"/>
        <v>72184.25</v>
      </c>
      <c r="AK1082">
        <f t="shared" si="1139"/>
        <v>47761.25</v>
      </c>
      <c r="AL1082">
        <f t="shared" si="1140"/>
        <v>114162</v>
      </c>
      <c r="AM1082">
        <f t="shared" si="1141"/>
        <v>89739</v>
      </c>
      <c r="AO1082">
        <f t="shared" si="1142"/>
        <v>116438.75</v>
      </c>
      <c r="AP1082">
        <f t="shared" si="1143"/>
        <v>0.26306907747960839</v>
      </c>
      <c r="AQ1082">
        <f t="shared" si="1144"/>
        <v>0.18020236119792246</v>
      </c>
    </row>
    <row r="1083" spans="2:64" hidden="1">
      <c r="D1083" t="s">
        <v>11314</v>
      </c>
      <c r="E1083" t="s">
        <v>11315</v>
      </c>
      <c r="F1083" t="s">
        <v>11316</v>
      </c>
      <c r="G1083" t="s">
        <v>11317</v>
      </c>
      <c r="H1083" t="s">
        <v>11318</v>
      </c>
      <c r="I1083" t="s">
        <v>11319</v>
      </c>
      <c r="J1083" t="s">
        <v>6225</v>
      </c>
      <c r="K1083">
        <f t="shared" si="1134"/>
        <v>15776</v>
      </c>
      <c r="O1083">
        <f t="shared" si="1145"/>
        <v>0.49262980944137102</v>
      </c>
      <c r="P1083">
        <f t="shared" si="1146"/>
        <v>-0.533309667494971</v>
      </c>
      <c r="Q1083">
        <f t="shared" si="1147"/>
        <v>0.72958997104716339</v>
      </c>
      <c r="R1083">
        <f t="shared" si="1148"/>
        <v>-0.19219222991220031</v>
      </c>
      <c r="S1083">
        <f t="shared" si="1149"/>
        <v>0.99752345348514959</v>
      </c>
      <c r="T1083">
        <f t="shared" si="1150"/>
        <v>0.3350892098555649</v>
      </c>
      <c r="U1083">
        <f t="shared" si="1151"/>
        <v>15776</v>
      </c>
      <c r="V1083">
        <f t="shared" si="1135"/>
        <v>0</v>
      </c>
      <c r="AH1083">
        <f t="shared" si="1136"/>
        <v>237964</v>
      </c>
      <c r="AI1083">
        <f t="shared" si="1137"/>
        <v>11832</v>
      </c>
      <c r="AJ1083">
        <f t="shared" si="1138"/>
        <v>127193.25</v>
      </c>
      <c r="AK1083">
        <f t="shared" si="1139"/>
        <v>47457</v>
      </c>
      <c r="AL1083">
        <f t="shared" si="1140"/>
        <v>126878.25</v>
      </c>
      <c r="AM1083">
        <f t="shared" si="1141"/>
        <v>47142</v>
      </c>
      <c r="AO1083">
        <f t="shared" si="1142"/>
        <v>63313.75</v>
      </c>
      <c r="AP1083">
        <f t="shared" si="1143"/>
        <v>6.7869234707266607E-2</v>
      </c>
      <c r="AQ1083">
        <f t="shared" si="1144"/>
        <v>4.9721806659830899E-2</v>
      </c>
    </row>
    <row r="1084" spans="2:64" hidden="1">
      <c r="D1084" t="s">
        <v>11320</v>
      </c>
      <c r="E1084" t="s">
        <v>11321</v>
      </c>
      <c r="F1084" t="s">
        <v>11322</v>
      </c>
      <c r="G1084" t="s">
        <v>11323</v>
      </c>
      <c r="H1084" t="s">
        <v>11324</v>
      </c>
      <c r="I1084" t="s">
        <v>11325</v>
      </c>
      <c r="J1084" t="s">
        <v>6225</v>
      </c>
      <c r="K1084">
        <f t="shared" si="1134"/>
        <v>33804</v>
      </c>
      <c r="O1084">
        <f t="shared" si="1145"/>
        <v>-0.24651113329828023</v>
      </c>
      <c r="P1084">
        <f t="shared" si="1146"/>
        <v>-2.0253060894357438</v>
      </c>
      <c r="Q1084">
        <f t="shared" si="1147"/>
        <v>0.74746598818861743</v>
      </c>
      <c r="R1084">
        <f t="shared" si="1148"/>
        <v>0.40111557860767066</v>
      </c>
      <c r="S1084">
        <f t="shared" si="1149"/>
        <v>0.95697654113971742</v>
      </c>
      <c r="T1084">
        <f t="shared" si="1150"/>
        <v>4.3625939706887387</v>
      </c>
      <c r="U1084">
        <f t="shared" si="1151"/>
        <v>33804</v>
      </c>
      <c r="V1084">
        <f t="shared" si="1135"/>
        <v>-1</v>
      </c>
      <c r="AH1084">
        <f t="shared" si="1136"/>
        <v>159426</v>
      </c>
      <c r="AI1084">
        <f t="shared" si="1137"/>
        <v>25353</v>
      </c>
      <c r="AJ1084">
        <f t="shared" si="1138"/>
        <v>104512.75</v>
      </c>
      <c r="AK1084">
        <f t="shared" si="1139"/>
        <v>39806.5</v>
      </c>
      <c r="AL1084">
        <f t="shared" si="1140"/>
        <v>100016.25</v>
      </c>
      <c r="AM1084">
        <f t="shared" si="1141"/>
        <v>35310</v>
      </c>
      <c r="AO1084">
        <f t="shared" si="1142"/>
        <v>15106.75</v>
      </c>
      <c r="AP1084">
        <f t="shared" si="1143"/>
        <v>0.18132242428360193</v>
      </c>
      <c r="AQ1084">
        <f t="shared" si="1144"/>
        <v>0.15902675849610479</v>
      </c>
    </row>
    <row r="1085" spans="2:64" hidden="1">
      <c r="D1085" t="s">
        <v>11326</v>
      </c>
      <c r="E1085" t="s">
        <v>11327</v>
      </c>
      <c r="F1085" t="s">
        <v>11328</v>
      </c>
      <c r="G1085" t="s">
        <v>11329</v>
      </c>
      <c r="H1085" t="s">
        <v>11330</v>
      </c>
      <c r="I1085" t="s">
        <v>11331</v>
      </c>
      <c r="J1085" t="s">
        <v>6156</v>
      </c>
      <c r="K1085">
        <f t="shared" si="1134"/>
        <v>-24727.25</v>
      </c>
      <c r="O1085">
        <f t="shared" si="1145"/>
        <v>-0.1431575409243554</v>
      </c>
      <c r="P1085">
        <f t="shared" si="1146"/>
        <v>0.33756609463534692</v>
      </c>
      <c r="Q1085">
        <f t="shared" si="1147"/>
        <v>0.96208817105795974</v>
      </c>
      <c r="R1085">
        <f t="shared" si="1148"/>
        <v>0.14900039049746816</v>
      </c>
      <c r="S1085">
        <f t="shared" si="1149"/>
        <v>0.58077976650474716</v>
      </c>
      <c r="T1085">
        <f t="shared" si="1150"/>
        <v>-0.79873146874522394</v>
      </c>
      <c r="U1085">
        <f t="shared" si="1151"/>
        <v>-24727.25</v>
      </c>
      <c r="V1085">
        <f t="shared" si="1135"/>
        <v>-1</v>
      </c>
      <c r="AH1085">
        <f t="shared" si="1136"/>
        <v>169267</v>
      </c>
      <c r="AI1085">
        <f t="shared" si="1137"/>
        <v>-19781.8</v>
      </c>
      <c r="AJ1085">
        <f t="shared" si="1138"/>
        <v>115942.39999999999</v>
      </c>
      <c r="AK1085">
        <f t="shared" si="1139"/>
        <v>53174.2</v>
      </c>
      <c r="AL1085">
        <f t="shared" si="1140"/>
        <v>67337</v>
      </c>
      <c r="AM1085">
        <f t="shared" si="1141"/>
        <v>5267.6</v>
      </c>
      <c r="AO1085">
        <f t="shared" si="1142"/>
        <v>150.40000000002328</v>
      </c>
      <c r="AP1085">
        <f t="shared" si="1143"/>
        <v>-0.16414905834478455</v>
      </c>
      <c r="AQ1085">
        <f t="shared" si="1144"/>
        <v>-0.11686743429020423</v>
      </c>
    </row>
    <row r="1086" spans="2:64" hidden="1">
      <c r="D1086" t="s">
        <v>11332</v>
      </c>
      <c r="E1086" t="s">
        <v>11333</v>
      </c>
      <c r="F1086" t="s">
        <v>11334</v>
      </c>
      <c r="G1086" t="s">
        <v>11335</v>
      </c>
      <c r="H1086" t="s">
        <v>11336</v>
      </c>
      <c r="I1086" t="s">
        <v>11337</v>
      </c>
      <c r="J1086" t="s">
        <v>6430</v>
      </c>
      <c r="K1086">
        <f t="shared" si="1134"/>
        <v>-14789.4</v>
      </c>
      <c r="O1086">
        <f t="shared" si="1145"/>
        <v>-0.14369992388343589</v>
      </c>
      <c r="P1086">
        <f t="shared" si="1146"/>
        <v>-3.1942078870063204</v>
      </c>
      <c r="Q1086">
        <f t="shared" si="1147"/>
        <v>0.80747100782257741</v>
      </c>
      <c r="R1086">
        <f t="shared" si="1148"/>
        <v>3.5270068304492308E-2</v>
      </c>
      <c r="S1086">
        <f t="shared" si="1149"/>
        <v>0.64286858057874874</v>
      </c>
      <c r="T1086">
        <f t="shared" si="1150"/>
        <v>-0.39995322881655149</v>
      </c>
      <c r="U1086">
        <f t="shared" si="1151"/>
        <v>-14789.4</v>
      </c>
      <c r="V1086">
        <f t="shared" si="1135"/>
        <v>1</v>
      </c>
      <c r="AH1086">
        <f t="shared" si="1136"/>
        <v>164622.83333333334</v>
      </c>
      <c r="AI1086">
        <f t="shared" si="1137"/>
        <v>-12324.5</v>
      </c>
      <c r="AJ1086">
        <f t="shared" si="1138"/>
        <v>87430</v>
      </c>
      <c r="AK1086">
        <f t="shared" si="1139"/>
        <v>52070.333333333336</v>
      </c>
      <c r="AL1086">
        <f t="shared" si="1140"/>
        <v>56206</v>
      </c>
      <c r="AM1086">
        <f t="shared" si="1141"/>
        <v>21810</v>
      </c>
      <c r="AO1086">
        <f t="shared" si="1142"/>
        <v>25122.5</v>
      </c>
      <c r="AP1086">
        <f t="shared" si="1143"/>
        <v>-0.11382450458548958</v>
      </c>
      <c r="AQ1086">
        <f t="shared" si="1144"/>
        <v>-7.4865070357797672E-2</v>
      </c>
    </row>
    <row r="1087" spans="2:64" hidden="1">
      <c r="D1087" t="s">
        <v>11338</v>
      </c>
      <c r="E1087" t="s">
        <v>11339</v>
      </c>
      <c r="F1087" t="s">
        <v>11340</v>
      </c>
      <c r="G1087" t="s">
        <v>11341</v>
      </c>
      <c r="H1087" t="s">
        <v>11342</v>
      </c>
      <c r="I1087" t="s">
        <v>11343</v>
      </c>
      <c r="J1087" t="s">
        <v>6156</v>
      </c>
      <c r="K1087">
        <f t="shared" si="1134"/>
        <v>8425.25</v>
      </c>
      <c r="O1087">
        <f t="shared" si="1145"/>
        <v>0.15170310167689238</v>
      </c>
      <c r="P1087">
        <f t="shared" si="1146"/>
        <v>-6.0651670986983319E-2</v>
      </c>
      <c r="Q1087">
        <f t="shared" si="1147"/>
        <v>0.63646820921911762</v>
      </c>
      <c r="R1087">
        <f t="shared" si="1148"/>
        <v>-0.90949132354935514</v>
      </c>
      <c r="S1087">
        <f t="shared" si="1149"/>
        <v>0.68570959847977364</v>
      </c>
      <c r="T1087">
        <f t="shared" si="1150"/>
        <v>0.18277814537210801</v>
      </c>
      <c r="U1087">
        <f t="shared" si="1151"/>
        <v>8425.25</v>
      </c>
      <c r="V1087">
        <f t="shared" si="1135"/>
        <v>0</v>
      </c>
      <c r="AH1087">
        <f t="shared" si="1136"/>
        <v>230698.8</v>
      </c>
      <c r="AI1087">
        <f t="shared" si="1137"/>
        <v>6740.2</v>
      </c>
      <c r="AJ1087">
        <f t="shared" si="1138"/>
        <v>73147</v>
      </c>
      <c r="AK1087">
        <f t="shared" si="1139"/>
        <v>64768.800000000003</v>
      </c>
      <c r="AL1087">
        <f t="shared" si="1140"/>
        <v>50157.599999999999</v>
      </c>
      <c r="AM1087">
        <f t="shared" si="1141"/>
        <v>43616.6</v>
      </c>
      <c r="AO1087">
        <f t="shared" si="1142"/>
        <v>92783</v>
      </c>
      <c r="AP1087">
        <f t="shared" si="1143"/>
        <v>5.8647969483077864E-2</v>
      </c>
      <c r="AQ1087">
        <f t="shared" si="1144"/>
        <v>2.9216450193932521E-2</v>
      </c>
    </row>
    <row r="1088" spans="2:64" hidden="1">
      <c r="D1088" t="s">
        <v>11344</v>
      </c>
      <c r="E1088" t="s">
        <v>11345</v>
      </c>
      <c r="F1088" t="s">
        <v>11346</v>
      </c>
      <c r="G1088" t="s">
        <v>11347</v>
      </c>
      <c r="H1088" t="s">
        <v>9656</v>
      </c>
      <c r="I1088" t="s">
        <v>11348</v>
      </c>
      <c r="J1088" t="s">
        <v>6156</v>
      </c>
      <c r="K1088">
        <f t="shared" si="1134"/>
        <v>8969.25</v>
      </c>
      <c r="O1088">
        <f t="shared" si="1145"/>
        <v>-2.9158540415417877E-2</v>
      </c>
      <c r="P1088">
        <f t="shared" si="1146"/>
        <v>-0.53864255953911844</v>
      </c>
      <c r="Q1088">
        <f t="shared" si="1147"/>
        <v>0.56223557064507701</v>
      </c>
      <c r="R1088">
        <f t="shared" si="1148"/>
        <v>-0.21860562034302622</v>
      </c>
      <c r="S1088">
        <f t="shared" si="1149"/>
        <v>1.0624345461301983</v>
      </c>
      <c r="T1088">
        <f t="shared" si="1150"/>
        <v>0.24277616386834988</v>
      </c>
      <c r="U1088">
        <f t="shared" si="1151"/>
        <v>8969.25</v>
      </c>
      <c r="V1088">
        <f t="shared" si="1135"/>
        <v>1</v>
      </c>
      <c r="AH1088">
        <f t="shared" si="1136"/>
        <v>200311</v>
      </c>
      <c r="AI1088">
        <f t="shared" si="1137"/>
        <v>7175.4</v>
      </c>
      <c r="AJ1088">
        <f t="shared" si="1138"/>
        <v>47361.599999999999</v>
      </c>
      <c r="AK1088">
        <f t="shared" si="1139"/>
        <v>33919.4</v>
      </c>
      <c r="AL1088">
        <f t="shared" si="1140"/>
        <v>50318.6</v>
      </c>
      <c r="AM1088">
        <f t="shared" si="1141"/>
        <v>36876.400000000001</v>
      </c>
      <c r="AO1088">
        <f t="shared" si="1142"/>
        <v>119030</v>
      </c>
      <c r="AP1088">
        <f t="shared" si="1143"/>
        <v>8.5180084997269631E-2</v>
      </c>
      <c r="AQ1088">
        <f t="shared" si="1144"/>
        <v>3.5821297881793807E-2</v>
      </c>
    </row>
    <row r="1089" spans="2:64" hidden="1">
      <c r="D1089" t="s">
        <v>11349</v>
      </c>
      <c r="E1089" t="s">
        <v>11350</v>
      </c>
      <c r="F1089" t="s">
        <v>11351</v>
      </c>
      <c r="G1089" t="s">
        <v>11352</v>
      </c>
      <c r="H1089" t="s">
        <v>11353</v>
      </c>
      <c r="I1089" t="s">
        <v>11354</v>
      </c>
      <c r="J1089" t="s">
        <v>6225</v>
      </c>
      <c r="K1089">
        <f t="shared" si="1134"/>
        <v>25921.333333333332</v>
      </c>
      <c r="O1089">
        <f t="shared" si="1145"/>
        <v>0.32157840865273135</v>
      </c>
      <c r="P1089">
        <f t="shared" si="1146"/>
        <v>1.4313406703351674</v>
      </c>
      <c r="Q1089">
        <f t="shared" si="1147"/>
        <v>0.68615567514511511</v>
      </c>
      <c r="R1089">
        <f t="shared" si="1148"/>
        <v>-0.66162828181525124</v>
      </c>
      <c r="S1089">
        <f t="shared" si="1149"/>
        <v>1.0283322799932175</v>
      </c>
      <c r="T1089">
        <f t="shared" si="1150"/>
        <v>1.1014886896414962</v>
      </c>
      <c r="U1089">
        <f t="shared" si="1151"/>
        <v>25921.333333333332</v>
      </c>
      <c r="V1089">
        <f t="shared" si="1135"/>
        <v>1</v>
      </c>
      <c r="AH1089">
        <f t="shared" si="1136"/>
        <v>257909</v>
      </c>
      <c r="AI1089">
        <f t="shared" si="1137"/>
        <v>19441</v>
      </c>
      <c r="AJ1089">
        <f t="shared" si="1138"/>
        <v>81091.25</v>
      </c>
      <c r="AK1089">
        <f t="shared" si="1139"/>
        <v>34793.25</v>
      </c>
      <c r="AL1089">
        <f t="shared" si="1140"/>
        <v>83388.75</v>
      </c>
      <c r="AM1089">
        <f t="shared" si="1141"/>
        <v>37090.75</v>
      </c>
      <c r="AO1089">
        <f t="shared" si="1142"/>
        <v>142024.5</v>
      </c>
      <c r="AP1089">
        <f t="shared" si="1143"/>
        <v>0.16450051615305208</v>
      </c>
      <c r="AQ1089">
        <f t="shared" si="1144"/>
        <v>7.5379300450934245E-2</v>
      </c>
    </row>
    <row r="1090" spans="2:64" hidden="1">
      <c r="D1090" t="s">
        <v>11355</v>
      </c>
      <c r="E1090" t="s">
        <v>11356</v>
      </c>
      <c r="F1090" t="s">
        <v>11357</v>
      </c>
      <c r="G1090" t="s">
        <v>11358</v>
      </c>
      <c r="H1090" t="s">
        <v>11359</v>
      </c>
      <c r="I1090" t="s">
        <v>11360</v>
      </c>
      <c r="J1090" t="s">
        <v>6048</v>
      </c>
      <c r="K1090">
        <f t="shared" si="1134"/>
        <v>15992</v>
      </c>
      <c r="O1090">
        <f t="shared" si="1145"/>
        <v>0.41791242684375529</v>
      </c>
      <c r="P1090">
        <f t="shared" si="1146"/>
        <v>1.0524931014567156</v>
      </c>
      <c r="Q1090">
        <f t="shared" si="1147"/>
        <v>0.85236511919698876</v>
      </c>
      <c r="R1090">
        <f t="shared" si="1148"/>
        <v>-0.64687954697392747</v>
      </c>
      <c r="S1090">
        <f t="shared" si="1149"/>
        <v>0.96771843052396833</v>
      </c>
      <c r="T1090">
        <f t="shared" si="1150"/>
        <v>0.82827916612715269</v>
      </c>
      <c r="U1090">
        <f t="shared" si="1151"/>
        <v>15992</v>
      </c>
      <c r="V1090">
        <f t="shared" si="1135"/>
        <v>2</v>
      </c>
      <c r="AH1090">
        <f t="shared" si="1136"/>
        <v>260203</v>
      </c>
      <c r="AI1090">
        <f t="shared" si="1137"/>
        <v>10661.333333333334</v>
      </c>
      <c r="AJ1090">
        <f t="shared" si="1138"/>
        <v>135867</v>
      </c>
      <c r="AK1090">
        <f t="shared" si="1139"/>
        <v>27919</v>
      </c>
      <c r="AL1090">
        <f t="shared" si="1140"/>
        <v>131481</v>
      </c>
      <c r="AM1090">
        <f t="shared" si="1141"/>
        <v>23533</v>
      </c>
      <c r="AO1090">
        <f t="shared" si="1142"/>
        <v>96417</v>
      </c>
      <c r="AP1090">
        <f t="shared" si="1143"/>
        <v>6.6884148891677125E-2</v>
      </c>
      <c r="AQ1090">
        <f t="shared" si="1144"/>
        <v>4.0973137639970847E-2</v>
      </c>
    </row>
    <row r="1091" spans="2:64" hidden="1">
      <c r="D1091" t="s">
        <v>11361</v>
      </c>
      <c r="E1091" t="s">
        <v>11362</v>
      </c>
      <c r="F1091" t="s">
        <v>11363</v>
      </c>
      <c r="G1091" t="s">
        <v>11364</v>
      </c>
      <c r="H1091" t="s">
        <v>11365</v>
      </c>
      <c r="I1091" t="s">
        <v>11366</v>
      </c>
      <c r="J1091" t="s">
        <v>6065</v>
      </c>
      <c r="O1091" t="e">
        <f t="shared" si="1145"/>
        <v>#VALUE!</v>
      </c>
      <c r="P1091" t="e">
        <f t="shared" si="1146"/>
        <v>#VALUE!</v>
      </c>
      <c r="Q1091">
        <f t="shared" si="1147"/>
        <v>0.87791457459247546</v>
      </c>
      <c r="R1091" t="e">
        <f t="shared" si="1148"/>
        <v>#VALUE!</v>
      </c>
      <c r="S1091">
        <f t="shared" si="1149"/>
        <v>0.94932548387578164</v>
      </c>
      <c r="T1091" t="e">
        <f t="shared" si="1150"/>
        <v>#VALUE!</v>
      </c>
      <c r="U1091" t="e">
        <f t="shared" si="1151"/>
        <v>#DIV/0!</v>
      </c>
      <c r="V1091" t="e">
        <f t="shared" si="1135"/>
        <v>#VALUE!</v>
      </c>
      <c r="AH1091">
        <f t="shared" si="1136"/>
        <v>550534</v>
      </c>
      <c r="AI1091">
        <f t="shared" si="1137"/>
        <v>15583</v>
      </c>
      <c r="AJ1091">
        <f t="shared" si="1138"/>
        <v>268044</v>
      </c>
      <c r="AK1091">
        <f t="shared" si="1139"/>
        <v>50858</v>
      </c>
      <c r="AL1091">
        <f t="shared" si="1140"/>
        <v>254461</v>
      </c>
      <c r="AM1091">
        <f t="shared" si="1141"/>
        <v>38615</v>
      </c>
      <c r="AO1091">
        <f t="shared" si="1142"/>
        <v>231632</v>
      </c>
      <c r="AP1091">
        <f t="shared" si="1143"/>
        <v>5.1038422109334826E-2</v>
      </c>
      <c r="AQ1091">
        <f t="shared" si="1144"/>
        <v>2.8305245452596932E-2</v>
      </c>
    </row>
    <row r="1092" spans="2:64" hidden="1">
      <c r="D1092" t="s">
        <v>6093</v>
      </c>
      <c r="E1092" t="s">
        <v>6093</v>
      </c>
      <c r="F1092" t="s">
        <v>6093</v>
      </c>
      <c r="G1092" t="s">
        <v>6093</v>
      </c>
      <c r="H1092" t="s">
        <v>6093</v>
      </c>
      <c r="I1092" t="s">
        <v>6093</v>
      </c>
      <c r="J1092" t="s">
        <v>6093</v>
      </c>
      <c r="AO1092">
        <f t="shared" ref="AO1092:AO1155" si="1194">AH1092-(AJ1092+AK1092)</f>
        <v>0</v>
      </c>
      <c r="AP1092" t="e">
        <f t="shared" ref="AP1092:AP1155" si="1195">AI1092/(AK1092+AL1092)</f>
        <v>#DIV/0!</v>
      </c>
      <c r="AQ1092" t="e">
        <f t="shared" ref="AQ1092:AQ1155" si="1196">AI1092/AH1092</f>
        <v>#DIV/0!</v>
      </c>
    </row>
    <row r="1093" spans="2:64">
      <c r="B1093" s="3" t="s">
        <v>5401</v>
      </c>
      <c r="D1093" t="s">
        <v>11367</v>
      </c>
      <c r="E1093" t="s">
        <v>11368</v>
      </c>
      <c r="F1093" t="s">
        <v>11369</v>
      </c>
      <c r="G1093" t="s">
        <v>11370</v>
      </c>
      <c r="H1093" t="s">
        <v>11371</v>
      </c>
      <c r="I1093" t="s">
        <v>11372</v>
      </c>
      <c r="J1093" t="s">
        <v>7695</v>
      </c>
      <c r="K1093">
        <f t="shared" ref="K1093:K1155" si="1197">E1093/J1093</f>
        <v>2509.1428571428573</v>
      </c>
      <c r="O1093">
        <f t="shared" si="1145"/>
        <v>-0.27107359931098574</v>
      </c>
      <c r="P1093">
        <f t="shared" si="1146"/>
        <v>-0.92582472692105466</v>
      </c>
      <c r="Q1093">
        <f t="shared" si="1147"/>
        <v>0.16026521904195964</v>
      </c>
      <c r="R1093">
        <f t="shared" si="1148"/>
        <v>6.6650450012162521E-2</v>
      </c>
      <c r="S1093">
        <f t="shared" si="1149"/>
        <v>6.165558395076828</v>
      </c>
      <c r="T1093">
        <f t="shared" si="1150"/>
        <v>-4.4340290537740246E-2</v>
      </c>
      <c r="U1093">
        <f t="shared" si="1151"/>
        <v>2509.1428571428573</v>
      </c>
      <c r="V1093">
        <f t="shared" ref="V1093:V1155" si="1198">J1093-J1094</f>
        <v>-1</v>
      </c>
      <c r="X1093">
        <f t="shared" ref="X1093:AE1093" si="1199">AVERAGE(O1093:O1095)</f>
        <v>0.31726582785774549</v>
      </c>
      <c r="Y1093">
        <f t="shared" si="1199"/>
        <v>2.1105071001843654</v>
      </c>
      <c r="Z1093">
        <f t="shared" si="1199"/>
        <v>0.18256462529183315</v>
      </c>
      <c r="AA1093">
        <f t="shared" si="1199"/>
        <v>3.323426855968422E-2</v>
      </c>
      <c r="AB1093">
        <f t="shared" si="1199"/>
        <v>5.6921430363455778</v>
      </c>
      <c r="AC1093">
        <f t="shared" si="1199"/>
        <v>0.43491684839769312</v>
      </c>
      <c r="AD1093">
        <f t="shared" si="1199"/>
        <v>14569.426984126983</v>
      </c>
      <c r="AE1093">
        <f t="shared" si="1199"/>
        <v>1</v>
      </c>
      <c r="AH1093">
        <f t="shared" ref="AH1093:AH1155" si="1200">D1093/($J1093+1)</f>
        <v>72108.266666666663</v>
      </c>
      <c r="AI1093">
        <f t="shared" ref="AI1093:AI1155" si="1201">E1093/($J1093+1)</f>
        <v>2341.8666666666668</v>
      </c>
      <c r="AJ1093">
        <f t="shared" ref="AJ1093:AJ1155" si="1202">F1093/($J1093+1)</f>
        <v>10356.466666666667</v>
      </c>
      <c r="AK1093">
        <f t="shared" ref="AK1093:AK1155" si="1203">G1093/($J1093+1)</f>
        <v>767.4</v>
      </c>
      <c r="AL1093">
        <f t="shared" ref="AL1093:AL1155" si="1204">H1093/($J1093+1)</f>
        <v>63853.4</v>
      </c>
      <c r="AM1093">
        <f t="shared" ref="AM1093:AM1155" si="1205">I1093/($J1093+1)</f>
        <v>54264.333333333336</v>
      </c>
      <c r="AO1093">
        <f t="shared" si="1194"/>
        <v>60984.399999999994</v>
      </c>
      <c r="AP1093">
        <f t="shared" si="1195"/>
        <v>3.6240137334521805E-2</v>
      </c>
      <c r="AQ1093">
        <f t="shared" si="1196"/>
        <v>3.2477090005399292E-2</v>
      </c>
      <c r="AS1093">
        <f t="shared" ref="AS1093" si="1206">AH1093+AM1093-AJ1093+AK1093+AL1093+AI1093</f>
        <v>182978.8</v>
      </c>
      <c r="AU1093">
        <f>MAX(0,AH1093)</f>
        <v>72108.266666666663</v>
      </c>
      <c r="AV1093">
        <f>MAX(0,AP1093)</f>
        <v>3.6240137334521805E-2</v>
      </c>
      <c r="AW1093">
        <f>MAX(0,AQ1093)</f>
        <v>3.2477090005399292E-2</v>
      </c>
      <c r="AY1093">
        <f>AU1093/$AU$1261*3</f>
        <v>0.64504167100816701</v>
      </c>
      <c r="AZ1093">
        <f>AV1093/$AV$1261*3</f>
        <v>0.6617196025724047</v>
      </c>
      <c r="BA1093">
        <f>AW1093/$AW$1261*3</f>
        <v>0.78858735347233511</v>
      </c>
      <c r="BB1093">
        <f>AS1093/$AS$1261*3</f>
        <v>0.49565203751503484</v>
      </c>
      <c r="BD1093">
        <f>MIN(4.9,AY1093)</f>
        <v>0.64504167100816701</v>
      </c>
      <c r="BE1093">
        <f t="shared" ref="BE1093" si="1207">MIN(4.9,AZ1093)</f>
        <v>0.6617196025724047</v>
      </c>
      <c r="BF1093">
        <f t="shared" ref="BF1093" si="1208">MIN(4.9,BA1093)</f>
        <v>0.78858735347233511</v>
      </c>
      <c r="BG1093">
        <f>MAX(MIN(4.9,BB1093),0)</f>
        <v>0.49565203751503484</v>
      </c>
      <c r="BI1093">
        <f>ROUND(BD1093+0.5,0)</f>
        <v>1</v>
      </c>
      <c r="BJ1093">
        <f t="shared" ref="BJ1093" si="1209">ROUND(BE1093+0.5,0)</f>
        <v>1</v>
      </c>
      <c r="BK1093">
        <f t="shared" ref="BK1093" si="1210">ROUND(BF1093+0.5,0)</f>
        <v>1</v>
      </c>
      <c r="BL1093">
        <f t="shared" ref="BL1093" si="1211">ROUND(BG1093+0.5,0)</f>
        <v>1</v>
      </c>
    </row>
    <row r="1094" spans="2:64" hidden="1">
      <c r="D1094" t="s">
        <v>11373</v>
      </c>
      <c r="E1094" t="s">
        <v>11374</v>
      </c>
      <c r="F1094" t="s">
        <v>11375</v>
      </c>
      <c r="G1094" t="s">
        <v>11376</v>
      </c>
      <c r="H1094" t="s">
        <v>11377</v>
      </c>
      <c r="I1094" t="s">
        <v>11378</v>
      </c>
      <c r="J1094" t="s">
        <v>6571</v>
      </c>
      <c r="K1094">
        <f t="shared" si="1197"/>
        <v>31572.066666666666</v>
      </c>
      <c r="O1094">
        <f t="shared" si="1145"/>
        <v>0.75349994741363724</v>
      </c>
      <c r="P1094">
        <f t="shared" si="1146"/>
        <v>2.5137595619495618</v>
      </c>
      <c r="Q1094">
        <f t="shared" si="1147"/>
        <v>0.14416785234845378</v>
      </c>
      <c r="R1094">
        <f t="shared" si="1148"/>
        <v>-0.71291666666666664</v>
      </c>
      <c r="S1094">
        <f t="shared" si="1149"/>
        <v>6.8504011095855084</v>
      </c>
      <c r="T1094">
        <f t="shared" si="1150"/>
        <v>0.91447548832295622</v>
      </c>
      <c r="U1094">
        <f t="shared" si="1151"/>
        <v>31572.066666666666</v>
      </c>
      <c r="V1094">
        <f t="shared" si="1198"/>
        <v>1</v>
      </c>
      <c r="AH1094">
        <f t="shared" si="1200"/>
        <v>92741.1875</v>
      </c>
      <c r="AI1094">
        <f t="shared" si="1201"/>
        <v>29598.8125</v>
      </c>
      <c r="AJ1094">
        <f t="shared" si="1202"/>
        <v>8967.3125</v>
      </c>
      <c r="AK1094">
        <f t="shared" si="1203"/>
        <v>770.8125</v>
      </c>
      <c r="AL1094">
        <f t="shared" si="1204"/>
        <v>61429.6875</v>
      </c>
      <c r="AM1094">
        <f t="shared" si="1205"/>
        <v>53233.1875</v>
      </c>
      <c r="AO1094">
        <f t="shared" si="1194"/>
        <v>83003.0625</v>
      </c>
      <c r="AP1094">
        <f t="shared" si="1195"/>
        <v>0.47586132748129034</v>
      </c>
      <c r="AQ1094">
        <f t="shared" si="1196"/>
        <v>0.31915498709783074</v>
      </c>
    </row>
    <row r="1095" spans="2:64" hidden="1">
      <c r="D1095" t="s">
        <v>11379</v>
      </c>
      <c r="E1095" t="s">
        <v>11380</v>
      </c>
      <c r="F1095" t="s">
        <v>11381</v>
      </c>
      <c r="G1095" t="s">
        <v>11382</v>
      </c>
      <c r="H1095" t="s">
        <v>11383</v>
      </c>
      <c r="I1095" t="s">
        <v>11384</v>
      </c>
      <c r="J1095" t="s">
        <v>7695</v>
      </c>
      <c r="K1095">
        <f t="shared" si="1197"/>
        <v>9627.0714285714294</v>
      </c>
      <c r="O1095">
        <f t="shared" si="1145"/>
        <v>0.46937113547058495</v>
      </c>
      <c r="P1095">
        <f t="shared" si="1146"/>
        <v>4.7435864655245892</v>
      </c>
      <c r="Q1095">
        <f t="shared" si="1147"/>
        <v>0.243260804485086</v>
      </c>
      <c r="R1095">
        <f t="shared" si="1148"/>
        <v>0.74596902233355677</v>
      </c>
      <c r="S1095">
        <f t="shared" si="1149"/>
        <v>4.0604696043743971</v>
      </c>
      <c r="T1095">
        <f t="shared" si="1150"/>
        <v>0.43461534740786356</v>
      </c>
      <c r="U1095">
        <f t="shared" si="1151"/>
        <v>9627.0714285714294</v>
      </c>
      <c r="V1095">
        <f t="shared" si="1198"/>
        <v>3</v>
      </c>
      <c r="AH1095">
        <f t="shared" si="1200"/>
        <v>56415.133333333331</v>
      </c>
      <c r="AI1095">
        <f t="shared" si="1201"/>
        <v>8985.2666666666664</v>
      </c>
      <c r="AJ1095">
        <f t="shared" si="1202"/>
        <v>9534.2666666666664</v>
      </c>
      <c r="AK1095">
        <f t="shared" si="1203"/>
        <v>480</v>
      </c>
      <c r="AL1095">
        <f t="shared" si="1204"/>
        <v>38713.599999999999</v>
      </c>
      <c r="AM1095">
        <f t="shared" si="1205"/>
        <v>29659.333333333332</v>
      </c>
      <c r="AO1095">
        <f t="shared" si="1194"/>
        <v>46400.866666666669</v>
      </c>
      <c r="AP1095">
        <f t="shared" si="1195"/>
        <v>0.22925341552362291</v>
      </c>
      <c r="AQ1095">
        <f t="shared" si="1196"/>
        <v>0.15927050306832563</v>
      </c>
    </row>
    <row r="1096" spans="2:64" hidden="1">
      <c r="D1096" t="s">
        <v>11385</v>
      </c>
      <c r="E1096" t="s">
        <v>11386</v>
      </c>
      <c r="F1096" t="s">
        <v>11387</v>
      </c>
      <c r="G1096" t="s">
        <v>11388</v>
      </c>
      <c r="H1096" t="s">
        <v>11389</v>
      </c>
      <c r="I1096" t="s">
        <v>11390</v>
      </c>
      <c r="J1096" t="s">
        <v>6502</v>
      </c>
      <c r="K1096">
        <f t="shared" si="1197"/>
        <v>2133.2727272727275</v>
      </c>
      <c r="O1096">
        <f t="shared" si="1145"/>
        <v>-0.42170294635666761</v>
      </c>
      <c r="P1096">
        <f t="shared" si="1146"/>
        <v>-0.52524884680747752</v>
      </c>
      <c r="Q1096">
        <f t="shared" si="1147"/>
        <v>0.18491368434332814</v>
      </c>
      <c r="R1096">
        <f t="shared" si="1148"/>
        <v>0.47543077122392696</v>
      </c>
      <c r="S1096">
        <f t="shared" si="1149"/>
        <v>5.0050601964379631</v>
      </c>
      <c r="T1096">
        <f t="shared" si="1150"/>
        <v>-2.6782155690502019E-2</v>
      </c>
      <c r="U1096">
        <f t="shared" si="1151"/>
        <v>2133.2727272727275</v>
      </c>
      <c r="V1096">
        <f t="shared" si="1198"/>
        <v>-8</v>
      </c>
      <c r="AH1096">
        <f t="shared" si="1200"/>
        <v>47992.583333333336</v>
      </c>
      <c r="AI1096">
        <f t="shared" si="1201"/>
        <v>1955.5</v>
      </c>
      <c r="AJ1096">
        <f t="shared" si="1202"/>
        <v>5862.75</v>
      </c>
      <c r="AK1096">
        <f t="shared" si="1203"/>
        <v>2361.9166666666665</v>
      </c>
      <c r="AL1096">
        <f t="shared" si="1204"/>
        <v>29343.416666666668</v>
      </c>
      <c r="AM1096">
        <f t="shared" si="1205"/>
        <v>25842.583333333332</v>
      </c>
      <c r="AO1096">
        <f t="shared" si="1194"/>
        <v>39767.916666666672</v>
      </c>
      <c r="AP1096">
        <f t="shared" si="1195"/>
        <v>6.1677320324656205E-2</v>
      </c>
      <c r="AQ1096">
        <f t="shared" si="1196"/>
        <v>4.0745879137575075E-2</v>
      </c>
    </row>
    <row r="1097" spans="2:64" hidden="1">
      <c r="D1097" t="s">
        <v>11391</v>
      </c>
      <c r="E1097" t="s">
        <v>11392</v>
      </c>
      <c r="F1097" t="s">
        <v>11393</v>
      </c>
      <c r="G1097" t="s">
        <v>11394</v>
      </c>
      <c r="H1097" t="s">
        <v>11395</v>
      </c>
      <c r="I1097" t="s">
        <v>11396</v>
      </c>
      <c r="J1097" t="s">
        <v>7818</v>
      </c>
      <c r="K1097">
        <f t="shared" si="1197"/>
        <v>2601.4736842105262</v>
      </c>
      <c r="O1097">
        <f t="shared" si="1145"/>
        <v>0.17939213354871408</v>
      </c>
      <c r="P1097">
        <f t="shared" si="1146"/>
        <v>0.15372765043648751</v>
      </c>
      <c r="Q1097">
        <f t="shared" si="1147"/>
        <v>0.24245594098362214</v>
      </c>
      <c r="R1097">
        <f t="shared" si="1148"/>
        <v>0.19336249496140812</v>
      </c>
      <c r="S1097">
        <f t="shared" si="1149"/>
        <v>3.5946619077502353</v>
      </c>
      <c r="T1097">
        <f t="shared" si="1150"/>
        <v>0.18360350053488639</v>
      </c>
      <c r="U1097">
        <f t="shared" si="1151"/>
        <v>2601.4736842105262</v>
      </c>
      <c r="V1097">
        <f t="shared" si="1198"/>
        <v>0</v>
      </c>
      <c r="AH1097">
        <f t="shared" si="1200"/>
        <v>49793.7</v>
      </c>
      <c r="AI1097">
        <f t="shared" si="1201"/>
        <v>2471.4</v>
      </c>
      <c r="AJ1097">
        <f t="shared" si="1202"/>
        <v>5099.2</v>
      </c>
      <c r="AK1097">
        <f t="shared" si="1203"/>
        <v>2701.55</v>
      </c>
      <c r="AL1097">
        <f t="shared" si="1204"/>
        <v>18329.900000000001</v>
      </c>
      <c r="AM1097">
        <f t="shared" si="1205"/>
        <v>15932.25</v>
      </c>
      <c r="AO1097">
        <f t="shared" si="1194"/>
        <v>41992.95</v>
      </c>
      <c r="AP1097">
        <f t="shared" si="1195"/>
        <v>0.11750972947656961</v>
      </c>
      <c r="AQ1097">
        <f t="shared" si="1196"/>
        <v>4.9632784870375174E-2</v>
      </c>
    </row>
    <row r="1098" spans="2:64" hidden="1">
      <c r="D1098" t="s">
        <v>11397</v>
      </c>
      <c r="E1098" t="s">
        <v>11398</v>
      </c>
      <c r="F1098" t="s">
        <v>11399</v>
      </c>
      <c r="G1098" t="s">
        <v>11400</v>
      </c>
      <c r="H1098" t="s">
        <v>11401</v>
      </c>
      <c r="I1098" t="s">
        <v>11402</v>
      </c>
      <c r="J1098" t="s">
        <v>7818</v>
      </c>
      <c r="K1098">
        <f t="shared" si="1197"/>
        <v>2254.8421052631579</v>
      </c>
      <c r="O1098">
        <f t="shared" si="1145"/>
        <v>9.1090462475174494E-2</v>
      </c>
      <c r="P1098">
        <f t="shared" si="1146"/>
        <v>-0.23356828509070093</v>
      </c>
      <c r="Q1098">
        <f t="shared" si="1147"/>
        <v>0.3032243370413123</v>
      </c>
      <c r="R1098">
        <f t="shared" si="1148"/>
        <v>0.296086508753862</v>
      </c>
      <c r="S1098">
        <f t="shared" si="1149"/>
        <v>2.7261561310367197</v>
      </c>
      <c r="T1098">
        <f t="shared" si="1150"/>
        <v>0.18925318278600889</v>
      </c>
      <c r="U1098">
        <f t="shared" si="1151"/>
        <v>2254.8421052631579</v>
      </c>
      <c r="V1098">
        <f t="shared" si="1198"/>
        <v>1</v>
      </c>
      <c r="AH1098">
        <f t="shared" si="1200"/>
        <v>42219.8</v>
      </c>
      <c r="AI1098">
        <f t="shared" si="1201"/>
        <v>2142.1</v>
      </c>
      <c r="AJ1098">
        <f t="shared" si="1202"/>
        <v>5857.9</v>
      </c>
      <c r="AK1098">
        <f t="shared" si="1203"/>
        <v>3349.15</v>
      </c>
      <c r="AL1098">
        <f t="shared" si="1204"/>
        <v>15969.55</v>
      </c>
      <c r="AM1098">
        <f t="shared" si="1205"/>
        <v>13460.8</v>
      </c>
      <c r="AO1098">
        <f t="shared" si="1194"/>
        <v>33012.75</v>
      </c>
      <c r="AP1098">
        <f t="shared" si="1195"/>
        <v>0.11088220221857578</v>
      </c>
      <c r="AQ1098">
        <f t="shared" si="1196"/>
        <v>5.073685806185723E-2</v>
      </c>
    </row>
    <row r="1099" spans="2:64" hidden="1">
      <c r="D1099" t="s">
        <v>11403</v>
      </c>
      <c r="E1099" t="s">
        <v>11404</v>
      </c>
      <c r="F1099" t="s">
        <v>11405</v>
      </c>
      <c r="G1099" t="s">
        <v>11406</v>
      </c>
      <c r="H1099" t="s">
        <v>11407</v>
      </c>
      <c r="I1099" t="s">
        <v>11408</v>
      </c>
      <c r="J1099" t="s">
        <v>6932</v>
      </c>
      <c r="K1099">
        <f t="shared" si="1197"/>
        <v>3105.4444444444443</v>
      </c>
      <c r="O1099">
        <f t="shared" si="1145"/>
        <v>4.7459788099118105E-2</v>
      </c>
      <c r="P1099">
        <f t="shared" si="1146"/>
        <v>0.97338134576007906</v>
      </c>
      <c r="Q1099">
        <f t="shared" si="1147"/>
        <v>0.34317141887206332</v>
      </c>
      <c r="R1099">
        <f t="shared" si="1148"/>
        <v>-4.2947918985087918</v>
      </c>
      <c r="S1099">
        <f t="shared" si="1149"/>
        <v>2.1094332603383696</v>
      </c>
      <c r="T1099">
        <f t="shared" si="1150"/>
        <v>0.13869075763825323</v>
      </c>
      <c r="U1099">
        <f t="shared" si="1151"/>
        <v>3105.4444444444443</v>
      </c>
      <c r="V1099">
        <f t="shared" si="1198"/>
        <v>1</v>
      </c>
      <c r="AH1099">
        <f t="shared" si="1200"/>
        <v>40731.631578947367</v>
      </c>
      <c r="AI1099">
        <f t="shared" si="1201"/>
        <v>2942</v>
      </c>
      <c r="AJ1099">
        <f t="shared" si="1202"/>
        <v>6224.894736842105</v>
      </c>
      <c r="AK1099">
        <f t="shared" si="1203"/>
        <v>5008.3157894736842</v>
      </c>
      <c r="AL1099">
        <f t="shared" si="1204"/>
        <v>13131</v>
      </c>
      <c r="AM1099">
        <f t="shared" si="1205"/>
        <v>11914.421052631578</v>
      </c>
      <c r="AO1099">
        <f t="shared" si="1194"/>
        <v>29498.421052631576</v>
      </c>
      <c r="AP1099">
        <f t="shared" si="1195"/>
        <v>0.16218913845180721</v>
      </c>
      <c r="AQ1099">
        <f t="shared" si="1196"/>
        <v>7.2228876820161755E-2</v>
      </c>
    </row>
    <row r="1100" spans="2:64" hidden="1">
      <c r="D1100" t="s">
        <v>11409</v>
      </c>
      <c r="E1100" t="s">
        <v>11410</v>
      </c>
      <c r="F1100" t="s">
        <v>11411</v>
      </c>
      <c r="G1100" t="s">
        <v>11412</v>
      </c>
      <c r="H1100" t="s">
        <v>11413</v>
      </c>
      <c r="I1100" t="s">
        <v>11414</v>
      </c>
      <c r="J1100" t="s">
        <v>7825</v>
      </c>
      <c r="K1100">
        <f t="shared" si="1197"/>
        <v>1666.2352941176471</v>
      </c>
      <c r="O1100">
        <f t="shared" ref="O1100:O1163" si="1212">D1100/D1101-1</f>
        <v>0.66417623010822924</v>
      </c>
      <c r="P1100">
        <f t="shared" ref="P1100:P1163" si="1213">E1100/E1101-1</f>
        <v>4.1803218727139724</v>
      </c>
      <c r="Q1100">
        <f t="shared" ref="Q1100:Q1163" si="1214">F1100/(G1100+H1100)</f>
        <v>0.45129309155143388</v>
      </c>
      <c r="R1100">
        <f t="shared" ref="R1100:R1163" si="1215">1 -G1100/G1101</f>
        <v>0.38991105981397245</v>
      </c>
      <c r="S1100">
        <f t="shared" ref="S1100:S1163" si="1216">H1100/F1100</f>
        <v>2.1059397705311054</v>
      </c>
      <c r="T1100">
        <f t="shared" ref="T1100:T1163" si="1217">I1100/I1101-1</f>
        <v>0.16615828621037565</v>
      </c>
      <c r="U1100">
        <f t="shared" ref="U1100:U1163" si="1218">E1100/J1100</f>
        <v>1666.2352941176471</v>
      </c>
      <c r="V1100">
        <f t="shared" si="1198"/>
        <v>0</v>
      </c>
      <c r="AH1100">
        <f t="shared" si="1200"/>
        <v>41046.444444444445</v>
      </c>
      <c r="AI1100">
        <f t="shared" si="1201"/>
        <v>1573.6666666666667</v>
      </c>
      <c r="AJ1100">
        <f t="shared" si="1202"/>
        <v>9083.7777777777774</v>
      </c>
      <c r="AK1100">
        <f t="shared" si="1203"/>
        <v>998.44444444444446</v>
      </c>
      <c r="AL1100">
        <f t="shared" si="1204"/>
        <v>19129.888888888891</v>
      </c>
      <c r="AM1100">
        <f t="shared" si="1205"/>
        <v>11044.555555555555</v>
      </c>
      <c r="AO1100">
        <f t="shared" si="1194"/>
        <v>30964.222222222223</v>
      </c>
      <c r="AP1100">
        <f t="shared" si="1195"/>
        <v>7.818166763269023E-2</v>
      </c>
      <c r="AQ1100">
        <f t="shared" si="1196"/>
        <v>3.833868409227488E-2</v>
      </c>
    </row>
    <row r="1101" spans="2:64" hidden="1">
      <c r="D1101" t="s">
        <v>11415</v>
      </c>
      <c r="E1101" t="s">
        <v>11416</v>
      </c>
      <c r="F1101" t="s">
        <v>11417</v>
      </c>
      <c r="G1101" t="s">
        <v>11418</v>
      </c>
      <c r="H1101" t="s">
        <v>11419</v>
      </c>
      <c r="I1101" t="s">
        <v>11420</v>
      </c>
      <c r="J1101" t="s">
        <v>7825</v>
      </c>
      <c r="K1101">
        <f t="shared" si="1197"/>
        <v>321.64705882352939</v>
      </c>
      <c r="O1101">
        <f t="shared" si="1212"/>
        <v>-0.32311677461060895</v>
      </c>
      <c r="P1101">
        <f t="shared" si="1213"/>
        <v>-0.52518235498436949</v>
      </c>
      <c r="Q1101">
        <f t="shared" si="1214"/>
        <v>0.43921446076415732</v>
      </c>
      <c r="R1101">
        <f t="shared" si="1215"/>
        <v>0.28762816792416324</v>
      </c>
      <c r="S1101">
        <f t="shared" si="1216"/>
        <v>2.0561642912244698</v>
      </c>
      <c r="T1101">
        <f t="shared" si="1217"/>
        <v>3.3137787258799678E-2</v>
      </c>
      <c r="U1101">
        <f t="shared" si="1218"/>
        <v>321.64705882352939</v>
      </c>
      <c r="V1101">
        <f t="shared" si="1198"/>
        <v>-1</v>
      </c>
      <c r="AH1101">
        <f t="shared" si="1200"/>
        <v>24664.722222222223</v>
      </c>
      <c r="AI1101">
        <f t="shared" si="1201"/>
        <v>303.77777777777777</v>
      </c>
      <c r="AJ1101">
        <f t="shared" si="1202"/>
        <v>7417.7222222222226</v>
      </c>
      <c r="AK1101">
        <f t="shared" si="1203"/>
        <v>1636.5555555555557</v>
      </c>
      <c r="AL1101">
        <f t="shared" si="1204"/>
        <v>15252.055555555555</v>
      </c>
      <c r="AM1101">
        <f t="shared" si="1205"/>
        <v>9470.8888888888887</v>
      </c>
      <c r="AO1101">
        <f t="shared" si="1194"/>
        <v>15610.444444444445</v>
      </c>
      <c r="AP1101">
        <f t="shared" si="1195"/>
        <v>1.7987137946347802E-2</v>
      </c>
      <c r="AQ1101">
        <f t="shared" si="1196"/>
        <v>1.2316286193731487E-2</v>
      </c>
    </row>
    <row r="1102" spans="2:64" hidden="1">
      <c r="D1102" t="s">
        <v>11421</v>
      </c>
      <c r="E1102" t="s">
        <v>11422</v>
      </c>
      <c r="F1102" t="s">
        <v>11423</v>
      </c>
      <c r="G1102" t="s">
        <v>11424</v>
      </c>
      <c r="H1102" t="s">
        <v>11425</v>
      </c>
      <c r="I1102" t="s">
        <v>11426</v>
      </c>
      <c r="J1102" t="s">
        <v>6932</v>
      </c>
      <c r="K1102">
        <f t="shared" si="1197"/>
        <v>639.77777777777783</v>
      </c>
      <c r="O1102">
        <f t="shared" si="1212"/>
        <v>0.20612573647858423</v>
      </c>
      <c r="P1102">
        <f t="shared" si="1213"/>
        <v>-0.38620616139004371</v>
      </c>
      <c r="Q1102">
        <f t="shared" si="1214"/>
        <v>0.52237077861366876</v>
      </c>
      <c r="R1102">
        <f t="shared" si="1215"/>
        <v>0.23505799219371426</v>
      </c>
      <c r="S1102">
        <f t="shared" si="1216"/>
        <v>1.6852076579946249</v>
      </c>
      <c r="T1102">
        <f t="shared" si="1217"/>
        <v>7.502671148984974E-2</v>
      </c>
      <c r="U1102">
        <f t="shared" si="1218"/>
        <v>639.77777777777783</v>
      </c>
      <c r="V1102">
        <f t="shared" si="1198"/>
        <v>0</v>
      </c>
      <c r="AH1102">
        <f t="shared" si="1200"/>
        <v>34520.84210526316</v>
      </c>
      <c r="AI1102">
        <f t="shared" si="1201"/>
        <v>606.10526315789468</v>
      </c>
      <c r="AJ1102">
        <f t="shared" si="1202"/>
        <v>9498.1578947368416</v>
      </c>
      <c r="AK1102">
        <f t="shared" si="1203"/>
        <v>2176.4210526315787</v>
      </c>
      <c r="AL1102">
        <f t="shared" si="1204"/>
        <v>16006.368421052632</v>
      </c>
      <c r="AM1102">
        <f t="shared" si="1205"/>
        <v>8684.6315789473683</v>
      </c>
      <c r="AO1102">
        <f t="shared" si="1194"/>
        <v>22846.26315789474</v>
      </c>
      <c r="AP1102">
        <f t="shared" si="1195"/>
        <v>3.3334008735849109E-2</v>
      </c>
      <c r="AQ1102">
        <f t="shared" si="1196"/>
        <v>1.7557661580494467E-2</v>
      </c>
    </row>
    <row r="1103" spans="2:64" hidden="1">
      <c r="D1103" t="s">
        <v>11427</v>
      </c>
      <c r="E1103" t="s">
        <v>11428</v>
      </c>
      <c r="F1103" t="s">
        <v>11429</v>
      </c>
      <c r="G1103" t="s">
        <v>11430</v>
      </c>
      <c r="H1103" t="s">
        <v>11431</v>
      </c>
      <c r="I1103" t="s">
        <v>11432</v>
      </c>
      <c r="J1103" t="s">
        <v>6932</v>
      </c>
      <c r="K1103">
        <f t="shared" si="1197"/>
        <v>1042.3333333333333</v>
      </c>
      <c r="O1103" t="e">
        <f t="shared" si="1212"/>
        <v>#VALUE!</v>
      </c>
      <c r="P1103" t="e">
        <f t="shared" si="1213"/>
        <v>#VALUE!</v>
      </c>
      <c r="Q1103">
        <f t="shared" si="1214"/>
        <v>0.64867772340454755</v>
      </c>
      <c r="R1103" t="e">
        <f t="shared" si="1215"/>
        <v>#VALUE!</v>
      </c>
      <c r="S1103">
        <f t="shared" si="1216"/>
        <v>1.3508500172896833</v>
      </c>
      <c r="T1103" t="e">
        <f t="shared" si="1217"/>
        <v>#VALUE!</v>
      </c>
      <c r="U1103">
        <f t="shared" si="1218"/>
        <v>1042.3333333333333</v>
      </c>
      <c r="V1103" t="e">
        <f t="shared" si="1198"/>
        <v>#VALUE!</v>
      </c>
      <c r="AH1103">
        <f t="shared" si="1200"/>
        <v>28621.263157894737</v>
      </c>
      <c r="AI1103">
        <f t="shared" si="1201"/>
        <v>987.47368421052636</v>
      </c>
      <c r="AJ1103">
        <f t="shared" si="1202"/>
        <v>14916.105263157895</v>
      </c>
      <c r="AK1103">
        <f t="shared" si="1203"/>
        <v>2845.2105263157896</v>
      </c>
      <c r="AL1103">
        <f t="shared" si="1204"/>
        <v>20149.42105263158</v>
      </c>
      <c r="AM1103">
        <f t="shared" si="1205"/>
        <v>8078.5263157894733</v>
      </c>
      <c r="AO1103">
        <f t="shared" si="1194"/>
        <v>10859.947368421053</v>
      </c>
      <c r="AP1103">
        <f t="shared" si="1195"/>
        <v>4.2943661907355948E-2</v>
      </c>
      <c r="AQ1103">
        <f t="shared" si="1196"/>
        <v>3.4501401240152704E-2</v>
      </c>
    </row>
    <row r="1104" spans="2:64" hidden="1">
      <c r="D1104" t="s">
        <v>6093</v>
      </c>
      <c r="E1104" t="s">
        <v>6093</v>
      </c>
      <c r="F1104" t="s">
        <v>6093</v>
      </c>
      <c r="G1104" t="s">
        <v>6093</v>
      </c>
      <c r="H1104" t="s">
        <v>6093</v>
      </c>
      <c r="I1104" t="s">
        <v>6093</v>
      </c>
      <c r="J1104" t="s">
        <v>6093</v>
      </c>
      <c r="AO1104">
        <f t="shared" si="1194"/>
        <v>0</v>
      </c>
      <c r="AP1104" t="e">
        <f t="shared" si="1195"/>
        <v>#DIV/0!</v>
      </c>
      <c r="AQ1104" t="e">
        <f t="shared" si="1196"/>
        <v>#DIV/0!</v>
      </c>
    </row>
    <row r="1105" spans="2:64">
      <c r="B1105" t="s">
        <v>160</v>
      </c>
      <c r="D1105" t="s">
        <v>6065</v>
      </c>
      <c r="E1105" t="s">
        <v>6065</v>
      </c>
      <c r="F1105" t="s">
        <v>11433</v>
      </c>
      <c r="G1105" t="s">
        <v>6065</v>
      </c>
      <c r="H1105" t="s">
        <v>11434</v>
      </c>
      <c r="I1105" t="s">
        <v>11435</v>
      </c>
      <c r="J1105">
        <v>1</v>
      </c>
      <c r="K1105">
        <f t="shared" si="1197"/>
        <v>0</v>
      </c>
      <c r="O1105">
        <f>D1105/1</f>
        <v>0</v>
      </c>
      <c r="P1105">
        <v>0</v>
      </c>
      <c r="Q1105">
        <f t="shared" si="1214"/>
        <v>17.942857142857143</v>
      </c>
      <c r="R1105">
        <v>0</v>
      </c>
      <c r="S1105">
        <f t="shared" si="1216"/>
        <v>5.5732484076433123E-2</v>
      </c>
      <c r="T1105">
        <f t="shared" si="1217"/>
        <v>0</v>
      </c>
      <c r="U1105">
        <f t="shared" si="1218"/>
        <v>0</v>
      </c>
      <c r="V1105">
        <f t="shared" si="1198"/>
        <v>0</v>
      </c>
      <c r="X1105">
        <v>0</v>
      </c>
      <c r="Y1105">
        <v>0</v>
      </c>
      <c r="Z1105">
        <f t="shared" ref="Z1105:AE1105" si="1219">AVERAGE(Q1105:Q1107)</f>
        <v>17.942857142857143</v>
      </c>
      <c r="AA1105">
        <v>0</v>
      </c>
      <c r="AB1105">
        <f t="shared" si="1219"/>
        <v>5.5732484076433129E-2</v>
      </c>
      <c r="AC1105">
        <f t="shared" si="1219"/>
        <v>0</v>
      </c>
      <c r="AD1105">
        <f t="shared" si="1219"/>
        <v>0</v>
      </c>
      <c r="AE1105">
        <f t="shared" si="1219"/>
        <v>0.33333333333333331</v>
      </c>
      <c r="AH1105">
        <f t="shared" si="1200"/>
        <v>0</v>
      </c>
      <c r="AI1105">
        <f t="shared" si="1201"/>
        <v>0</v>
      </c>
      <c r="AJ1105">
        <f t="shared" si="1202"/>
        <v>628</v>
      </c>
      <c r="AK1105">
        <f t="shared" si="1203"/>
        <v>0</v>
      </c>
      <c r="AL1105">
        <f t="shared" si="1204"/>
        <v>35</v>
      </c>
      <c r="AM1105">
        <f t="shared" si="1205"/>
        <v>-593</v>
      </c>
      <c r="AO1105">
        <f t="shared" si="1194"/>
        <v>-628</v>
      </c>
      <c r="AP1105">
        <f t="shared" si="1195"/>
        <v>0</v>
      </c>
      <c r="AQ1105" t="e">
        <f t="shared" si="1196"/>
        <v>#DIV/0!</v>
      </c>
      <c r="AS1105">
        <f t="shared" ref="AS1105" si="1220">AH1105+AM1105-AJ1105+AK1105+AL1105+AI1105</f>
        <v>-1186</v>
      </c>
      <c r="AU1105">
        <f>MAX(0,AH1105)</f>
        <v>0</v>
      </c>
      <c r="AV1105">
        <f>MAX(0,AP1105)</f>
        <v>0</v>
      </c>
      <c r="AW1105">
        <v>0</v>
      </c>
      <c r="AY1105">
        <f>AU1105/$AU$1261*3</f>
        <v>0</v>
      </c>
      <c r="AZ1105">
        <f>AV1105/$AV$1261*3</f>
        <v>0</v>
      </c>
      <c r="BA1105">
        <f>AW1105/$AW$1261*3</f>
        <v>0</v>
      </c>
      <c r="BB1105">
        <f>AS1105/$AS$1261*3</f>
        <v>-3.2126307336851666E-3</v>
      </c>
      <c r="BD1105">
        <f>MIN(4.9,AY1105)</f>
        <v>0</v>
      </c>
      <c r="BE1105">
        <f t="shared" ref="BE1105" si="1221">MIN(4.9,AZ1105)</f>
        <v>0</v>
      </c>
      <c r="BF1105">
        <f t="shared" ref="BF1105" si="1222">MIN(4.9,BA1105)</f>
        <v>0</v>
      </c>
      <c r="BG1105">
        <f>MAX(MIN(4.9,BB1105),0)</f>
        <v>0</v>
      </c>
      <c r="BI1105">
        <f>ROUND(BD1105+0.5,0)</f>
        <v>1</v>
      </c>
      <c r="BJ1105">
        <f t="shared" ref="BJ1105" si="1223">ROUND(BE1105+0.5,0)</f>
        <v>1</v>
      </c>
      <c r="BK1105">
        <f t="shared" ref="BK1105" si="1224">ROUND(BF1105+0.5,0)</f>
        <v>1</v>
      </c>
      <c r="BL1105">
        <f t="shared" ref="BL1105" si="1225">ROUND(BG1105+0.5,0)</f>
        <v>1</v>
      </c>
    </row>
    <row r="1106" spans="2:64" hidden="1">
      <c r="D1106" t="s">
        <v>6065</v>
      </c>
      <c r="E1106" t="s">
        <v>6065</v>
      </c>
      <c r="F1106" t="s">
        <v>11433</v>
      </c>
      <c r="G1106" t="s">
        <v>6065</v>
      </c>
      <c r="H1106" t="s">
        <v>11434</v>
      </c>
      <c r="I1106" t="s">
        <v>11435</v>
      </c>
      <c r="J1106">
        <v>1</v>
      </c>
      <c r="K1106">
        <f t="shared" si="1197"/>
        <v>0</v>
      </c>
      <c r="O1106" t="e">
        <f t="shared" si="1212"/>
        <v>#DIV/0!</v>
      </c>
      <c r="P1106" t="e">
        <f t="shared" si="1213"/>
        <v>#DIV/0!</v>
      </c>
      <c r="Q1106">
        <f t="shared" si="1214"/>
        <v>17.942857142857143</v>
      </c>
      <c r="R1106" t="e">
        <f t="shared" si="1215"/>
        <v>#DIV/0!</v>
      </c>
      <c r="S1106">
        <f t="shared" si="1216"/>
        <v>5.5732484076433123E-2</v>
      </c>
      <c r="T1106">
        <f t="shared" si="1217"/>
        <v>0</v>
      </c>
      <c r="U1106">
        <f t="shared" si="1218"/>
        <v>0</v>
      </c>
      <c r="V1106">
        <f t="shared" si="1198"/>
        <v>0</v>
      </c>
      <c r="AH1106">
        <f t="shared" si="1200"/>
        <v>0</v>
      </c>
      <c r="AI1106">
        <f t="shared" si="1201"/>
        <v>0</v>
      </c>
      <c r="AJ1106">
        <f t="shared" si="1202"/>
        <v>628</v>
      </c>
      <c r="AK1106">
        <f t="shared" si="1203"/>
        <v>0</v>
      </c>
      <c r="AL1106">
        <f t="shared" si="1204"/>
        <v>35</v>
      </c>
      <c r="AM1106">
        <f t="shared" si="1205"/>
        <v>-593</v>
      </c>
      <c r="AO1106">
        <f t="shared" si="1194"/>
        <v>-628</v>
      </c>
      <c r="AP1106">
        <f t="shared" si="1195"/>
        <v>0</v>
      </c>
      <c r="AQ1106" t="e">
        <f t="shared" si="1196"/>
        <v>#DIV/0!</v>
      </c>
    </row>
    <row r="1107" spans="2:64" hidden="1">
      <c r="D1107" t="s">
        <v>6065</v>
      </c>
      <c r="E1107" t="s">
        <v>6065</v>
      </c>
      <c r="F1107" t="s">
        <v>11433</v>
      </c>
      <c r="G1107" t="s">
        <v>6065</v>
      </c>
      <c r="H1107" t="s">
        <v>11434</v>
      </c>
      <c r="I1107" t="s">
        <v>11435</v>
      </c>
      <c r="J1107">
        <v>1</v>
      </c>
      <c r="K1107">
        <f t="shared" si="1197"/>
        <v>0</v>
      </c>
      <c r="O1107" t="e">
        <f t="shared" si="1212"/>
        <v>#DIV/0!</v>
      </c>
      <c r="P1107" t="e">
        <f t="shared" si="1213"/>
        <v>#DIV/0!</v>
      </c>
      <c r="Q1107">
        <f t="shared" si="1214"/>
        <v>17.942857142857143</v>
      </c>
      <c r="R1107" t="e">
        <f t="shared" si="1215"/>
        <v>#DIV/0!</v>
      </c>
      <c r="S1107">
        <f t="shared" si="1216"/>
        <v>5.5732484076433123E-2</v>
      </c>
      <c r="T1107">
        <f t="shared" si="1217"/>
        <v>0</v>
      </c>
      <c r="U1107">
        <f t="shared" si="1218"/>
        <v>0</v>
      </c>
      <c r="V1107">
        <f t="shared" si="1198"/>
        <v>1</v>
      </c>
      <c r="AH1107">
        <f t="shared" si="1200"/>
        <v>0</v>
      </c>
      <c r="AI1107">
        <f t="shared" si="1201"/>
        <v>0</v>
      </c>
      <c r="AJ1107">
        <f t="shared" si="1202"/>
        <v>628</v>
      </c>
      <c r="AK1107">
        <f t="shared" si="1203"/>
        <v>0</v>
      </c>
      <c r="AL1107">
        <f t="shared" si="1204"/>
        <v>35</v>
      </c>
      <c r="AM1107">
        <f t="shared" si="1205"/>
        <v>-593</v>
      </c>
      <c r="AO1107">
        <f t="shared" si="1194"/>
        <v>-628</v>
      </c>
      <c r="AP1107">
        <f t="shared" si="1195"/>
        <v>0</v>
      </c>
      <c r="AQ1107" t="e">
        <f t="shared" si="1196"/>
        <v>#DIV/0!</v>
      </c>
    </row>
    <row r="1108" spans="2:64" hidden="1">
      <c r="D1108" t="s">
        <v>6065</v>
      </c>
      <c r="E1108" t="s">
        <v>6065</v>
      </c>
      <c r="F1108" t="s">
        <v>11433</v>
      </c>
      <c r="G1108" t="s">
        <v>6065</v>
      </c>
      <c r="H1108" t="s">
        <v>11434</v>
      </c>
      <c r="I1108" t="s">
        <v>11435</v>
      </c>
      <c r="J1108" t="s">
        <v>6065</v>
      </c>
      <c r="K1108" t="e">
        <f t="shared" si="1197"/>
        <v>#DIV/0!</v>
      </c>
      <c r="O1108" t="e">
        <f t="shared" si="1212"/>
        <v>#DIV/0!</v>
      </c>
      <c r="P1108">
        <f t="shared" si="1213"/>
        <v>-1</v>
      </c>
      <c r="Q1108">
        <f t="shared" si="1214"/>
        <v>17.942857142857143</v>
      </c>
      <c r="R1108" t="e">
        <f t="shared" si="1215"/>
        <v>#DIV/0!</v>
      </c>
      <c r="S1108">
        <f t="shared" si="1216"/>
        <v>5.5732484076433123E-2</v>
      </c>
      <c r="T1108">
        <f t="shared" si="1217"/>
        <v>0</v>
      </c>
      <c r="U1108" t="e">
        <f t="shared" si="1218"/>
        <v>#DIV/0!</v>
      </c>
      <c r="V1108">
        <f t="shared" si="1198"/>
        <v>0</v>
      </c>
      <c r="AH1108">
        <f t="shared" si="1200"/>
        <v>0</v>
      </c>
      <c r="AI1108">
        <f t="shared" si="1201"/>
        <v>0</v>
      </c>
      <c r="AJ1108">
        <f t="shared" si="1202"/>
        <v>1256</v>
      </c>
      <c r="AK1108">
        <f t="shared" si="1203"/>
        <v>0</v>
      </c>
      <c r="AL1108">
        <f t="shared" si="1204"/>
        <v>70</v>
      </c>
      <c r="AM1108">
        <f t="shared" si="1205"/>
        <v>-1186</v>
      </c>
      <c r="AO1108">
        <f t="shared" si="1194"/>
        <v>-1256</v>
      </c>
      <c r="AP1108">
        <f t="shared" si="1195"/>
        <v>0</v>
      </c>
      <c r="AQ1108" t="e">
        <f t="shared" si="1196"/>
        <v>#DIV/0!</v>
      </c>
    </row>
    <row r="1109" spans="2:64" hidden="1">
      <c r="D1109" t="s">
        <v>6065</v>
      </c>
      <c r="E1109" t="s">
        <v>11436</v>
      </c>
      <c r="F1109" t="s">
        <v>11433</v>
      </c>
      <c r="G1109" t="s">
        <v>6065</v>
      </c>
      <c r="H1109" t="s">
        <v>11434</v>
      </c>
      <c r="I1109" t="s">
        <v>11435</v>
      </c>
      <c r="J1109" t="s">
        <v>6065</v>
      </c>
      <c r="K1109" t="e">
        <f t="shared" si="1197"/>
        <v>#DIV/0!</v>
      </c>
      <c r="O1109" t="e">
        <f t="shared" si="1212"/>
        <v>#DIV/0!</v>
      </c>
      <c r="P1109">
        <f t="shared" si="1213"/>
        <v>0</v>
      </c>
      <c r="Q1109">
        <f t="shared" si="1214"/>
        <v>17.942857142857143</v>
      </c>
      <c r="R1109" t="e">
        <f t="shared" si="1215"/>
        <v>#DIV/0!</v>
      </c>
      <c r="S1109">
        <f t="shared" si="1216"/>
        <v>5.5732484076433123E-2</v>
      </c>
      <c r="T1109">
        <f t="shared" si="1217"/>
        <v>9.2081031307550631E-2</v>
      </c>
      <c r="U1109" t="e">
        <f t="shared" si="1218"/>
        <v>#DIV/0!</v>
      </c>
      <c r="V1109">
        <f t="shared" si="1198"/>
        <v>0</v>
      </c>
      <c r="AH1109">
        <f t="shared" si="1200"/>
        <v>0</v>
      </c>
      <c r="AI1109">
        <f t="shared" si="1201"/>
        <v>-100</v>
      </c>
      <c r="AJ1109">
        <f t="shared" si="1202"/>
        <v>1256</v>
      </c>
      <c r="AK1109">
        <f t="shared" si="1203"/>
        <v>0</v>
      </c>
      <c r="AL1109">
        <f t="shared" si="1204"/>
        <v>70</v>
      </c>
      <c r="AM1109">
        <f t="shared" si="1205"/>
        <v>-1186</v>
      </c>
      <c r="AO1109">
        <f t="shared" si="1194"/>
        <v>-1256</v>
      </c>
      <c r="AP1109">
        <f t="shared" si="1195"/>
        <v>-1.4285714285714286</v>
      </c>
      <c r="AQ1109" t="e">
        <f t="shared" si="1196"/>
        <v>#DIV/0!</v>
      </c>
    </row>
    <row r="1110" spans="2:64" hidden="1">
      <c r="D1110" t="s">
        <v>6065</v>
      </c>
      <c r="E1110" t="s">
        <v>11436</v>
      </c>
      <c r="F1110" t="s">
        <v>11437</v>
      </c>
      <c r="G1110" t="s">
        <v>6065</v>
      </c>
      <c r="H1110" t="s">
        <v>11438</v>
      </c>
      <c r="I1110" t="s">
        <v>11439</v>
      </c>
      <c r="J1110" t="s">
        <v>6065</v>
      </c>
      <c r="K1110" t="e">
        <f t="shared" si="1197"/>
        <v>#DIV/0!</v>
      </c>
      <c r="O1110">
        <f t="shared" si="1212"/>
        <v>-1</v>
      </c>
      <c r="P1110">
        <f t="shared" si="1213"/>
        <v>-1.606060606060606</v>
      </c>
      <c r="Q1110">
        <f t="shared" si="1214"/>
        <v>10.050000000000001</v>
      </c>
      <c r="R1110" t="e">
        <f t="shared" si="1215"/>
        <v>#DIV/0!</v>
      </c>
      <c r="S1110">
        <f t="shared" si="1216"/>
        <v>9.950248756218906E-2</v>
      </c>
      <c r="T1110">
        <f t="shared" si="1217"/>
        <v>0.10141987829614596</v>
      </c>
      <c r="U1110" t="e">
        <f t="shared" si="1218"/>
        <v>#DIV/0!</v>
      </c>
      <c r="V1110">
        <f t="shared" si="1198"/>
        <v>-1</v>
      </c>
      <c r="AH1110">
        <f t="shared" si="1200"/>
        <v>0</v>
      </c>
      <c r="AI1110">
        <f t="shared" si="1201"/>
        <v>-100</v>
      </c>
      <c r="AJ1110">
        <f t="shared" si="1202"/>
        <v>1206</v>
      </c>
      <c r="AK1110">
        <f t="shared" si="1203"/>
        <v>0</v>
      </c>
      <c r="AL1110">
        <f t="shared" si="1204"/>
        <v>120</v>
      </c>
      <c r="AM1110">
        <f t="shared" si="1205"/>
        <v>-1086</v>
      </c>
      <c r="AO1110">
        <f t="shared" si="1194"/>
        <v>-1206</v>
      </c>
      <c r="AP1110">
        <f t="shared" si="1195"/>
        <v>-0.83333333333333337</v>
      </c>
      <c r="AQ1110" t="e">
        <f t="shared" si="1196"/>
        <v>#DIV/0!</v>
      </c>
    </row>
    <row r="1111" spans="2:64" hidden="1">
      <c r="D1111" t="s">
        <v>8617</v>
      </c>
      <c r="E1111" t="s">
        <v>11440</v>
      </c>
      <c r="F1111" t="s">
        <v>11437</v>
      </c>
      <c r="G1111" t="s">
        <v>6065</v>
      </c>
      <c r="H1111" t="s">
        <v>11441</v>
      </c>
      <c r="I1111" t="s">
        <v>11442</v>
      </c>
      <c r="J1111" t="s">
        <v>6055</v>
      </c>
      <c r="K1111">
        <f t="shared" si="1197"/>
        <v>165</v>
      </c>
      <c r="O1111" t="e">
        <f t="shared" si="1212"/>
        <v>#DIV/0!</v>
      </c>
      <c r="P1111">
        <f t="shared" si="1213"/>
        <v>-1.0982727814175104</v>
      </c>
      <c r="Q1111">
        <f t="shared" si="1214"/>
        <v>5.4818181818181815</v>
      </c>
      <c r="R1111" t="e">
        <f t="shared" si="1215"/>
        <v>#DIV/0!</v>
      </c>
      <c r="S1111">
        <f t="shared" si="1216"/>
        <v>0.1824212271973466</v>
      </c>
      <c r="T1111">
        <f t="shared" si="1217"/>
        <v>-0.14335360556038224</v>
      </c>
      <c r="U1111">
        <f t="shared" si="1218"/>
        <v>165</v>
      </c>
      <c r="V1111">
        <f t="shared" si="1198"/>
        <v>1</v>
      </c>
      <c r="AH1111">
        <f t="shared" si="1200"/>
        <v>100</v>
      </c>
      <c r="AI1111">
        <f t="shared" si="1201"/>
        <v>82.5</v>
      </c>
      <c r="AJ1111">
        <f t="shared" si="1202"/>
        <v>603</v>
      </c>
      <c r="AK1111">
        <f t="shared" si="1203"/>
        <v>0</v>
      </c>
      <c r="AL1111">
        <f t="shared" si="1204"/>
        <v>110</v>
      </c>
      <c r="AM1111">
        <f t="shared" si="1205"/>
        <v>-493</v>
      </c>
      <c r="AO1111">
        <f t="shared" si="1194"/>
        <v>-503</v>
      </c>
      <c r="AP1111">
        <f t="shared" si="1195"/>
        <v>0.75</v>
      </c>
      <c r="AQ1111">
        <f t="shared" si="1196"/>
        <v>0.82499999999999996</v>
      </c>
    </row>
    <row r="1112" spans="2:64" hidden="1">
      <c r="D1112" t="s">
        <v>6065</v>
      </c>
      <c r="E1112" t="s">
        <v>11443</v>
      </c>
      <c r="F1112" t="s">
        <v>11444</v>
      </c>
      <c r="G1112" t="s">
        <v>6065</v>
      </c>
      <c r="H1112" t="s">
        <v>11445</v>
      </c>
      <c r="I1112" t="s">
        <v>11446</v>
      </c>
      <c r="J1112" t="s">
        <v>6065</v>
      </c>
      <c r="K1112" t="e">
        <f t="shared" si="1197"/>
        <v>#DIV/0!</v>
      </c>
      <c r="O1112">
        <f t="shared" si="1212"/>
        <v>-1</v>
      </c>
      <c r="P1112">
        <f t="shared" si="1213"/>
        <v>1.7256493506493507</v>
      </c>
      <c r="Q1112">
        <f t="shared" si="1214"/>
        <v>24.489795918367346</v>
      </c>
      <c r="R1112" t="e">
        <f t="shared" si="1215"/>
        <v>#DIV/0!</v>
      </c>
      <c r="S1112">
        <f t="shared" si="1216"/>
        <v>4.0833333333333333E-2</v>
      </c>
      <c r="T1112">
        <f t="shared" si="1217"/>
        <v>-3.1799242424242422</v>
      </c>
      <c r="U1112" t="e">
        <f t="shared" si="1218"/>
        <v>#DIV/0!</v>
      </c>
      <c r="V1112">
        <f t="shared" si="1198"/>
        <v>-1</v>
      </c>
      <c r="AH1112">
        <f t="shared" si="1200"/>
        <v>0</v>
      </c>
      <c r="AI1112">
        <f t="shared" si="1201"/>
        <v>-1679</v>
      </c>
      <c r="AJ1112">
        <f t="shared" si="1202"/>
        <v>1200</v>
      </c>
      <c r="AK1112">
        <f t="shared" si="1203"/>
        <v>0</v>
      </c>
      <c r="AL1112">
        <f t="shared" si="1204"/>
        <v>49</v>
      </c>
      <c r="AM1112">
        <f t="shared" si="1205"/>
        <v>-1151</v>
      </c>
      <c r="AO1112">
        <f t="shared" si="1194"/>
        <v>-1200</v>
      </c>
      <c r="AP1112">
        <f t="shared" si="1195"/>
        <v>-34.265306122448976</v>
      </c>
      <c r="AQ1112" t="e">
        <f t="shared" si="1196"/>
        <v>#DIV/0!</v>
      </c>
    </row>
    <row r="1113" spans="2:64" hidden="1">
      <c r="D1113" t="s">
        <v>11447</v>
      </c>
      <c r="E1113" t="s">
        <v>11448</v>
      </c>
      <c r="F1113" t="s">
        <v>11449</v>
      </c>
      <c r="G1113" t="s">
        <v>6065</v>
      </c>
      <c r="H1113" t="s">
        <v>11450</v>
      </c>
      <c r="I1113" t="s">
        <v>11451</v>
      </c>
      <c r="J1113" t="s">
        <v>6055</v>
      </c>
      <c r="K1113">
        <f t="shared" si="1197"/>
        <v>-616</v>
      </c>
      <c r="O1113">
        <f t="shared" si="1212"/>
        <v>0.19999999999999996</v>
      </c>
      <c r="P1113">
        <f t="shared" si="1213"/>
        <v>-1.652542372881356</v>
      </c>
      <c r="Q1113">
        <f t="shared" si="1214"/>
        <v>0.55518112889637738</v>
      </c>
      <c r="R1113">
        <f t="shared" si="1215"/>
        <v>1</v>
      </c>
      <c r="S1113">
        <f t="shared" si="1216"/>
        <v>1.8012139605462822</v>
      </c>
      <c r="T1113">
        <f t="shared" si="1217"/>
        <v>-0.53846153846153844</v>
      </c>
      <c r="U1113">
        <f t="shared" si="1218"/>
        <v>-616</v>
      </c>
      <c r="V1113">
        <f t="shared" si="1198"/>
        <v>0</v>
      </c>
      <c r="AH1113">
        <f t="shared" si="1200"/>
        <v>2100</v>
      </c>
      <c r="AI1113">
        <f t="shared" si="1201"/>
        <v>-308</v>
      </c>
      <c r="AJ1113">
        <f t="shared" si="1202"/>
        <v>329.5</v>
      </c>
      <c r="AK1113">
        <f t="shared" si="1203"/>
        <v>0</v>
      </c>
      <c r="AL1113">
        <f t="shared" si="1204"/>
        <v>593.5</v>
      </c>
      <c r="AM1113">
        <f t="shared" si="1205"/>
        <v>264</v>
      </c>
      <c r="AO1113">
        <f t="shared" si="1194"/>
        <v>1770.5</v>
      </c>
      <c r="AP1113">
        <f t="shared" si="1195"/>
        <v>-0.51895534962089296</v>
      </c>
      <c r="AQ1113">
        <f t="shared" si="1196"/>
        <v>-0.14666666666666667</v>
      </c>
    </row>
    <row r="1114" spans="2:64" hidden="1">
      <c r="D1114" t="s">
        <v>11452</v>
      </c>
      <c r="E1114" t="s">
        <v>11453</v>
      </c>
      <c r="F1114" t="s">
        <v>11454</v>
      </c>
      <c r="G1114" t="s">
        <v>9674</v>
      </c>
      <c r="H1114" t="s">
        <v>11455</v>
      </c>
      <c r="I1114" t="s">
        <v>11456</v>
      </c>
      <c r="J1114" t="s">
        <v>6055</v>
      </c>
      <c r="K1114">
        <f t="shared" si="1197"/>
        <v>944</v>
      </c>
      <c r="O1114" t="e">
        <f t="shared" si="1212"/>
        <v>#VALUE!</v>
      </c>
      <c r="P1114" t="e">
        <f t="shared" si="1213"/>
        <v>#VALUE!</v>
      </c>
      <c r="Q1114">
        <f t="shared" si="1214"/>
        <v>0.29944886711573793</v>
      </c>
      <c r="R1114" t="e">
        <f t="shared" si="1215"/>
        <v>#VALUE!</v>
      </c>
      <c r="S1114">
        <f t="shared" si="1216"/>
        <v>3.2044989775051125</v>
      </c>
      <c r="T1114" t="e">
        <f t="shared" si="1217"/>
        <v>#VALUE!</v>
      </c>
      <c r="U1114">
        <f t="shared" si="1218"/>
        <v>944</v>
      </c>
      <c r="V1114" t="e">
        <f t="shared" si="1198"/>
        <v>#VALUE!</v>
      </c>
      <c r="AH1114">
        <f t="shared" si="1200"/>
        <v>1750</v>
      </c>
      <c r="AI1114">
        <f t="shared" si="1201"/>
        <v>472</v>
      </c>
      <c r="AJ1114">
        <f t="shared" si="1202"/>
        <v>244.5</v>
      </c>
      <c r="AK1114">
        <f t="shared" si="1203"/>
        <v>33</v>
      </c>
      <c r="AL1114">
        <f t="shared" si="1204"/>
        <v>783.5</v>
      </c>
      <c r="AM1114">
        <f t="shared" si="1205"/>
        <v>572</v>
      </c>
      <c r="AO1114">
        <f t="shared" si="1194"/>
        <v>1472.5</v>
      </c>
      <c r="AP1114">
        <f t="shared" si="1195"/>
        <v>0.57807715860379671</v>
      </c>
      <c r="AQ1114">
        <f t="shared" si="1196"/>
        <v>0.26971428571428574</v>
      </c>
    </row>
    <row r="1115" spans="2:64" hidden="1">
      <c r="D1115" t="s">
        <v>6093</v>
      </c>
      <c r="E1115" t="s">
        <v>6093</v>
      </c>
      <c r="F1115" t="s">
        <v>6093</v>
      </c>
      <c r="G1115" t="s">
        <v>6093</v>
      </c>
      <c r="H1115" t="s">
        <v>6093</v>
      </c>
      <c r="I1115" t="s">
        <v>6093</v>
      </c>
      <c r="J1115" t="s">
        <v>6093</v>
      </c>
      <c r="AO1115">
        <f t="shared" si="1194"/>
        <v>0</v>
      </c>
      <c r="AP1115" t="e">
        <f t="shared" si="1195"/>
        <v>#DIV/0!</v>
      </c>
      <c r="AQ1115" t="e">
        <f t="shared" si="1196"/>
        <v>#DIV/0!</v>
      </c>
    </row>
    <row r="1116" spans="2:64">
      <c r="B1116" t="s">
        <v>161</v>
      </c>
      <c r="D1116" t="s">
        <v>11457</v>
      </c>
      <c r="E1116" t="s">
        <v>11458</v>
      </c>
      <c r="F1116" t="s">
        <v>11459</v>
      </c>
      <c r="G1116" t="s">
        <v>6065</v>
      </c>
      <c r="H1116" t="s">
        <v>11460</v>
      </c>
      <c r="I1116" t="s">
        <v>11461</v>
      </c>
      <c r="J1116" t="s">
        <v>6055</v>
      </c>
      <c r="K1116">
        <f t="shared" si="1197"/>
        <v>40692</v>
      </c>
      <c r="O1116">
        <f t="shared" si="1212"/>
        <v>0.37888778349128449</v>
      </c>
      <c r="P1116">
        <f t="shared" si="1213"/>
        <v>-0.15948195732551174</v>
      </c>
      <c r="Q1116">
        <f t="shared" si="1214"/>
        <v>0.11835982432291121</v>
      </c>
      <c r="R1116">
        <f>1</f>
        <v>1</v>
      </c>
      <c r="S1116">
        <f t="shared" si="1216"/>
        <v>8.4488128106018774</v>
      </c>
      <c r="T1116">
        <f t="shared" si="1217"/>
        <v>0.42964534963521372</v>
      </c>
      <c r="U1116">
        <f t="shared" si="1218"/>
        <v>40692</v>
      </c>
      <c r="V1116">
        <f t="shared" si="1198"/>
        <v>0</v>
      </c>
      <c r="X1116">
        <f t="shared" ref="X1116:AE1116" si="1226">AVERAGE(O1116:O1118)</f>
        <v>0.26694478582356201</v>
      </c>
      <c r="Y1116">
        <f t="shared" si="1226"/>
        <v>0.7845203136338057</v>
      </c>
      <c r="Z1116">
        <f t="shared" si="1226"/>
        <v>0.38668664475102554</v>
      </c>
      <c r="AA1116">
        <f>AVERAGE(R1116)</f>
        <v>1</v>
      </c>
      <c r="AB1116">
        <f t="shared" si="1226"/>
        <v>4.097759657488707</v>
      </c>
      <c r="AC1116">
        <f t="shared" si="1226"/>
        <v>0.76397955231753334</v>
      </c>
      <c r="AD1116">
        <f t="shared" si="1226"/>
        <v>41837.5</v>
      </c>
      <c r="AE1116">
        <f t="shared" si="1226"/>
        <v>-0.33333333333333331</v>
      </c>
      <c r="AH1116">
        <f t="shared" si="1200"/>
        <v>279282</v>
      </c>
      <c r="AI1116">
        <f t="shared" si="1201"/>
        <v>20346</v>
      </c>
      <c r="AJ1116">
        <f t="shared" si="1202"/>
        <v>9055</v>
      </c>
      <c r="AK1116">
        <f t="shared" si="1203"/>
        <v>0</v>
      </c>
      <c r="AL1116">
        <f t="shared" si="1204"/>
        <v>76504</v>
      </c>
      <c r="AM1116">
        <f t="shared" si="1205"/>
        <v>67703</v>
      </c>
      <c r="AO1116">
        <f t="shared" si="1194"/>
        <v>270227</v>
      </c>
      <c r="AP1116">
        <f t="shared" si="1195"/>
        <v>0.26594687859458327</v>
      </c>
      <c r="AQ1116">
        <f t="shared" si="1196"/>
        <v>7.2851096740928517E-2</v>
      </c>
      <c r="AS1116">
        <f t="shared" ref="AS1116" si="1227">AH1116+AM1116-AJ1116+AK1116+AL1116+AI1116</f>
        <v>434780</v>
      </c>
      <c r="AU1116">
        <f>MAX(0,AH1116)</f>
        <v>279282</v>
      </c>
      <c r="AV1116">
        <f>MAX(0,AP1116)</f>
        <v>0.26594687859458327</v>
      </c>
      <c r="AW1116">
        <f>MAX(0,AQ1116)</f>
        <v>7.2851096740928517E-2</v>
      </c>
      <c r="AY1116">
        <f>AU1116/$AU$1261*3</f>
        <v>2.4983061761180814</v>
      </c>
      <c r="AZ1116">
        <f>AV1116/$AV$1261*3</f>
        <v>4.8560043022061388</v>
      </c>
      <c r="BA1116">
        <f>AW1116/$AW$1261*3</f>
        <v>1.7689224486225505</v>
      </c>
      <c r="BB1116">
        <f>AS1116/$AS$1261*3</f>
        <v>1.1777298401278555</v>
      </c>
      <c r="BD1116">
        <f>MIN(4.9,AY1116)</f>
        <v>2.4983061761180814</v>
      </c>
      <c r="BE1116">
        <f t="shared" ref="BE1116" si="1228">MIN(4.9,AZ1116)</f>
        <v>4.8560043022061388</v>
      </c>
      <c r="BF1116">
        <f t="shared" ref="BF1116" si="1229">MIN(4.9,BA1116)</f>
        <v>1.7689224486225505</v>
      </c>
      <c r="BG1116">
        <f>MAX(MIN(4.9,BB1116),0)</f>
        <v>1.1777298401278555</v>
      </c>
      <c r="BI1116">
        <f>ROUND(BD1116+0.5,0)</f>
        <v>3</v>
      </c>
      <c r="BJ1116">
        <f t="shared" ref="BJ1116" si="1230">ROUND(BE1116+0.5,0)</f>
        <v>5</v>
      </c>
      <c r="BK1116">
        <f t="shared" ref="BK1116" si="1231">ROUND(BF1116+0.5,0)</f>
        <v>2</v>
      </c>
      <c r="BL1116">
        <f t="shared" ref="BL1116" si="1232">ROUND(BG1116+0.5,0)</f>
        <v>2</v>
      </c>
    </row>
    <row r="1117" spans="2:64" hidden="1">
      <c r="D1117" t="s">
        <v>11462</v>
      </c>
      <c r="E1117" t="s">
        <v>11463</v>
      </c>
      <c r="F1117" t="s">
        <v>11464</v>
      </c>
      <c r="G1117" t="s">
        <v>6065</v>
      </c>
      <c r="H1117" t="s">
        <v>11465</v>
      </c>
      <c r="I1117" t="s">
        <v>11466</v>
      </c>
      <c r="J1117" t="s">
        <v>6055</v>
      </c>
      <c r="K1117">
        <f t="shared" si="1197"/>
        <v>48413</v>
      </c>
      <c r="O1117">
        <f t="shared" si="1212"/>
        <v>-6.9529783876532414E-2</v>
      </c>
      <c r="P1117">
        <f t="shared" si="1213"/>
        <v>-0.3351232575705555</v>
      </c>
      <c r="Q1117">
        <f t="shared" si="1214"/>
        <v>0.53884600134128968</v>
      </c>
      <c r="R1117" t="e">
        <f t="shared" si="1215"/>
        <v>#DIV/0!</v>
      </c>
      <c r="S1117">
        <f t="shared" si="1216"/>
        <v>1.8558177986118682</v>
      </c>
      <c r="T1117">
        <f t="shared" si="1217"/>
        <v>-0.13345837145471184</v>
      </c>
      <c r="U1117">
        <f t="shared" si="1218"/>
        <v>48413</v>
      </c>
      <c r="V1117">
        <f t="shared" si="1198"/>
        <v>-1</v>
      </c>
      <c r="AH1117">
        <f t="shared" si="1200"/>
        <v>202541.5</v>
      </c>
      <c r="AI1117">
        <f t="shared" si="1201"/>
        <v>24206.5</v>
      </c>
      <c r="AJ1117">
        <f t="shared" si="1202"/>
        <v>55038</v>
      </c>
      <c r="AK1117">
        <f t="shared" si="1203"/>
        <v>0</v>
      </c>
      <c r="AL1117">
        <f t="shared" si="1204"/>
        <v>102140.5</v>
      </c>
      <c r="AM1117">
        <f t="shared" si="1205"/>
        <v>47356.5</v>
      </c>
      <c r="AO1117">
        <f t="shared" si="1194"/>
        <v>147503.5</v>
      </c>
      <c r="AP1117">
        <f t="shared" si="1195"/>
        <v>0.23699218233707492</v>
      </c>
      <c r="AQ1117">
        <f t="shared" si="1196"/>
        <v>0.11951377865770718</v>
      </c>
    </row>
    <row r="1118" spans="2:64" hidden="1">
      <c r="D1118" t="s">
        <v>11467</v>
      </c>
      <c r="E1118" t="s">
        <v>11468</v>
      </c>
      <c r="F1118" t="s">
        <v>11469</v>
      </c>
      <c r="G1118" t="s">
        <v>6065</v>
      </c>
      <c r="H1118" t="s">
        <v>11470</v>
      </c>
      <c r="I1118" t="s">
        <v>11471</v>
      </c>
      <c r="J1118" t="s">
        <v>6048</v>
      </c>
      <c r="K1118">
        <f t="shared" si="1197"/>
        <v>36407.5</v>
      </c>
      <c r="O1118">
        <f t="shared" si="1212"/>
        <v>0.49147635785593402</v>
      </c>
      <c r="P1118">
        <f t="shared" si="1213"/>
        <v>2.8481661557974842</v>
      </c>
      <c r="Q1118">
        <f t="shared" si="1214"/>
        <v>0.50285410858887558</v>
      </c>
      <c r="R1118" t="e">
        <f t="shared" si="1215"/>
        <v>#DIV/0!</v>
      </c>
      <c r="S1118">
        <f t="shared" si="1216"/>
        <v>1.9886483632523759</v>
      </c>
      <c r="T1118">
        <f t="shared" si="1217"/>
        <v>1.9957516787720979</v>
      </c>
      <c r="U1118">
        <f t="shared" si="1218"/>
        <v>36407.5</v>
      </c>
      <c r="V1118">
        <f t="shared" si="1198"/>
        <v>0</v>
      </c>
      <c r="AH1118">
        <f t="shared" si="1200"/>
        <v>145117.66666666666</v>
      </c>
      <c r="AI1118">
        <f t="shared" si="1201"/>
        <v>24271.666666666668</v>
      </c>
      <c r="AJ1118">
        <f t="shared" si="1202"/>
        <v>36617.333333333336</v>
      </c>
      <c r="AK1118">
        <f t="shared" si="1203"/>
        <v>0</v>
      </c>
      <c r="AL1118">
        <f t="shared" si="1204"/>
        <v>72819</v>
      </c>
      <c r="AM1118">
        <f t="shared" si="1205"/>
        <v>36433.333333333336</v>
      </c>
      <c r="AO1118">
        <f t="shared" si="1194"/>
        <v>108500.33333333331</v>
      </c>
      <c r="AP1118">
        <f t="shared" si="1195"/>
        <v>0.33331502309378963</v>
      </c>
      <c r="AQ1118">
        <f t="shared" si="1196"/>
        <v>0.16725507806308906</v>
      </c>
    </row>
    <row r="1119" spans="2:64" hidden="1">
      <c r="D1119" t="s">
        <v>11472</v>
      </c>
      <c r="E1119" t="s">
        <v>11473</v>
      </c>
      <c r="F1119" t="s">
        <v>11474</v>
      </c>
      <c r="G1119" t="s">
        <v>6065</v>
      </c>
      <c r="H1119" t="s">
        <v>11475</v>
      </c>
      <c r="I1119" t="s">
        <v>11476</v>
      </c>
      <c r="J1119" t="s">
        <v>6048</v>
      </c>
      <c r="K1119">
        <f t="shared" si="1197"/>
        <v>9461</v>
      </c>
      <c r="O1119">
        <f t="shared" si="1212"/>
        <v>-0.21043149899374602</v>
      </c>
      <c r="P1119">
        <f t="shared" si="1213"/>
        <v>0.83548355805606755</v>
      </c>
      <c r="Q1119">
        <f t="shared" si="1214"/>
        <v>0.5624584436465625</v>
      </c>
      <c r="R1119" t="e">
        <f t="shared" si="1215"/>
        <v>#DIV/0!</v>
      </c>
      <c r="S1119">
        <f t="shared" si="1216"/>
        <v>1.7779091260800413</v>
      </c>
      <c r="T1119">
        <f t="shared" si="1217"/>
        <v>1.0773785799692535</v>
      </c>
      <c r="U1119">
        <f t="shared" si="1218"/>
        <v>9461</v>
      </c>
      <c r="V1119">
        <f t="shared" si="1198"/>
        <v>0</v>
      </c>
      <c r="AH1119">
        <f t="shared" si="1200"/>
        <v>97298</v>
      </c>
      <c r="AI1119">
        <f t="shared" si="1201"/>
        <v>6307.333333333333</v>
      </c>
      <c r="AJ1119">
        <f t="shared" si="1202"/>
        <v>15508.666666666666</v>
      </c>
      <c r="AK1119">
        <f t="shared" si="1203"/>
        <v>0</v>
      </c>
      <c r="AL1119">
        <f t="shared" si="1204"/>
        <v>27573</v>
      </c>
      <c r="AM1119">
        <f t="shared" si="1205"/>
        <v>12161.666666666666</v>
      </c>
      <c r="AO1119">
        <f t="shared" si="1194"/>
        <v>81789.333333333328</v>
      </c>
      <c r="AP1119">
        <f t="shared" si="1195"/>
        <v>0.22875034756222873</v>
      </c>
      <c r="AQ1119">
        <f t="shared" si="1196"/>
        <v>6.4824902190521214E-2</v>
      </c>
    </row>
    <row r="1120" spans="2:64" hidden="1">
      <c r="D1120" t="s">
        <v>11477</v>
      </c>
      <c r="E1120" t="s">
        <v>11478</v>
      </c>
      <c r="F1120" t="s">
        <v>11479</v>
      </c>
      <c r="G1120" t="s">
        <v>6065</v>
      </c>
      <c r="H1120" t="s">
        <v>11480</v>
      </c>
      <c r="I1120" t="s">
        <v>11481</v>
      </c>
      <c r="J1120" t="s">
        <v>6048</v>
      </c>
      <c r="K1120">
        <f t="shared" si="1197"/>
        <v>5154.5</v>
      </c>
      <c r="O1120">
        <f t="shared" si="1212"/>
        <v>13.938096007758203</v>
      </c>
      <c r="P1120">
        <f t="shared" si="1213"/>
        <v>0.64838503357850974</v>
      </c>
      <c r="Q1120">
        <f t="shared" si="1214"/>
        <v>0.79705573080967407</v>
      </c>
      <c r="R1120">
        <f t="shared" si="1215"/>
        <v>1</v>
      </c>
      <c r="S1120">
        <f t="shared" si="1216"/>
        <v>1.2546174142480211</v>
      </c>
      <c r="T1120">
        <f t="shared" si="1217"/>
        <v>1.4211469534050178</v>
      </c>
      <c r="U1120">
        <f t="shared" si="1218"/>
        <v>5154.5</v>
      </c>
      <c r="V1120">
        <f t="shared" si="1198"/>
        <v>1</v>
      </c>
      <c r="AH1120">
        <f t="shared" si="1200"/>
        <v>123229.33333333333</v>
      </c>
      <c r="AI1120">
        <f t="shared" si="1201"/>
        <v>3436.3333333333335</v>
      </c>
      <c r="AJ1120">
        <f t="shared" si="1202"/>
        <v>22992.666666666668</v>
      </c>
      <c r="AK1120">
        <f t="shared" si="1203"/>
        <v>0</v>
      </c>
      <c r="AL1120">
        <f t="shared" si="1204"/>
        <v>28847</v>
      </c>
      <c r="AM1120">
        <f t="shared" si="1205"/>
        <v>5854.333333333333</v>
      </c>
      <c r="AO1120">
        <f t="shared" si="1194"/>
        <v>100236.66666666666</v>
      </c>
      <c r="AP1120">
        <f t="shared" si="1195"/>
        <v>0.11912272795553554</v>
      </c>
      <c r="AQ1120">
        <f t="shared" si="1196"/>
        <v>2.7885676570513517E-2</v>
      </c>
    </row>
    <row r="1121" spans="2:64" hidden="1">
      <c r="D1121" t="s">
        <v>11482</v>
      </c>
      <c r="E1121" t="s">
        <v>11483</v>
      </c>
      <c r="F1121" t="s">
        <v>11484</v>
      </c>
      <c r="G1121" t="s">
        <v>11485</v>
      </c>
      <c r="H1121" t="s">
        <v>11486</v>
      </c>
      <c r="I1121" t="s">
        <v>11487</v>
      </c>
      <c r="J1121" t="s">
        <v>6055</v>
      </c>
      <c r="K1121">
        <f t="shared" si="1197"/>
        <v>6254</v>
      </c>
      <c r="O1121" t="e">
        <f t="shared" si="1212"/>
        <v>#VALUE!</v>
      </c>
      <c r="P1121" t="e">
        <f t="shared" si="1213"/>
        <v>#VALUE!</v>
      </c>
      <c r="Q1121">
        <f t="shared" si="1214"/>
        <v>0.91111863386744907</v>
      </c>
      <c r="R1121" t="e">
        <f t="shared" si="1215"/>
        <v>#VALUE!</v>
      </c>
      <c r="S1121">
        <f t="shared" si="1216"/>
        <v>1.0780387785713303</v>
      </c>
      <c r="T1121" t="e">
        <f t="shared" si="1217"/>
        <v>#VALUE!</v>
      </c>
      <c r="U1121">
        <f t="shared" si="1218"/>
        <v>6254</v>
      </c>
      <c r="V1121" t="e">
        <f t="shared" si="1198"/>
        <v>#VALUE!</v>
      </c>
      <c r="AH1121">
        <f t="shared" si="1200"/>
        <v>12374</v>
      </c>
      <c r="AI1121">
        <f t="shared" si="1201"/>
        <v>3127</v>
      </c>
      <c r="AJ1121">
        <f t="shared" si="1202"/>
        <v>36334.5</v>
      </c>
      <c r="AK1121">
        <f t="shared" si="1203"/>
        <v>709</v>
      </c>
      <c r="AL1121">
        <f t="shared" si="1204"/>
        <v>39170</v>
      </c>
      <c r="AM1121">
        <f t="shared" si="1205"/>
        <v>3627</v>
      </c>
      <c r="AO1121">
        <f t="shared" si="1194"/>
        <v>-24669.5</v>
      </c>
      <c r="AP1121">
        <f t="shared" si="1195"/>
        <v>7.8412196895609215E-2</v>
      </c>
      <c r="AQ1121">
        <f t="shared" si="1196"/>
        <v>0.25270728947793764</v>
      </c>
    </row>
    <row r="1122" spans="2:64" hidden="1">
      <c r="D1122" t="s">
        <v>6093</v>
      </c>
      <c r="E1122" t="s">
        <v>6093</v>
      </c>
      <c r="F1122" t="s">
        <v>6093</v>
      </c>
      <c r="G1122" t="s">
        <v>6093</v>
      </c>
      <c r="H1122" t="s">
        <v>6093</v>
      </c>
      <c r="I1122" t="s">
        <v>6093</v>
      </c>
      <c r="J1122" t="s">
        <v>6093</v>
      </c>
      <c r="AO1122">
        <f t="shared" si="1194"/>
        <v>0</v>
      </c>
      <c r="AP1122" t="e">
        <f t="shared" si="1195"/>
        <v>#DIV/0!</v>
      </c>
      <c r="AQ1122" t="e">
        <f t="shared" si="1196"/>
        <v>#DIV/0!</v>
      </c>
    </row>
    <row r="1123" spans="2:64">
      <c r="B1123" t="s">
        <v>162</v>
      </c>
      <c r="D1123" t="s">
        <v>11488</v>
      </c>
      <c r="E1123" t="s">
        <v>11489</v>
      </c>
      <c r="F1123" t="s">
        <v>11490</v>
      </c>
      <c r="G1123" t="s">
        <v>6065</v>
      </c>
      <c r="H1123" t="s">
        <v>11491</v>
      </c>
      <c r="I1123" t="s">
        <v>11492</v>
      </c>
      <c r="J1123" t="s">
        <v>6055</v>
      </c>
      <c r="K1123">
        <f t="shared" si="1197"/>
        <v>-37484</v>
      </c>
      <c r="O1123">
        <f t="shared" si="1212"/>
        <v>-0.79042155879263976</v>
      </c>
      <c r="P1123">
        <f t="shared" si="1213"/>
        <v>-1.474775493660625</v>
      </c>
      <c r="Q1123">
        <f t="shared" si="1214"/>
        <v>7.4661987277911823</v>
      </c>
      <c r="R1123">
        <f>1</f>
        <v>1</v>
      </c>
      <c r="S1123">
        <f t="shared" si="1216"/>
        <v>0.13393696530976779</v>
      </c>
      <c r="T1123">
        <f t="shared" si="1217"/>
        <v>0.1962197388389777</v>
      </c>
      <c r="U1123">
        <f t="shared" si="1218"/>
        <v>-37484</v>
      </c>
      <c r="V1123">
        <f t="shared" si="1198"/>
        <v>0</v>
      </c>
      <c r="X1123">
        <f t="shared" ref="X1123:AE1123" si="1233">AVERAGE(O1123:O1125)</f>
        <v>-0.41168110584018081</v>
      </c>
      <c r="Y1123">
        <f t="shared" si="1233"/>
        <v>-1.1548546420537049</v>
      </c>
      <c r="Z1123">
        <f t="shared" si="1233"/>
        <v>5.3758291898066863</v>
      </c>
      <c r="AA1123">
        <f>AVERAGE(R1123:R1125)</f>
        <v>0.86170305360121857</v>
      </c>
      <c r="AB1123">
        <f t="shared" si="1233"/>
        <v>0.13595707660083514</v>
      </c>
      <c r="AC1123">
        <f t="shared" si="1233"/>
        <v>7.4487892596368829E-2</v>
      </c>
      <c r="AD1123">
        <f t="shared" si="1233"/>
        <v>-6035</v>
      </c>
      <c r="AE1123">
        <f t="shared" si="1233"/>
        <v>-0.33333333333333331</v>
      </c>
      <c r="AH1123">
        <f t="shared" si="1200"/>
        <v>22250</v>
      </c>
      <c r="AI1123">
        <f t="shared" si="1201"/>
        <v>-18742</v>
      </c>
      <c r="AJ1123">
        <f t="shared" si="1202"/>
        <v>85096</v>
      </c>
      <c r="AK1123">
        <f t="shared" si="1203"/>
        <v>0</v>
      </c>
      <c r="AL1123">
        <f t="shared" si="1204"/>
        <v>11397.5</v>
      </c>
      <c r="AM1123">
        <f t="shared" si="1205"/>
        <v>-73698.5</v>
      </c>
      <c r="AO1123">
        <f t="shared" si="1194"/>
        <v>-62846</v>
      </c>
      <c r="AP1123">
        <f t="shared" si="1195"/>
        <v>-1.6443957008115815</v>
      </c>
      <c r="AQ1123">
        <f t="shared" si="1196"/>
        <v>-0.84233707865168539</v>
      </c>
      <c r="AS1123">
        <f t="shared" ref="AS1123" si="1234">AH1123+AM1123-AJ1123+AK1123+AL1123+AI1123</f>
        <v>-143889</v>
      </c>
      <c r="AU1123">
        <f>MAX(0,AH1123)</f>
        <v>22250</v>
      </c>
      <c r="AV1123">
        <f>MAX(0,AP1123)</f>
        <v>0</v>
      </c>
      <c r="AW1123">
        <f>MAX(0,AQ1123)</f>
        <v>0</v>
      </c>
      <c r="AY1123">
        <f>AU1123/$AU$1261*3</f>
        <v>0.19903650224012759</v>
      </c>
      <c r="AZ1123">
        <f>AV1123/$AV$1261*3</f>
        <v>0</v>
      </c>
      <c r="BA1123">
        <f>AW1123/$AW$1261*3</f>
        <v>0</v>
      </c>
      <c r="BB1123">
        <f>AS1123/$AS$1261*3</f>
        <v>-0.38976578721688437</v>
      </c>
      <c r="BD1123">
        <f>MIN(4.9,AY1123)</f>
        <v>0.19903650224012759</v>
      </c>
      <c r="BE1123">
        <f t="shared" ref="BE1123" si="1235">MIN(4.9,AZ1123)</f>
        <v>0</v>
      </c>
      <c r="BF1123">
        <f t="shared" ref="BF1123" si="1236">MIN(4.9,BA1123)</f>
        <v>0</v>
      </c>
      <c r="BG1123">
        <f>MAX(MIN(4.9,BB1123),0)</f>
        <v>0</v>
      </c>
      <c r="BI1123">
        <f>ROUND(BD1123+0.5,0)</f>
        <v>1</v>
      </c>
      <c r="BJ1123">
        <f t="shared" ref="BJ1123" si="1237">ROUND(BE1123+0.5,0)</f>
        <v>1</v>
      </c>
      <c r="BK1123">
        <f t="shared" ref="BK1123" si="1238">ROUND(BF1123+0.5,0)</f>
        <v>1</v>
      </c>
      <c r="BL1123">
        <f t="shared" ref="BL1123" si="1239">ROUND(BG1123+0.5,0)</f>
        <v>1</v>
      </c>
    </row>
    <row r="1124" spans="2:64" hidden="1">
      <c r="D1124" t="s">
        <v>11493</v>
      </c>
      <c r="E1124" t="s">
        <v>11494</v>
      </c>
      <c r="F1124" t="s">
        <v>11495</v>
      </c>
      <c r="G1124" t="s">
        <v>6065</v>
      </c>
      <c r="H1124" t="s">
        <v>11496</v>
      </c>
      <c r="I1124" t="s">
        <v>11497</v>
      </c>
      <c r="J1124" t="s">
        <v>6055</v>
      </c>
      <c r="K1124">
        <f t="shared" si="1197"/>
        <v>78951</v>
      </c>
      <c r="O1124">
        <f t="shared" si="1212"/>
        <v>-8.908346775577447E-2</v>
      </c>
      <c r="P1124">
        <f t="shared" si="1213"/>
        <v>-2.3253038340159806</v>
      </c>
      <c r="Q1124">
        <f t="shared" si="1214"/>
        <v>5.1086695565188398</v>
      </c>
      <c r="R1124">
        <f t="shared" si="1215"/>
        <v>1</v>
      </c>
      <c r="S1124">
        <f t="shared" si="1216"/>
        <v>0.19574568073677134</v>
      </c>
      <c r="T1124">
        <f t="shared" si="1217"/>
        <v>-0.39051788099124496</v>
      </c>
      <c r="U1124">
        <f t="shared" si="1218"/>
        <v>78951</v>
      </c>
      <c r="V1124">
        <f t="shared" si="1198"/>
        <v>0</v>
      </c>
      <c r="AH1124">
        <f t="shared" si="1200"/>
        <v>106165.5</v>
      </c>
      <c r="AI1124">
        <f t="shared" si="1201"/>
        <v>39475.5</v>
      </c>
      <c r="AJ1124">
        <f t="shared" si="1202"/>
        <v>76604.5</v>
      </c>
      <c r="AK1124">
        <f t="shared" si="1203"/>
        <v>0</v>
      </c>
      <c r="AL1124">
        <f t="shared" si="1204"/>
        <v>14995</v>
      </c>
      <c r="AM1124">
        <f t="shared" si="1205"/>
        <v>-61609.5</v>
      </c>
      <c r="AO1124">
        <f t="shared" si="1194"/>
        <v>29561</v>
      </c>
      <c r="AP1124">
        <f t="shared" si="1195"/>
        <v>2.6325775258419473</v>
      </c>
      <c r="AQ1124">
        <f t="shared" si="1196"/>
        <v>0.3718298317249954</v>
      </c>
    </row>
    <row r="1125" spans="2:64" hidden="1">
      <c r="D1125" t="s">
        <v>11498</v>
      </c>
      <c r="E1125" t="s">
        <v>11499</v>
      </c>
      <c r="F1125" t="s">
        <v>11500</v>
      </c>
      <c r="G1125" t="s">
        <v>11501</v>
      </c>
      <c r="H1125" t="s">
        <v>11502</v>
      </c>
      <c r="I1125" t="s">
        <v>11503</v>
      </c>
      <c r="J1125" t="s">
        <v>6055</v>
      </c>
      <c r="K1125">
        <f t="shared" si="1197"/>
        <v>-59572</v>
      </c>
      <c r="O1125">
        <f t="shared" si="1212"/>
        <v>-0.35553829097212819</v>
      </c>
      <c r="P1125">
        <f t="shared" si="1213"/>
        <v>0.33551540151549109</v>
      </c>
      <c r="Q1125">
        <f t="shared" si="1214"/>
        <v>3.5526192851100364</v>
      </c>
      <c r="R1125">
        <f t="shared" si="1215"/>
        <v>0.5851091608036556</v>
      </c>
      <c r="S1125">
        <f t="shared" si="1216"/>
        <v>7.8188583755966323E-2</v>
      </c>
      <c r="T1125">
        <f t="shared" si="1217"/>
        <v>0.41776181994137374</v>
      </c>
      <c r="U1125">
        <f t="shared" si="1218"/>
        <v>-59572</v>
      </c>
      <c r="V1125">
        <f t="shared" si="1198"/>
        <v>-1</v>
      </c>
      <c r="AH1125">
        <f t="shared" si="1200"/>
        <v>116548</v>
      </c>
      <c r="AI1125">
        <f t="shared" si="1201"/>
        <v>-29786</v>
      </c>
      <c r="AJ1125">
        <f t="shared" si="1202"/>
        <v>140685.5</v>
      </c>
      <c r="AK1125">
        <f t="shared" si="1203"/>
        <v>28600.5</v>
      </c>
      <c r="AL1125">
        <f t="shared" si="1204"/>
        <v>11000</v>
      </c>
      <c r="AM1125">
        <f t="shared" si="1205"/>
        <v>-101085</v>
      </c>
      <c r="AO1125">
        <f t="shared" si="1194"/>
        <v>-52738</v>
      </c>
      <c r="AP1125">
        <f t="shared" si="1195"/>
        <v>-0.75216222017398771</v>
      </c>
      <c r="AQ1125">
        <f t="shared" si="1196"/>
        <v>-0.25556852112434364</v>
      </c>
    </row>
    <row r="1126" spans="2:64" hidden="1">
      <c r="D1126" t="s">
        <v>11504</v>
      </c>
      <c r="E1126" t="s">
        <v>11505</v>
      </c>
      <c r="F1126" t="s">
        <v>11506</v>
      </c>
      <c r="G1126" t="s">
        <v>11507</v>
      </c>
      <c r="H1126" t="s">
        <v>11508</v>
      </c>
      <c r="I1126" t="s">
        <v>11509</v>
      </c>
      <c r="J1126" t="s">
        <v>6048</v>
      </c>
      <c r="K1126">
        <f t="shared" si="1197"/>
        <v>-22303</v>
      </c>
      <c r="O1126">
        <f t="shared" si="1212"/>
        <v>-0.404999967098986</v>
      </c>
      <c r="P1126">
        <f t="shared" si="1213"/>
        <v>-0.67696006720644253</v>
      </c>
      <c r="Q1126">
        <f t="shared" si="1214"/>
        <v>1.7842897842897842</v>
      </c>
      <c r="R1126">
        <f t="shared" si="1215"/>
        <v>0.50772845263131583</v>
      </c>
      <c r="S1126">
        <f t="shared" si="1216"/>
        <v>0.13546804103373447</v>
      </c>
      <c r="T1126">
        <f t="shared" si="1217"/>
        <v>0.45520042452445098</v>
      </c>
      <c r="U1126">
        <f t="shared" si="1218"/>
        <v>-22303</v>
      </c>
      <c r="V1126">
        <f t="shared" si="1198"/>
        <v>-1</v>
      </c>
      <c r="AH1126">
        <f t="shared" si="1200"/>
        <v>120563.66666666667</v>
      </c>
      <c r="AI1126">
        <f t="shared" si="1201"/>
        <v>-14868.666666666666</v>
      </c>
      <c r="AJ1126">
        <f t="shared" si="1202"/>
        <v>108138.66666666667</v>
      </c>
      <c r="AK1126">
        <f t="shared" si="1203"/>
        <v>45956.666666666664</v>
      </c>
      <c r="AL1126">
        <f t="shared" si="1204"/>
        <v>14649.333333333334</v>
      </c>
      <c r="AM1126">
        <f t="shared" si="1205"/>
        <v>-47532.666666666664</v>
      </c>
      <c r="AO1126">
        <f t="shared" si="1194"/>
        <v>-33531.666666666672</v>
      </c>
      <c r="AP1126">
        <f t="shared" si="1195"/>
        <v>-0.24533324533324533</v>
      </c>
      <c r="AQ1126">
        <f t="shared" si="1196"/>
        <v>-0.12332626468449587</v>
      </c>
    </row>
    <row r="1127" spans="2:64" hidden="1">
      <c r="D1127" t="s">
        <v>11510</v>
      </c>
      <c r="E1127" t="s">
        <v>11511</v>
      </c>
      <c r="F1127" t="s">
        <v>11512</v>
      </c>
      <c r="G1127" t="s">
        <v>11513</v>
      </c>
      <c r="H1127" t="s">
        <v>11514</v>
      </c>
      <c r="I1127" t="s">
        <v>11515</v>
      </c>
      <c r="J1127" t="s">
        <v>6225</v>
      </c>
      <c r="K1127">
        <f t="shared" si="1197"/>
        <v>-46027.333333333336</v>
      </c>
      <c r="O1127">
        <f t="shared" si="1212"/>
        <v>0.42860433034318901</v>
      </c>
      <c r="P1127">
        <f t="shared" si="1213"/>
        <v>-21.447504812675849</v>
      </c>
      <c r="Q1127">
        <f t="shared" si="1214"/>
        <v>1.2599946935526665</v>
      </c>
      <c r="R1127">
        <f t="shared" si="1215"/>
        <v>0.29401904166530124</v>
      </c>
      <c r="S1127">
        <f t="shared" si="1216"/>
        <v>0.20390109751269764</v>
      </c>
      <c r="T1127">
        <f t="shared" si="1217"/>
        <v>-3.4443003242703916</v>
      </c>
      <c r="U1127">
        <f t="shared" si="1218"/>
        <v>-46027.333333333336</v>
      </c>
      <c r="V1127">
        <f t="shared" si="1198"/>
        <v>1</v>
      </c>
      <c r="AH1127">
        <f t="shared" si="1200"/>
        <v>151971</v>
      </c>
      <c r="AI1127">
        <f t="shared" si="1201"/>
        <v>-34520.5</v>
      </c>
      <c r="AJ1127">
        <f t="shared" si="1202"/>
        <v>118723</v>
      </c>
      <c r="AK1127">
        <f t="shared" si="1203"/>
        <v>70017.25</v>
      </c>
      <c r="AL1127">
        <f t="shared" si="1204"/>
        <v>24207.75</v>
      </c>
      <c r="AM1127">
        <f t="shared" si="1205"/>
        <v>-24498</v>
      </c>
      <c r="AO1127">
        <f t="shared" si="1194"/>
        <v>-36769.25</v>
      </c>
      <c r="AP1127">
        <f t="shared" si="1195"/>
        <v>-0.36636243035287874</v>
      </c>
      <c r="AQ1127">
        <f t="shared" si="1196"/>
        <v>-0.2271518908212751</v>
      </c>
    </row>
    <row r="1128" spans="2:64" hidden="1">
      <c r="D1128" t="s">
        <v>11516</v>
      </c>
      <c r="E1128" t="s">
        <v>11517</v>
      </c>
      <c r="F1128" t="s">
        <v>11518</v>
      </c>
      <c r="G1128" t="s">
        <v>11519</v>
      </c>
      <c r="H1128" t="s">
        <v>11520</v>
      </c>
      <c r="I1128" t="s">
        <v>11521</v>
      </c>
      <c r="J1128" t="s">
        <v>6048</v>
      </c>
      <c r="K1128">
        <f t="shared" si="1197"/>
        <v>3376.5</v>
      </c>
      <c r="O1128">
        <f t="shared" si="1212"/>
        <v>1.0261561464325171</v>
      </c>
      <c r="P1128">
        <f t="shared" si="1213"/>
        <v>4.1314589665653498</v>
      </c>
      <c r="Q1128">
        <f t="shared" si="1214"/>
        <v>0.91088298974343018</v>
      </c>
      <c r="R1128">
        <f t="shared" si="1215"/>
        <v>-1.7536806302710581</v>
      </c>
      <c r="S1128">
        <f t="shared" si="1216"/>
        <v>0.12970510142324437</v>
      </c>
      <c r="T1128">
        <f t="shared" si="1217"/>
        <v>0.20256771755106939</v>
      </c>
      <c r="U1128">
        <f t="shared" si="1218"/>
        <v>3376.5</v>
      </c>
      <c r="V1128">
        <f t="shared" si="1198"/>
        <v>0</v>
      </c>
      <c r="AH1128">
        <f t="shared" si="1200"/>
        <v>141836.33333333334</v>
      </c>
      <c r="AI1128">
        <f t="shared" si="1201"/>
        <v>2251</v>
      </c>
      <c r="AJ1128">
        <f t="shared" si="1202"/>
        <v>136589.33333333334</v>
      </c>
      <c r="AK1128">
        <f t="shared" si="1203"/>
        <v>132236.33333333334</v>
      </c>
      <c r="AL1128">
        <f t="shared" si="1204"/>
        <v>17716.333333333332</v>
      </c>
      <c r="AM1128">
        <f t="shared" si="1205"/>
        <v>13363.333333333334</v>
      </c>
      <c r="AO1128">
        <f t="shared" si="1194"/>
        <v>-126989.33333333334</v>
      </c>
      <c r="AP1128">
        <f t="shared" si="1195"/>
        <v>1.5011403598468849E-2</v>
      </c>
      <c r="AQ1128">
        <f t="shared" si="1196"/>
        <v>1.5870404621288855E-2</v>
      </c>
    </row>
    <row r="1129" spans="2:64" hidden="1">
      <c r="D1129" t="s">
        <v>11522</v>
      </c>
      <c r="E1129" t="s">
        <v>11523</v>
      </c>
      <c r="F1129" t="s">
        <v>11524</v>
      </c>
      <c r="G1129" t="s">
        <v>11525</v>
      </c>
      <c r="H1129" t="s">
        <v>11526</v>
      </c>
      <c r="I1129" t="s">
        <v>6412</v>
      </c>
      <c r="J1129" t="s">
        <v>6048</v>
      </c>
      <c r="K1129">
        <f t="shared" si="1197"/>
        <v>658</v>
      </c>
      <c r="O1129">
        <f t="shared" si="1212"/>
        <v>4.8592941740398299E-2</v>
      </c>
      <c r="P1129">
        <f t="shared" si="1213"/>
        <v>-0.81870781099324974</v>
      </c>
      <c r="Q1129">
        <f t="shared" si="1214"/>
        <v>0.81280918182277595</v>
      </c>
      <c r="R1129">
        <f t="shared" si="1215"/>
        <v>-1.6738618014439761</v>
      </c>
      <c r="S1129">
        <f t="shared" si="1216"/>
        <v>0.23506086187601033</v>
      </c>
      <c r="T1129">
        <f t="shared" si="1217"/>
        <v>4.1423260754115843E-2</v>
      </c>
      <c r="U1129">
        <f t="shared" si="1218"/>
        <v>658</v>
      </c>
      <c r="V1129">
        <f t="shared" si="1198"/>
        <v>0</v>
      </c>
      <c r="AH1129">
        <f t="shared" si="1200"/>
        <v>70002.666666666672</v>
      </c>
      <c r="AI1129">
        <f t="shared" si="1201"/>
        <v>438.66666666666669</v>
      </c>
      <c r="AJ1129">
        <f t="shared" si="1202"/>
        <v>48251.333333333336</v>
      </c>
      <c r="AK1129">
        <f t="shared" si="1203"/>
        <v>48021.666666666664</v>
      </c>
      <c r="AL1129">
        <f t="shared" si="1204"/>
        <v>11342</v>
      </c>
      <c r="AM1129">
        <f t="shared" si="1205"/>
        <v>11112.333333333334</v>
      </c>
      <c r="AO1129">
        <f t="shared" si="1194"/>
        <v>-26270.333333333328</v>
      </c>
      <c r="AP1129">
        <f t="shared" si="1195"/>
        <v>7.3894806587643403E-3</v>
      </c>
      <c r="AQ1129">
        <f t="shared" si="1196"/>
        <v>6.2664279456020721E-3</v>
      </c>
    </row>
    <row r="1130" spans="2:64" hidden="1">
      <c r="D1130" t="s">
        <v>11527</v>
      </c>
      <c r="E1130" t="s">
        <v>11528</v>
      </c>
      <c r="F1130" t="s">
        <v>11529</v>
      </c>
      <c r="G1130" t="s">
        <v>11530</v>
      </c>
      <c r="H1130" t="s">
        <v>11531</v>
      </c>
      <c r="I1130" t="s">
        <v>11532</v>
      </c>
      <c r="J1130" t="s">
        <v>6048</v>
      </c>
      <c r="K1130">
        <f t="shared" si="1197"/>
        <v>3629.5</v>
      </c>
      <c r="O1130">
        <f t="shared" si="1212"/>
        <v>-0.24892932414289681</v>
      </c>
      <c r="P1130">
        <f t="shared" si="1213"/>
        <v>-0.61691909863317318</v>
      </c>
      <c r="Q1130">
        <f t="shared" si="1214"/>
        <v>0.66440567798209382</v>
      </c>
      <c r="R1130">
        <f t="shared" si="1215"/>
        <v>0.12508525218407973</v>
      </c>
      <c r="S1130">
        <f t="shared" si="1216"/>
        <v>0.65494280078895462</v>
      </c>
      <c r="T1130">
        <f t="shared" si="1217"/>
        <v>0.29326923076923084</v>
      </c>
      <c r="U1130">
        <f t="shared" si="1218"/>
        <v>3629.5</v>
      </c>
      <c r="V1130">
        <f t="shared" si="1198"/>
        <v>1</v>
      </c>
      <c r="AH1130">
        <f t="shared" si="1200"/>
        <v>66758.666666666672</v>
      </c>
      <c r="AI1130">
        <f t="shared" si="1201"/>
        <v>2419.6666666666665</v>
      </c>
      <c r="AJ1130">
        <f t="shared" si="1202"/>
        <v>21125</v>
      </c>
      <c r="AK1130">
        <f t="shared" si="1203"/>
        <v>17959.666666666668</v>
      </c>
      <c r="AL1130">
        <f t="shared" si="1204"/>
        <v>13835.666666666666</v>
      </c>
      <c r="AM1130">
        <f t="shared" si="1205"/>
        <v>10670.333333333334</v>
      </c>
      <c r="AO1130">
        <f t="shared" si="1194"/>
        <v>27674</v>
      </c>
      <c r="AP1130">
        <f t="shared" si="1195"/>
        <v>7.6101314658335598E-2</v>
      </c>
      <c r="AQ1130">
        <f t="shared" si="1196"/>
        <v>3.6244981924943576E-2</v>
      </c>
    </row>
    <row r="1131" spans="2:64" hidden="1">
      <c r="D1131" t="s">
        <v>11533</v>
      </c>
      <c r="E1131" t="s">
        <v>11534</v>
      </c>
      <c r="F1131" t="s">
        <v>11535</v>
      </c>
      <c r="G1131" t="s">
        <v>11536</v>
      </c>
      <c r="H1131" t="s">
        <v>11537</v>
      </c>
      <c r="I1131" t="s">
        <v>11538</v>
      </c>
      <c r="J1131" t="s">
        <v>6055</v>
      </c>
      <c r="K1131">
        <f t="shared" si="1197"/>
        <v>18949</v>
      </c>
      <c r="O1131">
        <f t="shared" si="1212"/>
        <v>6.1860834882906186</v>
      </c>
      <c r="P1131">
        <f t="shared" si="1213"/>
        <v>1.3367862868417806</v>
      </c>
      <c r="Q1131">
        <f t="shared" si="1214"/>
        <v>0.72259517858944045</v>
      </c>
      <c r="R1131" t="e">
        <f t="shared" si="1215"/>
        <v>#DIV/0!</v>
      </c>
      <c r="S1131">
        <f t="shared" si="1216"/>
        <v>0.42877084141139976</v>
      </c>
      <c r="T1131">
        <f t="shared" si="1217"/>
        <v>1.9789385004212301</v>
      </c>
      <c r="U1131">
        <f t="shared" si="1218"/>
        <v>18949</v>
      </c>
      <c r="V1131">
        <f t="shared" si="1198"/>
        <v>0</v>
      </c>
      <c r="AH1131">
        <f t="shared" si="1200"/>
        <v>133327</v>
      </c>
      <c r="AI1131">
        <f t="shared" si="1201"/>
        <v>9474.5</v>
      </c>
      <c r="AJ1131">
        <f t="shared" si="1202"/>
        <v>32237.5</v>
      </c>
      <c r="AK1131">
        <f t="shared" si="1203"/>
        <v>30791</v>
      </c>
      <c r="AL1131">
        <f t="shared" si="1204"/>
        <v>13822.5</v>
      </c>
      <c r="AM1131">
        <f t="shared" si="1205"/>
        <v>12376</v>
      </c>
      <c r="AO1131">
        <f t="shared" si="1194"/>
        <v>70298.5</v>
      </c>
      <c r="AP1131">
        <f t="shared" si="1195"/>
        <v>0.21236845349501832</v>
      </c>
      <c r="AQ1131">
        <f t="shared" si="1196"/>
        <v>7.1062125450958927E-2</v>
      </c>
    </row>
    <row r="1132" spans="2:64" hidden="1">
      <c r="D1132" t="s">
        <v>11539</v>
      </c>
      <c r="E1132" t="s">
        <v>11540</v>
      </c>
      <c r="F1132" t="s">
        <v>11541</v>
      </c>
      <c r="G1132" t="s">
        <v>6065</v>
      </c>
      <c r="H1132" t="s">
        <v>11542</v>
      </c>
      <c r="I1132" t="s">
        <v>11543</v>
      </c>
      <c r="J1132" t="s">
        <v>6055</v>
      </c>
      <c r="K1132">
        <f t="shared" si="1197"/>
        <v>8109</v>
      </c>
      <c r="O1132" t="e">
        <f t="shared" si="1212"/>
        <v>#VALUE!</v>
      </c>
      <c r="P1132" t="e">
        <f t="shared" si="1213"/>
        <v>#VALUE!</v>
      </c>
      <c r="Q1132">
        <f t="shared" si="1214"/>
        <v>0.70067365539104431</v>
      </c>
      <c r="R1132" t="e">
        <f t="shared" si="1215"/>
        <v>#VALUE!</v>
      </c>
      <c r="S1132">
        <f t="shared" si="1216"/>
        <v>1.4271979434447302</v>
      </c>
      <c r="T1132" t="e">
        <f t="shared" si="1217"/>
        <v>#VALUE!</v>
      </c>
      <c r="U1132">
        <f t="shared" si="1218"/>
        <v>8109</v>
      </c>
      <c r="V1132" t="e">
        <f t="shared" si="1198"/>
        <v>#VALUE!</v>
      </c>
      <c r="AH1132">
        <f t="shared" si="1200"/>
        <v>18553.5</v>
      </c>
      <c r="AI1132">
        <f t="shared" si="1201"/>
        <v>4054.5</v>
      </c>
      <c r="AJ1132">
        <f t="shared" si="1202"/>
        <v>9725</v>
      </c>
      <c r="AK1132">
        <f t="shared" si="1203"/>
        <v>0</v>
      </c>
      <c r="AL1132">
        <f t="shared" si="1204"/>
        <v>13879.5</v>
      </c>
      <c r="AM1132">
        <f t="shared" si="1205"/>
        <v>4154.5</v>
      </c>
      <c r="AO1132">
        <f t="shared" si="1194"/>
        <v>8828.5</v>
      </c>
      <c r="AP1132">
        <f t="shared" si="1195"/>
        <v>0.29212147411650274</v>
      </c>
      <c r="AQ1132">
        <f t="shared" si="1196"/>
        <v>0.21853019645888916</v>
      </c>
    </row>
    <row r="1133" spans="2:64" hidden="1">
      <c r="D1133" t="s">
        <v>6093</v>
      </c>
      <c r="E1133" t="s">
        <v>6093</v>
      </c>
      <c r="F1133" t="s">
        <v>6093</v>
      </c>
      <c r="G1133" t="s">
        <v>6093</v>
      </c>
      <c r="H1133" t="s">
        <v>6093</v>
      </c>
      <c r="I1133" t="s">
        <v>6093</v>
      </c>
      <c r="J1133" t="s">
        <v>6093</v>
      </c>
      <c r="AO1133">
        <f t="shared" si="1194"/>
        <v>0</v>
      </c>
      <c r="AP1133" t="e">
        <f t="shared" si="1195"/>
        <v>#DIV/0!</v>
      </c>
      <c r="AQ1133" t="e">
        <f t="shared" si="1196"/>
        <v>#DIV/0!</v>
      </c>
    </row>
    <row r="1134" spans="2:64">
      <c r="B1134" t="s">
        <v>163</v>
      </c>
      <c r="D1134" t="s">
        <v>11544</v>
      </c>
      <c r="E1134" t="s">
        <v>11545</v>
      </c>
      <c r="F1134" t="s">
        <v>11546</v>
      </c>
      <c r="G1134" t="s">
        <v>11547</v>
      </c>
      <c r="H1134" t="s">
        <v>11548</v>
      </c>
      <c r="I1134" t="s">
        <v>11549</v>
      </c>
      <c r="J1134" t="s">
        <v>6225</v>
      </c>
      <c r="K1134">
        <f t="shared" si="1197"/>
        <v>-20514</v>
      </c>
      <c r="O1134">
        <f t="shared" si="1212"/>
        <v>0.33144652631639882</v>
      </c>
      <c r="P1134">
        <f t="shared" si="1213"/>
        <v>1.8106503470953599</v>
      </c>
      <c r="Q1134">
        <f t="shared" si="1214"/>
        <v>0.69206727813135893</v>
      </c>
      <c r="R1134">
        <f t="shared" si="1215"/>
        <v>0.34646509401291536</v>
      </c>
      <c r="S1134">
        <f t="shared" si="1216"/>
        <v>1.1581263634087902</v>
      </c>
      <c r="T1134">
        <f t="shared" si="1217"/>
        <v>-0.13387993595656189</v>
      </c>
      <c r="U1134">
        <f t="shared" si="1218"/>
        <v>-20514</v>
      </c>
      <c r="V1134">
        <f t="shared" si="1198"/>
        <v>-3</v>
      </c>
      <c r="X1134">
        <f t="shared" ref="X1134:AE1134" si="1240">AVERAGE(O1134:O1136)</f>
        <v>0.18307310760110329</v>
      </c>
      <c r="Y1134">
        <f t="shared" si="1240"/>
        <v>-0.18485062198271804</v>
      </c>
      <c r="Z1134">
        <f t="shared" si="1240"/>
        <v>0.57653048845446353</v>
      </c>
      <c r="AA1134">
        <f t="shared" si="1240"/>
        <v>-0.10707568131642382</v>
      </c>
      <c r="AB1134">
        <f t="shared" si="1240"/>
        <v>1.1560268417856758</v>
      </c>
      <c r="AC1134">
        <f t="shared" si="1240"/>
        <v>-5.118250501353979E-2</v>
      </c>
      <c r="AD1134">
        <f t="shared" si="1240"/>
        <v>-6708.666666666667</v>
      </c>
      <c r="AE1134">
        <f t="shared" si="1240"/>
        <v>0</v>
      </c>
      <c r="AH1134">
        <f t="shared" si="1200"/>
        <v>229986.75</v>
      </c>
      <c r="AI1134">
        <f t="shared" si="1201"/>
        <v>-15385.5</v>
      </c>
      <c r="AJ1134">
        <f t="shared" si="1202"/>
        <v>223704</v>
      </c>
      <c r="AK1134">
        <f t="shared" si="1203"/>
        <v>64162.75</v>
      </c>
      <c r="AL1134">
        <f t="shared" si="1204"/>
        <v>259077.5</v>
      </c>
      <c r="AM1134">
        <f t="shared" si="1205"/>
        <v>99536.25</v>
      </c>
      <c r="AO1134">
        <f t="shared" si="1194"/>
        <v>-57880</v>
      </c>
      <c r="AP1134">
        <f t="shared" si="1195"/>
        <v>-4.7597723365205909E-2</v>
      </c>
      <c r="AQ1134">
        <f t="shared" si="1196"/>
        <v>-6.6897332128916118E-2</v>
      </c>
      <c r="AS1134">
        <f t="shared" ref="AS1134" si="1241">AH1134+AM1134-AJ1134+AK1134+AL1134+AI1134</f>
        <v>413673.75</v>
      </c>
      <c r="AU1134">
        <f>MAX(0,AH1134)</f>
        <v>229986.75</v>
      </c>
      <c r="AV1134">
        <f>MAX(0,AP1134)</f>
        <v>0</v>
      </c>
      <c r="AW1134">
        <f>MAX(0,AQ1134)</f>
        <v>0</v>
      </c>
      <c r="AY1134">
        <f>AU1134/$AU$1261*3</f>
        <v>2.0573374508572884</v>
      </c>
      <c r="AZ1134">
        <f>AV1134/$AV$1261*3</f>
        <v>0</v>
      </c>
      <c r="BA1134">
        <f>AW1134/$AW$1261*3</f>
        <v>0</v>
      </c>
      <c r="BB1134">
        <f>AS1134/$AS$1261*3</f>
        <v>1.1205573380849867</v>
      </c>
      <c r="BD1134">
        <f>MIN(4.9,AY1134)</f>
        <v>2.0573374508572884</v>
      </c>
      <c r="BE1134">
        <f t="shared" ref="BE1134" si="1242">MIN(4.9,AZ1134)</f>
        <v>0</v>
      </c>
      <c r="BF1134">
        <f t="shared" ref="BF1134" si="1243">MIN(4.9,BA1134)</f>
        <v>0</v>
      </c>
      <c r="BG1134">
        <f>MAX(MIN(4.9,BB1134),0)</f>
        <v>1.1205573380849867</v>
      </c>
      <c r="BI1134">
        <f>ROUND(BD1134+0.5,0)</f>
        <v>3</v>
      </c>
      <c r="BJ1134">
        <f t="shared" ref="BJ1134" si="1244">ROUND(BE1134+0.5,0)</f>
        <v>1</v>
      </c>
      <c r="BK1134">
        <f t="shared" ref="BK1134" si="1245">ROUND(BF1134+0.5,0)</f>
        <v>1</v>
      </c>
      <c r="BL1134">
        <f t="shared" ref="BL1134" si="1246">ROUND(BG1134+0.5,0)</f>
        <v>2</v>
      </c>
    </row>
    <row r="1135" spans="2:64" hidden="1">
      <c r="D1135" t="s">
        <v>11550</v>
      </c>
      <c r="E1135" t="s">
        <v>11551</v>
      </c>
      <c r="F1135" t="s">
        <v>11552</v>
      </c>
      <c r="G1135" t="s">
        <v>11553</v>
      </c>
      <c r="H1135" t="s">
        <v>11554</v>
      </c>
      <c r="I1135" t="s">
        <v>11555</v>
      </c>
      <c r="J1135" t="s">
        <v>6477</v>
      </c>
      <c r="K1135">
        <f t="shared" si="1197"/>
        <v>-3649.3333333333335</v>
      </c>
      <c r="O1135">
        <f t="shared" si="1212"/>
        <v>-0.14682264790248956</v>
      </c>
      <c r="P1135">
        <f t="shared" si="1213"/>
        <v>-2.8077939233817704</v>
      </c>
      <c r="Q1135">
        <f t="shared" si="1214"/>
        <v>0.57248029284515889</v>
      </c>
      <c r="R1135">
        <f t="shared" si="1215"/>
        <v>1.1729533712657836E-2</v>
      </c>
      <c r="S1135">
        <f t="shared" si="1216"/>
        <v>1.1088056976132148</v>
      </c>
      <c r="T1135">
        <f t="shared" si="1217"/>
        <v>-4.5464644723754777E-2</v>
      </c>
      <c r="U1135">
        <f t="shared" si="1218"/>
        <v>-3649.3333333333335</v>
      </c>
      <c r="V1135">
        <f t="shared" si="1198"/>
        <v>3</v>
      </c>
      <c r="AH1135">
        <f t="shared" si="1200"/>
        <v>98705.428571428565</v>
      </c>
      <c r="AI1135">
        <f t="shared" si="1201"/>
        <v>-3128</v>
      </c>
      <c r="AJ1135">
        <f t="shared" si="1202"/>
        <v>87936.571428571435</v>
      </c>
      <c r="AK1135">
        <f t="shared" si="1203"/>
        <v>56101.714285714283</v>
      </c>
      <c r="AL1135">
        <f t="shared" si="1204"/>
        <v>97504.571428571435</v>
      </c>
      <c r="AM1135">
        <f t="shared" si="1205"/>
        <v>65669.71428571429</v>
      </c>
      <c r="AO1135">
        <f t="shared" si="1194"/>
        <v>-45332.857142857145</v>
      </c>
      <c r="AP1135">
        <f t="shared" si="1195"/>
        <v>-2.0363749995349893E-2</v>
      </c>
      <c r="AQ1135">
        <f t="shared" si="1196"/>
        <v>-3.1690252960468235E-2</v>
      </c>
    </row>
    <row r="1136" spans="2:64" hidden="1">
      <c r="D1136" t="s">
        <v>11556</v>
      </c>
      <c r="E1136" t="s">
        <v>11557</v>
      </c>
      <c r="F1136" t="s">
        <v>11558</v>
      </c>
      <c r="G1136" t="s">
        <v>11559</v>
      </c>
      <c r="H1136" t="s">
        <v>11560</v>
      </c>
      <c r="I1136" t="s">
        <v>11561</v>
      </c>
      <c r="J1136" t="s">
        <v>6225</v>
      </c>
      <c r="K1136">
        <f t="shared" si="1197"/>
        <v>4037.3333333333335</v>
      </c>
      <c r="O1136">
        <f t="shared" si="1212"/>
        <v>0.36459544438940061</v>
      </c>
      <c r="P1136">
        <f t="shared" si="1213"/>
        <v>0.44259171033825639</v>
      </c>
      <c r="Q1136">
        <f t="shared" si="1214"/>
        <v>0.46504389438687266</v>
      </c>
      <c r="R1136">
        <f t="shared" si="1215"/>
        <v>-0.67942167167484468</v>
      </c>
      <c r="S1136">
        <f t="shared" si="1216"/>
        <v>1.201148464335023</v>
      </c>
      <c r="T1136">
        <f t="shared" si="1217"/>
        <v>2.5797065639697303E-2</v>
      </c>
      <c r="U1136">
        <f t="shared" si="1218"/>
        <v>4037.3333333333335</v>
      </c>
      <c r="V1136">
        <f t="shared" si="1198"/>
        <v>0</v>
      </c>
      <c r="AH1136">
        <f t="shared" si="1200"/>
        <v>202460.25</v>
      </c>
      <c r="AI1136">
        <f t="shared" si="1201"/>
        <v>3028</v>
      </c>
      <c r="AJ1136">
        <f t="shared" si="1202"/>
        <v>104661.5</v>
      </c>
      <c r="AK1136">
        <f t="shared" si="1203"/>
        <v>99343.25</v>
      </c>
      <c r="AL1136">
        <f t="shared" si="1204"/>
        <v>125714</v>
      </c>
      <c r="AM1136">
        <f t="shared" si="1205"/>
        <v>120395.75</v>
      </c>
      <c r="AO1136">
        <f t="shared" si="1194"/>
        <v>-1544.5</v>
      </c>
      <c r="AP1136">
        <f t="shared" si="1195"/>
        <v>1.3454354392049134E-2</v>
      </c>
      <c r="AQ1136">
        <f t="shared" si="1196"/>
        <v>1.495602223152446E-2</v>
      </c>
    </row>
    <row r="1137" spans="2:64" hidden="1">
      <c r="D1137" t="s">
        <v>11562</v>
      </c>
      <c r="E1137" t="s">
        <v>11563</v>
      </c>
      <c r="F1137" t="s">
        <v>11564</v>
      </c>
      <c r="G1137" t="s">
        <v>11565</v>
      </c>
      <c r="H1137" t="s">
        <v>11566</v>
      </c>
      <c r="I1137" t="s">
        <v>11567</v>
      </c>
      <c r="J1137" t="s">
        <v>6225</v>
      </c>
      <c r="K1137">
        <f t="shared" si="1197"/>
        <v>2798.6666666666665</v>
      </c>
      <c r="O1137">
        <f t="shared" si="1212"/>
        <v>6.9718648778720471E-2</v>
      </c>
      <c r="P1137">
        <f t="shared" si="1213"/>
        <v>-0.94430033767422727</v>
      </c>
      <c r="Q1137">
        <f t="shared" si="1214"/>
        <v>0.31149743207689395</v>
      </c>
      <c r="R1137">
        <f t="shared" si="1215"/>
        <v>-1.3813947402852285</v>
      </c>
      <c r="S1137">
        <f t="shared" si="1216"/>
        <v>2.0963126524232352</v>
      </c>
      <c r="T1137">
        <f t="shared" si="1217"/>
        <v>1.8211787670118662E-2</v>
      </c>
      <c r="U1137">
        <f t="shared" si="1218"/>
        <v>2798.6666666666665</v>
      </c>
      <c r="V1137">
        <f t="shared" si="1198"/>
        <v>1</v>
      </c>
      <c r="AH1137">
        <f t="shared" si="1200"/>
        <v>148366.5</v>
      </c>
      <c r="AI1137">
        <f t="shared" si="1201"/>
        <v>2099</v>
      </c>
      <c r="AJ1137">
        <f t="shared" si="1202"/>
        <v>53100.5</v>
      </c>
      <c r="AK1137">
        <f t="shared" si="1203"/>
        <v>59153.25</v>
      </c>
      <c r="AL1137">
        <f t="shared" si="1204"/>
        <v>111315.25</v>
      </c>
      <c r="AM1137">
        <f t="shared" si="1205"/>
        <v>117368</v>
      </c>
      <c r="AO1137">
        <f t="shared" si="1194"/>
        <v>36112.75</v>
      </c>
      <c r="AP1137">
        <f t="shared" si="1195"/>
        <v>1.2313125298808871E-2</v>
      </c>
      <c r="AQ1137">
        <f t="shared" si="1196"/>
        <v>1.4147398503031344E-2</v>
      </c>
    </row>
    <row r="1138" spans="2:64" hidden="1">
      <c r="D1138" t="s">
        <v>11568</v>
      </c>
      <c r="E1138" t="s">
        <v>11569</v>
      </c>
      <c r="F1138" t="s">
        <v>11570</v>
      </c>
      <c r="G1138" t="s">
        <v>11571</v>
      </c>
      <c r="H1138" t="s">
        <v>11572</v>
      </c>
      <c r="I1138" t="s">
        <v>11573</v>
      </c>
      <c r="J1138" t="s">
        <v>6048</v>
      </c>
      <c r="K1138">
        <f t="shared" si="1197"/>
        <v>75368.5</v>
      </c>
      <c r="O1138">
        <f t="shared" si="1212"/>
        <v>0.25292065176887735</v>
      </c>
      <c r="P1138">
        <f t="shared" si="1213"/>
        <v>-0.51396797554636975</v>
      </c>
      <c r="Q1138">
        <f t="shared" si="1214"/>
        <v>0.26301933899911606</v>
      </c>
      <c r="R1138" t="e">
        <f t="shared" si="1215"/>
        <v>#DIV/0!</v>
      </c>
      <c r="S1138">
        <f t="shared" si="1216"/>
        <v>3.1981865914726044</v>
      </c>
      <c r="T1138">
        <f t="shared" si="1217"/>
        <v>0.48571879692464348</v>
      </c>
      <c r="U1138">
        <f t="shared" si="1218"/>
        <v>75368.5</v>
      </c>
      <c r="V1138">
        <f t="shared" si="1198"/>
        <v>2</v>
      </c>
      <c r="AH1138">
        <f t="shared" si="1200"/>
        <v>184929</v>
      </c>
      <c r="AI1138">
        <f t="shared" si="1201"/>
        <v>50245.666666666664</v>
      </c>
      <c r="AJ1138">
        <f t="shared" si="1202"/>
        <v>54850.666666666664</v>
      </c>
      <c r="AK1138">
        <f t="shared" si="1203"/>
        <v>33119.666666666664</v>
      </c>
      <c r="AL1138">
        <f t="shared" si="1204"/>
        <v>175422.66666666666</v>
      </c>
      <c r="AM1138">
        <f t="shared" si="1205"/>
        <v>153691.66666666666</v>
      </c>
      <c r="AO1138">
        <f t="shared" si="1194"/>
        <v>96958.666666666672</v>
      </c>
      <c r="AP1138">
        <f t="shared" si="1195"/>
        <v>0.24093749150851868</v>
      </c>
      <c r="AQ1138">
        <f t="shared" si="1196"/>
        <v>0.27170247320142682</v>
      </c>
    </row>
    <row r="1139" spans="2:64" hidden="1">
      <c r="D1139" t="s">
        <v>11574</v>
      </c>
      <c r="E1139" t="s">
        <v>11575</v>
      </c>
      <c r="F1139" t="s">
        <v>11576</v>
      </c>
      <c r="G1139" t="s">
        <v>6065</v>
      </c>
      <c r="H1139" t="s">
        <v>11577</v>
      </c>
      <c r="I1139" t="s">
        <v>11578</v>
      </c>
      <c r="J1139" t="s">
        <v>6065</v>
      </c>
      <c r="K1139" t="e">
        <f t="shared" si="1197"/>
        <v>#DIV/0!</v>
      </c>
      <c r="O1139" t="e">
        <f t="shared" si="1212"/>
        <v>#DIV/0!</v>
      </c>
      <c r="P1139" t="e">
        <f t="shared" si="1213"/>
        <v>#DIV/0!</v>
      </c>
      <c r="Q1139">
        <f t="shared" si="1214"/>
        <v>0.16121010965368679</v>
      </c>
      <c r="R1139">
        <f t="shared" si="1215"/>
        <v>1</v>
      </c>
      <c r="S1139">
        <f t="shared" si="1216"/>
        <v>6.2030849191047031</v>
      </c>
      <c r="T1139">
        <f t="shared" si="1217"/>
        <v>1550.69</v>
      </c>
      <c r="U1139" t="e">
        <f t="shared" si="1218"/>
        <v>#DIV/0!</v>
      </c>
      <c r="V1139">
        <f t="shared" si="1198"/>
        <v>0</v>
      </c>
      <c r="AH1139">
        <f t="shared" si="1200"/>
        <v>442795</v>
      </c>
      <c r="AI1139">
        <f t="shared" si="1201"/>
        <v>310138</v>
      </c>
      <c r="AJ1139">
        <f t="shared" si="1202"/>
        <v>59645</v>
      </c>
      <c r="AK1139">
        <f t="shared" si="1203"/>
        <v>0</v>
      </c>
      <c r="AL1139">
        <f t="shared" si="1204"/>
        <v>369983</v>
      </c>
      <c r="AM1139">
        <f t="shared" si="1205"/>
        <v>310338</v>
      </c>
      <c r="AO1139">
        <f t="shared" si="1194"/>
        <v>383150</v>
      </c>
      <c r="AP1139">
        <f t="shared" si="1195"/>
        <v>0.83824932496898508</v>
      </c>
      <c r="AQ1139">
        <f t="shared" si="1196"/>
        <v>0.70040989622737382</v>
      </c>
    </row>
    <row r="1140" spans="2:64" hidden="1">
      <c r="D1140" t="s">
        <v>6065</v>
      </c>
      <c r="E1140" t="s">
        <v>6065</v>
      </c>
      <c r="F1140" t="s">
        <v>11579</v>
      </c>
      <c r="G1140" t="s">
        <v>11580</v>
      </c>
      <c r="H1140" t="s">
        <v>8847</v>
      </c>
      <c r="I1140" t="s">
        <v>8617</v>
      </c>
      <c r="J1140" t="s">
        <v>6065</v>
      </c>
      <c r="K1140" t="e">
        <f t="shared" si="1197"/>
        <v>#DIV/0!</v>
      </c>
      <c r="O1140" t="e">
        <f t="shared" si="1212"/>
        <v>#DIV/0!</v>
      </c>
      <c r="P1140" t="e">
        <f t="shared" si="1213"/>
        <v>#DIV/0!</v>
      </c>
      <c r="Q1140">
        <f t="shared" si="1214"/>
        <v>0.68253968253968256</v>
      </c>
      <c r="R1140">
        <f t="shared" si="1215"/>
        <v>0</v>
      </c>
      <c r="S1140">
        <f t="shared" si="1216"/>
        <v>0.4697674418604651</v>
      </c>
      <c r="T1140">
        <f t="shared" si="1217"/>
        <v>0</v>
      </c>
      <c r="U1140" t="e">
        <f t="shared" si="1218"/>
        <v>#DIV/0!</v>
      </c>
      <c r="V1140">
        <f t="shared" si="1198"/>
        <v>0</v>
      </c>
      <c r="AH1140">
        <f t="shared" si="1200"/>
        <v>0</v>
      </c>
      <c r="AI1140">
        <f t="shared" si="1201"/>
        <v>0</v>
      </c>
      <c r="AJ1140">
        <f t="shared" si="1202"/>
        <v>430</v>
      </c>
      <c r="AK1140">
        <f t="shared" si="1203"/>
        <v>428</v>
      </c>
      <c r="AL1140">
        <f t="shared" si="1204"/>
        <v>202</v>
      </c>
      <c r="AM1140">
        <f t="shared" si="1205"/>
        <v>200</v>
      </c>
      <c r="AO1140">
        <f t="shared" si="1194"/>
        <v>-858</v>
      </c>
      <c r="AP1140">
        <f t="shared" si="1195"/>
        <v>0</v>
      </c>
      <c r="AQ1140" t="e">
        <f t="shared" si="1196"/>
        <v>#DIV/0!</v>
      </c>
    </row>
    <row r="1141" spans="2:64" hidden="1">
      <c r="D1141" t="s">
        <v>6065</v>
      </c>
      <c r="E1141" t="s">
        <v>6065</v>
      </c>
      <c r="F1141" t="s">
        <v>11579</v>
      </c>
      <c r="G1141" t="s">
        <v>11580</v>
      </c>
      <c r="H1141" t="s">
        <v>8847</v>
      </c>
      <c r="I1141" t="s">
        <v>8617</v>
      </c>
      <c r="J1141" t="s">
        <v>6065</v>
      </c>
      <c r="K1141" t="e">
        <f t="shared" si="1197"/>
        <v>#DIV/0!</v>
      </c>
      <c r="O1141" t="e">
        <f t="shared" si="1212"/>
        <v>#DIV/0!</v>
      </c>
      <c r="P1141" t="e">
        <f t="shared" si="1213"/>
        <v>#DIV/0!</v>
      </c>
      <c r="Q1141">
        <f t="shared" si="1214"/>
        <v>0.68253968253968256</v>
      </c>
      <c r="R1141">
        <f t="shared" si="1215"/>
        <v>0</v>
      </c>
      <c r="S1141">
        <f t="shared" si="1216"/>
        <v>0.4697674418604651</v>
      </c>
      <c r="T1141">
        <f t="shared" si="1217"/>
        <v>0</v>
      </c>
      <c r="U1141" t="e">
        <f t="shared" si="1218"/>
        <v>#DIV/0!</v>
      </c>
      <c r="V1141">
        <f t="shared" si="1198"/>
        <v>0</v>
      </c>
      <c r="AH1141">
        <f t="shared" si="1200"/>
        <v>0</v>
      </c>
      <c r="AI1141">
        <f t="shared" si="1201"/>
        <v>0</v>
      </c>
      <c r="AJ1141">
        <f t="shared" si="1202"/>
        <v>430</v>
      </c>
      <c r="AK1141">
        <f t="shared" si="1203"/>
        <v>428</v>
      </c>
      <c r="AL1141">
        <f t="shared" si="1204"/>
        <v>202</v>
      </c>
      <c r="AM1141">
        <f t="shared" si="1205"/>
        <v>200</v>
      </c>
      <c r="AO1141">
        <f t="shared" si="1194"/>
        <v>-858</v>
      </c>
      <c r="AP1141">
        <f t="shared" si="1195"/>
        <v>0</v>
      </c>
      <c r="AQ1141" t="e">
        <f t="shared" si="1196"/>
        <v>#DIV/0!</v>
      </c>
    </row>
    <row r="1142" spans="2:64" hidden="1">
      <c r="D1142" t="s">
        <v>6065</v>
      </c>
      <c r="E1142" t="s">
        <v>6065</v>
      </c>
      <c r="F1142" t="s">
        <v>11579</v>
      </c>
      <c r="G1142" t="s">
        <v>11580</v>
      </c>
      <c r="H1142" t="s">
        <v>8847</v>
      </c>
      <c r="I1142" t="s">
        <v>8617</v>
      </c>
      <c r="J1142" t="s">
        <v>6065</v>
      </c>
      <c r="K1142" t="e">
        <f t="shared" si="1197"/>
        <v>#DIV/0!</v>
      </c>
      <c r="O1142" t="e">
        <f t="shared" si="1212"/>
        <v>#DIV/0!</v>
      </c>
      <c r="P1142" t="e">
        <f t="shared" si="1213"/>
        <v>#DIV/0!</v>
      </c>
      <c r="Q1142">
        <f t="shared" si="1214"/>
        <v>0.68253968253968256</v>
      </c>
      <c r="R1142">
        <f t="shared" si="1215"/>
        <v>0</v>
      </c>
      <c r="S1142">
        <f t="shared" si="1216"/>
        <v>0.4697674418604651</v>
      </c>
      <c r="T1142">
        <f t="shared" si="1217"/>
        <v>0</v>
      </c>
      <c r="U1142" t="e">
        <f t="shared" si="1218"/>
        <v>#DIV/0!</v>
      </c>
      <c r="V1142">
        <f t="shared" si="1198"/>
        <v>0</v>
      </c>
      <c r="AH1142">
        <f t="shared" si="1200"/>
        <v>0</v>
      </c>
      <c r="AI1142">
        <f t="shared" si="1201"/>
        <v>0</v>
      </c>
      <c r="AJ1142">
        <f t="shared" si="1202"/>
        <v>430</v>
      </c>
      <c r="AK1142">
        <f t="shared" si="1203"/>
        <v>428</v>
      </c>
      <c r="AL1142">
        <f t="shared" si="1204"/>
        <v>202</v>
      </c>
      <c r="AM1142">
        <f t="shared" si="1205"/>
        <v>200</v>
      </c>
      <c r="AO1142">
        <f t="shared" si="1194"/>
        <v>-858</v>
      </c>
      <c r="AP1142">
        <f t="shared" si="1195"/>
        <v>0</v>
      </c>
      <c r="AQ1142" t="e">
        <f t="shared" si="1196"/>
        <v>#DIV/0!</v>
      </c>
    </row>
    <row r="1143" spans="2:64" hidden="1">
      <c r="D1143" t="s">
        <v>6065</v>
      </c>
      <c r="E1143" t="s">
        <v>6065</v>
      </c>
      <c r="F1143" t="s">
        <v>11579</v>
      </c>
      <c r="G1143" t="s">
        <v>11580</v>
      </c>
      <c r="H1143" t="s">
        <v>8847</v>
      </c>
      <c r="I1143" t="s">
        <v>8617</v>
      </c>
      <c r="J1143" t="s">
        <v>6065</v>
      </c>
      <c r="K1143" t="e">
        <f t="shared" si="1197"/>
        <v>#DIV/0!</v>
      </c>
      <c r="O1143" t="e">
        <f t="shared" si="1212"/>
        <v>#VALUE!</v>
      </c>
      <c r="P1143" t="e">
        <f t="shared" si="1213"/>
        <v>#VALUE!</v>
      </c>
      <c r="Q1143">
        <f t="shared" si="1214"/>
        <v>0.68253968253968256</v>
      </c>
      <c r="R1143" t="e">
        <f t="shared" si="1215"/>
        <v>#VALUE!</v>
      </c>
      <c r="S1143">
        <f t="shared" si="1216"/>
        <v>0.4697674418604651</v>
      </c>
      <c r="T1143" t="e">
        <f t="shared" si="1217"/>
        <v>#VALUE!</v>
      </c>
      <c r="U1143" t="e">
        <f t="shared" si="1218"/>
        <v>#DIV/0!</v>
      </c>
      <c r="V1143" t="e">
        <f t="shared" si="1198"/>
        <v>#VALUE!</v>
      </c>
      <c r="AH1143">
        <f t="shared" si="1200"/>
        <v>0</v>
      </c>
      <c r="AI1143">
        <f t="shared" si="1201"/>
        <v>0</v>
      </c>
      <c r="AJ1143">
        <f t="shared" si="1202"/>
        <v>430</v>
      </c>
      <c r="AK1143">
        <f t="shared" si="1203"/>
        <v>428</v>
      </c>
      <c r="AL1143">
        <f t="shared" si="1204"/>
        <v>202</v>
      </c>
      <c r="AM1143">
        <f t="shared" si="1205"/>
        <v>200</v>
      </c>
      <c r="AO1143">
        <f t="shared" si="1194"/>
        <v>-858</v>
      </c>
      <c r="AP1143">
        <f t="shared" si="1195"/>
        <v>0</v>
      </c>
      <c r="AQ1143" t="e">
        <f t="shared" si="1196"/>
        <v>#DIV/0!</v>
      </c>
    </row>
    <row r="1144" spans="2:64" hidden="1">
      <c r="D1144" t="s">
        <v>6093</v>
      </c>
      <c r="E1144" t="s">
        <v>6093</v>
      </c>
      <c r="F1144" t="s">
        <v>6093</v>
      </c>
      <c r="G1144" t="s">
        <v>6093</v>
      </c>
      <c r="H1144" t="s">
        <v>6093</v>
      </c>
      <c r="I1144" t="s">
        <v>6093</v>
      </c>
      <c r="J1144" t="s">
        <v>6093</v>
      </c>
      <c r="AO1144">
        <f t="shared" si="1194"/>
        <v>0</v>
      </c>
      <c r="AP1144" t="e">
        <f t="shared" si="1195"/>
        <v>#DIV/0!</v>
      </c>
      <c r="AQ1144" t="e">
        <f t="shared" si="1196"/>
        <v>#DIV/0!</v>
      </c>
    </row>
    <row r="1145" spans="2:64">
      <c r="B1145" t="s">
        <v>164</v>
      </c>
      <c r="D1145" t="s">
        <v>11581</v>
      </c>
      <c r="E1145" t="s">
        <v>11582</v>
      </c>
      <c r="F1145" t="s">
        <v>11583</v>
      </c>
      <c r="G1145" t="s">
        <v>11584</v>
      </c>
      <c r="H1145" t="s">
        <v>11585</v>
      </c>
      <c r="I1145" t="s">
        <v>11586</v>
      </c>
      <c r="J1145" t="s">
        <v>6124</v>
      </c>
      <c r="K1145">
        <f t="shared" si="1197"/>
        <v>14482.714285714286</v>
      </c>
      <c r="O1145">
        <f t="shared" si="1212"/>
        <v>-0.17727513967951347</v>
      </c>
      <c r="P1145">
        <f t="shared" si="1213"/>
        <v>-0.31677483269646789</v>
      </c>
      <c r="Q1145">
        <f t="shared" si="1214"/>
        <v>1.0390005208528283</v>
      </c>
      <c r="R1145">
        <f t="shared" si="1215"/>
        <v>-0.17780453352602055</v>
      </c>
      <c r="S1145">
        <f t="shared" si="1216"/>
        <v>0.1244376383006785</v>
      </c>
      <c r="T1145">
        <f t="shared" si="1217"/>
        <v>0.16016671064044252</v>
      </c>
      <c r="U1145">
        <f t="shared" si="1218"/>
        <v>14482.714285714286</v>
      </c>
      <c r="V1145">
        <f t="shared" si="1198"/>
        <v>0</v>
      </c>
      <c r="X1145">
        <f t="shared" ref="X1145:AE1145" si="1247">AVERAGE(O1145:O1147)</f>
        <v>0.26049263875012774</v>
      </c>
      <c r="Y1145">
        <f t="shared" si="1247"/>
        <v>0.22260019222874602</v>
      </c>
      <c r="Z1145">
        <f t="shared" si="1247"/>
        <v>0.91424174088900523</v>
      </c>
      <c r="AA1145">
        <f t="shared" si="1247"/>
        <v>-0.3412754873299329</v>
      </c>
      <c r="AB1145">
        <f t="shared" si="1247"/>
        <v>0.30025659354776457</v>
      </c>
      <c r="AC1145">
        <f t="shared" si="1247"/>
        <v>0.19670592241565457</v>
      </c>
      <c r="AD1145">
        <f t="shared" si="1247"/>
        <v>17010.895238095236</v>
      </c>
      <c r="AE1145">
        <f t="shared" si="1247"/>
        <v>0.66666666666666663</v>
      </c>
      <c r="AH1145">
        <f t="shared" si="1200"/>
        <v>322243.125</v>
      </c>
      <c r="AI1145">
        <f t="shared" si="1201"/>
        <v>12672.375</v>
      </c>
      <c r="AJ1145">
        <f t="shared" si="1202"/>
        <v>204717</v>
      </c>
      <c r="AK1145">
        <f t="shared" si="1203"/>
        <v>171558.125</v>
      </c>
      <c r="AL1145">
        <f t="shared" si="1204"/>
        <v>25474.5</v>
      </c>
      <c r="AM1145">
        <f t="shared" si="1205"/>
        <v>91791.375</v>
      </c>
      <c r="AO1145">
        <f t="shared" si="1194"/>
        <v>-54032</v>
      </c>
      <c r="AP1145">
        <f t="shared" si="1195"/>
        <v>6.4316125311734543E-2</v>
      </c>
      <c r="AQ1145">
        <f t="shared" si="1196"/>
        <v>3.9325509271920078E-2</v>
      </c>
      <c r="AS1145">
        <f t="shared" ref="AS1145" si="1248">AH1145+AM1145-AJ1145+AK1145+AL1145+AI1145</f>
        <v>419022.5</v>
      </c>
      <c r="AU1145">
        <f>MAX(0,AH1145)</f>
        <v>322243.125</v>
      </c>
      <c r="AV1145">
        <f>MAX(0,AP1145)</f>
        <v>6.4316125311734543E-2</v>
      </c>
      <c r="AW1145">
        <f>MAX(0,AQ1145)</f>
        <v>3.9325509271920078E-2</v>
      </c>
      <c r="AY1145">
        <f>AU1145/$AU$1261*3</f>
        <v>2.882613234648459</v>
      </c>
      <c r="AZ1145">
        <f>AV1145/$AV$1261*3</f>
        <v>1.1743675386057841</v>
      </c>
      <c r="BA1145">
        <f>AW1145/$AW$1261*3</f>
        <v>0.9548761688790337</v>
      </c>
      <c r="BB1145">
        <f>AS1145/$AS$1261*3</f>
        <v>1.1350460047264694</v>
      </c>
      <c r="BD1145">
        <f>MIN(4.9,AY1145)</f>
        <v>2.882613234648459</v>
      </c>
      <c r="BE1145">
        <f t="shared" ref="BE1145" si="1249">MIN(4.9,AZ1145)</f>
        <v>1.1743675386057841</v>
      </c>
      <c r="BF1145">
        <f t="shared" ref="BF1145" si="1250">MIN(4.9,BA1145)</f>
        <v>0.9548761688790337</v>
      </c>
      <c r="BG1145">
        <f>MAX(MIN(4.9,BB1145),0)</f>
        <v>1.1350460047264694</v>
      </c>
      <c r="BI1145">
        <f>ROUND(BD1145+0.5,0)</f>
        <v>3</v>
      </c>
      <c r="BJ1145">
        <f t="shared" ref="BJ1145" si="1251">ROUND(BE1145+0.5,0)</f>
        <v>2</v>
      </c>
      <c r="BK1145">
        <f t="shared" ref="BK1145" si="1252">ROUND(BF1145+0.5,0)</f>
        <v>1</v>
      </c>
      <c r="BL1145">
        <f t="shared" ref="BL1145" si="1253">ROUND(BG1145+0.5,0)</f>
        <v>2</v>
      </c>
    </row>
    <row r="1146" spans="2:64" hidden="1">
      <c r="D1146" t="s">
        <v>11587</v>
      </c>
      <c r="E1146" t="s">
        <v>11588</v>
      </c>
      <c r="F1146" t="s">
        <v>11589</v>
      </c>
      <c r="G1146" t="s">
        <v>11590</v>
      </c>
      <c r="H1146" t="s">
        <v>11591</v>
      </c>
      <c r="I1146" t="s">
        <v>11592</v>
      </c>
      <c r="J1146" t="s">
        <v>6124</v>
      </c>
      <c r="K1146">
        <f t="shared" si="1197"/>
        <v>21197.571428571428</v>
      </c>
      <c r="O1146">
        <f t="shared" si="1212"/>
        <v>0.65900616020775815</v>
      </c>
      <c r="P1146">
        <f t="shared" si="1213"/>
        <v>0.93302675803131763</v>
      </c>
      <c r="Q1146">
        <f t="shared" si="1214"/>
        <v>0.83318091329026855</v>
      </c>
      <c r="R1146">
        <f t="shared" si="1215"/>
        <v>-0.30122900935547925</v>
      </c>
      <c r="S1146">
        <f t="shared" si="1216"/>
        <v>0.40380983884868288</v>
      </c>
      <c r="T1146">
        <f t="shared" si="1217"/>
        <v>0.25108811239677253</v>
      </c>
      <c r="U1146">
        <f t="shared" si="1218"/>
        <v>21197.571428571428</v>
      </c>
      <c r="V1146">
        <f t="shared" si="1198"/>
        <v>2</v>
      </c>
      <c r="AH1146">
        <f t="shared" si="1200"/>
        <v>391677.875</v>
      </c>
      <c r="AI1146">
        <f t="shared" si="1201"/>
        <v>18547.875</v>
      </c>
      <c r="AJ1146">
        <f t="shared" si="1202"/>
        <v>182894.875</v>
      </c>
      <c r="AK1146">
        <f t="shared" si="1203"/>
        <v>145659.25</v>
      </c>
      <c r="AL1146">
        <f t="shared" si="1204"/>
        <v>73854.75</v>
      </c>
      <c r="AM1146">
        <f t="shared" si="1205"/>
        <v>79119.125</v>
      </c>
      <c r="AO1146">
        <f t="shared" si="1194"/>
        <v>63123.75</v>
      </c>
      <c r="AP1146">
        <f t="shared" si="1195"/>
        <v>8.4495180261851183E-2</v>
      </c>
      <c r="AQ1146">
        <f t="shared" si="1196"/>
        <v>4.7354921438950308E-2</v>
      </c>
    </row>
    <row r="1147" spans="2:64" hidden="1">
      <c r="D1147" t="s">
        <v>11593</v>
      </c>
      <c r="E1147" t="s">
        <v>11594</v>
      </c>
      <c r="F1147" t="s">
        <v>11595</v>
      </c>
      <c r="G1147" t="s">
        <v>11596</v>
      </c>
      <c r="H1147" t="s">
        <v>11597</v>
      </c>
      <c r="I1147" t="s">
        <v>11598</v>
      </c>
      <c r="J1147" t="s">
        <v>6430</v>
      </c>
      <c r="K1147">
        <f t="shared" si="1197"/>
        <v>15352.4</v>
      </c>
      <c r="O1147">
        <f t="shared" si="1212"/>
        <v>0.29974689572213853</v>
      </c>
      <c r="P1147">
        <f t="shared" si="1213"/>
        <v>5.1548651351388308E-2</v>
      </c>
      <c r="Q1147">
        <f t="shared" si="1214"/>
        <v>0.87054378852391845</v>
      </c>
      <c r="R1147">
        <f t="shared" si="1215"/>
        <v>-0.54479291910829897</v>
      </c>
      <c r="S1147">
        <f t="shared" si="1216"/>
        <v>0.37252230349393234</v>
      </c>
      <c r="T1147">
        <f t="shared" si="1217"/>
        <v>0.17886294420974869</v>
      </c>
      <c r="U1147">
        <f t="shared" si="1218"/>
        <v>15352.4</v>
      </c>
      <c r="V1147">
        <f t="shared" si="1198"/>
        <v>0</v>
      </c>
      <c r="AH1147">
        <f t="shared" si="1200"/>
        <v>314789.16666666669</v>
      </c>
      <c r="AI1147">
        <f t="shared" si="1201"/>
        <v>12793.666666666666</v>
      </c>
      <c r="AJ1147">
        <f t="shared" si="1202"/>
        <v>192290.5</v>
      </c>
      <c r="AK1147">
        <f t="shared" si="1203"/>
        <v>149253</v>
      </c>
      <c r="AL1147">
        <f t="shared" si="1204"/>
        <v>71632.5</v>
      </c>
      <c r="AM1147">
        <f t="shared" si="1205"/>
        <v>84320.333333333328</v>
      </c>
      <c r="AO1147">
        <f t="shared" si="1194"/>
        <v>-26754.333333333314</v>
      </c>
      <c r="AP1147">
        <f t="shared" si="1195"/>
        <v>5.7919902694684194E-2</v>
      </c>
      <c r="AQ1147">
        <f t="shared" si="1196"/>
        <v>4.0642017011385922E-2</v>
      </c>
    </row>
    <row r="1148" spans="2:64" hidden="1">
      <c r="D1148" t="s">
        <v>11599</v>
      </c>
      <c r="E1148" t="s">
        <v>11600</v>
      </c>
      <c r="F1148" t="s">
        <v>11601</v>
      </c>
      <c r="G1148" t="s">
        <v>11602</v>
      </c>
      <c r="H1148" t="s">
        <v>11603</v>
      </c>
      <c r="I1148" t="s">
        <v>11604</v>
      </c>
      <c r="J1148" t="s">
        <v>6430</v>
      </c>
      <c r="K1148">
        <f t="shared" si="1197"/>
        <v>14599.8</v>
      </c>
      <c r="O1148">
        <f t="shared" si="1212"/>
        <v>1.0064107509885734E-2</v>
      </c>
      <c r="P1148">
        <f t="shared" si="1213"/>
        <v>-0.56057258778134278</v>
      </c>
      <c r="Q1148">
        <f t="shared" si="1214"/>
        <v>0.62264044693117315</v>
      </c>
      <c r="R1148">
        <f t="shared" si="1215"/>
        <v>-0.71099141111537434</v>
      </c>
      <c r="S1148">
        <f t="shared" si="1216"/>
        <v>0.6168344388264424</v>
      </c>
      <c r="T1148">
        <f t="shared" si="1217"/>
        <v>0.20496010242530094</v>
      </c>
      <c r="U1148">
        <f t="shared" si="1218"/>
        <v>14599.8</v>
      </c>
      <c r="V1148">
        <f t="shared" si="1198"/>
        <v>0</v>
      </c>
      <c r="AH1148">
        <f t="shared" si="1200"/>
        <v>242192.66666666666</v>
      </c>
      <c r="AI1148">
        <f t="shared" si="1201"/>
        <v>12166.5</v>
      </c>
      <c r="AJ1148">
        <f t="shared" si="1202"/>
        <v>97668.833333333328</v>
      </c>
      <c r="AK1148">
        <f t="shared" si="1203"/>
        <v>96616.833333333328</v>
      </c>
      <c r="AL1148">
        <f t="shared" si="1204"/>
        <v>60245.5</v>
      </c>
      <c r="AM1148">
        <f t="shared" si="1205"/>
        <v>71526.833333333328</v>
      </c>
      <c r="AO1148">
        <f t="shared" si="1194"/>
        <v>47907</v>
      </c>
      <c r="AP1148">
        <f t="shared" si="1195"/>
        <v>7.7561641099307896E-2</v>
      </c>
      <c r="AQ1148">
        <f t="shared" si="1196"/>
        <v>5.0234799292023707E-2</v>
      </c>
    </row>
    <row r="1149" spans="2:64" hidden="1">
      <c r="D1149" t="s">
        <v>11605</v>
      </c>
      <c r="E1149" t="s">
        <v>11606</v>
      </c>
      <c r="F1149" t="s">
        <v>11607</v>
      </c>
      <c r="G1149" t="s">
        <v>11608</v>
      </c>
      <c r="H1149" t="s">
        <v>11609</v>
      </c>
      <c r="I1149" t="s">
        <v>11610</v>
      </c>
      <c r="J1149" t="s">
        <v>6430</v>
      </c>
      <c r="K1149">
        <f t="shared" si="1197"/>
        <v>33224.6</v>
      </c>
      <c r="O1149">
        <f t="shared" si="1212"/>
        <v>0.53069145546219909</v>
      </c>
      <c r="P1149">
        <f t="shared" si="1213"/>
        <v>-9.007104241182684E-2</v>
      </c>
      <c r="Q1149">
        <f t="shared" si="1214"/>
        <v>0.4735775246156369</v>
      </c>
      <c r="R1149">
        <f t="shared" si="1215"/>
        <v>-0.51715027762851506</v>
      </c>
      <c r="S1149">
        <f t="shared" si="1216"/>
        <v>0.99433476338239024</v>
      </c>
      <c r="T1149">
        <f t="shared" si="1217"/>
        <v>0.87416200970332247</v>
      </c>
      <c r="U1149">
        <f t="shared" si="1218"/>
        <v>33224.6</v>
      </c>
      <c r="V1149">
        <f t="shared" si="1198"/>
        <v>2</v>
      </c>
      <c r="AH1149">
        <f t="shared" si="1200"/>
        <v>239779.5</v>
      </c>
      <c r="AI1149">
        <f t="shared" si="1201"/>
        <v>27687.166666666668</v>
      </c>
      <c r="AJ1149">
        <f t="shared" si="1202"/>
        <v>50542.166666666664</v>
      </c>
      <c r="AK1149">
        <f t="shared" si="1203"/>
        <v>56468.333333333336</v>
      </c>
      <c r="AL1149">
        <f t="shared" si="1204"/>
        <v>50255.833333333336</v>
      </c>
      <c r="AM1149">
        <f t="shared" si="1205"/>
        <v>59360.333333333336</v>
      </c>
      <c r="AO1149">
        <f t="shared" si="1194"/>
        <v>132769</v>
      </c>
      <c r="AP1149">
        <f t="shared" si="1195"/>
        <v>0.25942733994955847</v>
      </c>
      <c r="AQ1149">
        <f t="shared" si="1196"/>
        <v>0.11546928184714152</v>
      </c>
    </row>
    <row r="1150" spans="2:64" hidden="1">
      <c r="D1150" t="s">
        <v>11611</v>
      </c>
      <c r="E1150" t="s">
        <v>11612</v>
      </c>
      <c r="F1150" t="s">
        <v>11613</v>
      </c>
      <c r="G1150" t="s">
        <v>11614</v>
      </c>
      <c r="H1150" t="s">
        <v>11615</v>
      </c>
      <c r="I1150" t="s">
        <v>11616</v>
      </c>
      <c r="J1150" t="s">
        <v>6225</v>
      </c>
      <c r="K1150">
        <f t="shared" si="1197"/>
        <v>60855.666666666664</v>
      </c>
      <c r="O1150">
        <f t="shared" si="1212"/>
        <v>1.2701652347608916</v>
      </c>
      <c r="P1150">
        <f t="shared" si="1213"/>
        <v>1.4164416560779332</v>
      </c>
      <c r="Q1150">
        <f t="shared" si="1214"/>
        <v>0.60967724794626821</v>
      </c>
      <c r="R1150">
        <f t="shared" si="1215"/>
        <v>-3.1595112592896122</v>
      </c>
      <c r="S1150">
        <f t="shared" si="1216"/>
        <v>0.8616704550208476</v>
      </c>
      <c r="T1150">
        <f t="shared" si="1217"/>
        <v>24.436755454423771</v>
      </c>
      <c r="U1150">
        <f t="shared" si="1218"/>
        <v>60855.666666666664</v>
      </c>
      <c r="V1150">
        <f t="shared" si="1198"/>
        <v>1</v>
      </c>
      <c r="AH1150">
        <f t="shared" si="1200"/>
        <v>234971.75</v>
      </c>
      <c r="AI1150">
        <f t="shared" si="1201"/>
        <v>45641.75</v>
      </c>
      <c r="AJ1150">
        <f t="shared" si="1202"/>
        <v>71711</v>
      </c>
      <c r="AK1150">
        <f t="shared" si="1203"/>
        <v>55830</v>
      </c>
      <c r="AL1150">
        <f t="shared" si="1204"/>
        <v>61791.25</v>
      </c>
      <c r="AM1150">
        <f t="shared" si="1205"/>
        <v>47509.5</v>
      </c>
      <c r="AO1150">
        <f t="shared" si="1194"/>
        <v>107430.75</v>
      </c>
      <c r="AP1150">
        <f t="shared" si="1195"/>
        <v>0.38804000127527977</v>
      </c>
      <c r="AQ1150">
        <f t="shared" si="1196"/>
        <v>0.19424356332197382</v>
      </c>
    </row>
    <row r="1151" spans="2:64" hidden="1">
      <c r="D1151" t="s">
        <v>11617</v>
      </c>
      <c r="E1151" t="s">
        <v>11618</v>
      </c>
      <c r="F1151" t="s">
        <v>11619</v>
      </c>
      <c r="G1151" t="s">
        <v>11620</v>
      </c>
      <c r="H1151" t="s">
        <v>11621</v>
      </c>
      <c r="I1151" t="s">
        <v>11622</v>
      </c>
      <c r="J1151" t="s">
        <v>6048</v>
      </c>
      <c r="K1151">
        <f t="shared" si="1197"/>
        <v>37776</v>
      </c>
      <c r="O1151">
        <f t="shared" si="1212"/>
        <v>29.001231884057972</v>
      </c>
      <c r="P1151">
        <f t="shared" si="1213"/>
        <v>-177.52336448598132</v>
      </c>
      <c r="Q1151">
        <f t="shared" si="1214"/>
        <v>0.95298152868246322</v>
      </c>
      <c r="R1151">
        <f t="shared" si="1215"/>
        <v>0</v>
      </c>
      <c r="S1151">
        <f t="shared" si="1216"/>
        <v>0.69477757819103969</v>
      </c>
      <c r="T1151">
        <f t="shared" si="1217"/>
        <v>-1.1097369310086516</v>
      </c>
      <c r="U1151">
        <f t="shared" si="1218"/>
        <v>37776</v>
      </c>
      <c r="V1151">
        <f t="shared" si="1198"/>
        <v>2</v>
      </c>
      <c r="AH1151">
        <f t="shared" si="1200"/>
        <v>138005.66666666666</v>
      </c>
      <c r="AI1151">
        <f t="shared" si="1201"/>
        <v>25184</v>
      </c>
      <c r="AJ1151">
        <f t="shared" si="1202"/>
        <v>50474.666666666664</v>
      </c>
      <c r="AK1151">
        <f t="shared" si="1203"/>
        <v>17896.333333333332</v>
      </c>
      <c r="AL1151">
        <f t="shared" si="1204"/>
        <v>35068.666666666664</v>
      </c>
      <c r="AM1151">
        <f t="shared" si="1205"/>
        <v>2490.3333333333335</v>
      </c>
      <c r="AO1151">
        <f t="shared" si="1194"/>
        <v>69634.666666666657</v>
      </c>
      <c r="AP1151">
        <f t="shared" si="1195"/>
        <v>0.4754838100632493</v>
      </c>
      <c r="AQ1151">
        <f t="shared" si="1196"/>
        <v>0.1824852602670905</v>
      </c>
    </row>
    <row r="1152" spans="2:64" hidden="1">
      <c r="D1152" t="s">
        <v>9404</v>
      </c>
      <c r="E1152" t="s">
        <v>11623</v>
      </c>
      <c r="F1152" t="s">
        <v>11624</v>
      </c>
      <c r="G1152" t="s">
        <v>11620</v>
      </c>
      <c r="H1152" t="s">
        <v>11625</v>
      </c>
      <c r="I1152" t="s">
        <v>11626</v>
      </c>
      <c r="J1152" t="s">
        <v>6065</v>
      </c>
      <c r="K1152" t="e">
        <f t="shared" si="1197"/>
        <v>#DIV/0!</v>
      </c>
      <c r="O1152">
        <f t="shared" si="1212"/>
        <v>-0.60255745636772073</v>
      </c>
      <c r="P1152">
        <f t="shared" si="1213"/>
        <v>-2.436241610738255</v>
      </c>
      <c r="Q1152">
        <f t="shared" si="1214"/>
        <v>2.2010620280855266</v>
      </c>
      <c r="R1152">
        <f t="shared" si="1215"/>
        <v>0.20006853703234651</v>
      </c>
      <c r="S1152">
        <f t="shared" si="1216"/>
        <v>2.4005129643730212E-2</v>
      </c>
      <c r="T1152">
        <f t="shared" si="1217"/>
        <v>6.3264008987036213E-3</v>
      </c>
      <c r="U1152" t="e">
        <f t="shared" si="1218"/>
        <v>#DIV/0!</v>
      </c>
      <c r="V1152">
        <f t="shared" si="1198"/>
        <v>0</v>
      </c>
      <c r="AH1152">
        <f t="shared" si="1200"/>
        <v>13800</v>
      </c>
      <c r="AI1152">
        <f t="shared" si="1201"/>
        <v>-428</v>
      </c>
      <c r="AJ1152">
        <f t="shared" si="1202"/>
        <v>124765</v>
      </c>
      <c r="AK1152">
        <f t="shared" si="1203"/>
        <v>53689</v>
      </c>
      <c r="AL1152">
        <f t="shared" si="1204"/>
        <v>2995</v>
      </c>
      <c r="AM1152">
        <f t="shared" si="1205"/>
        <v>-68081</v>
      </c>
      <c r="AO1152">
        <f t="shared" si="1194"/>
        <v>-164654</v>
      </c>
      <c r="AP1152">
        <f t="shared" si="1195"/>
        <v>-7.5506315715193001E-3</v>
      </c>
      <c r="AQ1152">
        <f t="shared" si="1196"/>
        <v>-3.1014492753623189E-2</v>
      </c>
    </row>
    <row r="1153" spans="2:64" hidden="1">
      <c r="D1153" t="s">
        <v>11627</v>
      </c>
      <c r="E1153" t="s">
        <v>11628</v>
      </c>
      <c r="F1153" t="s">
        <v>11629</v>
      </c>
      <c r="G1153" t="s">
        <v>11630</v>
      </c>
      <c r="H1153" t="s">
        <v>11631</v>
      </c>
      <c r="I1153" t="s">
        <v>11632</v>
      </c>
      <c r="J1153" t="s">
        <v>6065</v>
      </c>
      <c r="K1153" t="e">
        <f t="shared" si="1197"/>
        <v>#DIV/0!</v>
      </c>
      <c r="O1153">
        <f t="shared" si="1212"/>
        <v>0.13123085945135848</v>
      </c>
      <c r="P1153">
        <f t="shared" si="1213"/>
        <v>-1.055607389438328</v>
      </c>
      <c r="Q1153">
        <f t="shared" si="1214"/>
        <v>1.9993057607090103</v>
      </c>
      <c r="R1153">
        <f t="shared" si="1215"/>
        <v>0.16671425910981441</v>
      </c>
      <c r="S1153">
        <f t="shared" si="1216"/>
        <v>4.3072558421313155E-3</v>
      </c>
      <c r="T1153">
        <f t="shared" si="1217"/>
        <v>-4.3855130903150963E-3</v>
      </c>
      <c r="U1153" t="e">
        <f t="shared" si="1218"/>
        <v>#DIV/0!</v>
      </c>
      <c r="V1153">
        <f t="shared" si="1198"/>
        <v>0</v>
      </c>
      <c r="AH1153">
        <f t="shared" si="1200"/>
        <v>34722</v>
      </c>
      <c r="AI1153">
        <f t="shared" si="1201"/>
        <v>298</v>
      </c>
      <c r="AJ1153">
        <f t="shared" si="1202"/>
        <v>135353</v>
      </c>
      <c r="AK1153">
        <f t="shared" si="1203"/>
        <v>67117</v>
      </c>
      <c r="AL1153">
        <f t="shared" si="1204"/>
        <v>583</v>
      </c>
      <c r="AM1153">
        <f t="shared" si="1205"/>
        <v>-67653</v>
      </c>
      <c r="AO1153">
        <f t="shared" si="1194"/>
        <v>-167748</v>
      </c>
      <c r="AP1153">
        <f t="shared" si="1195"/>
        <v>4.4017725258493354E-3</v>
      </c>
      <c r="AQ1153">
        <f t="shared" si="1196"/>
        <v>8.5824549277115376E-3</v>
      </c>
    </row>
    <row r="1154" spans="2:64" hidden="1">
      <c r="D1154" t="s">
        <v>11633</v>
      </c>
      <c r="E1154" t="s">
        <v>11634</v>
      </c>
      <c r="F1154" t="s">
        <v>11635</v>
      </c>
      <c r="G1154" t="s">
        <v>11636</v>
      </c>
      <c r="H1154" t="s">
        <v>11637</v>
      </c>
      <c r="I1154" t="s">
        <v>11638</v>
      </c>
      <c r="J1154" t="s">
        <v>6065</v>
      </c>
      <c r="K1154" t="e">
        <f t="shared" si="1197"/>
        <v>#DIV/0!</v>
      </c>
      <c r="O1154">
        <f t="shared" si="1212"/>
        <v>-0.15685089550598841</v>
      </c>
      <c r="P1154">
        <f t="shared" si="1213"/>
        <v>-0.75853834369649453</v>
      </c>
      <c r="Q1154">
        <f t="shared" si="1214"/>
        <v>1.7187159553651701</v>
      </c>
      <c r="R1154">
        <f t="shared" si="1215"/>
        <v>0.14289210730741808</v>
      </c>
      <c r="S1154">
        <f t="shared" si="1216"/>
        <v>8.6155966916108703E-2</v>
      </c>
      <c r="T1154">
        <f t="shared" si="1217"/>
        <v>8.5617970347648287E-2</v>
      </c>
      <c r="U1154" t="e">
        <f t="shared" si="1218"/>
        <v>#DIV/0!</v>
      </c>
      <c r="V1154">
        <f t="shared" si="1198"/>
        <v>-1</v>
      </c>
      <c r="AH1154">
        <f t="shared" si="1200"/>
        <v>30694</v>
      </c>
      <c r="AI1154">
        <f t="shared" si="1201"/>
        <v>-5359</v>
      </c>
      <c r="AJ1154">
        <f t="shared" si="1202"/>
        <v>162496</v>
      </c>
      <c r="AK1154">
        <f t="shared" si="1203"/>
        <v>80545</v>
      </c>
      <c r="AL1154">
        <f t="shared" si="1204"/>
        <v>14000</v>
      </c>
      <c r="AM1154">
        <f t="shared" si="1205"/>
        <v>-67951</v>
      </c>
      <c r="AO1154">
        <f t="shared" si="1194"/>
        <v>-212347</v>
      </c>
      <c r="AP1154">
        <f t="shared" si="1195"/>
        <v>-5.6682003278861914E-2</v>
      </c>
      <c r="AQ1154">
        <f t="shared" si="1196"/>
        <v>-0.17459438326708804</v>
      </c>
    </row>
    <row r="1155" spans="2:64" hidden="1">
      <c r="D1155" t="s">
        <v>11639</v>
      </c>
      <c r="E1155" t="s">
        <v>11640</v>
      </c>
      <c r="F1155" t="s">
        <v>11641</v>
      </c>
      <c r="G1155" t="s">
        <v>11642</v>
      </c>
      <c r="H1155" t="s">
        <v>11643</v>
      </c>
      <c r="I1155" t="s">
        <v>11644</v>
      </c>
      <c r="J1155" t="s">
        <v>6055</v>
      </c>
      <c r="K1155">
        <f t="shared" si="1197"/>
        <v>-22194</v>
      </c>
      <c r="O1155" t="e">
        <f t="shared" si="1212"/>
        <v>#VALUE!</v>
      </c>
      <c r="P1155" t="e">
        <f t="shared" si="1213"/>
        <v>#VALUE!</v>
      </c>
      <c r="Q1155">
        <f t="shared" si="1214"/>
        <v>1.5774382818554191</v>
      </c>
      <c r="R1155" t="e">
        <f t="shared" si="1215"/>
        <v>#VALUE!</v>
      </c>
      <c r="S1155">
        <f t="shared" si="1216"/>
        <v>8.4350948604580436E-2</v>
      </c>
      <c r="T1155" t="e">
        <f t="shared" si="1217"/>
        <v>#VALUE!</v>
      </c>
      <c r="U1155">
        <f t="shared" si="1218"/>
        <v>-22194</v>
      </c>
      <c r="V1155" t="e">
        <f t="shared" si="1198"/>
        <v>#VALUE!</v>
      </c>
      <c r="AH1155">
        <f t="shared" si="1200"/>
        <v>18202</v>
      </c>
      <c r="AI1155">
        <f t="shared" si="1201"/>
        <v>-11097</v>
      </c>
      <c r="AJ1155">
        <f t="shared" si="1202"/>
        <v>85494</v>
      </c>
      <c r="AK1155">
        <f t="shared" si="1203"/>
        <v>46986.5</v>
      </c>
      <c r="AL1155">
        <f t="shared" si="1204"/>
        <v>7211.5</v>
      </c>
      <c r="AM1155">
        <f t="shared" si="1205"/>
        <v>-31296</v>
      </c>
      <c r="AO1155">
        <f t="shared" si="1194"/>
        <v>-114278.5</v>
      </c>
      <c r="AP1155">
        <f t="shared" si="1195"/>
        <v>-0.20474925273995351</v>
      </c>
      <c r="AQ1155">
        <f t="shared" si="1196"/>
        <v>-0.60965827930996597</v>
      </c>
    </row>
    <row r="1156" spans="2:64" hidden="1">
      <c r="D1156" t="s">
        <v>6093</v>
      </c>
      <c r="E1156" t="s">
        <v>6093</v>
      </c>
      <c r="F1156" t="s">
        <v>6093</v>
      </c>
      <c r="G1156" t="s">
        <v>6093</v>
      </c>
      <c r="H1156" t="s">
        <v>6093</v>
      </c>
      <c r="I1156" t="s">
        <v>6093</v>
      </c>
      <c r="J1156" t="s">
        <v>6093</v>
      </c>
      <c r="AO1156">
        <f t="shared" ref="AO1156:AO1219" si="1254">AH1156-(AJ1156+AK1156)</f>
        <v>0</v>
      </c>
      <c r="AP1156" t="e">
        <f t="shared" ref="AP1156:AP1219" si="1255">AI1156/(AK1156+AL1156)</f>
        <v>#DIV/0!</v>
      </c>
      <c r="AQ1156" t="e">
        <f t="shared" ref="AQ1156:AQ1219" si="1256">AI1156/AH1156</f>
        <v>#DIV/0!</v>
      </c>
    </row>
    <row r="1157" spans="2:64">
      <c r="B1157" t="s">
        <v>165</v>
      </c>
      <c r="D1157" t="s">
        <v>11645</v>
      </c>
      <c r="E1157" t="s">
        <v>11646</v>
      </c>
      <c r="F1157" t="s">
        <v>11647</v>
      </c>
      <c r="G1157" t="s">
        <v>11648</v>
      </c>
      <c r="H1157" t="s">
        <v>11649</v>
      </c>
      <c r="I1157" t="s">
        <v>11650</v>
      </c>
      <c r="J1157" t="s">
        <v>7632</v>
      </c>
      <c r="K1157">
        <f t="shared" ref="K1157:K1219" si="1257">E1157/J1157</f>
        <v>11170.926829268292</v>
      </c>
      <c r="O1157">
        <f t="shared" si="1212"/>
        <v>1.3448112872355495</v>
      </c>
      <c r="P1157">
        <f t="shared" si="1213"/>
        <v>2.2030547377107652</v>
      </c>
      <c r="Q1157">
        <f t="shared" si="1214"/>
        <v>0.7678698851076734</v>
      </c>
      <c r="R1157">
        <f t="shared" si="1215"/>
        <v>0.14317971165107923</v>
      </c>
      <c r="S1157">
        <f t="shared" si="1216"/>
        <v>1.2045116382921839</v>
      </c>
      <c r="T1157">
        <f t="shared" si="1217"/>
        <v>-0.56492377979211661</v>
      </c>
      <c r="U1157">
        <f t="shared" si="1218"/>
        <v>11170.926829268292</v>
      </c>
      <c r="V1157">
        <f t="shared" ref="V1157:V1219" si="1258">J1157-J1158</f>
        <v>13</v>
      </c>
      <c r="X1157">
        <f t="shared" ref="X1157:AE1157" si="1259">AVERAGE(O1157:O1159)</f>
        <v>7.3680324661259791</v>
      </c>
      <c r="Y1157">
        <f t="shared" si="1259"/>
        <v>0.37142605645243965</v>
      </c>
      <c r="Z1157">
        <f t="shared" si="1259"/>
        <v>0.99922706970244646</v>
      </c>
      <c r="AA1157">
        <f t="shared" si="1259"/>
        <v>0.19834965243582506</v>
      </c>
      <c r="AB1157">
        <f t="shared" si="1259"/>
        <v>0.92456169779205233</v>
      </c>
      <c r="AC1157">
        <f t="shared" si="1259"/>
        <v>-1.8204831264215604</v>
      </c>
      <c r="AD1157">
        <f t="shared" si="1259"/>
        <v>-13753.353755323269</v>
      </c>
      <c r="AE1157">
        <f t="shared" si="1259"/>
        <v>9</v>
      </c>
      <c r="AH1157">
        <f t="shared" ref="AH1157:AH1219" si="1260">D1157/($J1157+1)</f>
        <v>2004980.6904761905</v>
      </c>
      <c r="AI1157">
        <f t="shared" ref="AI1157:AI1219" si="1261">E1157/($J1157+1)</f>
        <v>10904.952380952382</v>
      </c>
      <c r="AJ1157">
        <f t="shared" ref="AJ1157:AJ1219" si="1262">F1157/($J1157+1)</f>
        <v>276609.47619047621</v>
      </c>
      <c r="AK1157">
        <f t="shared" ref="AK1157:AK1219" si="1263">G1157/($J1157+1)</f>
        <v>27050.285714285714</v>
      </c>
      <c r="AL1157">
        <f t="shared" ref="AL1157:AL1219" si="1264">H1157/($J1157+1)</f>
        <v>333179.33333333331</v>
      </c>
      <c r="AM1157">
        <f t="shared" ref="AM1157:AM1219" si="1265">I1157/($J1157+1)</f>
        <v>-8398.4523809523816</v>
      </c>
      <c r="AO1157">
        <f t="shared" si="1254"/>
        <v>1701320.9285714286</v>
      </c>
      <c r="AP1157">
        <f t="shared" si="1255"/>
        <v>3.0272225836906672E-2</v>
      </c>
      <c r="AQ1157">
        <f t="shared" si="1256"/>
        <v>5.4389313736295459E-3</v>
      </c>
      <c r="AS1157">
        <f t="shared" ref="AS1157" si="1266">AH1157+AM1157-AJ1157+AK1157+AL1157+AI1157</f>
        <v>2091107.3333333333</v>
      </c>
      <c r="AU1157">
        <f>MAX(0,AH1157)</f>
        <v>2004980.6904761905</v>
      </c>
      <c r="AV1157">
        <f>MAX(0,AP1157)</f>
        <v>3.0272225836906672E-2</v>
      </c>
      <c r="AW1157">
        <f>MAX(0,AQ1157)</f>
        <v>5.4389313736295459E-3</v>
      </c>
      <c r="AY1157">
        <f>AU1157/$AU$1261*3</f>
        <v>17.935476120960757</v>
      </c>
      <c r="AZ1157">
        <f>AV1157/$AV$1261*3</f>
        <v>0.5527497057992119</v>
      </c>
      <c r="BA1157">
        <f>AW1157/$AW$1261*3</f>
        <v>0.13206455679788801</v>
      </c>
      <c r="BB1157">
        <f>AS1157/$AS$1261*3</f>
        <v>5.6643808486518541</v>
      </c>
      <c r="BD1157">
        <f>MIN(4.9,AY1157)</f>
        <v>4.9000000000000004</v>
      </c>
      <c r="BE1157">
        <f t="shared" ref="BE1157" si="1267">MIN(4.9,AZ1157)</f>
        <v>0.5527497057992119</v>
      </c>
      <c r="BF1157">
        <f t="shared" ref="BF1157" si="1268">MIN(4.9,BA1157)</f>
        <v>0.13206455679788801</v>
      </c>
      <c r="BG1157">
        <f>MAX(MIN(4.9,BB1157),0)</f>
        <v>4.9000000000000004</v>
      </c>
      <c r="BI1157">
        <f>ROUND(BD1157+0.5,0)</f>
        <v>5</v>
      </c>
      <c r="BJ1157">
        <f t="shared" ref="BJ1157" si="1269">ROUND(BE1157+0.5,0)</f>
        <v>1</v>
      </c>
      <c r="BK1157">
        <f t="shared" ref="BK1157" si="1270">ROUND(BF1157+0.5,0)</f>
        <v>1</v>
      </c>
      <c r="BL1157">
        <f t="shared" ref="BL1157" si="1271">ROUND(BG1157+0.5,0)</f>
        <v>5</v>
      </c>
    </row>
    <row r="1158" spans="2:64" hidden="1">
      <c r="D1158" t="s">
        <v>11651</v>
      </c>
      <c r="E1158" t="s">
        <v>11652</v>
      </c>
      <c r="F1158" t="s">
        <v>11653</v>
      </c>
      <c r="G1158" t="s">
        <v>11654</v>
      </c>
      <c r="H1158" t="s">
        <v>11655</v>
      </c>
      <c r="I1158" t="s">
        <v>11656</v>
      </c>
      <c r="J1158" t="s">
        <v>7645</v>
      </c>
      <c r="K1158">
        <f t="shared" si="1257"/>
        <v>5106.8214285714284</v>
      </c>
      <c r="O1158">
        <f t="shared" si="1212"/>
        <v>0.96841880077430087</v>
      </c>
      <c r="P1158">
        <f t="shared" si="1213"/>
        <v>-1.1183412315214674</v>
      </c>
      <c r="Q1158">
        <f t="shared" si="1214"/>
        <v>0.9850570148454143</v>
      </c>
      <c r="R1158">
        <f t="shared" si="1215"/>
        <v>-0.12353749635645084</v>
      </c>
      <c r="S1158">
        <f t="shared" si="1216"/>
        <v>0.8977989003840503</v>
      </c>
      <c r="T1158">
        <f t="shared" si="1217"/>
        <v>-0.14992754793265206</v>
      </c>
      <c r="U1158">
        <f t="shared" si="1218"/>
        <v>5106.8214285714284</v>
      </c>
      <c r="V1158">
        <f t="shared" si="1258"/>
        <v>7</v>
      </c>
      <c r="AH1158">
        <f t="shared" si="1260"/>
        <v>1238379.0344827587</v>
      </c>
      <c r="AI1158">
        <f t="shared" si="1261"/>
        <v>4930.7241379310344</v>
      </c>
      <c r="AJ1158">
        <f t="shared" si="1262"/>
        <v>389559.20689655171</v>
      </c>
      <c r="AK1158">
        <f t="shared" si="1263"/>
        <v>45722.862068965514</v>
      </c>
      <c r="AL1158">
        <f t="shared" si="1264"/>
        <v>349745.8275862069</v>
      </c>
      <c r="AM1158">
        <f t="shared" si="1265"/>
        <v>-27956.655172413793</v>
      </c>
      <c r="AO1158">
        <f t="shared" si="1254"/>
        <v>803096.96551724151</v>
      </c>
      <c r="AP1158">
        <f t="shared" si="1255"/>
        <v>1.2468051875940831E-2</v>
      </c>
      <c r="AQ1158">
        <f t="shared" si="1256"/>
        <v>3.981595295652336E-3</v>
      </c>
    </row>
    <row r="1159" spans="2:64" hidden="1">
      <c r="D1159" t="s">
        <v>11657</v>
      </c>
      <c r="E1159" t="s">
        <v>11658</v>
      </c>
      <c r="F1159" t="s">
        <v>11659</v>
      </c>
      <c r="G1159" t="s">
        <v>11660</v>
      </c>
      <c r="H1159" t="s">
        <v>11661</v>
      </c>
      <c r="I1159" t="s">
        <v>11662</v>
      </c>
      <c r="J1159" t="s">
        <v>8244</v>
      </c>
      <c r="K1159">
        <f t="shared" si="1257"/>
        <v>-57537.809523809527</v>
      </c>
      <c r="O1159">
        <f t="shared" si="1212"/>
        <v>19.790867310368089</v>
      </c>
      <c r="P1159">
        <f t="shared" si="1213"/>
        <v>2.9564663168021088E-2</v>
      </c>
      <c r="Q1159">
        <f t="shared" si="1214"/>
        <v>1.2447543091542519</v>
      </c>
      <c r="R1159">
        <f t="shared" si="1215"/>
        <v>0.57540674201284681</v>
      </c>
      <c r="S1159">
        <f t="shared" si="1216"/>
        <v>0.6713745546999228</v>
      </c>
      <c r="T1159">
        <f t="shared" si="1217"/>
        <v>-4.7465980515399124</v>
      </c>
      <c r="U1159">
        <f t="shared" si="1218"/>
        <v>-57537.809523809527</v>
      </c>
      <c r="V1159">
        <f t="shared" si="1258"/>
        <v>7</v>
      </c>
      <c r="AH1159">
        <f t="shared" si="1260"/>
        <v>829299.5</v>
      </c>
      <c r="AI1159">
        <f t="shared" si="1261"/>
        <v>-54922.454545454544</v>
      </c>
      <c r="AJ1159">
        <f t="shared" si="1262"/>
        <v>406403.68181818182</v>
      </c>
      <c r="AK1159">
        <f t="shared" si="1263"/>
        <v>53644</v>
      </c>
      <c r="AL1159">
        <f t="shared" si="1264"/>
        <v>272849.09090909088</v>
      </c>
      <c r="AM1159">
        <f t="shared" si="1265"/>
        <v>-43351.545454545456</v>
      </c>
      <c r="AO1159">
        <f t="shared" si="1254"/>
        <v>369251.81818181818</v>
      </c>
      <c r="AP1159">
        <f t="shared" si="1255"/>
        <v>-0.16821934697768909</v>
      </c>
      <c r="AQ1159">
        <f t="shared" si="1256"/>
        <v>-6.6227526418928914E-2</v>
      </c>
    </row>
    <row r="1160" spans="2:64" hidden="1">
      <c r="D1160" t="s">
        <v>11663</v>
      </c>
      <c r="E1160" t="s">
        <v>11664</v>
      </c>
      <c r="F1160" t="s">
        <v>11665</v>
      </c>
      <c r="G1160" t="s">
        <v>11666</v>
      </c>
      <c r="H1160" t="s">
        <v>11667</v>
      </c>
      <c r="I1160" t="s">
        <v>11668</v>
      </c>
      <c r="J1160" t="s">
        <v>7695</v>
      </c>
      <c r="K1160">
        <f t="shared" si="1257"/>
        <v>-83828.357142857145</v>
      </c>
      <c r="O1160" t="e">
        <f t="shared" si="1212"/>
        <v>#DIV/0!</v>
      </c>
      <c r="P1160">
        <f t="shared" si="1213"/>
        <v>27.047630428028583</v>
      </c>
      <c r="Q1160">
        <f t="shared" si="1214"/>
        <v>0.96779496858540992</v>
      </c>
      <c r="R1160">
        <f t="shared" si="1215"/>
        <v>-7.5957366534616106</v>
      </c>
      <c r="S1160">
        <f t="shared" si="1216"/>
        <v>0.62111931381588492</v>
      </c>
      <c r="T1160">
        <f t="shared" si="1217"/>
        <v>-0.82175629150016416</v>
      </c>
      <c r="U1160">
        <f t="shared" si="1218"/>
        <v>-83828.357142857145</v>
      </c>
      <c r="V1160">
        <f t="shared" si="1258"/>
        <v>14</v>
      </c>
      <c r="AH1160">
        <f t="shared" si="1260"/>
        <v>58501.933333333334</v>
      </c>
      <c r="AI1160">
        <f t="shared" si="1261"/>
        <v>-78239.8</v>
      </c>
      <c r="AJ1160">
        <f t="shared" si="1262"/>
        <v>449589.73333333334</v>
      </c>
      <c r="AK1160">
        <f t="shared" si="1263"/>
        <v>185301.73333333334</v>
      </c>
      <c r="AL1160">
        <f t="shared" si="1264"/>
        <v>279248.86666666664</v>
      </c>
      <c r="AM1160">
        <f t="shared" si="1265"/>
        <v>16970.666666666668</v>
      </c>
      <c r="AO1160">
        <f t="shared" si="1254"/>
        <v>-576389.53333333333</v>
      </c>
      <c r="AP1160">
        <f t="shared" si="1255"/>
        <v>-0.16842040458025456</v>
      </c>
      <c r="AQ1160">
        <f t="shared" si="1256"/>
        <v>-1.3373882800454457</v>
      </c>
    </row>
    <row r="1161" spans="2:64" hidden="1">
      <c r="D1161" t="s">
        <v>6065</v>
      </c>
      <c r="E1161" t="s">
        <v>11669</v>
      </c>
      <c r="F1161" t="s">
        <v>11670</v>
      </c>
      <c r="G1161" t="s">
        <v>11671</v>
      </c>
      <c r="H1161" t="s">
        <v>11672</v>
      </c>
      <c r="I1161" t="s">
        <v>11673</v>
      </c>
      <c r="J1161" t="s">
        <v>6065</v>
      </c>
      <c r="K1161" t="e">
        <f t="shared" si="1257"/>
        <v>#DIV/0!</v>
      </c>
      <c r="O1161" t="e">
        <f t="shared" si="1212"/>
        <v>#VALUE!</v>
      </c>
      <c r="P1161" t="e">
        <f t="shared" si="1213"/>
        <v>#VALUE!</v>
      </c>
      <c r="Q1161">
        <f t="shared" si="1214"/>
        <v>0.18367101859481103</v>
      </c>
      <c r="R1161" t="e">
        <f t="shared" si="1215"/>
        <v>#VALUE!</v>
      </c>
      <c r="S1161">
        <f t="shared" si="1216"/>
        <v>4.43292967149163</v>
      </c>
      <c r="T1161" t="e">
        <f t="shared" si="1217"/>
        <v>#VALUE!</v>
      </c>
      <c r="U1161" t="e">
        <f t="shared" si="1218"/>
        <v>#DIV/0!</v>
      </c>
      <c r="V1161" t="e">
        <f t="shared" si="1258"/>
        <v>#VALUE!</v>
      </c>
      <c r="AH1161">
        <f t="shared" si="1260"/>
        <v>0</v>
      </c>
      <c r="AI1161">
        <f t="shared" si="1261"/>
        <v>-41843</v>
      </c>
      <c r="AJ1161">
        <f t="shared" si="1262"/>
        <v>319657</v>
      </c>
      <c r="AK1161">
        <f t="shared" si="1263"/>
        <v>323361</v>
      </c>
      <c r="AL1161">
        <f t="shared" si="1264"/>
        <v>1417017</v>
      </c>
      <c r="AM1161">
        <f t="shared" si="1265"/>
        <v>1428157</v>
      </c>
      <c r="AO1161">
        <f t="shared" si="1254"/>
        <v>-643018</v>
      </c>
      <c r="AP1161">
        <f t="shared" si="1255"/>
        <v>-2.4042478128314653E-2</v>
      </c>
      <c r="AQ1161" t="e">
        <f t="shared" si="1256"/>
        <v>#DIV/0!</v>
      </c>
    </row>
    <row r="1162" spans="2:64" hidden="1">
      <c r="D1162" t="s">
        <v>6093</v>
      </c>
      <c r="E1162" t="s">
        <v>6093</v>
      </c>
      <c r="F1162" t="s">
        <v>6093</v>
      </c>
      <c r="G1162" t="s">
        <v>6093</v>
      </c>
      <c r="H1162" t="s">
        <v>6093</v>
      </c>
      <c r="I1162" t="s">
        <v>6093</v>
      </c>
      <c r="J1162" t="s">
        <v>6093</v>
      </c>
      <c r="K1162" t="e">
        <f t="shared" si="1257"/>
        <v>#VALUE!</v>
      </c>
      <c r="O1162" t="e">
        <f t="shared" si="1212"/>
        <v>#VALUE!</v>
      </c>
      <c r="P1162" t="e">
        <f t="shared" si="1213"/>
        <v>#VALUE!</v>
      </c>
      <c r="Q1162" t="e">
        <f t="shared" si="1214"/>
        <v>#VALUE!</v>
      </c>
      <c r="R1162" t="e">
        <f t="shared" si="1215"/>
        <v>#VALUE!</v>
      </c>
      <c r="S1162" t="e">
        <f t="shared" si="1216"/>
        <v>#VALUE!</v>
      </c>
      <c r="T1162" t="e">
        <f t="shared" si="1217"/>
        <v>#VALUE!</v>
      </c>
      <c r="U1162" t="e">
        <f t="shared" si="1218"/>
        <v>#VALUE!</v>
      </c>
      <c r="V1162" t="e">
        <f t="shared" si="1258"/>
        <v>#VALUE!</v>
      </c>
    </row>
    <row r="1163" spans="2:64">
      <c r="B1163" t="s">
        <v>166</v>
      </c>
      <c r="D1163" t="s">
        <v>11674</v>
      </c>
      <c r="E1163" t="s">
        <v>11675</v>
      </c>
      <c r="F1163" t="s">
        <v>11676</v>
      </c>
      <c r="G1163" t="s">
        <v>11677</v>
      </c>
      <c r="H1163" t="s">
        <v>11678</v>
      </c>
      <c r="I1163" t="s">
        <v>11679</v>
      </c>
      <c r="J1163" t="s">
        <v>6048</v>
      </c>
      <c r="K1163">
        <f t="shared" si="1257"/>
        <v>-1145</v>
      </c>
      <c r="O1163">
        <f t="shared" si="1212"/>
        <v>0.37232128955067312</v>
      </c>
      <c r="P1163">
        <f t="shared" si="1213"/>
        <v>-1.5080985134235634</v>
      </c>
      <c r="Q1163">
        <f t="shared" si="1214"/>
        <v>1.0663212762882128</v>
      </c>
      <c r="R1163">
        <f t="shared" si="1215"/>
        <v>0.30769330146631357</v>
      </c>
      <c r="S1163">
        <f t="shared" si="1216"/>
        <v>0.48381234777083554</v>
      </c>
      <c r="T1163">
        <f t="shared" si="1217"/>
        <v>-1.1869452961110214</v>
      </c>
      <c r="U1163">
        <f t="shared" si="1218"/>
        <v>-1145</v>
      </c>
      <c r="V1163">
        <f t="shared" si="1258"/>
        <v>0</v>
      </c>
      <c r="X1163">
        <f>AVERAGE(O1163)</f>
        <v>0.37232128955067312</v>
      </c>
      <c r="Y1163">
        <f t="shared" ref="Y1163:AE1163" si="1272">AVERAGE(P1163)</f>
        <v>-1.5080985134235634</v>
      </c>
      <c r="Z1163">
        <f t="shared" si="1272"/>
        <v>1.0663212762882128</v>
      </c>
      <c r="AA1163">
        <f t="shared" si="1272"/>
        <v>0.30769330146631357</v>
      </c>
      <c r="AB1163">
        <f t="shared" si="1272"/>
        <v>0.48381234777083554</v>
      </c>
      <c r="AC1163">
        <f t="shared" si="1272"/>
        <v>-1.1869452961110214</v>
      </c>
      <c r="AD1163">
        <f t="shared" si="1272"/>
        <v>-1145</v>
      </c>
      <c r="AE1163">
        <f t="shared" si="1272"/>
        <v>0</v>
      </c>
      <c r="AH1163">
        <f t="shared" si="1260"/>
        <v>223280.33333333334</v>
      </c>
      <c r="AI1163">
        <f t="shared" si="1261"/>
        <v>-763.33333333333337</v>
      </c>
      <c r="AJ1163">
        <f t="shared" si="1262"/>
        <v>78691.666666666672</v>
      </c>
      <c r="AK1163">
        <f t="shared" si="1263"/>
        <v>35725.333333333336</v>
      </c>
      <c r="AL1163">
        <f t="shared" si="1264"/>
        <v>38072</v>
      </c>
      <c r="AM1163">
        <f t="shared" si="1265"/>
        <v>772.33333333333337</v>
      </c>
      <c r="AO1163">
        <f t="shared" si="1254"/>
        <v>108863.33333333334</v>
      </c>
      <c r="AP1163">
        <f t="shared" si="1255"/>
        <v>-1.0343643853436437E-2</v>
      </c>
      <c r="AQ1163">
        <f t="shared" si="1256"/>
        <v>-3.4187217563571059E-3</v>
      </c>
      <c r="AS1163">
        <f t="shared" ref="AS1163" si="1273">AH1163+AM1163-AJ1163+AK1163+AL1163+AI1163</f>
        <v>218395</v>
      </c>
      <c r="AU1163">
        <f>MAX(0,AH1163)</f>
        <v>223280.33333333334</v>
      </c>
      <c r="AV1163">
        <f>MAX(0,AP1163)</f>
        <v>0</v>
      </c>
      <c r="AW1163">
        <f>MAX(0,AQ1163)</f>
        <v>0</v>
      </c>
      <c r="AY1163">
        <f>AU1163/$AU$1261*3</f>
        <v>1.9973454636259071</v>
      </c>
      <c r="AZ1163">
        <f>AV1163/$AV$1261*3</f>
        <v>0</v>
      </c>
      <c r="BA1163">
        <f>AW1163/$AW$1261*3</f>
        <v>0</v>
      </c>
      <c r="BB1163">
        <f>AS1163/$AS$1261*3</f>
        <v>0.59158725892341646</v>
      </c>
      <c r="BD1163">
        <f>MIN(4.9,AY1163)</f>
        <v>1.9973454636259071</v>
      </c>
      <c r="BE1163">
        <f t="shared" ref="BE1163" si="1274">MIN(4.9,AZ1163)</f>
        <v>0</v>
      </c>
      <c r="BF1163">
        <f t="shared" ref="BF1163" si="1275">MIN(4.9,BA1163)</f>
        <v>0</v>
      </c>
      <c r="BG1163">
        <f>MAX(MIN(4.9,BB1163),0)</f>
        <v>0.59158725892341646</v>
      </c>
      <c r="BI1163">
        <f>ROUND(BD1163+0.5,0)</f>
        <v>2</v>
      </c>
      <c r="BJ1163">
        <f t="shared" ref="BJ1163" si="1276">ROUND(BE1163+0.5,0)</f>
        <v>1</v>
      </c>
      <c r="BK1163">
        <f t="shared" ref="BK1163" si="1277">ROUND(BF1163+0.5,0)</f>
        <v>1</v>
      </c>
      <c r="BL1163">
        <f t="shared" ref="BL1163" si="1278">ROUND(BG1163+0.5,0)</f>
        <v>1</v>
      </c>
    </row>
    <row r="1164" spans="2:64" hidden="1">
      <c r="D1164" t="s">
        <v>11680</v>
      </c>
      <c r="E1164" t="s">
        <v>11681</v>
      </c>
      <c r="F1164" t="s">
        <v>11682</v>
      </c>
      <c r="G1164" t="s">
        <v>11683</v>
      </c>
      <c r="H1164" t="s">
        <v>11684</v>
      </c>
      <c r="I1164" t="s">
        <v>11685</v>
      </c>
      <c r="J1164" t="s">
        <v>6048</v>
      </c>
      <c r="K1164">
        <f t="shared" si="1257"/>
        <v>2253.5</v>
      </c>
      <c r="O1164" t="e">
        <f t="shared" ref="O1164:O1227" si="1279">D1164/D1165-1</f>
        <v>#VALUE!</v>
      </c>
      <c r="P1164" t="e">
        <f t="shared" ref="P1164:P1227" si="1280">E1164/E1165-1</f>
        <v>#VALUE!</v>
      </c>
      <c r="Q1164">
        <f t="shared" ref="Q1164:Q1227" si="1281">F1164/(G1164+H1164)</f>
        <v>1.0563863424398898</v>
      </c>
      <c r="R1164" t="e">
        <f t="shared" ref="R1164:R1227" si="1282">1 -G1164/G1165</f>
        <v>#VALUE!</v>
      </c>
      <c r="S1164">
        <f t="shared" ref="S1164:S1227" si="1283">H1164/F1164</f>
        <v>0.27991076619623684</v>
      </c>
      <c r="T1164" t="e">
        <f t="shared" ref="T1164:T1227" si="1284">I1164/I1165-1</f>
        <v>#VALUE!</v>
      </c>
      <c r="U1164">
        <f t="shared" ref="U1164:U1227" si="1285">E1164/J1164</f>
        <v>2253.5</v>
      </c>
      <c r="V1164" t="e">
        <f t="shared" si="1258"/>
        <v>#VALUE!</v>
      </c>
      <c r="AH1164">
        <f t="shared" si="1260"/>
        <v>162702.66666666666</v>
      </c>
      <c r="AI1164">
        <f t="shared" si="1261"/>
        <v>1502.3333333333333</v>
      </c>
      <c r="AJ1164">
        <f t="shared" si="1262"/>
        <v>77399.666666666672</v>
      </c>
      <c r="AK1164">
        <f t="shared" si="1263"/>
        <v>51603.333333333336</v>
      </c>
      <c r="AL1164">
        <f t="shared" si="1264"/>
        <v>21665</v>
      </c>
      <c r="AM1164">
        <f t="shared" si="1265"/>
        <v>-4131.333333333333</v>
      </c>
      <c r="AO1164">
        <f t="shared" si="1254"/>
        <v>33699.666666666657</v>
      </c>
      <c r="AP1164">
        <f t="shared" si="1255"/>
        <v>2.0504538113327718E-2</v>
      </c>
      <c r="AQ1164">
        <f t="shared" si="1256"/>
        <v>9.2336122333581908E-3</v>
      </c>
    </row>
    <row r="1165" spans="2:64" hidden="1">
      <c r="D1165" t="s">
        <v>6093</v>
      </c>
      <c r="E1165" t="s">
        <v>6093</v>
      </c>
      <c r="F1165" t="s">
        <v>6093</v>
      </c>
      <c r="G1165" t="s">
        <v>6093</v>
      </c>
      <c r="H1165" t="s">
        <v>6093</v>
      </c>
      <c r="I1165" t="s">
        <v>6093</v>
      </c>
      <c r="J1165" t="s">
        <v>6093</v>
      </c>
      <c r="O1165" t="e">
        <f t="shared" si="1279"/>
        <v>#VALUE!</v>
      </c>
      <c r="P1165" t="e">
        <f t="shared" si="1280"/>
        <v>#VALUE!</v>
      </c>
      <c r="Q1165" t="e">
        <f t="shared" si="1281"/>
        <v>#VALUE!</v>
      </c>
      <c r="R1165" t="e">
        <f t="shared" si="1282"/>
        <v>#VALUE!</v>
      </c>
      <c r="S1165" t="e">
        <f t="shared" si="1283"/>
        <v>#VALUE!</v>
      </c>
      <c r="T1165" t="e">
        <f t="shared" si="1284"/>
        <v>#VALUE!</v>
      </c>
      <c r="U1165" t="e">
        <f t="shared" si="1285"/>
        <v>#VALUE!</v>
      </c>
      <c r="V1165" t="e">
        <f t="shared" si="1258"/>
        <v>#VALUE!</v>
      </c>
    </row>
    <row r="1166" spans="2:64">
      <c r="B1166" s="3" t="s">
        <v>5672</v>
      </c>
      <c r="D1166" t="s">
        <v>11686</v>
      </c>
      <c r="E1166" t="s">
        <v>11687</v>
      </c>
      <c r="F1166" t="s">
        <v>11688</v>
      </c>
      <c r="G1166" t="s">
        <v>6065</v>
      </c>
      <c r="H1166" t="s">
        <v>11689</v>
      </c>
      <c r="I1166" t="s">
        <v>11690</v>
      </c>
      <c r="J1166" t="s">
        <v>6055</v>
      </c>
      <c r="K1166">
        <f t="shared" si="1257"/>
        <v>11336</v>
      </c>
      <c r="O1166">
        <f t="shared" si="1279"/>
        <v>0.17821398870121308</v>
      </c>
      <c r="P1166">
        <f t="shared" si="1280"/>
        <v>0.71135265700483097</v>
      </c>
      <c r="Q1166">
        <f t="shared" si="1281"/>
        <v>0.82915345642991811</v>
      </c>
      <c r="R1166">
        <f t="shared" si="1282"/>
        <v>1</v>
      </c>
      <c r="S1166">
        <f t="shared" si="1283"/>
        <v>1.2060493654645004</v>
      </c>
      <c r="T1166">
        <f t="shared" si="1284"/>
        <v>2.321048321048321</v>
      </c>
      <c r="U1166">
        <f t="shared" si="1285"/>
        <v>11336</v>
      </c>
      <c r="V1166">
        <f t="shared" si="1258"/>
        <v>0</v>
      </c>
      <c r="X1166">
        <f t="shared" ref="X1166:AE1166" si="1286">AVERAGE(O1166:O1168)</f>
        <v>0.14019532794019654</v>
      </c>
      <c r="Y1166">
        <f t="shared" si="1286"/>
        <v>-0.49911956694235043</v>
      </c>
      <c r="Z1166">
        <f t="shared" si="1286"/>
        <v>0.92882208115396614</v>
      </c>
      <c r="AA1166">
        <f t="shared" si="1286"/>
        <v>0.82009994186188084</v>
      </c>
      <c r="AB1166">
        <f t="shared" si="1286"/>
        <v>1.0058176074464509</v>
      </c>
      <c r="AC1166">
        <f t="shared" si="1286"/>
        <v>-0.77865914321407503</v>
      </c>
      <c r="AD1166">
        <f t="shared" si="1286"/>
        <v>9276.6666666666661</v>
      </c>
      <c r="AE1166">
        <f t="shared" si="1286"/>
        <v>0</v>
      </c>
      <c r="AH1166">
        <f t="shared" si="1260"/>
        <v>82171</v>
      </c>
      <c r="AI1166">
        <f t="shared" si="1261"/>
        <v>5668</v>
      </c>
      <c r="AJ1166">
        <f t="shared" si="1262"/>
        <v>39359.5</v>
      </c>
      <c r="AK1166">
        <f t="shared" si="1263"/>
        <v>0</v>
      </c>
      <c r="AL1166">
        <f t="shared" si="1264"/>
        <v>47469.5</v>
      </c>
      <c r="AM1166">
        <f t="shared" si="1265"/>
        <v>8110</v>
      </c>
      <c r="AO1166">
        <f t="shared" si="1254"/>
        <v>42811.5</v>
      </c>
      <c r="AP1166">
        <f t="shared" si="1255"/>
        <v>0.11940298507462686</v>
      </c>
      <c r="AQ1166">
        <f t="shared" si="1256"/>
        <v>6.8978106631293279E-2</v>
      </c>
      <c r="AS1166">
        <f t="shared" ref="AS1166" si="1287">AH1166+AM1166-AJ1166+AK1166+AL1166+AI1166</f>
        <v>104059</v>
      </c>
      <c r="AU1166">
        <f>MAX(0,AH1166)</f>
        <v>82171</v>
      </c>
      <c r="AV1166">
        <f>MAX(0,AP1166)</f>
        <v>0.11940298507462686</v>
      </c>
      <c r="AW1166">
        <f>MAX(0,AQ1166)</f>
        <v>6.8978106631293279E-2</v>
      </c>
      <c r="AY1166">
        <f>AU1166/$AU$1261*3</f>
        <v>0.73505745732914707</v>
      </c>
      <c r="AZ1166">
        <f>AV1166/$AV$1261*3</f>
        <v>2.1802151327466381</v>
      </c>
      <c r="BA1166">
        <f>AW1166/$AW$1261*3</f>
        <v>1.674881048359349</v>
      </c>
      <c r="BB1166">
        <f>AS1166/$AS$1261*3</f>
        <v>0.28187448694481004</v>
      </c>
      <c r="BD1166">
        <f>MIN(4.9,AY1166)</f>
        <v>0.73505745732914707</v>
      </c>
      <c r="BE1166">
        <f t="shared" ref="BE1166" si="1288">MIN(4.9,AZ1166)</f>
        <v>2.1802151327466381</v>
      </c>
      <c r="BF1166">
        <f t="shared" ref="BF1166" si="1289">MIN(4.9,BA1166)</f>
        <v>1.674881048359349</v>
      </c>
      <c r="BG1166">
        <f>MAX(MIN(4.9,BB1166),0)</f>
        <v>0.28187448694481004</v>
      </c>
      <c r="BI1166">
        <f>ROUND(BD1166+0.5,0)</f>
        <v>1</v>
      </c>
      <c r="BJ1166">
        <f t="shared" ref="BJ1166" si="1290">ROUND(BE1166+0.5,0)</f>
        <v>3</v>
      </c>
      <c r="BK1166">
        <f t="shared" ref="BK1166" si="1291">ROUND(BF1166+0.5,0)</f>
        <v>2</v>
      </c>
      <c r="BL1166">
        <f t="shared" ref="BL1166" si="1292">ROUND(BG1166+0.5,0)</f>
        <v>1</v>
      </c>
    </row>
    <row r="1167" spans="2:64" hidden="1">
      <c r="D1167" t="s">
        <v>11691</v>
      </c>
      <c r="E1167" t="s">
        <v>11692</v>
      </c>
      <c r="F1167" t="s">
        <v>11693</v>
      </c>
      <c r="G1167" t="s">
        <v>11694</v>
      </c>
      <c r="H1167" t="s">
        <v>11695</v>
      </c>
      <c r="I1167" t="s">
        <v>11696</v>
      </c>
      <c r="J1167" t="s">
        <v>6055</v>
      </c>
      <c r="K1167">
        <f t="shared" si="1257"/>
        <v>6624</v>
      </c>
      <c r="O1167">
        <f t="shared" si="1279"/>
        <v>0.21487984810082472</v>
      </c>
      <c r="P1167">
        <f t="shared" si="1280"/>
        <v>-0.32887537993920968</v>
      </c>
      <c r="Q1167">
        <f t="shared" si="1281"/>
        <v>0.94069720849472416</v>
      </c>
      <c r="R1167">
        <f t="shared" si="1282"/>
        <v>0.88886843679536143</v>
      </c>
      <c r="S1167">
        <f t="shared" si="1283"/>
        <v>1.0318691673228093</v>
      </c>
      <c r="T1167">
        <f t="shared" si="1284"/>
        <v>-3.806896551724138</v>
      </c>
      <c r="U1167">
        <f t="shared" si="1285"/>
        <v>6624</v>
      </c>
      <c r="V1167">
        <f t="shared" si="1258"/>
        <v>0</v>
      </c>
      <c r="AH1167">
        <f t="shared" si="1260"/>
        <v>69742</v>
      </c>
      <c r="AI1167">
        <f t="shared" si="1261"/>
        <v>3312</v>
      </c>
      <c r="AJ1167">
        <f t="shared" si="1262"/>
        <v>38736.5</v>
      </c>
      <c r="AK1167">
        <f t="shared" si="1263"/>
        <v>1207.5</v>
      </c>
      <c r="AL1167">
        <f t="shared" si="1264"/>
        <v>39971</v>
      </c>
      <c r="AM1167">
        <f t="shared" si="1265"/>
        <v>2442</v>
      </c>
      <c r="AO1167">
        <f t="shared" si="1254"/>
        <v>29798</v>
      </c>
      <c r="AP1167">
        <f t="shared" si="1255"/>
        <v>8.0430321648433042E-2</v>
      </c>
      <c r="AQ1167">
        <f t="shared" si="1256"/>
        <v>4.7489317771213901E-2</v>
      </c>
    </row>
    <row r="1168" spans="2:64" hidden="1">
      <c r="D1168" t="s">
        <v>11697</v>
      </c>
      <c r="E1168" t="s">
        <v>11698</v>
      </c>
      <c r="F1168" t="s">
        <v>11699</v>
      </c>
      <c r="G1168" t="s">
        <v>11700</v>
      </c>
      <c r="H1168" t="s">
        <v>11701</v>
      </c>
      <c r="I1168" t="s">
        <v>11702</v>
      </c>
      <c r="J1168" t="s">
        <v>6055</v>
      </c>
      <c r="K1168">
        <f t="shared" si="1257"/>
        <v>9870</v>
      </c>
      <c r="O1168">
        <f t="shared" si="1279"/>
        <v>2.7492147018551849E-2</v>
      </c>
      <c r="P1168">
        <f t="shared" si="1280"/>
        <v>-1.8798359778926725</v>
      </c>
      <c r="Q1168">
        <f t="shared" si="1281"/>
        <v>1.0166155785372561</v>
      </c>
      <c r="R1168">
        <f t="shared" si="1282"/>
        <v>0.57143138879028121</v>
      </c>
      <c r="S1168">
        <f t="shared" si="1283"/>
        <v>0.77953428955204251</v>
      </c>
      <c r="T1168">
        <f t="shared" si="1284"/>
        <v>-0.85012919896640826</v>
      </c>
      <c r="U1168">
        <f t="shared" si="1285"/>
        <v>9870</v>
      </c>
      <c r="V1168">
        <f t="shared" si="1258"/>
        <v>0</v>
      </c>
      <c r="AH1168">
        <f t="shared" si="1260"/>
        <v>57406.5</v>
      </c>
      <c r="AI1168">
        <f t="shared" si="1261"/>
        <v>4935</v>
      </c>
      <c r="AJ1168">
        <f t="shared" si="1262"/>
        <v>53230.5</v>
      </c>
      <c r="AK1168">
        <f t="shared" si="1263"/>
        <v>10865.5</v>
      </c>
      <c r="AL1168">
        <f t="shared" si="1264"/>
        <v>41495</v>
      </c>
      <c r="AM1168">
        <f t="shared" si="1265"/>
        <v>-870</v>
      </c>
      <c r="AO1168">
        <f t="shared" si="1254"/>
        <v>-6689.5</v>
      </c>
      <c r="AP1168">
        <f t="shared" si="1255"/>
        <v>9.4250436875125326E-2</v>
      </c>
      <c r="AQ1168">
        <f t="shared" si="1256"/>
        <v>8.5965874944474927E-2</v>
      </c>
    </row>
    <row r="1169" spans="2:64" hidden="1">
      <c r="D1169" t="s">
        <v>11703</v>
      </c>
      <c r="E1169" t="s">
        <v>11704</v>
      </c>
      <c r="F1169" t="s">
        <v>11705</v>
      </c>
      <c r="G1169" t="s">
        <v>11706</v>
      </c>
      <c r="H1169" t="s">
        <v>11707</v>
      </c>
      <c r="I1169" t="s">
        <v>11708</v>
      </c>
      <c r="J1169" t="s">
        <v>6055</v>
      </c>
      <c r="K1169">
        <f t="shared" si="1257"/>
        <v>-11218</v>
      </c>
      <c r="O1169">
        <f t="shared" si="1279"/>
        <v>-0.2356401644446573</v>
      </c>
      <c r="P1169">
        <f t="shared" si="1280"/>
        <v>-1.6873774509803923</v>
      </c>
      <c r="Q1169">
        <f t="shared" si="1281"/>
        <v>1.1368103509226744</v>
      </c>
      <c r="R1169">
        <f t="shared" si="1282"/>
        <v>0.36362951807228916</v>
      </c>
      <c r="S1169">
        <f t="shared" si="1283"/>
        <v>0.35405091632805374</v>
      </c>
      <c r="T1169">
        <f t="shared" si="1284"/>
        <v>28.617346938775512</v>
      </c>
      <c r="U1169">
        <f t="shared" si="1285"/>
        <v>-11218</v>
      </c>
      <c r="V1169">
        <f t="shared" si="1258"/>
        <v>0</v>
      </c>
      <c r="AH1169">
        <f t="shared" si="1260"/>
        <v>55870.5</v>
      </c>
      <c r="AI1169">
        <f t="shared" si="1261"/>
        <v>-5609</v>
      </c>
      <c r="AJ1169">
        <f t="shared" si="1262"/>
        <v>48236</v>
      </c>
      <c r="AK1169">
        <f t="shared" si="1263"/>
        <v>25353</v>
      </c>
      <c r="AL1169">
        <f t="shared" si="1264"/>
        <v>17078</v>
      </c>
      <c r="AM1169">
        <f t="shared" si="1265"/>
        <v>-5805</v>
      </c>
      <c r="AO1169">
        <f t="shared" si="1254"/>
        <v>-17718.5</v>
      </c>
      <c r="AP1169">
        <f t="shared" si="1255"/>
        <v>-0.13219108670547478</v>
      </c>
      <c r="AQ1169">
        <f t="shared" si="1256"/>
        <v>-0.1003928728040737</v>
      </c>
    </row>
    <row r="1170" spans="2:64" hidden="1">
      <c r="D1170" t="s">
        <v>11709</v>
      </c>
      <c r="E1170" t="s">
        <v>11710</v>
      </c>
      <c r="F1170" t="s">
        <v>11711</v>
      </c>
      <c r="G1170" t="s">
        <v>11712</v>
      </c>
      <c r="H1170" t="s">
        <v>11713</v>
      </c>
      <c r="I1170" t="s">
        <v>11714</v>
      </c>
      <c r="J1170" t="s">
        <v>6055</v>
      </c>
      <c r="K1170">
        <f t="shared" si="1257"/>
        <v>16320</v>
      </c>
      <c r="O1170">
        <f t="shared" si="1279"/>
        <v>1.5650343024581965</v>
      </c>
      <c r="P1170">
        <f t="shared" si="1280"/>
        <v>-1.8444582427817449</v>
      </c>
      <c r="Q1170">
        <f t="shared" si="1281"/>
        <v>1.0032737051327019</v>
      </c>
      <c r="R1170">
        <f t="shared" si="1282"/>
        <v>0.25</v>
      </c>
      <c r="S1170">
        <f t="shared" si="1283"/>
        <v>0.33347761666139475</v>
      </c>
      <c r="T1170">
        <f t="shared" si="1284"/>
        <v>-0.9795043396423716</v>
      </c>
      <c r="U1170">
        <f t="shared" si="1285"/>
        <v>16320</v>
      </c>
      <c r="V1170">
        <f t="shared" si="1258"/>
        <v>0</v>
      </c>
      <c r="AH1170">
        <f t="shared" si="1260"/>
        <v>73094.5</v>
      </c>
      <c r="AI1170">
        <f t="shared" si="1261"/>
        <v>8160</v>
      </c>
      <c r="AJ1170">
        <f t="shared" si="1262"/>
        <v>60067</v>
      </c>
      <c r="AK1170">
        <f t="shared" si="1263"/>
        <v>39840</v>
      </c>
      <c r="AL1170">
        <f t="shared" si="1264"/>
        <v>20031</v>
      </c>
      <c r="AM1170">
        <f t="shared" si="1265"/>
        <v>-196</v>
      </c>
      <c r="AO1170">
        <f t="shared" si="1254"/>
        <v>-26812.5</v>
      </c>
      <c r="AP1170">
        <f t="shared" si="1255"/>
        <v>0.13629303001453125</v>
      </c>
      <c r="AQ1170">
        <f t="shared" si="1256"/>
        <v>0.11163630642524404</v>
      </c>
    </row>
    <row r="1171" spans="2:64" hidden="1">
      <c r="D1171" t="s">
        <v>11715</v>
      </c>
      <c r="E1171" t="s">
        <v>11716</v>
      </c>
      <c r="F1171" t="s">
        <v>11717</v>
      </c>
      <c r="G1171" t="s">
        <v>11718</v>
      </c>
      <c r="H1171" t="s">
        <v>11719</v>
      </c>
      <c r="I1171" t="s">
        <v>11720</v>
      </c>
      <c r="J1171" t="s">
        <v>6055</v>
      </c>
      <c r="K1171">
        <f t="shared" si="1257"/>
        <v>-19326</v>
      </c>
      <c r="O1171" t="e">
        <f t="shared" si="1279"/>
        <v>#VALUE!</v>
      </c>
      <c r="P1171" t="e">
        <f t="shared" si="1280"/>
        <v>#VALUE!</v>
      </c>
      <c r="Q1171">
        <f t="shared" si="1281"/>
        <v>1.13487250366693</v>
      </c>
      <c r="R1171" t="e">
        <f t="shared" si="1282"/>
        <v>#VALUE!</v>
      </c>
      <c r="S1171">
        <f t="shared" si="1283"/>
        <v>0.22100985497160328</v>
      </c>
      <c r="T1171" t="e">
        <f t="shared" si="1284"/>
        <v>#VALUE!</v>
      </c>
      <c r="U1171">
        <f t="shared" si="1285"/>
        <v>-19326</v>
      </c>
      <c r="V1171" t="e">
        <f t="shared" si="1258"/>
        <v>#VALUE!</v>
      </c>
      <c r="AH1171">
        <f t="shared" si="1260"/>
        <v>28496.5</v>
      </c>
      <c r="AI1171">
        <f t="shared" si="1261"/>
        <v>-9663</v>
      </c>
      <c r="AJ1171">
        <f t="shared" si="1262"/>
        <v>80467</v>
      </c>
      <c r="AK1171">
        <f t="shared" si="1263"/>
        <v>53120</v>
      </c>
      <c r="AL1171">
        <f t="shared" si="1264"/>
        <v>17784</v>
      </c>
      <c r="AM1171">
        <f t="shared" si="1265"/>
        <v>-9563</v>
      </c>
      <c r="AO1171">
        <f t="shared" si="1254"/>
        <v>-105090.5</v>
      </c>
      <c r="AP1171">
        <f t="shared" si="1255"/>
        <v>-0.13628286133363421</v>
      </c>
      <c r="AQ1171">
        <f t="shared" si="1256"/>
        <v>-0.33909427473549381</v>
      </c>
    </row>
    <row r="1172" spans="2:64" hidden="1">
      <c r="D1172" t="s">
        <v>6093</v>
      </c>
      <c r="E1172" t="s">
        <v>6093</v>
      </c>
      <c r="F1172" t="s">
        <v>6093</v>
      </c>
      <c r="G1172" t="s">
        <v>6093</v>
      </c>
      <c r="H1172" t="s">
        <v>6093</v>
      </c>
      <c r="I1172" t="s">
        <v>6093</v>
      </c>
      <c r="J1172" t="s">
        <v>6093</v>
      </c>
      <c r="O1172" t="e">
        <f t="shared" si="1279"/>
        <v>#VALUE!</v>
      </c>
      <c r="P1172" t="e">
        <f t="shared" si="1280"/>
        <v>#VALUE!</v>
      </c>
      <c r="Q1172" t="e">
        <f t="shared" si="1281"/>
        <v>#VALUE!</v>
      </c>
      <c r="R1172" t="e">
        <f t="shared" si="1282"/>
        <v>#VALUE!</v>
      </c>
      <c r="S1172" t="e">
        <f t="shared" si="1283"/>
        <v>#VALUE!</v>
      </c>
      <c r="T1172" t="e">
        <f t="shared" si="1284"/>
        <v>#VALUE!</v>
      </c>
      <c r="U1172" t="e">
        <f t="shared" si="1285"/>
        <v>#VALUE!</v>
      </c>
      <c r="V1172" t="e">
        <f t="shared" si="1258"/>
        <v>#VALUE!</v>
      </c>
    </row>
    <row r="1173" spans="2:64">
      <c r="B1173" t="s">
        <v>168</v>
      </c>
      <c r="D1173" t="s">
        <v>11721</v>
      </c>
      <c r="E1173" t="s">
        <v>11722</v>
      </c>
      <c r="F1173" t="s">
        <v>11723</v>
      </c>
      <c r="G1173" t="s">
        <v>11724</v>
      </c>
      <c r="H1173" t="s">
        <v>11725</v>
      </c>
      <c r="I1173" t="s">
        <v>11726</v>
      </c>
      <c r="J1173" t="s">
        <v>6925</v>
      </c>
      <c r="K1173">
        <f t="shared" si="1257"/>
        <v>1705.75</v>
      </c>
      <c r="O1173">
        <f t="shared" si="1279"/>
        <v>8.169821307974523E-2</v>
      </c>
      <c r="P1173">
        <f t="shared" si="1280"/>
        <v>1.3476316091294875</v>
      </c>
      <c r="Q1173">
        <f t="shared" si="1281"/>
        <v>0.80000870285823433</v>
      </c>
      <c r="R1173">
        <f t="shared" si="1282"/>
        <v>0.21234289546315233</v>
      </c>
      <c r="S1173">
        <f t="shared" si="1283"/>
        <v>0.76603380696326984</v>
      </c>
      <c r="T1173">
        <f t="shared" si="1284"/>
        <v>2.4579394264610643E-2</v>
      </c>
      <c r="U1173">
        <f t="shared" si="1285"/>
        <v>1705.75</v>
      </c>
      <c r="V1173">
        <f t="shared" si="1258"/>
        <v>-2</v>
      </c>
      <c r="X1173">
        <f t="shared" ref="X1173:AE1173" si="1293">AVERAGE(O1173:O1175)</f>
        <v>0.14844834636468063</v>
      </c>
      <c r="Y1173">
        <f t="shared" si="1293"/>
        <v>0.23451921889508354</v>
      </c>
      <c r="Z1173">
        <f t="shared" si="1293"/>
        <v>0.81688559913753345</v>
      </c>
      <c r="AA1173">
        <f t="shared" si="1293"/>
        <v>-9.3335764933191553E-2</v>
      </c>
      <c r="AB1173">
        <f t="shared" si="1293"/>
        <v>0.7218103233382126</v>
      </c>
      <c r="AC1173">
        <f t="shared" si="1293"/>
        <v>-7.3724195126172856E-2</v>
      </c>
      <c r="AD1173">
        <f t="shared" si="1293"/>
        <v>986.33584169453741</v>
      </c>
      <c r="AE1173">
        <f t="shared" si="1293"/>
        <v>1</v>
      </c>
      <c r="AH1173">
        <f t="shared" si="1260"/>
        <v>433805.16</v>
      </c>
      <c r="AI1173">
        <f t="shared" si="1261"/>
        <v>1637.52</v>
      </c>
      <c r="AJ1173">
        <f t="shared" si="1262"/>
        <v>83100.039999999994</v>
      </c>
      <c r="AK1173">
        <f t="shared" si="1263"/>
        <v>40216.480000000003</v>
      </c>
      <c r="AL1173">
        <f t="shared" si="1264"/>
        <v>63657.440000000002</v>
      </c>
      <c r="AM1173">
        <f t="shared" si="1265"/>
        <v>20773.88</v>
      </c>
      <c r="AO1173">
        <f t="shared" si="1254"/>
        <v>310488.64</v>
      </c>
      <c r="AP1173">
        <f t="shared" si="1255"/>
        <v>1.5764496035193431E-2</v>
      </c>
      <c r="AQ1173">
        <f t="shared" si="1256"/>
        <v>3.7747822086763561E-3</v>
      </c>
      <c r="AS1173">
        <f t="shared" ref="AS1173" si="1294">AH1173+AM1173-AJ1173+AK1173+AL1173+AI1173</f>
        <v>476990.44</v>
      </c>
      <c r="AU1173">
        <f>MAX(0,AH1173)</f>
        <v>433805.16</v>
      </c>
      <c r="AV1173">
        <f>MAX(0,AP1173)</f>
        <v>1.5764496035193431E-2</v>
      </c>
      <c r="AW1173">
        <f>MAX(0,AQ1173)</f>
        <v>3.7747822086763561E-3</v>
      </c>
      <c r="AY1173">
        <f>AU1173/$AU$1261*3</f>
        <v>3.8805870427019729</v>
      </c>
      <c r="AZ1173">
        <f>AV1173/$AV$1261*3</f>
        <v>0.28784868983444473</v>
      </c>
      <c r="BA1173">
        <f>AW1173/$AW$1261*3</f>
        <v>9.1656780560686379E-2</v>
      </c>
      <c r="BB1173">
        <f>AS1173/$AS$1261*3</f>
        <v>1.2920692640961302</v>
      </c>
      <c r="BD1173">
        <f>MIN(4.9,AY1173)</f>
        <v>3.8805870427019729</v>
      </c>
      <c r="BE1173">
        <f t="shared" ref="BE1173" si="1295">MIN(4.9,AZ1173)</f>
        <v>0.28784868983444473</v>
      </c>
      <c r="BF1173">
        <f t="shared" ref="BF1173" si="1296">MIN(4.9,BA1173)</f>
        <v>9.1656780560686379E-2</v>
      </c>
      <c r="BG1173">
        <f>MAX(MIN(4.9,BB1173),0)</f>
        <v>1.2920692640961302</v>
      </c>
      <c r="BI1173">
        <f>ROUND(BD1173+0.5,0)</f>
        <v>4</v>
      </c>
      <c r="BJ1173">
        <f t="shared" ref="BJ1173" si="1297">ROUND(BE1173+0.5,0)</f>
        <v>1</v>
      </c>
      <c r="BK1173">
        <f t="shared" ref="BK1173" si="1298">ROUND(BF1173+0.5,0)</f>
        <v>1</v>
      </c>
      <c r="BL1173">
        <f t="shared" ref="BL1173" si="1299">ROUND(BG1173+0.5,0)</f>
        <v>2</v>
      </c>
    </row>
    <row r="1174" spans="2:64" hidden="1">
      <c r="D1174" t="s">
        <v>11727</v>
      </c>
      <c r="E1174" t="s">
        <v>11728</v>
      </c>
      <c r="F1174" t="s">
        <v>11729</v>
      </c>
      <c r="G1174" t="s">
        <v>11730</v>
      </c>
      <c r="H1174" t="s">
        <v>11731</v>
      </c>
      <c r="I1174" t="s">
        <v>11732</v>
      </c>
      <c r="J1174" t="s">
        <v>8981</v>
      </c>
      <c r="K1174">
        <f t="shared" si="1257"/>
        <v>670.69230769230774</v>
      </c>
      <c r="O1174">
        <f t="shared" si="1279"/>
        <v>0.13931513054142242</v>
      </c>
      <c r="P1174">
        <f t="shared" si="1280"/>
        <v>0.30144040600044786</v>
      </c>
      <c r="Q1174">
        <f t="shared" si="1281"/>
        <v>0.8162007516765869</v>
      </c>
      <c r="R1174">
        <f t="shared" si="1282"/>
        <v>9.8470139792821598E-2</v>
      </c>
      <c r="S1174">
        <f t="shared" si="1283"/>
        <v>0.65811234116129791</v>
      </c>
      <c r="T1174">
        <f t="shared" si="1284"/>
        <v>-0.26555214572810437</v>
      </c>
      <c r="U1174">
        <f t="shared" si="1285"/>
        <v>670.69230769230774</v>
      </c>
      <c r="V1174">
        <f t="shared" si="1258"/>
        <v>3</v>
      </c>
      <c r="AH1174">
        <f t="shared" si="1260"/>
        <v>371334.11111111112</v>
      </c>
      <c r="AI1174">
        <f t="shared" si="1261"/>
        <v>645.85185185185185</v>
      </c>
      <c r="AJ1174">
        <f t="shared" si="1262"/>
        <v>83368.407407407401</v>
      </c>
      <c r="AK1174">
        <f t="shared" si="1263"/>
        <v>47276.259259259263</v>
      </c>
      <c r="AL1174">
        <f t="shared" si="1264"/>
        <v>54865.777777777781</v>
      </c>
      <c r="AM1174">
        <f t="shared" si="1265"/>
        <v>18773.629629629631</v>
      </c>
      <c r="AO1174">
        <f t="shared" si="1254"/>
        <v>240689.44444444447</v>
      </c>
      <c r="AP1174">
        <f t="shared" si="1255"/>
        <v>6.323075891052219E-3</v>
      </c>
      <c r="AQ1174">
        <f t="shared" si="1256"/>
        <v>1.73927423451437E-3</v>
      </c>
    </row>
    <row r="1175" spans="2:64" hidden="1">
      <c r="D1175" t="s">
        <v>11733</v>
      </c>
      <c r="E1175" t="s">
        <v>11734</v>
      </c>
      <c r="F1175" t="s">
        <v>11735</v>
      </c>
      <c r="G1175" t="s">
        <v>11736</v>
      </c>
      <c r="H1175" t="s">
        <v>11737</v>
      </c>
      <c r="I1175" t="s">
        <v>11738</v>
      </c>
      <c r="J1175" t="s">
        <v>9894</v>
      </c>
      <c r="K1175">
        <f t="shared" si="1257"/>
        <v>582.56521739130437</v>
      </c>
      <c r="O1175">
        <f t="shared" si="1279"/>
        <v>0.22433169547287424</v>
      </c>
      <c r="P1175">
        <f t="shared" si="1280"/>
        <v>-0.94551435844468479</v>
      </c>
      <c r="Q1175">
        <f t="shared" si="1281"/>
        <v>0.83444734287777877</v>
      </c>
      <c r="R1175">
        <f t="shared" si="1282"/>
        <v>-0.59082033005554857</v>
      </c>
      <c r="S1175">
        <f t="shared" si="1283"/>
        <v>0.74128482189006994</v>
      </c>
      <c r="T1175">
        <f t="shared" si="1284"/>
        <v>1.9800166084975146E-2</v>
      </c>
      <c r="U1175">
        <f t="shared" si="1285"/>
        <v>582.56521739130437</v>
      </c>
      <c r="V1175">
        <f t="shared" si="1258"/>
        <v>2</v>
      </c>
      <c r="AH1175">
        <f t="shared" si="1260"/>
        <v>366668.41666666669</v>
      </c>
      <c r="AI1175">
        <f t="shared" si="1261"/>
        <v>558.29166666666663</v>
      </c>
      <c r="AJ1175">
        <f t="shared" si="1262"/>
        <v>129060.04166666667</v>
      </c>
      <c r="AK1175">
        <f t="shared" si="1263"/>
        <v>58995.041666666664</v>
      </c>
      <c r="AL1175">
        <f t="shared" si="1264"/>
        <v>95670.25</v>
      </c>
      <c r="AM1175">
        <f t="shared" si="1265"/>
        <v>28756.75</v>
      </c>
      <c r="AO1175">
        <f t="shared" si="1254"/>
        <v>178613.33333333334</v>
      </c>
      <c r="AP1175">
        <f t="shared" si="1255"/>
        <v>3.6096764868868716E-3</v>
      </c>
      <c r="AQ1175">
        <f t="shared" si="1256"/>
        <v>1.5226063693786914E-3</v>
      </c>
    </row>
    <row r="1176" spans="2:64" hidden="1">
      <c r="D1176" t="s">
        <v>11739</v>
      </c>
      <c r="E1176" t="s">
        <v>11740</v>
      </c>
      <c r="F1176" t="s">
        <v>11741</v>
      </c>
      <c r="G1176" t="s">
        <v>11742</v>
      </c>
      <c r="H1176" t="s">
        <v>11743</v>
      </c>
      <c r="I1176" t="s">
        <v>11744</v>
      </c>
      <c r="J1176" t="s">
        <v>8244</v>
      </c>
      <c r="K1176">
        <f t="shared" si="1257"/>
        <v>11710.380952380952</v>
      </c>
      <c r="O1176">
        <f t="shared" si="1279"/>
        <v>0.15052116272663252</v>
      </c>
      <c r="P1176">
        <f t="shared" si="1280"/>
        <v>6.7868971850163069</v>
      </c>
      <c r="Q1176">
        <f t="shared" si="1281"/>
        <v>0.71994735461265091</v>
      </c>
      <c r="R1176">
        <f t="shared" si="1282"/>
        <v>-0.54990875022638308</v>
      </c>
      <c r="S1176">
        <f t="shared" si="1283"/>
        <v>0.8528895702010908</v>
      </c>
      <c r="T1176">
        <f t="shared" si="1284"/>
        <v>0.57077470836447364</v>
      </c>
      <c r="U1176">
        <f t="shared" si="1285"/>
        <v>11710.380952380952</v>
      </c>
      <c r="V1176">
        <f t="shared" si="1258"/>
        <v>3</v>
      </c>
      <c r="AH1176">
        <f t="shared" si="1260"/>
        <v>326710.40909090912</v>
      </c>
      <c r="AI1176">
        <f t="shared" si="1261"/>
        <v>11178.09090909091</v>
      </c>
      <c r="AJ1176">
        <f t="shared" si="1262"/>
        <v>75463.409090909088</v>
      </c>
      <c r="AK1176">
        <f t="shared" si="1263"/>
        <v>40456</v>
      </c>
      <c r="AL1176">
        <f t="shared" si="1264"/>
        <v>64361.954545454544</v>
      </c>
      <c r="AM1176">
        <f t="shared" si="1265"/>
        <v>30761.909090909092</v>
      </c>
      <c r="AO1176">
        <f t="shared" si="1254"/>
        <v>210791.00000000003</v>
      </c>
      <c r="AP1176">
        <f t="shared" si="1255"/>
        <v>0.10664290252147121</v>
      </c>
      <c r="AQ1176">
        <f t="shared" si="1256"/>
        <v>3.4214064192795705E-2</v>
      </c>
    </row>
    <row r="1177" spans="2:64" hidden="1">
      <c r="D1177" t="s">
        <v>11745</v>
      </c>
      <c r="E1177" t="s">
        <v>11746</v>
      </c>
      <c r="F1177" t="s">
        <v>11747</v>
      </c>
      <c r="G1177" t="s">
        <v>11748</v>
      </c>
      <c r="H1177" t="s">
        <v>11749</v>
      </c>
      <c r="I1177" t="s">
        <v>11750</v>
      </c>
      <c r="J1177" t="s">
        <v>6932</v>
      </c>
      <c r="K1177">
        <f t="shared" si="1257"/>
        <v>1754.5</v>
      </c>
      <c r="O1177">
        <f t="shared" si="1279"/>
        <v>9.9228006091493848E-2</v>
      </c>
      <c r="P1177">
        <f t="shared" si="1280"/>
        <v>-1.1229617343363081</v>
      </c>
      <c r="Q1177">
        <f t="shared" si="1281"/>
        <v>0.78383434950032094</v>
      </c>
      <c r="R1177">
        <f t="shared" si="1282"/>
        <v>0.2339795451483424</v>
      </c>
      <c r="S1177">
        <f t="shared" si="1283"/>
        <v>0.85597254155137315</v>
      </c>
      <c r="T1177">
        <f t="shared" si="1284"/>
        <v>7.9097842285199116E-2</v>
      </c>
      <c r="U1177">
        <f t="shared" si="1285"/>
        <v>1754.5</v>
      </c>
      <c r="V1177">
        <f t="shared" si="1258"/>
        <v>1</v>
      </c>
      <c r="AH1177">
        <f t="shared" si="1260"/>
        <v>328804.26315789472</v>
      </c>
      <c r="AI1177">
        <f t="shared" si="1261"/>
        <v>1662.1578947368421</v>
      </c>
      <c r="AJ1177">
        <f t="shared" si="1262"/>
        <v>71993.947368421053</v>
      </c>
      <c r="AK1177">
        <f t="shared" si="1263"/>
        <v>30223.57894736842</v>
      </c>
      <c r="AL1177">
        <f t="shared" si="1264"/>
        <v>61624.84210526316</v>
      </c>
      <c r="AM1177">
        <f t="shared" si="1265"/>
        <v>22676.105263157893</v>
      </c>
      <c r="AO1177">
        <f t="shared" si="1254"/>
        <v>226586.73684210525</v>
      </c>
      <c r="AP1177">
        <f t="shared" si="1255"/>
        <v>1.8096749793710461E-2</v>
      </c>
      <c r="AQ1177">
        <f t="shared" si="1256"/>
        <v>5.0551591964568265E-3</v>
      </c>
    </row>
    <row r="1178" spans="2:64" hidden="1">
      <c r="D1178" t="s">
        <v>11751</v>
      </c>
      <c r="E1178" t="s">
        <v>11752</v>
      </c>
      <c r="F1178" t="s">
        <v>11753</v>
      </c>
      <c r="G1178" t="s">
        <v>11754</v>
      </c>
      <c r="H1178" t="s">
        <v>11755</v>
      </c>
      <c r="I1178" t="s">
        <v>11756</v>
      </c>
      <c r="J1178" t="s">
        <v>7825</v>
      </c>
      <c r="K1178">
        <f t="shared" si="1257"/>
        <v>-15108</v>
      </c>
      <c r="O1178">
        <f t="shared" si="1279"/>
        <v>-3.1220542436789289E-2</v>
      </c>
      <c r="P1178">
        <f t="shared" si="1280"/>
        <v>3.0845419847328248</v>
      </c>
      <c r="Q1178">
        <f t="shared" si="1281"/>
        <v>0.81829719373146348</v>
      </c>
      <c r="R1178">
        <f t="shared" si="1282"/>
        <v>0.2472234718551426</v>
      </c>
      <c r="S1178">
        <f t="shared" si="1283"/>
        <v>0.72240880470867697</v>
      </c>
      <c r="T1178">
        <f t="shared" si="1284"/>
        <v>-0.39145709495503733</v>
      </c>
      <c r="U1178">
        <f t="shared" si="1285"/>
        <v>-15108</v>
      </c>
      <c r="V1178">
        <f t="shared" si="1258"/>
        <v>-2</v>
      </c>
      <c r="AH1178">
        <f t="shared" si="1260"/>
        <v>315740.83333333331</v>
      </c>
      <c r="AI1178">
        <f t="shared" si="1261"/>
        <v>-14268.666666666666</v>
      </c>
      <c r="AJ1178">
        <f t="shared" si="1262"/>
        <v>83354.388888888891</v>
      </c>
      <c r="AK1178">
        <f t="shared" si="1263"/>
        <v>41647.277777777781</v>
      </c>
      <c r="AL1178">
        <f t="shared" si="1264"/>
        <v>60215.944444444445</v>
      </c>
      <c r="AM1178">
        <f t="shared" si="1265"/>
        <v>22181.388888888891</v>
      </c>
      <c r="AO1178">
        <f t="shared" si="1254"/>
        <v>190739.16666666663</v>
      </c>
      <c r="AP1178">
        <f t="shared" si="1255"/>
        <v>-0.14007672598004514</v>
      </c>
      <c r="AQ1178">
        <f t="shared" si="1256"/>
        <v>-4.5191071791474552E-2</v>
      </c>
    </row>
    <row r="1179" spans="2:64" hidden="1">
      <c r="D1179" t="s">
        <v>11757</v>
      </c>
      <c r="E1179" t="s">
        <v>11758</v>
      </c>
      <c r="F1179" t="s">
        <v>11759</v>
      </c>
      <c r="G1179" t="s">
        <v>11760</v>
      </c>
      <c r="H1179" t="s">
        <v>11761</v>
      </c>
      <c r="I1179" t="s">
        <v>11762</v>
      </c>
      <c r="J1179" t="s">
        <v>7818</v>
      </c>
      <c r="K1179">
        <f t="shared" si="1257"/>
        <v>-3309.4736842105262</v>
      </c>
      <c r="O1179">
        <f t="shared" si="1279"/>
        <v>5.1854460316967943E-2</v>
      </c>
      <c r="P1179">
        <f t="shared" si="1280"/>
        <v>-2.862228276964994</v>
      </c>
      <c r="Q1179">
        <f t="shared" si="1281"/>
        <v>0.74020312033111157</v>
      </c>
      <c r="R1179">
        <f t="shared" si="1282"/>
        <v>1.987902122541696E-2</v>
      </c>
      <c r="S1179">
        <f t="shared" si="1283"/>
        <v>0.76496179410302201</v>
      </c>
      <c r="T1179">
        <f t="shared" si="1284"/>
        <v>-8.7457231077359587E-2</v>
      </c>
      <c r="U1179">
        <f t="shared" si="1285"/>
        <v>-3309.4736842105262</v>
      </c>
      <c r="V1179">
        <f t="shared" si="1258"/>
        <v>2</v>
      </c>
      <c r="AH1179">
        <f t="shared" si="1260"/>
        <v>293324.5</v>
      </c>
      <c r="AI1179">
        <f t="shared" si="1261"/>
        <v>-3144</v>
      </c>
      <c r="AJ1179">
        <f t="shared" si="1262"/>
        <v>84967.25</v>
      </c>
      <c r="AK1179">
        <f t="shared" si="1263"/>
        <v>49792.4</v>
      </c>
      <c r="AL1179">
        <f t="shared" si="1264"/>
        <v>64996.7</v>
      </c>
      <c r="AM1179">
        <f t="shared" si="1265"/>
        <v>32805</v>
      </c>
      <c r="AO1179">
        <f t="shared" si="1254"/>
        <v>158564.85</v>
      </c>
      <c r="AP1179">
        <f t="shared" si="1255"/>
        <v>-2.7389360139595136E-2</v>
      </c>
      <c r="AQ1179">
        <f t="shared" si="1256"/>
        <v>-1.0718504591331444E-2</v>
      </c>
    </row>
    <row r="1180" spans="2:64" hidden="1">
      <c r="D1180" t="s">
        <v>11763</v>
      </c>
      <c r="E1180" t="s">
        <v>11764</v>
      </c>
      <c r="F1180" t="s">
        <v>11765</v>
      </c>
      <c r="G1180" t="s">
        <v>11766</v>
      </c>
      <c r="H1180" t="s">
        <v>11767</v>
      </c>
      <c r="I1180" t="s">
        <v>11768</v>
      </c>
      <c r="J1180" t="s">
        <v>7825</v>
      </c>
      <c r="K1180">
        <f t="shared" si="1257"/>
        <v>1986.2352941176471</v>
      </c>
      <c r="O1180">
        <f t="shared" si="1279"/>
        <v>-0.10764985425847173</v>
      </c>
      <c r="P1180">
        <f t="shared" si="1280"/>
        <v>-0.86602282286095189</v>
      </c>
      <c r="Q1180">
        <f t="shared" si="1281"/>
        <v>0.68998293627868867</v>
      </c>
      <c r="R1180">
        <f t="shared" si="1282"/>
        <v>-1.8271942466231206E-2</v>
      </c>
      <c r="S1180">
        <f t="shared" si="1283"/>
        <v>0.77037387973731131</v>
      </c>
      <c r="T1180">
        <f t="shared" si="1284"/>
        <v>-0.14248400312483223</v>
      </c>
      <c r="U1180">
        <f t="shared" si="1285"/>
        <v>1986.2352941176471</v>
      </c>
      <c r="V1180">
        <f t="shared" si="1258"/>
        <v>0</v>
      </c>
      <c r="AH1180">
        <f t="shared" si="1260"/>
        <v>309849.05555555556</v>
      </c>
      <c r="AI1180">
        <f t="shared" si="1261"/>
        <v>1875.8888888888889</v>
      </c>
      <c r="AJ1180">
        <f t="shared" si="1262"/>
        <v>83140.222222222219</v>
      </c>
      <c r="AK1180">
        <f t="shared" si="1263"/>
        <v>56447</v>
      </c>
      <c r="AL1180">
        <f t="shared" si="1264"/>
        <v>64049.055555555555</v>
      </c>
      <c r="AM1180">
        <f t="shared" si="1265"/>
        <v>39943.333333333336</v>
      </c>
      <c r="AO1180">
        <f t="shared" si="1254"/>
        <v>170261.83333333334</v>
      </c>
      <c r="AP1180">
        <f t="shared" si="1255"/>
        <v>1.5568052250673028E-2</v>
      </c>
      <c r="AQ1180">
        <f t="shared" si="1256"/>
        <v>6.0542023777527517E-3</v>
      </c>
    </row>
    <row r="1181" spans="2:64" hidden="1">
      <c r="D1181" t="s">
        <v>11769</v>
      </c>
      <c r="E1181" t="s">
        <v>11770</v>
      </c>
      <c r="F1181" t="s">
        <v>11771</v>
      </c>
      <c r="G1181" t="s">
        <v>11772</v>
      </c>
      <c r="H1181" t="s">
        <v>11773</v>
      </c>
      <c r="I1181" t="s">
        <v>11774</v>
      </c>
      <c r="J1181" t="s">
        <v>7825</v>
      </c>
      <c r="K1181">
        <f t="shared" si="1257"/>
        <v>14825.176470588236</v>
      </c>
      <c r="O1181">
        <f t="shared" si="1279"/>
        <v>5.1413588978949987E-2</v>
      </c>
      <c r="P1181">
        <f t="shared" si="1280"/>
        <v>-19.239108409321176</v>
      </c>
      <c r="Q1181">
        <f t="shared" si="1281"/>
        <v>0.63756192486442376</v>
      </c>
      <c r="R1181">
        <f t="shared" si="1282"/>
        <v>2.0992729663170451E-2</v>
      </c>
      <c r="S1181">
        <f t="shared" si="1283"/>
        <v>0.87330581863428813</v>
      </c>
      <c r="T1181">
        <f t="shared" si="1284"/>
        <v>0.43348680712396503</v>
      </c>
      <c r="U1181">
        <f t="shared" si="1285"/>
        <v>14825.176470588236</v>
      </c>
      <c r="V1181">
        <f t="shared" si="1258"/>
        <v>-1</v>
      </c>
      <c r="AH1181">
        <f t="shared" si="1260"/>
        <v>347228.11111111112</v>
      </c>
      <c r="AI1181">
        <f t="shared" si="1261"/>
        <v>14001.555555555555</v>
      </c>
      <c r="AJ1181">
        <f t="shared" si="1262"/>
        <v>79741.888888888891</v>
      </c>
      <c r="AK1181">
        <f t="shared" si="1263"/>
        <v>55434.111111111109</v>
      </c>
      <c r="AL1181">
        <f t="shared" si="1264"/>
        <v>69639.055555555562</v>
      </c>
      <c r="AM1181">
        <f t="shared" si="1265"/>
        <v>46580.277777777781</v>
      </c>
      <c r="AO1181">
        <f t="shared" si="1254"/>
        <v>212052.11111111112</v>
      </c>
      <c r="AP1181">
        <f t="shared" si="1255"/>
        <v>0.11194691818166877</v>
      </c>
      <c r="AQ1181">
        <f t="shared" si="1256"/>
        <v>4.0323796108417999E-2</v>
      </c>
    </row>
    <row r="1182" spans="2:64" hidden="1">
      <c r="D1182" t="s">
        <v>11775</v>
      </c>
      <c r="E1182" t="s">
        <v>11776</v>
      </c>
      <c r="F1182" t="s">
        <v>11777</v>
      </c>
      <c r="G1182" t="s">
        <v>11778</v>
      </c>
      <c r="H1182" t="s">
        <v>11779</v>
      </c>
      <c r="I1182" t="s">
        <v>11780</v>
      </c>
      <c r="J1182" t="s">
        <v>6932</v>
      </c>
      <c r="K1182">
        <f t="shared" si="1257"/>
        <v>-767.66666666666663</v>
      </c>
      <c r="O1182">
        <f t="shared" si="1279"/>
        <v>0.19085260900712053</v>
      </c>
      <c r="P1182">
        <f t="shared" si="1280"/>
        <v>-1.0913254684247051</v>
      </c>
      <c r="Q1182">
        <f t="shared" si="1281"/>
        <v>0.74010233983299978</v>
      </c>
      <c r="R1182">
        <f t="shared" si="1282"/>
        <v>3.2088349561585572E-2</v>
      </c>
      <c r="S1182">
        <f t="shared" si="1283"/>
        <v>0.70497344125057537</v>
      </c>
      <c r="T1182">
        <f t="shared" si="1284"/>
        <v>-3.6475295737849689E-2</v>
      </c>
      <c r="U1182">
        <f t="shared" si="1285"/>
        <v>-767.66666666666663</v>
      </c>
      <c r="V1182">
        <f t="shared" si="1258"/>
        <v>2</v>
      </c>
      <c r="AH1182">
        <f t="shared" si="1260"/>
        <v>312867.31578947371</v>
      </c>
      <c r="AI1182">
        <f t="shared" si="1261"/>
        <v>-727.26315789473688</v>
      </c>
      <c r="AJ1182">
        <f t="shared" si="1262"/>
        <v>83013.578947368427</v>
      </c>
      <c r="AK1182">
        <f t="shared" si="1263"/>
        <v>53642.631578947367</v>
      </c>
      <c r="AL1182">
        <f t="shared" si="1264"/>
        <v>58522.368421052633</v>
      </c>
      <c r="AM1182">
        <f t="shared" si="1265"/>
        <v>30784.157894736843</v>
      </c>
      <c r="AO1182">
        <f t="shared" si="1254"/>
        <v>176211.10526315792</v>
      </c>
      <c r="AP1182">
        <f t="shared" si="1255"/>
        <v>-6.4838689243055933E-3</v>
      </c>
      <c r="AQ1182">
        <f t="shared" si="1256"/>
        <v>-2.3245098519146926E-3</v>
      </c>
    </row>
    <row r="1183" spans="2:64" hidden="1">
      <c r="D1183" t="s">
        <v>11781</v>
      </c>
      <c r="E1183" t="s">
        <v>11782</v>
      </c>
      <c r="F1183" t="s">
        <v>11783</v>
      </c>
      <c r="G1183" t="s">
        <v>11784</v>
      </c>
      <c r="H1183" t="s">
        <v>11785</v>
      </c>
      <c r="I1183" t="s">
        <v>11786</v>
      </c>
      <c r="J1183" t="s">
        <v>8020</v>
      </c>
      <c r="K1183">
        <f t="shared" si="1257"/>
        <v>9456.5625</v>
      </c>
      <c r="O1183" t="e">
        <f t="shared" si="1279"/>
        <v>#VALUE!</v>
      </c>
      <c r="P1183" t="e">
        <f t="shared" si="1280"/>
        <v>#VALUE!</v>
      </c>
      <c r="Q1183">
        <f t="shared" si="1281"/>
        <v>0.72899537099350997</v>
      </c>
      <c r="R1183" t="e">
        <f t="shared" si="1282"/>
        <v>#VALUE!</v>
      </c>
      <c r="S1183">
        <f t="shared" si="1283"/>
        <v>0.72151462569701308</v>
      </c>
      <c r="T1183" t="e">
        <f t="shared" si="1284"/>
        <v>#VALUE!</v>
      </c>
      <c r="U1183">
        <f t="shared" si="1285"/>
        <v>9456.5625</v>
      </c>
      <c r="V1183" t="e">
        <f t="shared" si="1258"/>
        <v>#VALUE!</v>
      </c>
      <c r="AH1183">
        <f t="shared" si="1260"/>
        <v>293634.35294117645</v>
      </c>
      <c r="AI1183">
        <f t="shared" si="1261"/>
        <v>8900.2941176470595</v>
      </c>
      <c r="AJ1183">
        <f t="shared" si="1262"/>
        <v>95259.411764705888</v>
      </c>
      <c r="AK1183">
        <f t="shared" si="1263"/>
        <v>61941.117647058825</v>
      </c>
      <c r="AL1183">
        <f t="shared" si="1264"/>
        <v>68731.058823529413</v>
      </c>
      <c r="AM1183">
        <f t="shared" si="1265"/>
        <v>35708.294117647056</v>
      </c>
      <c r="AO1183">
        <f t="shared" si="1254"/>
        <v>136433.82352941175</v>
      </c>
      <c r="AP1183">
        <f t="shared" si="1255"/>
        <v>6.8111623744556996E-2</v>
      </c>
      <c r="AQ1183">
        <f t="shared" si="1256"/>
        <v>3.0310806717598362E-2</v>
      </c>
    </row>
    <row r="1184" spans="2:64" hidden="1">
      <c r="D1184" t="s">
        <v>6093</v>
      </c>
      <c r="E1184" t="s">
        <v>6093</v>
      </c>
      <c r="F1184" t="s">
        <v>6093</v>
      </c>
      <c r="G1184" t="s">
        <v>6093</v>
      </c>
      <c r="H1184" t="s">
        <v>6093</v>
      </c>
      <c r="I1184" t="s">
        <v>6093</v>
      </c>
      <c r="J1184" t="s">
        <v>6093</v>
      </c>
    </row>
    <row r="1185" spans="2:64">
      <c r="B1185" t="s">
        <v>170</v>
      </c>
      <c r="D1185" t="s">
        <v>7356</v>
      </c>
      <c r="E1185" t="s">
        <v>7357</v>
      </c>
      <c r="F1185" t="s">
        <v>7358</v>
      </c>
      <c r="G1185" t="s">
        <v>6065</v>
      </c>
      <c r="H1185" t="s">
        <v>7359</v>
      </c>
      <c r="I1185" t="s">
        <v>7360</v>
      </c>
      <c r="J1185" t="s">
        <v>6055</v>
      </c>
      <c r="K1185">
        <f t="shared" si="1257"/>
        <v>-14584</v>
      </c>
      <c r="O1185">
        <f t="shared" si="1279"/>
        <v>6.8940820304400114</v>
      </c>
      <c r="P1185">
        <f t="shared" si="1280"/>
        <v>-2.3232918972869978</v>
      </c>
      <c r="Q1185">
        <f t="shared" si="1281"/>
        <v>1.0424241658560005</v>
      </c>
      <c r="R1185">
        <f t="shared" si="1282"/>
        <v>1</v>
      </c>
      <c r="S1185">
        <f t="shared" si="1283"/>
        <v>0.95930239604416379</v>
      </c>
      <c r="T1185">
        <f t="shared" si="1284"/>
        <v>-1.299705908564299</v>
      </c>
      <c r="U1185">
        <f t="shared" si="1285"/>
        <v>-14584</v>
      </c>
      <c r="V1185">
        <f t="shared" si="1258"/>
        <v>0</v>
      </c>
      <c r="X1185">
        <f>AVERAGE(O1185)</f>
        <v>6.8940820304400114</v>
      </c>
      <c r="Y1185">
        <f t="shared" ref="Y1185:AE1185" si="1300">AVERAGE(P1185)</f>
        <v>-2.3232918972869978</v>
      </c>
      <c r="Z1185">
        <f t="shared" si="1300"/>
        <v>1.0424241658560005</v>
      </c>
      <c r="AA1185">
        <f t="shared" si="1300"/>
        <v>1</v>
      </c>
      <c r="AB1185">
        <f t="shared" si="1300"/>
        <v>0.95930239604416379</v>
      </c>
      <c r="AC1185">
        <f t="shared" si="1300"/>
        <v>-1.299705908564299</v>
      </c>
      <c r="AD1185">
        <f t="shared" si="1300"/>
        <v>-14584</v>
      </c>
      <c r="AE1185">
        <f t="shared" si="1300"/>
        <v>0</v>
      </c>
      <c r="AH1185">
        <f t="shared" si="1260"/>
        <v>95175</v>
      </c>
      <c r="AI1185">
        <f t="shared" si="1261"/>
        <v>-7292</v>
      </c>
      <c r="AJ1185">
        <f t="shared" si="1262"/>
        <v>41255.5</v>
      </c>
      <c r="AK1185">
        <f t="shared" si="1263"/>
        <v>0</v>
      </c>
      <c r="AL1185">
        <f t="shared" si="1264"/>
        <v>39576.5</v>
      </c>
      <c r="AM1185">
        <f t="shared" si="1265"/>
        <v>-1681.5</v>
      </c>
      <c r="AO1185">
        <f t="shared" si="1254"/>
        <v>53919.5</v>
      </c>
      <c r="AP1185">
        <f t="shared" si="1255"/>
        <v>-0.184250754867156</v>
      </c>
      <c r="AQ1185">
        <f t="shared" si="1256"/>
        <v>-7.6616758602574206E-2</v>
      </c>
      <c r="AS1185">
        <f t="shared" ref="AS1185" si="1301">AH1185+AM1185-AJ1185+AK1185+AL1185+AI1185</f>
        <v>84522.5</v>
      </c>
      <c r="AU1185">
        <f>MAX(0,AH1185)</f>
        <v>95175</v>
      </c>
      <c r="AV1185">
        <f>MAX(0,AP1185)</f>
        <v>0</v>
      </c>
      <c r="AW1185">
        <f>MAX(0,AQ1185)</f>
        <v>0</v>
      </c>
      <c r="AY1185">
        <f>AU1185/$AU$1261*3</f>
        <v>0.85138422924512991</v>
      </c>
      <c r="AZ1185">
        <f>AV1185/$AV$1261*3</f>
        <v>0</v>
      </c>
      <c r="BA1185">
        <f>AW1185/$AW$1261*3</f>
        <v>0</v>
      </c>
      <c r="BB1185">
        <f>AS1185/$AS$1261*3</f>
        <v>0.22895411567276941</v>
      </c>
      <c r="BD1185">
        <f>MIN(4.9,AY1185)</f>
        <v>0.85138422924512991</v>
      </c>
      <c r="BE1185">
        <f t="shared" ref="BE1185" si="1302">MIN(4.9,AZ1185)</f>
        <v>0</v>
      </c>
      <c r="BF1185">
        <f t="shared" ref="BF1185" si="1303">MIN(4.9,BA1185)</f>
        <v>0</v>
      </c>
      <c r="BG1185">
        <f>MAX(MIN(4.9,BB1185),0)</f>
        <v>0.22895411567276941</v>
      </c>
      <c r="BI1185">
        <f>ROUND(BD1185+0.5,0)</f>
        <v>1</v>
      </c>
      <c r="BJ1185">
        <f t="shared" ref="BJ1185" si="1304">ROUND(BE1185+0.5,0)</f>
        <v>1</v>
      </c>
      <c r="BK1185">
        <f t="shared" ref="BK1185" si="1305">ROUND(BF1185+0.5,0)</f>
        <v>1</v>
      </c>
      <c r="BL1185">
        <f t="shared" ref="BL1185" si="1306">ROUND(BG1185+0.5,0)</f>
        <v>1</v>
      </c>
    </row>
    <row r="1186" spans="2:64" hidden="1">
      <c r="D1186" t="s">
        <v>7361</v>
      </c>
      <c r="E1186" t="s">
        <v>7362</v>
      </c>
      <c r="F1186" t="s">
        <v>7363</v>
      </c>
      <c r="G1186" t="s">
        <v>7364</v>
      </c>
      <c r="H1186" t="s">
        <v>7365</v>
      </c>
      <c r="I1186" t="s">
        <v>7366</v>
      </c>
      <c r="J1186" t="s">
        <v>6055</v>
      </c>
      <c r="K1186">
        <f t="shared" si="1257"/>
        <v>11021</v>
      </c>
      <c r="O1186" t="e">
        <f t="shared" si="1279"/>
        <v>#VALUE!</v>
      </c>
      <c r="P1186" t="e">
        <f t="shared" si="1280"/>
        <v>#VALUE!</v>
      </c>
      <c r="Q1186">
        <f t="shared" si="1281"/>
        <v>0.36207729468599031</v>
      </c>
      <c r="R1186" t="e">
        <f t="shared" si="1282"/>
        <v>#VALUE!</v>
      </c>
      <c r="S1186">
        <f t="shared" si="1283"/>
        <v>2.7431621080720481</v>
      </c>
      <c r="T1186" t="e">
        <f t="shared" si="1284"/>
        <v>#VALUE!</v>
      </c>
      <c r="U1186">
        <f t="shared" si="1285"/>
        <v>11021</v>
      </c>
      <c r="V1186" t="e">
        <f t="shared" si="1258"/>
        <v>#VALUE!</v>
      </c>
      <c r="AH1186">
        <f t="shared" si="1260"/>
        <v>12056.5</v>
      </c>
      <c r="AI1186">
        <f t="shared" si="1261"/>
        <v>5510.5</v>
      </c>
      <c r="AJ1186">
        <f t="shared" si="1262"/>
        <v>2998</v>
      </c>
      <c r="AK1186">
        <f t="shared" si="1263"/>
        <v>56</v>
      </c>
      <c r="AL1186">
        <f t="shared" si="1264"/>
        <v>8224</v>
      </c>
      <c r="AM1186">
        <f t="shared" si="1265"/>
        <v>5610.5</v>
      </c>
      <c r="AO1186">
        <f t="shared" si="1254"/>
        <v>9002.5</v>
      </c>
      <c r="AP1186">
        <f t="shared" si="1255"/>
        <v>0.66551932367149758</v>
      </c>
      <c r="AQ1186">
        <f t="shared" si="1256"/>
        <v>0.45705635964002822</v>
      </c>
    </row>
    <row r="1187" spans="2:64" hidden="1">
      <c r="D1187" t="s">
        <v>6093</v>
      </c>
      <c r="E1187" t="s">
        <v>6093</v>
      </c>
      <c r="F1187" t="s">
        <v>6093</v>
      </c>
      <c r="G1187" t="s">
        <v>6093</v>
      </c>
      <c r="H1187" t="s">
        <v>6093</v>
      </c>
      <c r="I1187" t="s">
        <v>6093</v>
      </c>
      <c r="J1187" t="s">
        <v>6093</v>
      </c>
    </row>
    <row r="1188" spans="2:64">
      <c r="B1188" t="s">
        <v>171</v>
      </c>
      <c r="D1188" t="s">
        <v>11787</v>
      </c>
      <c r="E1188" t="s">
        <v>11788</v>
      </c>
      <c r="F1188" t="s">
        <v>11789</v>
      </c>
      <c r="G1188" t="s">
        <v>11790</v>
      </c>
      <c r="H1188" t="s">
        <v>11791</v>
      </c>
      <c r="I1188" t="s">
        <v>11792</v>
      </c>
      <c r="J1188" t="s">
        <v>6055</v>
      </c>
      <c r="K1188">
        <f t="shared" si="1257"/>
        <v>-82452</v>
      </c>
      <c r="O1188">
        <f t="shared" si="1279"/>
        <v>-0.35261445778214962</v>
      </c>
      <c r="P1188">
        <f t="shared" si="1280"/>
        <v>-1.1651060898539813</v>
      </c>
      <c r="Q1188">
        <f t="shared" si="1281"/>
        <v>0.62689305956970198</v>
      </c>
      <c r="R1188">
        <f t="shared" si="1282"/>
        <v>-5.8012614412171093E-2</v>
      </c>
      <c r="S1188">
        <f t="shared" si="1283"/>
        <v>1.2283001735397847</v>
      </c>
      <c r="T1188">
        <f t="shared" si="1284"/>
        <v>-0.11617506572996184</v>
      </c>
      <c r="U1188">
        <f t="shared" si="1285"/>
        <v>-82452</v>
      </c>
      <c r="V1188">
        <f t="shared" si="1258"/>
        <v>-1</v>
      </c>
      <c r="X1188">
        <f t="shared" ref="X1188:AE1188" si="1307">AVERAGE(O1188:O1190)</f>
        <v>5.1554326273137496</v>
      </c>
      <c r="Y1188">
        <f t="shared" si="1307"/>
        <v>2.6256874869315707</v>
      </c>
      <c r="Z1188">
        <f t="shared" si="1307"/>
        <v>0.38010181854521208</v>
      </c>
      <c r="AA1188">
        <f>AVERAGE(R1188)</f>
        <v>-5.8012614412171093E-2</v>
      </c>
      <c r="AB1188">
        <f t="shared" si="1307"/>
        <v>3.2492622098364854</v>
      </c>
      <c r="AC1188">
        <f t="shared" si="1307"/>
        <v>3.5212064526396829</v>
      </c>
      <c r="AD1188">
        <f t="shared" si="1307"/>
        <v>118591</v>
      </c>
      <c r="AE1188">
        <f t="shared" si="1307"/>
        <v>0</v>
      </c>
      <c r="AH1188">
        <f t="shared" si="1260"/>
        <v>396528.5</v>
      </c>
      <c r="AI1188">
        <f t="shared" si="1261"/>
        <v>-41226</v>
      </c>
      <c r="AJ1188">
        <f t="shared" si="1262"/>
        <v>526968.5</v>
      </c>
      <c r="AK1188">
        <f t="shared" si="1263"/>
        <v>193328</v>
      </c>
      <c r="AL1188">
        <f t="shared" si="1264"/>
        <v>647275.5</v>
      </c>
      <c r="AM1188">
        <f t="shared" si="1265"/>
        <v>313635</v>
      </c>
      <c r="AO1188">
        <f t="shared" si="1254"/>
        <v>-323768</v>
      </c>
      <c r="AP1188">
        <f t="shared" si="1255"/>
        <v>-4.9043336126961164E-2</v>
      </c>
      <c r="AQ1188">
        <f t="shared" si="1256"/>
        <v>-0.10396730625919701</v>
      </c>
      <c r="AS1188">
        <f t="shared" ref="AS1188" si="1308">AH1188+AM1188-AJ1188+AK1188+AL1188+AI1188</f>
        <v>982572.5</v>
      </c>
      <c r="AU1188">
        <f>MAX(0,AH1188)</f>
        <v>396528.5</v>
      </c>
      <c r="AV1188">
        <f>MAX(0,AP1188)</f>
        <v>0</v>
      </c>
      <c r="AW1188">
        <f>MAX(0,AQ1188)</f>
        <v>0</v>
      </c>
      <c r="AY1188">
        <f>AU1188/$AU$1261*3</f>
        <v>3.5471301428550301</v>
      </c>
      <c r="AZ1188">
        <f>AV1188/$AV$1261*3</f>
        <v>0</v>
      </c>
      <c r="BA1188">
        <f>AW1188/$AW$1261*3</f>
        <v>0</v>
      </c>
      <c r="BB1188">
        <f>AS1188/$AS$1261*3</f>
        <v>2.6615873622039361</v>
      </c>
      <c r="BD1188">
        <f>MIN(4.9,AY1188)</f>
        <v>3.5471301428550301</v>
      </c>
      <c r="BE1188">
        <f t="shared" ref="BE1188" si="1309">MIN(4.9,AZ1188)</f>
        <v>0</v>
      </c>
      <c r="BF1188">
        <f t="shared" ref="BF1188" si="1310">MIN(4.9,BA1188)</f>
        <v>0</v>
      </c>
      <c r="BG1188">
        <f>MAX(MIN(4.9,BB1188),0)</f>
        <v>2.6615873622039361</v>
      </c>
      <c r="BI1188">
        <f>ROUND(BD1188+0.5,0)</f>
        <v>4</v>
      </c>
      <c r="BJ1188">
        <f t="shared" ref="BJ1188" si="1311">ROUND(BE1188+0.5,0)</f>
        <v>1</v>
      </c>
      <c r="BK1188">
        <f t="shared" ref="BK1188" si="1312">ROUND(BF1188+0.5,0)</f>
        <v>1</v>
      </c>
      <c r="BL1188">
        <f t="shared" ref="BL1188" si="1313">ROUND(BG1188+0.5,0)</f>
        <v>3</v>
      </c>
    </row>
    <row r="1189" spans="2:64" hidden="1">
      <c r="D1189" t="s">
        <v>11793</v>
      </c>
      <c r="E1189" t="s">
        <v>11794</v>
      </c>
      <c r="F1189" t="s">
        <v>11795</v>
      </c>
      <c r="G1189" t="s">
        <v>11796</v>
      </c>
      <c r="H1189" t="s">
        <v>11797</v>
      </c>
      <c r="I1189" t="s">
        <v>11798</v>
      </c>
      <c r="J1189" t="s">
        <v>6048</v>
      </c>
      <c r="K1189">
        <f t="shared" si="1257"/>
        <v>249694</v>
      </c>
      <c r="O1189">
        <f t="shared" si="1279"/>
        <v>1.2556099554959794</v>
      </c>
      <c r="P1189">
        <f t="shared" si="1280"/>
        <v>1.6488375916957954</v>
      </c>
      <c r="Q1189">
        <f t="shared" si="1281"/>
        <v>0.36348887328377366</v>
      </c>
      <c r="R1189" t="e">
        <f t="shared" si="1282"/>
        <v>#DIV/0!</v>
      </c>
      <c r="S1189">
        <f t="shared" si="1283"/>
        <v>1.8494190679921145</v>
      </c>
      <c r="T1189">
        <f t="shared" si="1284"/>
        <v>2.360537517815458</v>
      </c>
      <c r="U1189">
        <f t="shared" si="1285"/>
        <v>249694</v>
      </c>
      <c r="V1189">
        <f t="shared" si="1258"/>
        <v>1</v>
      </c>
      <c r="AH1189">
        <f t="shared" si="1260"/>
        <v>408338.33333333331</v>
      </c>
      <c r="AI1189">
        <f t="shared" si="1261"/>
        <v>166462.66666666666</v>
      </c>
      <c r="AJ1189">
        <f t="shared" si="1262"/>
        <v>135099</v>
      </c>
      <c r="AK1189">
        <f t="shared" si="1263"/>
        <v>121818.33333333333</v>
      </c>
      <c r="AL1189">
        <f t="shared" si="1264"/>
        <v>249854.66666666666</v>
      </c>
      <c r="AM1189">
        <f t="shared" si="1265"/>
        <v>236574</v>
      </c>
      <c r="AO1189">
        <f t="shared" si="1254"/>
        <v>151421</v>
      </c>
      <c r="AP1189">
        <f t="shared" si="1255"/>
        <v>0.44787398241644311</v>
      </c>
      <c r="AQ1189">
        <f t="shared" si="1256"/>
        <v>0.4076586817304278</v>
      </c>
    </row>
    <row r="1190" spans="2:64" hidden="1">
      <c r="D1190" t="s">
        <v>11799</v>
      </c>
      <c r="E1190" t="s">
        <v>11800</v>
      </c>
      <c r="F1190" t="s">
        <v>11801</v>
      </c>
      <c r="G1190" t="s">
        <v>6065</v>
      </c>
      <c r="H1190" t="s">
        <v>11802</v>
      </c>
      <c r="I1190" t="s">
        <v>11803</v>
      </c>
      <c r="J1190" t="s">
        <v>6055</v>
      </c>
      <c r="K1190">
        <f t="shared" si="1257"/>
        <v>188531</v>
      </c>
      <c r="O1190">
        <f t="shared" si="1279"/>
        <v>14.563302384227418</v>
      </c>
      <c r="P1190">
        <f t="shared" si="1280"/>
        <v>7.3933309589528982</v>
      </c>
      <c r="Q1190">
        <f t="shared" si="1281"/>
        <v>0.14992352278216067</v>
      </c>
      <c r="R1190">
        <f t="shared" si="1282"/>
        <v>1</v>
      </c>
      <c r="S1190">
        <f t="shared" si="1283"/>
        <v>6.6700673879775554</v>
      </c>
      <c r="T1190">
        <f t="shared" si="1284"/>
        <v>8.3192569058335533</v>
      </c>
      <c r="U1190">
        <f t="shared" si="1285"/>
        <v>188531</v>
      </c>
      <c r="V1190">
        <f t="shared" si="1258"/>
        <v>0</v>
      </c>
      <c r="AH1190">
        <f t="shared" si="1260"/>
        <v>271548.5</v>
      </c>
      <c r="AI1190">
        <f t="shared" si="1261"/>
        <v>94265.5</v>
      </c>
      <c r="AJ1190">
        <f t="shared" si="1262"/>
        <v>18623.5</v>
      </c>
      <c r="AK1190">
        <f t="shared" si="1263"/>
        <v>0</v>
      </c>
      <c r="AL1190">
        <f t="shared" si="1264"/>
        <v>124220</v>
      </c>
      <c r="AM1190">
        <f t="shared" si="1265"/>
        <v>105596.5</v>
      </c>
      <c r="AO1190">
        <f t="shared" si="1254"/>
        <v>252925</v>
      </c>
      <c r="AP1190">
        <f t="shared" si="1255"/>
        <v>0.75885928191917562</v>
      </c>
      <c r="AQ1190">
        <f t="shared" si="1256"/>
        <v>0.34714056604989535</v>
      </c>
    </row>
    <row r="1191" spans="2:64" hidden="1">
      <c r="D1191" t="s">
        <v>11804</v>
      </c>
      <c r="E1191" t="s">
        <v>11805</v>
      </c>
      <c r="F1191" t="s">
        <v>11806</v>
      </c>
      <c r="G1191" t="s">
        <v>11807</v>
      </c>
      <c r="H1191" t="s">
        <v>11808</v>
      </c>
      <c r="I1191" t="s">
        <v>11809</v>
      </c>
      <c r="J1191" t="s">
        <v>6055</v>
      </c>
      <c r="K1191">
        <f t="shared" si="1257"/>
        <v>22462</v>
      </c>
      <c r="O1191" t="e">
        <f t="shared" si="1279"/>
        <v>#VALUE!</v>
      </c>
      <c r="P1191" t="e">
        <f t="shared" si="1280"/>
        <v>#VALUE!</v>
      </c>
      <c r="Q1191">
        <f t="shared" si="1281"/>
        <v>0.69614244914924717</v>
      </c>
      <c r="R1191" t="e">
        <f t="shared" si="1282"/>
        <v>#VALUE!</v>
      </c>
      <c r="S1191">
        <f t="shared" si="1283"/>
        <v>1.4268572199002292</v>
      </c>
      <c r="T1191" t="e">
        <f t="shared" si="1284"/>
        <v>#VALUE!</v>
      </c>
      <c r="U1191">
        <f t="shared" si="1285"/>
        <v>22462</v>
      </c>
      <c r="V1191" t="e">
        <f t="shared" si="1258"/>
        <v>#VALUE!</v>
      </c>
      <c r="AH1191">
        <f t="shared" si="1260"/>
        <v>17448</v>
      </c>
      <c r="AI1191">
        <f t="shared" si="1261"/>
        <v>11231</v>
      </c>
      <c r="AJ1191">
        <f t="shared" si="1262"/>
        <v>25959.5</v>
      </c>
      <c r="AK1191">
        <f t="shared" si="1263"/>
        <v>250</v>
      </c>
      <c r="AL1191">
        <f t="shared" si="1264"/>
        <v>37040.5</v>
      </c>
      <c r="AM1191">
        <f t="shared" si="1265"/>
        <v>11331</v>
      </c>
      <c r="AO1191">
        <f t="shared" si="1254"/>
        <v>-8761.5</v>
      </c>
      <c r="AP1191">
        <f t="shared" si="1255"/>
        <v>0.30117590270980543</v>
      </c>
      <c r="AQ1191">
        <f t="shared" si="1256"/>
        <v>0.64368408986703352</v>
      </c>
    </row>
    <row r="1192" spans="2:64" hidden="1">
      <c r="D1192" t="s">
        <v>6093</v>
      </c>
      <c r="E1192" t="s">
        <v>6093</v>
      </c>
      <c r="F1192" t="s">
        <v>6093</v>
      </c>
      <c r="G1192" t="s">
        <v>6093</v>
      </c>
      <c r="H1192" t="s">
        <v>6093</v>
      </c>
      <c r="I1192" t="s">
        <v>6093</v>
      </c>
      <c r="J1192" t="s">
        <v>6093</v>
      </c>
      <c r="O1192" t="e">
        <f t="shared" si="1279"/>
        <v>#VALUE!</v>
      </c>
      <c r="P1192" t="e">
        <f t="shared" si="1280"/>
        <v>#VALUE!</v>
      </c>
      <c r="Q1192" t="e">
        <f t="shared" si="1281"/>
        <v>#VALUE!</v>
      </c>
      <c r="R1192" t="e">
        <f t="shared" si="1282"/>
        <v>#VALUE!</v>
      </c>
      <c r="S1192" t="e">
        <f t="shared" si="1283"/>
        <v>#VALUE!</v>
      </c>
      <c r="T1192" t="e">
        <f t="shared" si="1284"/>
        <v>#VALUE!</v>
      </c>
      <c r="U1192" t="e">
        <f t="shared" si="1285"/>
        <v>#VALUE!</v>
      </c>
      <c r="V1192" t="e">
        <f t="shared" si="1258"/>
        <v>#VALUE!</v>
      </c>
    </row>
    <row r="1193" spans="2:64">
      <c r="B1193" t="s">
        <v>172</v>
      </c>
      <c r="D1193" t="s">
        <v>11810</v>
      </c>
      <c r="E1193" t="s">
        <v>11811</v>
      </c>
      <c r="F1193" t="s">
        <v>11812</v>
      </c>
      <c r="G1193" t="s">
        <v>11813</v>
      </c>
      <c r="H1193" t="s">
        <v>11814</v>
      </c>
      <c r="I1193" t="s">
        <v>11815</v>
      </c>
      <c r="J1193" t="s">
        <v>6477</v>
      </c>
      <c r="K1193">
        <f t="shared" si="1257"/>
        <v>168022.66666666666</v>
      </c>
      <c r="O1193">
        <f t="shared" si="1279"/>
        <v>3.6801931856677017E-2</v>
      </c>
      <c r="P1193">
        <f t="shared" si="1280"/>
        <v>0.56937638158099557</v>
      </c>
      <c r="Q1193">
        <f t="shared" si="1281"/>
        <v>0.20344909338166028</v>
      </c>
      <c r="R1193">
        <f t="shared" si="1282"/>
        <v>-1.4650181198038799</v>
      </c>
      <c r="S1193">
        <f t="shared" si="1283"/>
        <v>4.4258308809214109</v>
      </c>
      <c r="T1193">
        <f t="shared" si="1284"/>
        <v>0.67954434802358721</v>
      </c>
      <c r="U1193">
        <f t="shared" si="1285"/>
        <v>168022.66666666666</v>
      </c>
      <c r="V1193">
        <f t="shared" si="1258"/>
        <v>2</v>
      </c>
      <c r="X1193">
        <f t="shared" ref="X1193" si="1314">AVERAGE(O1193:O1195)</f>
        <v>1.3769287125503917</v>
      </c>
      <c r="Y1193">
        <f t="shared" ref="Y1193" si="1315">AVERAGE(P1193:P1195)</f>
        <v>1.3069780312718684</v>
      </c>
      <c r="Z1193">
        <f t="shared" ref="Z1193" si="1316">AVERAGE(Q1193:Q1195)</f>
        <v>0.34409649478005749</v>
      </c>
      <c r="AA1193">
        <f t="shared" ref="AA1193" si="1317">AVERAGE(R1193:R1195)</f>
        <v>-0.37409966490801105</v>
      </c>
      <c r="AB1193">
        <f t="shared" ref="AB1193" si="1318">AVERAGE(S1193:S1195)</f>
        <v>2.9684101322853564</v>
      </c>
      <c r="AC1193">
        <f t="shared" ref="AC1193" si="1319">AVERAGE(T1193:T1195)</f>
        <v>0.70497330318449514</v>
      </c>
      <c r="AD1193">
        <f t="shared" ref="AD1193" si="1320">AVERAGE(U1193:U1195)</f>
        <v>141659.72222222222</v>
      </c>
      <c r="AE1193">
        <f t="shared" ref="AE1193" si="1321">AVERAGE(V1193:V1195)</f>
        <v>1.6666666666666667</v>
      </c>
      <c r="AH1193">
        <f t="shared" si="1260"/>
        <v>571893.42857142852</v>
      </c>
      <c r="AI1193">
        <f t="shared" si="1261"/>
        <v>144019.42857142858</v>
      </c>
      <c r="AJ1193">
        <f t="shared" si="1262"/>
        <v>50630.428571428572</v>
      </c>
      <c r="AK1193">
        <f t="shared" si="1263"/>
        <v>24778.714285714286</v>
      </c>
      <c r="AL1193">
        <f t="shared" si="1264"/>
        <v>224081.71428571429</v>
      </c>
      <c r="AM1193">
        <f t="shared" si="1265"/>
        <v>198603</v>
      </c>
      <c r="AO1193">
        <f t="shared" si="1254"/>
        <v>496484.28571428568</v>
      </c>
      <c r="AP1193">
        <f t="shared" si="1255"/>
        <v>0.57871566563702093</v>
      </c>
      <c r="AQ1193">
        <f t="shared" si="1256"/>
        <v>0.25182913699705295</v>
      </c>
      <c r="AS1193">
        <f t="shared" ref="AS1193" si="1322">AH1193+AM1193-AJ1193+AK1193+AL1193+AI1193</f>
        <v>1112745.8571428573</v>
      </c>
      <c r="AU1193">
        <f>MAX(0,AH1193)</f>
        <v>571893.42857142852</v>
      </c>
      <c r="AV1193">
        <f>MAX(0,AP1193)</f>
        <v>0.57871566563702093</v>
      </c>
      <c r="AW1193">
        <f>MAX(0,AQ1193)</f>
        <v>0.25182913699705295</v>
      </c>
      <c r="AY1193">
        <f>AU1193/$AU$1261*3</f>
        <v>5.1158502326728712</v>
      </c>
      <c r="AZ1193">
        <f>AV1193/$AV$1261*3</f>
        <v>10.56694395865228</v>
      </c>
      <c r="BA1193">
        <f>AW1193/$AW$1261*3</f>
        <v>6.1147495862071626</v>
      </c>
      <c r="BB1193">
        <f>AS1193/$AS$1261*3</f>
        <v>3.0142002862040362</v>
      </c>
      <c r="BD1193">
        <f>MIN(4.9,AY1193)</f>
        <v>4.9000000000000004</v>
      </c>
      <c r="BE1193">
        <f t="shared" ref="BE1193" si="1323">MIN(4.9,AZ1193)</f>
        <v>4.9000000000000004</v>
      </c>
      <c r="BF1193">
        <f t="shared" ref="BF1193" si="1324">MIN(4.9,BA1193)</f>
        <v>4.9000000000000004</v>
      </c>
      <c r="BG1193">
        <f>MAX(MIN(4.9,BB1193),0)</f>
        <v>3.0142002862040362</v>
      </c>
      <c r="BI1193">
        <f>ROUND(BD1193+0.5,0)</f>
        <v>5</v>
      </c>
      <c r="BJ1193">
        <f t="shared" ref="BJ1193" si="1325">ROUND(BE1193+0.5,0)</f>
        <v>5</v>
      </c>
      <c r="BK1193">
        <f t="shared" ref="BK1193" si="1326">ROUND(BF1193+0.5,0)</f>
        <v>5</v>
      </c>
      <c r="BL1193">
        <f t="shared" ref="BL1193" si="1327">ROUND(BG1193+0.5,0)</f>
        <v>4</v>
      </c>
    </row>
    <row r="1194" spans="2:64" hidden="1">
      <c r="D1194" t="s">
        <v>11816</v>
      </c>
      <c r="E1194" t="s">
        <v>11817</v>
      </c>
      <c r="F1194" t="s">
        <v>11818</v>
      </c>
      <c r="G1194" t="s">
        <v>11819</v>
      </c>
      <c r="H1194" t="s">
        <v>11820</v>
      </c>
      <c r="I1194" t="s">
        <v>11821</v>
      </c>
      <c r="J1194" t="s">
        <v>6156</v>
      </c>
      <c r="K1194">
        <f t="shared" si="1257"/>
        <v>160595</v>
      </c>
      <c r="O1194">
        <f t="shared" si="1279"/>
        <v>2.4478455184730437</v>
      </c>
      <c r="P1194">
        <f t="shared" si="1280"/>
        <v>2.3331776695049373</v>
      </c>
      <c r="Q1194">
        <f t="shared" si="1281"/>
        <v>0.40956185984337007</v>
      </c>
      <c r="R1194">
        <f t="shared" si="1282"/>
        <v>3.3102481655536309E-2</v>
      </c>
      <c r="S1194">
        <f t="shared" si="1283"/>
        <v>2.3190819379761254</v>
      </c>
      <c r="T1194">
        <f t="shared" si="1284"/>
        <v>0.84550572444622807</v>
      </c>
      <c r="U1194">
        <f t="shared" si="1285"/>
        <v>160595</v>
      </c>
      <c r="V1194">
        <f t="shared" si="1258"/>
        <v>2</v>
      </c>
      <c r="AH1194">
        <f t="shared" si="1260"/>
        <v>772231.2</v>
      </c>
      <c r="AI1194">
        <f t="shared" si="1261"/>
        <v>128476</v>
      </c>
      <c r="AJ1194">
        <f t="shared" si="1262"/>
        <v>114833.2</v>
      </c>
      <c r="AK1194">
        <f t="shared" si="1263"/>
        <v>14073</v>
      </c>
      <c r="AL1194">
        <f t="shared" si="1264"/>
        <v>266307.59999999998</v>
      </c>
      <c r="AM1194">
        <f t="shared" si="1265"/>
        <v>165547.4</v>
      </c>
      <c r="AO1194">
        <f t="shared" si="1254"/>
        <v>643325</v>
      </c>
      <c r="AP1194">
        <f t="shared" si="1255"/>
        <v>0.4582200052357403</v>
      </c>
      <c r="AQ1194">
        <f t="shared" si="1256"/>
        <v>0.16636986436186468</v>
      </c>
    </row>
    <row r="1195" spans="2:64" hidden="1">
      <c r="D1195" t="s">
        <v>11822</v>
      </c>
      <c r="E1195" t="s">
        <v>11823</v>
      </c>
      <c r="F1195" t="s">
        <v>11824</v>
      </c>
      <c r="G1195" t="s">
        <v>11825</v>
      </c>
      <c r="H1195" t="s">
        <v>11826</v>
      </c>
      <c r="I1195" t="s">
        <v>11827</v>
      </c>
      <c r="J1195" t="s">
        <v>6048</v>
      </c>
      <c r="K1195">
        <f t="shared" si="1257"/>
        <v>96361.5</v>
      </c>
      <c r="O1195">
        <f t="shared" si="1279"/>
        <v>1.6461386873214545</v>
      </c>
      <c r="P1195">
        <f t="shared" si="1280"/>
        <v>1.0183800427296719</v>
      </c>
      <c r="Q1195">
        <f t="shared" si="1281"/>
        <v>0.41927853111514213</v>
      </c>
      <c r="R1195">
        <f t="shared" si="1282"/>
        <v>0.3096166434243105</v>
      </c>
      <c r="S1195">
        <f t="shared" si="1283"/>
        <v>2.1603175779585331</v>
      </c>
      <c r="T1195">
        <f t="shared" si="1284"/>
        <v>0.58986983708367013</v>
      </c>
      <c r="U1195">
        <f t="shared" si="1285"/>
        <v>96361.5</v>
      </c>
      <c r="V1195">
        <f t="shared" si="1258"/>
        <v>1</v>
      </c>
      <c r="AH1195">
        <f t="shared" si="1260"/>
        <v>373291.66666666669</v>
      </c>
      <c r="AI1195">
        <f t="shared" si="1261"/>
        <v>64241</v>
      </c>
      <c r="AJ1195">
        <f t="shared" si="1262"/>
        <v>107942</v>
      </c>
      <c r="AK1195">
        <f t="shared" si="1263"/>
        <v>24258</v>
      </c>
      <c r="AL1195">
        <f t="shared" si="1264"/>
        <v>233189</v>
      </c>
      <c r="AM1195">
        <f t="shared" si="1265"/>
        <v>149505</v>
      </c>
      <c r="AO1195">
        <f t="shared" si="1254"/>
        <v>241091.66666666669</v>
      </c>
      <c r="AP1195">
        <f t="shared" si="1255"/>
        <v>0.2495309714232444</v>
      </c>
      <c r="AQ1195">
        <f t="shared" si="1256"/>
        <v>0.17209331398593591</v>
      </c>
    </row>
    <row r="1196" spans="2:64" hidden="1">
      <c r="D1196" t="s">
        <v>11828</v>
      </c>
      <c r="E1196" t="s">
        <v>11829</v>
      </c>
      <c r="F1196" t="s">
        <v>11830</v>
      </c>
      <c r="G1196" t="s">
        <v>11831</v>
      </c>
      <c r="H1196" t="s">
        <v>11832</v>
      </c>
      <c r="I1196" t="s">
        <v>11833</v>
      </c>
      <c r="J1196" t="s">
        <v>6055</v>
      </c>
      <c r="K1196">
        <f t="shared" si="1257"/>
        <v>95484</v>
      </c>
      <c r="O1196">
        <f t="shared" si="1279"/>
        <v>0.13626502854013078</v>
      </c>
      <c r="P1196">
        <f t="shared" si="1280"/>
        <v>0.38056475283027047</v>
      </c>
      <c r="Q1196">
        <f t="shared" si="1281"/>
        <v>0.1299445499899603</v>
      </c>
      <c r="R1196">
        <f t="shared" si="1282"/>
        <v>-0.3543053164426857</v>
      </c>
      <c r="S1196">
        <f t="shared" si="1283"/>
        <v>5.18968263401878</v>
      </c>
      <c r="T1196">
        <f t="shared" si="1284"/>
        <v>0.51163837448559679</v>
      </c>
      <c r="U1196">
        <f t="shared" si="1285"/>
        <v>95484</v>
      </c>
      <c r="V1196">
        <f t="shared" si="1258"/>
        <v>0</v>
      </c>
      <c r="AH1196">
        <f t="shared" si="1260"/>
        <v>211605.5</v>
      </c>
      <c r="AI1196">
        <f t="shared" si="1261"/>
        <v>47742</v>
      </c>
      <c r="AJ1196">
        <f t="shared" si="1262"/>
        <v>21032.5</v>
      </c>
      <c r="AK1196">
        <f t="shared" si="1263"/>
        <v>52705.5</v>
      </c>
      <c r="AL1196">
        <f t="shared" si="1264"/>
        <v>109152</v>
      </c>
      <c r="AM1196">
        <f t="shared" si="1265"/>
        <v>141054</v>
      </c>
      <c r="AO1196">
        <f t="shared" si="1254"/>
        <v>137867.5</v>
      </c>
      <c r="AP1196">
        <f t="shared" si="1255"/>
        <v>0.29496316204068396</v>
      </c>
      <c r="AQ1196">
        <f t="shared" si="1256"/>
        <v>0.22561795416470745</v>
      </c>
    </row>
    <row r="1197" spans="2:64" hidden="1">
      <c r="D1197" t="s">
        <v>11834</v>
      </c>
      <c r="E1197" t="s">
        <v>11835</v>
      </c>
      <c r="F1197" t="s">
        <v>11836</v>
      </c>
      <c r="G1197" t="s">
        <v>11837</v>
      </c>
      <c r="H1197" t="s">
        <v>11838</v>
      </c>
      <c r="I1197" t="s">
        <v>11839</v>
      </c>
      <c r="J1197" t="s">
        <v>6055</v>
      </c>
      <c r="K1197">
        <f t="shared" si="1257"/>
        <v>69163</v>
      </c>
      <c r="O1197">
        <f t="shared" si="1279"/>
        <v>5.8248592867878646E-2</v>
      </c>
      <c r="P1197">
        <f t="shared" si="1280"/>
        <v>0.5472014674958614</v>
      </c>
      <c r="Q1197">
        <f t="shared" si="1281"/>
        <v>0.15490891307005747</v>
      </c>
      <c r="R1197">
        <f t="shared" si="1282"/>
        <v>-6.0501811594202897</v>
      </c>
      <c r="S1197">
        <f t="shared" si="1283"/>
        <v>4.1801572685550585</v>
      </c>
      <c r="T1197">
        <f t="shared" si="1284"/>
        <v>0.5888167136326099</v>
      </c>
      <c r="U1197">
        <f t="shared" si="1285"/>
        <v>69163</v>
      </c>
      <c r="V1197">
        <f t="shared" si="1258"/>
        <v>0</v>
      </c>
      <c r="AH1197">
        <f t="shared" si="1260"/>
        <v>186229</v>
      </c>
      <c r="AI1197">
        <f t="shared" si="1261"/>
        <v>34581.5</v>
      </c>
      <c r="AJ1197">
        <f t="shared" si="1262"/>
        <v>17104.5</v>
      </c>
      <c r="AK1197">
        <f t="shared" si="1263"/>
        <v>38917</v>
      </c>
      <c r="AL1197">
        <f t="shared" si="1264"/>
        <v>71499.5</v>
      </c>
      <c r="AM1197">
        <f t="shared" si="1265"/>
        <v>93312</v>
      </c>
      <c r="AO1197">
        <f t="shared" si="1254"/>
        <v>130207.5</v>
      </c>
      <c r="AP1197">
        <f t="shared" si="1255"/>
        <v>0.31319141613798662</v>
      </c>
      <c r="AQ1197">
        <f t="shared" si="1256"/>
        <v>0.18569342046620022</v>
      </c>
    </row>
    <row r="1198" spans="2:64" hidden="1">
      <c r="D1198" t="s">
        <v>11840</v>
      </c>
      <c r="E1198" t="s">
        <v>11841</v>
      </c>
      <c r="F1198" t="s">
        <v>11842</v>
      </c>
      <c r="G1198" t="s">
        <v>11843</v>
      </c>
      <c r="H1198" t="s">
        <v>11844</v>
      </c>
      <c r="I1198" t="s">
        <v>11845</v>
      </c>
      <c r="J1198" t="s">
        <v>6055</v>
      </c>
      <c r="K1198">
        <f t="shared" si="1257"/>
        <v>44702</v>
      </c>
      <c r="O1198">
        <f t="shared" si="1279"/>
        <v>0.46890507293253481</v>
      </c>
      <c r="P1198">
        <f t="shared" si="1280"/>
        <v>-0.38393054024255791</v>
      </c>
      <c r="Q1198">
        <f t="shared" si="1281"/>
        <v>0.24333429961026831</v>
      </c>
      <c r="R1198">
        <f t="shared" si="1282"/>
        <v>5.2035033487892846E-2</v>
      </c>
      <c r="S1198">
        <f t="shared" si="1283"/>
        <v>3.8173082014083763</v>
      </c>
      <c r="T1198">
        <f t="shared" si="1284"/>
        <v>0.61436228697086315</v>
      </c>
      <c r="U1198">
        <f t="shared" si="1285"/>
        <v>44702</v>
      </c>
      <c r="V1198">
        <f t="shared" si="1258"/>
        <v>0</v>
      </c>
      <c r="AH1198">
        <f t="shared" si="1260"/>
        <v>175978.5</v>
      </c>
      <c r="AI1198">
        <f t="shared" si="1261"/>
        <v>22351</v>
      </c>
      <c r="AJ1198">
        <f t="shared" si="1262"/>
        <v>18887</v>
      </c>
      <c r="AK1198">
        <f t="shared" si="1263"/>
        <v>5520</v>
      </c>
      <c r="AL1198">
        <f t="shared" si="1264"/>
        <v>72097.5</v>
      </c>
      <c r="AM1198">
        <f t="shared" si="1265"/>
        <v>58730.5</v>
      </c>
      <c r="AO1198">
        <f t="shared" si="1254"/>
        <v>151571.5</v>
      </c>
      <c r="AP1198">
        <f t="shared" si="1255"/>
        <v>0.28796341031339584</v>
      </c>
      <c r="AQ1198">
        <f t="shared" si="1256"/>
        <v>0.12700983358762577</v>
      </c>
    </row>
    <row r="1199" spans="2:64" hidden="1">
      <c r="D1199" t="s">
        <v>11846</v>
      </c>
      <c r="E1199" t="s">
        <v>11847</v>
      </c>
      <c r="F1199" t="s">
        <v>11848</v>
      </c>
      <c r="G1199" t="s">
        <v>11849</v>
      </c>
      <c r="H1199" t="s">
        <v>11850</v>
      </c>
      <c r="I1199" t="s">
        <v>11851</v>
      </c>
      <c r="J1199" t="s">
        <v>6055</v>
      </c>
      <c r="K1199">
        <f t="shared" si="1257"/>
        <v>72560</v>
      </c>
      <c r="O1199" t="e">
        <f t="shared" si="1279"/>
        <v>#VALUE!</v>
      </c>
      <c r="P1199" t="e">
        <f t="shared" si="1280"/>
        <v>#VALUE!</v>
      </c>
      <c r="Q1199">
        <f t="shared" si="1281"/>
        <v>0.24736633083901174</v>
      </c>
      <c r="R1199" t="e">
        <f t="shared" si="1282"/>
        <v>#VALUE!</v>
      </c>
      <c r="S1199">
        <f t="shared" si="1283"/>
        <v>3.5505513540918501</v>
      </c>
      <c r="T1199" t="e">
        <f t="shared" si="1284"/>
        <v>#VALUE!</v>
      </c>
      <c r="U1199">
        <f t="shared" si="1285"/>
        <v>72560</v>
      </c>
      <c r="V1199" t="e">
        <f t="shared" si="1258"/>
        <v>#VALUE!</v>
      </c>
      <c r="AH1199">
        <f t="shared" si="1260"/>
        <v>119802.5</v>
      </c>
      <c r="AI1199">
        <f t="shared" si="1261"/>
        <v>36280</v>
      </c>
      <c r="AJ1199">
        <f t="shared" si="1262"/>
        <v>11834.5</v>
      </c>
      <c r="AK1199">
        <f t="shared" si="1263"/>
        <v>5823</v>
      </c>
      <c r="AL1199">
        <f t="shared" si="1264"/>
        <v>42019</v>
      </c>
      <c r="AM1199">
        <f t="shared" si="1265"/>
        <v>36380</v>
      </c>
      <c r="AO1199">
        <f t="shared" si="1254"/>
        <v>102145</v>
      </c>
      <c r="AP1199">
        <f t="shared" si="1255"/>
        <v>0.75832950127503029</v>
      </c>
      <c r="AQ1199">
        <f t="shared" si="1256"/>
        <v>0.30283174391185491</v>
      </c>
    </row>
    <row r="1200" spans="2:64" hidden="1">
      <c r="D1200" t="s">
        <v>6093</v>
      </c>
      <c r="E1200" t="s">
        <v>6093</v>
      </c>
      <c r="F1200" t="s">
        <v>6093</v>
      </c>
      <c r="G1200" t="s">
        <v>6093</v>
      </c>
      <c r="H1200" t="s">
        <v>6093</v>
      </c>
      <c r="I1200" t="s">
        <v>6093</v>
      </c>
      <c r="J1200" t="s">
        <v>6093</v>
      </c>
      <c r="O1200" t="e">
        <f t="shared" si="1279"/>
        <v>#VALUE!</v>
      </c>
      <c r="P1200" t="e">
        <f t="shared" si="1280"/>
        <v>#VALUE!</v>
      </c>
      <c r="Q1200" t="e">
        <f t="shared" si="1281"/>
        <v>#VALUE!</v>
      </c>
      <c r="R1200" t="e">
        <f t="shared" si="1282"/>
        <v>#VALUE!</v>
      </c>
      <c r="S1200" t="e">
        <f t="shared" si="1283"/>
        <v>#VALUE!</v>
      </c>
      <c r="T1200" t="e">
        <f t="shared" si="1284"/>
        <v>#VALUE!</v>
      </c>
      <c r="U1200" t="e">
        <f t="shared" si="1285"/>
        <v>#VALUE!</v>
      </c>
      <c r="V1200" t="e">
        <f t="shared" si="1258"/>
        <v>#VALUE!</v>
      </c>
    </row>
    <row r="1201" spans="2:64">
      <c r="B1201" t="s">
        <v>173</v>
      </c>
      <c r="D1201" t="s">
        <v>11852</v>
      </c>
      <c r="E1201" t="s">
        <v>11853</v>
      </c>
      <c r="F1201" t="s">
        <v>11854</v>
      </c>
      <c r="G1201" t="s">
        <v>11855</v>
      </c>
      <c r="H1201" t="s">
        <v>11856</v>
      </c>
      <c r="I1201" t="s">
        <v>11857</v>
      </c>
      <c r="J1201" t="s">
        <v>6048</v>
      </c>
      <c r="K1201">
        <f t="shared" si="1257"/>
        <v>1168.5</v>
      </c>
      <c r="O1201">
        <f t="shared" si="1279"/>
        <v>-1.8116462116318566E-2</v>
      </c>
      <c r="P1201">
        <f t="shared" si="1280"/>
        <v>-0.74253608020271011</v>
      </c>
      <c r="Q1201">
        <f t="shared" si="1281"/>
        <v>0.81240532037089441</v>
      </c>
      <c r="R1201">
        <f t="shared" si="1282"/>
        <v>-1.5210175158516197</v>
      </c>
      <c r="S1201">
        <f t="shared" si="1283"/>
        <v>0.37342731855251832</v>
      </c>
      <c r="T1201">
        <f t="shared" si="1284"/>
        <v>-4.4068651665317926E-2</v>
      </c>
      <c r="U1201">
        <f t="shared" si="1285"/>
        <v>1168.5</v>
      </c>
      <c r="V1201">
        <f t="shared" si="1258"/>
        <v>0</v>
      </c>
      <c r="X1201">
        <f t="shared" ref="X1201:AE1201" si="1328">AVERAGE(O1201:O1203)</f>
        <v>0.30536340948633844</v>
      </c>
      <c r="Y1201">
        <f t="shared" si="1328"/>
        <v>-0.29776318347527542</v>
      </c>
      <c r="Z1201">
        <f t="shared" si="1328"/>
        <v>0.69553123813422879</v>
      </c>
      <c r="AA1201">
        <f t="shared" si="1328"/>
        <v>-0.60428970883578248</v>
      </c>
      <c r="AB1201">
        <f t="shared" si="1328"/>
        <v>0.6103611507501121</v>
      </c>
      <c r="AC1201">
        <f t="shared" si="1328"/>
        <v>-5.6918494755102612E-2</v>
      </c>
      <c r="AD1201">
        <f t="shared" si="1328"/>
        <v>3739.6666666666665</v>
      </c>
      <c r="AE1201">
        <f t="shared" si="1328"/>
        <v>0.33333333333333331</v>
      </c>
      <c r="AH1201">
        <f t="shared" si="1260"/>
        <v>273611.66666666669</v>
      </c>
      <c r="AI1201">
        <f t="shared" si="1261"/>
        <v>779</v>
      </c>
      <c r="AJ1201">
        <f t="shared" si="1262"/>
        <v>130138.66666666667</v>
      </c>
      <c r="AK1201">
        <f t="shared" si="1263"/>
        <v>111592</v>
      </c>
      <c r="AL1201">
        <f t="shared" si="1264"/>
        <v>48597.333333333336</v>
      </c>
      <c r="AM1201">
        <f t="shared" si="1265"/>
        <v>30318</v>
      </c>
      <c r="AO1201">
        <f t="shared" si="1254"/>
        <v>31881</v>
      </c>
      <c r="AP1201">
        <f t="shared" si="1255"/>
        <v>4.8629954553778025E-3</v>
      </c>
      <c r="AQ1201">
        <f t="shared" si="1256"/>
        <v>2.8471008180694047E-3</v>
      </c>
      <c r="AS1201">
        <f t="shared" ref="AS1201" si="1329">AH1201+AM1201-AJ1201+AK1201+AL1201+AI1201</f>
        <v>334759.33333333331</v>
      </c>
      <c r="AU1201">
        <f>MAX(0,AH1201)</f>
        <v>273611.66666666669</v>
      </c>
      <c r="AV1201">
        <f>MAX(0,AP1201)</f>
        <v>4.8629954553778025E-3</v>
      </c>
      <c r="AW1201">
        <f>MAX(0,AQ1201)</f>
        <v>2.8471008180694047E-3</v>
      </c>
      <c r="AY1201">
        <f>AU1201/$AU$1261*3</f>
        <v>2.4475824317044967</v>
      </c>
      <c r="AZ1201">
        <f>AV1201/$AV$1261*3</f>
        <v>8.8794901364202317E-2</v>
      </c>
      <c r="BA1201">
        <f>AW1201/$AW$1261*3</f>
        <v>6.91314307660265E-2</v>
      </c>
      <c r="BB1201">
        <f>AS1201/$AS$1261*3</f>
        <v>0.90679436986055972</v>
      </c>
      <c r="BD1201">
        <f>MIN(4.9,AY1201)</f>
        <v>2.4475824317044967</v>
      </c>
      <c r="BE1201">
        <f t="shared" ref="BE1201" si="1330">MIN(4.9,AZ1201)</f>
        <v>8.8794901364202317E-2</v>
      </c>
      <c r="BF1201">
        <f t="shared" ref="BF1201" si="1331">MIN(4.9,BA1201)</f>
        <v>6.91314307660265E-2</v>
      </c>
      <c r="BG1201">
        <f>MAX(MIN(4.9,BB1201),0)</f>
        <v>0.90679436986055972</v>
      </c>
      <c r="BI1201">
        <f>ROUND(BD1201+0.5,0)</f>
        <v>3</v>
      </c>
      <c r="BJ1201">
        <f t="shared" ref="BJ1201" si="1332">ROUND(BE1201+0.5,0)</f>
        <v>1</v>
      </c>
      <c r="BK1201">
        <f t="shared" ref="BK1201" si="1333">ROUND(BF1201+0.5,0)</f>
        <v>1</v>
      </c>
      <c r="BL1201">
        <f t="shared" ref="BL1201" si="1334">ROUND(BG1201+0.5,0)</f>
        <v>1</v>
      </c>
    </row>
    <row r="1202" spans="2:64" hidden="1">
      <c r="D1202" t="s">
        <v>11858</v>
      </c>
      <c r="E1202" t="s">
        <v>11859</v>
      </c>
      <c r="F1202" t="s">
        <v>11860</v>
      </c>
      <c r="G1202" t="s">
        <v>11861</v>
      </c>
      <c r="H1202" t="s">
        <v>11862</v>
      </c>
      <c r="I1202" t="s">
        <v>11863</v>
      </c>
      <c r="J1202" t="s">
        <v>6048</v>
      </c>
      <c r="K1202">
        <f t="shared" si="1257"/>
        <v>4538.5</v>
      </c>
      <c r="O1202">
        <f t="shared" si="1279"/>
        <v>0.90873472519042142</v>
      </c>
      <c r="P1202">
        <f t="shared" si="1280"/>
        <v>0.64677068214804057</v>
      </c>
      <c r="Q1202">
        <f t="shared" si="1281"/>
        <v>0.59818212048994068</v>
      </c>
      <c r="R1202">
        <f t="shared" si="1282"/>
        <v>0.15473826255219469</v>
      </c>
      <c r="S1202">
        <f t="shared" si="1283"/>
        <v>0.7252920340106479</v>
      </c>
      <c r="T1202">
        <f t="shared" si="1284"/>
        <v>-6.5904182210877682E-2</v>
      </c>
      <c r="U1202">
        <f t="shared" si="1285"/>
        <v>4538.5</v>
      </c>
      <c r="V1202">
        <f t="shared" si="1258"/>
        <v>1</v>
      </c>
      <c r="AH1202">
        <f t="shared" si="1260"/>
        <v>278660</v>
      </c>
      <c r="AI1202">
        <f t="shared" si="1261"/>
        <v>3025.6666666666665</v>
      </c>
      <c r="AJ1202">
        <f t="shared" si="1262"/>
        <v>46769.666666666664</v>
      </c>
      <c r="AK1202">
        <f t="shared" si="1263"/>
        <v>44264.666666666664</v>
      </c>
      <c r="AL1202">
        <f t="shared" si="1264"/>
        <v>33921.666666666664</v>
      </c>
      <c r="AM1202">
        <f t="shared" si="1265"/>
        <v>31715.666666666668</v>
      </c>
      <c r="AO1202">
        <f t="shared" si="1254"/>
        <v>187625.66666666669</v>
      </c>
      <c r="AP1202">
        <f t="shared" si="1255"/>
        <v>3.8698152703584177E-2</v>
      </c>
      <c r="AQ1202">
        <f t="shared" si="1256"/>
        <v>1.0857915261130649E-2</v>
      </c>
    </row>
    <row r="1203" spans="2:64" hidden="1">
      <c r="D1203" t="s">
        <v>11864</v>
      </c>
      <c r="E1203" t="s">
        <v>11865</v>
      </c>
      <c r="F1203" t="s">
        <v>11866</v>
      </c>
      <c r="G1203" t="s">
        <v>11867</v>
      </c>
      <c r="H1203" t="s">
        <v>11868</v>
      </c>
      <c r="I1203" t="s">
        <v>11869</v>
      </c>
      <c r="J1203" t="s">
        <v>6055</v>
      </c>
      <c r="K1203">
        <f t="shared" si="1257"/>
        <v>5512</v>
      </c>
      <c r="O1203">
        <f t="shared" si="1279"/>
        <v>2.5471965384912476E-2</v>
      </c>
      <c r="P1203">
        <f t="shared" si="1280"/>
        <v>-0.7975241523711567</v>
      </c>
      <c r="Q1203">
        <f t="shared" si="1281"/>
        <v>0.6760062735418515</v>
      </c>
      <c r="R1203">
        <f t="shared" si="1282"/>
        <v>-0.44658987320792254</v>
      </c>
      <c r="S1203">
        <f t="shared" si="1283"/>
        <v>0.7323640996871702</v>
      </c>
      <c r="T1203">
        <f t="shared" si="1284"/>
        <v>-6.0782650389112236E-2</v>
      </c>
      <c r="U1203">
        <f t="shared" si="1285"/>
        <v>5512</v>
      </c>
      <c r="V1203">
        <f t="shared" si="1258"/>
        <v>0</v>
      </c>
      <c r="AH1203">
        <f t="shared" si="1260"/>
        <v>218988</v>
      </c>
      <c r="AI1203">
        <f t="shared" si="1261"/>
        <v>2756</v>
      </c>
      <c r="AJ1203">
        <f t="shared" si="1262"/>
        <v>105169</v>
      </c>
      <c r="AK1203">
        <f t="shared" si="1263"/>
        <v>78552</v>
      </c>
      <c r="AL1203">
        <f t="shared" si="1264"/>
        <v>77022</v>
      </c>
      <c r="AM1203">
        <f t="shared" si="1265"/>
        <v>50930</v>
      </c>
      <c r="AO1203">
        <f t="shared" si="1254"/>
        <v>35267</v>
      </c>
      <c r="AP1203">
        <f t="shared" si="1255"/>
        <v>1.7715042359263116E-2</v>
      </c>
      <c r="AQ1203">
        <f t="shared" si="1256"/>
        <v>1.2585164483898662E-2</v>
      </c>
    </row>
    <row r="1204" spans="2:64" hidden="1">
      <c r="D1204" t="s">
        <v>11870</v>
      </c>
      <c r="E1204" t="s">
        <v>11871</v>
      </c>
      <c r="F1204" t="s">
        <v>11872</v>
      </c>
      <c r="G1204" t="s">
        <v>11873</v>
      </c>
      <c r="H1204" t="s">
        <v>11874</v>
      </c>
      <c r="I1204" t="s">
        <v>11875</v>
      </c>
      <c r="J1204" t="s">
        <v>6055</v>
      </c>
      <c r="K1204">
        <f t="shared" si="1257"/>
        <v>27223</v>
      </c>
      <c r="O1204">
        <f t="shared" si="1279"/>
        <v>-0.25579502942165577</v>
      </c>
      <c r="P1204">
        <f t="shared" si="1280"/>
        <v>-0.39887826528584358</v>
      </c>
      <c r="Q1204">
        <f t="shared" si="1281"/>
        <v>0.56622149693820822</v>
      </c>
      <c r="R1204">
        <f t="shared" si="1282"/>
        <v>0.15205577850997054</v>
      </c>
      <c r="S1204">
        <f t="shared" si="1283"/>
        <v>0.99893335217038115</v>
      </c>
      <c r="T1204">
        <f t="shared" si="1284"/>
        <v>0.18197373440139497</v>
      </c>
      <c r="U1204">
        <f t="shared" si="1285"/>
        <v>27223</v>
      </c>
      <c r="V1204">
        <f t="shared" si="1258"/>
        <v>-1</v>
      </c>
      <c r="AH1204">
        <f t="shared" si="1260"/>
        <v>213548.5</v>
      </c>
      <c r="AI1204">
        <f t="shared" si="1261"/>
        <v>13611.5</v>
      </c>
      <c r="AJ1204">
        <f t="shared" si="1262"/>
        <v>70782.5</v>
      </c>
      <c r="AK1204">
        <f t="shared" si="1263"/>
        <v>54301.5</v>
      </c>
      <c r="AL1204">
        <f t="shared" si="1264"/>
        <v>70707</v>
      </c>
      <c r="AM1204">
        <f t="shared" si="1265"/>
        <v>54226</v>
      </c>
      <c r="AO1204">
        <f t="shared" si="1254"/>
        <v>88464.5</v>
      </c>
      <c r="AP1204">
        <f t="shared" si="1255"/>
        <v>0.10888459584748238</v>
      </c>
      <c r="AQ1204">
        <f t="shared" si="1256"/>
        <v>6.3739618868781558E-2</v>
      </c>
    </row>
    <row r="1205" spans="2:64" hidden="1">
      <c r="D1205" t="s">
        <v>11876</v>
      </c>
      <c r="E1205" t="s">
        <v>11877</v>
      </c>
      <c r="F1205" t="s">
        <v>11878</v>
      </c>
      <c r="G1205" t="s">
        <v>11879</v>
      </c>
      <c r="H1205" t="s">
        <v>11880</v>
      </c>
      <c r="I1205" t="s">
        <v>11881</v>
      </c>
      <c r="J1205" t="s">
        <v>6048</v>
      </c>
      <c r="K1205">
        <f t="shared" si="1257"/>
        <v>22643.5</v>
      </c>
      <c r="O1205">
        <f t="shared" si="1279"/>
        <v>0.88734103532986719</v>
      </c>
      <c r="P1205">
        <f t="shared" si="1280"/>
        <v>0.42166064981949458</v>
      </c>
      <c r="Q1205">
        <f t="shared" si="1281"/>
        <v>0.58555413023054126</v>
      </c>
      <c r="R1205">
        <f t="shared" si="1282"/>
        <v>-0.42383244583282376</v>
      </c>
      <c r="S1205">
        <f t="shared" si="1283"/>
        <v>0.71980993080679123</v>
      </c>
      <c r="T1205">
        <f t="shared" si="1284"/>
        <v>0.9746271547549874</v>
      </c>
      <c r="U1205">
        <f t="shared" si="1285"/>
        <v>22643.5</v>
      </c>
      <c r="V1205">
        <f t="shared" si="1258"/>
        <v>1</v>
      </c>
      <c r="AH1205">
        <f t="shared" si="1260"/>
        <v>191299</v>
      </c>
      <c r="AI1205">
        <f t="shared" si="1261"/>
        <v>15095.666666666666</v>
      </c>
      <c r="AJ1205">
        <f t="shared" si="1262"/>
        <v>43212.333333333336</v>
      </c>
      <c r="AK1205">
        <f t="shared" si="1263"/>
        <v>42692.666666666664</v>
      </c>
      <c r="AL1205">
        <f t="shared" si="1264"/>
        <v>31104.666666666668</v>
      </c>
      <c r="AM1205">
        <f t="shared" si="1265"/>
        <v>30585</v>
      </c>
      <c r="AO1205">
        <f t="shared" si="1254"/>
        <v>105394</v>
      </c>
      <c r="AP1205">
        <f t="shared" si="1255"/>
        <v>0.2045557201705572</v>
      </c>
      <c r="AQ1205">
        <f t="shared" si="1256"/>
        <v>7.8911372598218843E-2</v>
      </c>
    </row>
    <row r="1206" spans="2:64" hidden="1">
      <c r="D1206" t="s">
        <v>11882</v>
      </c>
      <c r="E1206" t="s">
        <v>11883</v>
      </c>
      <c r="F1206" t="s">
        <v>11884</v>
      </c>
      <c r="G1206" t="s">
        <v>11885</v>
      </c>
      <c r="H1206" t="s">
        <v>11886</v>
      </c>
      <c r="I1206" t="s">
        <v>11887</v>
      </c>
      <c r="J1206" t="s">
        <v>6055</v>
      </c>
      <c r="K1206">
        <f t="shared" si="1257"/>
        <v>31855</v>
      </c>
      <c r="O1206">
        <f t="shared" si="1279"/>
        <v>1.7964703502060035</v>
      </c>
      <c r="P1206">
        <f t="shared" si="1280"/>
        <v>1.2103108520677215</v>
      </c>
      <c r="Q1206">
        <f t="shared" si="1281"/>
        <v>0.62228415888383615</v>
      </c>
      <c r="R1206">
        <f t="shared" si="1282"/>
        <v>-2.1816992076966608</v>
      </c>
      <c r="S1206">
        <f t="shared" si="1283"/>
        <v>0.42893999318997356</v>
      </c>
      <c r="T1206">
        <f t="shared" si="1284"/>
        <v>2.1800574869969886</v>
      </c>
      <c r="U1206">
        <f t="shared" si="1285"/>
        <v>31855</v>
      </c>
      <c r="V1206">
        <f t="shared" si="1258"/>
        <v>0</v>
      </c>
      <c r="AH1206">
        <f t="shared" si="1260"/>
        <v>152038.5</v>
      </c>
      <c r="AI1206">
        <f t="shared" si="1261"/>
        <v>15927.5</v>
      </c>
      <c r="AJ1206">
        <f t="shared" si="1262"/>
        <v>38179</v>
      </c>
      <c r="AK1206">
        <f t="shared" si="1263"/>
        <v>44976.5</v>
      </c>
      <c r="AL1206">
        <f t="shared" si="1264"/>
        <v>16376.5</v>
      </c>
      <c r="AM1206">
        <f t="shared" si="1265"/>
        <v>23233.5</v>
      </c>
      <c r="AO1206">
        <f t="shared" si="1254"/>
        <v>68883</v>
      </c>
      <c r="AP1206">
        <f t="shared" si="1255"/>
        <v>0.25960425733052989</v>
      </c>
      <c r="AQ1206">
        <f t="shared" si="1256"/>
        <v>0.10475964969399199</v>
      </c>
    </row>
    <row r="1207" spans="2:64" hidden="1">
      <c r="D1207" t="s">
        <v>11888</v>
      </c>
      <c r="E1207" t="s">
        <v>11889</v>
      </c>
      <c r="F1207" t="s">
        <v>11890</v>
      </c>
      <c r="G1207" t="s">
        <v>11891</v>
      </c>
      <c r="H1207" t="s">
        <v>11892</v>
      </c>
      <c r="I1207" t="s">
        <v>11893</v>
      </c>
      <c r="J1207" t="s">
        <v>6055</v>
      </c>
      <c r="K1207">
        <f t="shared" si="1257"/>
        <v>14412</v>
      </c>
      <c r="O1207" t="e">
        <f t="shared" si="1279"/>
        <v>#VALUE!</v>
      </c>
      <c r="P1207" t="e">
        <f t="shared" si="1280"/>
        <v>#VALUE!</v>
      </c>
      <c r="Q1207">
        <f t="shared" si="1281"/>
        <v>0.61562201283626927</v>
      </c>
      <c r="R1207" t="e">
        <f t="shared" si="1282"/>
        <v>#VALUE!</v>
      </c>
      <c r="S1207">
        <f t="shared" si="1283"/>
        <v>0.37012554899960071</v>
      </c>
      <c r="T1207" t="e">
        <f t="shared" si="1284"/>
        <v>#VALUE!</v>
      </c>
      <c r="U1207">
        <f t="shared" si="1285"/>
        <v>14412</v>
      </c>
      <c r="V1207" t="e">
        <f t="shared" si="1258"/>
        <v>#VALUE!</v>
      </c>
      <c r="AH1207">
        <f t="shared" si="1260"/>
        <v>54368</v>
      </c>
      <c r="AI1207">
        <f t="shared" si="1261"/>
        <v>7206</v>
      </c>
      <c r="AJ1207">
        <f t="shared" si="1262"/>
        <v>11270.5</v>
      </c>
      <c r="AK1207">
        <f t="shared" si="1263"/>
        <v>14136</v>
      </c>
      <c r="AL1207">
        <f t="shared" si="1264"/>
        <v>4171.5</v>
      </c>
      <c r="AM1207">
        <f t="shared" si="1265"/>
        <v>7306</v>
      </c>
      <c r="AO1207">
        <f t="shared" si="1254"/>
        <v>28961.5</v>
      </c>
      <c r="AP1207">
        <f t="shared" si="1255"/>
        <v>0.39360917656698075</v>
      </c>
      <c r="AQ1207">
        <f t="shared" si="1256"/>
        <v>0.13254120070629782</v>
      </c>
    </row>
    <row r="1208" spans="2:64" hidden="1">
      <c r="D1208" t="s">
        <v>6093</v>
      </c>
      <c r="E1208" t="s">
        <v>6093</v>
      </c>
      <c r="F1208" t="s">
        <v>6093</v>
      </c>
      <c r="G1208" t="s">
        <v>6093</v>
      </c>
      <c r="H1208" t="s">
        <v>6093</v>
      </c>
      <c r="I1208" t="s">
        <v>6093</v>
      </c>
      <c r="J1208" t="s">
        <v>6093</v>
      </c>
      <c r="O1208" t="e">
        <f t="shared" si="1279"/>
        <v>#VALUE!</v>
      </c>
      <c r="P1208" t="e">
        <f t="shared" si="1280"/>
        <v>#VALUE!</v>
      </c>
      <c r="Q1208" t="e">
        <f t="shared" si="1281"/>
        <v>#VALUE!</v>
      </c>
      <c r="R1208" t="e">
        <f t="shared" si="1282"/>
        <v>#VALUE!</v>
      </c>
      <c r="S1208" t="e">
        <f t="shared" si="1283"/>
        <v>#VALUE!</v>
      </c>
      <c r="T1208" t="e">
        <f t="shared" si="1284"/>
        <v>#VALUE!</v>
      </c>
      <c r="U1208" t="e">
        <f t="shared" si="1285"/>
        <v>#VALUE!</v>
      </c>
      <c r="V1208" t="e">
        <f t="shared" si="1258"/>
        <v>#VALUE!</v>
      </c>
    </row>
    <row r="1209" spans="2:64">
      <c r="B1209" t="s">
        <v>175</v>
      </c>
      <c r="D1209" t="s">
        <v>11894</v>
      </c>
      <c r="E1209" t="s">
        <v>11895</v>
      </c>
      <c r="F1209" t="s">
        <v>11896</v>
      </c>
      <c r="G1209" t="s">
        <v>11897</v>
      </c>
      <c r="H1209" t="s">
        <v>10436</v>
      </c>
      <c r="I1209" t="s">
        <v>11898</v>
      </c>
      <c r="J1209">
        <v>1</v>
      </c>
      <c r="K1209">
        <f t="shared" si="1257"/>
        <v>2792</v>
      </c>
      <c r="O1209">
        <f t="shared" si="1279"/>
        <v>-0.34180576631259485</v>
      </c>
      <c r="P1209">
        <f t="shared" si="1280"/>
        <v>-0.67896975968724849</v>
      </c>
      <c r="Q1209">
        <f t="shared" si="1281"/>
        <v>0.41811846689895471</v>
      </c>
      <c r="R1209">
        <f>1</f>
        <v>1</v>
      </c>
      <c r="S1209">
        <f t="shared" si="1283"/>
        <v>1.8658333333333332</v>
      </c>
      <c r="T1209">
        <f t="shared" si="1284"/>
        <v>-0.226557747458069</v>
      </c>
      <c r="U1209">
        <f t="shared" si="1285"/>
        <v>2792</v>
      </c>
      <c r="V1209">
        <f t="shared" si="1258"/>
        <v>0</v>
      </c>
      <c r="X1209">
        <f>AVERAGE(O1209:O1210)</f>
        <v>0.50065267239925804</v>
      </c>
      <c r="Y1209">
        <f t="shared" ref="Y1209:AE1209" si="1335">AVERAGE(P1209:P1210)</f>
        <v>4.5290336386748944</v>
      </c>
      <c r="Z1209">
        <f t="shared" si="1335"/>
        <v>0.25170629227300678</v>
      </c>
      <c r="AA1209">
        <f>AVERAGE(R1209:R1210)</f>
        <v>1</v>
      </c>
      <c r="AB1209">
        <f t="shared" si="1335"/>
        <v>6.7949856321839075</v>
      </c>
      <c r="AC1209">
        <f t="shared" si="1335"/>
        <v>1.4342300230681186</v>
      </c>
      <c r="AD1209">
        <f t="shared" si="1335"/>
        <v>5744.5</v>
      </c>
      <c r="AE1209">
        <f t="shared" si="1335"/>
        <v>0.5</v>
      </c>
      <c r="AH1209">
        <f t="shared" si="1260"/>
        <v>3470</v>
      </c>
      <c r="AI1209">
        <f t="shared" si="1261"/>
        <v>1396</v>
      </c>
      <c r="AJ1209">
        <f t="shared" si="1262"/>
        <v>3000</v>
      </c>
      <c r="AK1209">
        <f t="shared" si="1263"/>
        <v>1577.5</v>
      </c>
      <c r="AL1209">
        <f t="shared" si="1264"/>
        <v>5597.5</v>
      </c>
      <c r="AM1209">
        <f t="shared" si="1265"/>
        <v>4450</v>
      </c>
      <c r="AO1209">
        <f t="shared" si="1254"/>
        <v>-1107.5</v>
      </c>
      <c r="AP1209">
        <f t="shared" si="1255"/>
        <v>0.1945644599303136</v>
      </c>
      <c r="AQ1209">
        <f t="shared" si="1256"/>
        <v>0.40230547550432277</v>
      </c>
      <c r="AS1209">
        <f t="shared" ref="AS1209" si="1336">AH1209+AM1209-AJ1209+AK1209+AL1209+AI1209</f>
        <v>13491</v>
      </c>
      <c r="AU1209">
        <f>MAX(0,AH1209)</f>
        <v>3470</v>
      </c>
      <c r="AV1209">
        <f>MAX(0,AP1209)</f>
        <v>0.1945644599303136</v>
      </c>
      <c r="AW1209">
        <f>MAX(0,AQ1209)</f>
        <v>0.40230547550432277</v>
      </c>
      <c r="AY1209">
        <f>AU1209/$AU$1261*3</f>
        <v>3.1040748888685066E-2</v>
      </c>
      <c r="AZ1209">
        <f>AV1209/$AV$1261*3</f>
        <v>3.5526111811160037</v>
      </c>
      <c r="BA1209">
        <f>AW1209/$AW$1261*3</f>
        <v>9.7685171350832292</v>
      </c>
      <c r="BB1209">
        <f>AS1209/$AS$1261*3</f>
        <v>3.6544351794390029E-2</v>
      </c>
      <c r="BD1209">
        <f>MIN(4.9,AY1209)</f>
        <v>3.1040748888685066E-2</v>
      </c>
      <c r="BE1209">
        <f t="shared" ref="BE1209" si="1337">MIN(4.9,AZ1209)</f>
        <v>3.5526111811160037</v>
      </c>
      <c r="BF1209">
        <f t="shared" ref="BF1209" si="1338">MIN(4.9,BA1209)</f>
        <v>4.9000000000000004</v>
      </c>
      <c r="BG1209">
        <f>MAX(MIN(4.9,BB1209),0)</f>
        <v>3.6544351794390029E-2</v>
      </c>
      <c r="BI1209">
        <f>ROUND(BD1209+0.5,0)</f>
        <v>1</v>
      </c>
      <c r="BJ1209">
        <f t="shared" ref="BJ1209" si="1339">ROUND(BE1209+0.5,0)</f>
        <v>4</v>
      </c>
      <c r="BK1209">
        <f t="shared" ref="BK1209" si="1340">ROUND(BF1209+0.5,0)</f>
        <v>5</v>
      </c>
      <c r="BL1209">
        <f t="shared" ref="BL1209" si="1341">ROUND(BG1209+0.5,0)</f>
        <v>1</v>
      </c>
    </row>
    <row r="1210" spans="2:64" hidden="1">
      <c r="D1210" t="s">
        <v>11899</v>
      </c>
      <c r="E1210" t="s">
        <v>11900</v>
      </c>
      <c r="F1210" t="s">
        <v>9644</v>
      </c>
      <c r="G1210" t="s">
        <v>6065</v>
      </c>
      <c r="H1210" t="s">
        <v>11901</v>
      </c>
      <c r="I1210" t="s">
        <v>11902</v>
      </c>
      <c r="J1210">
        <v>1</v>
      </c>
      <c r="K1210">
        <f t="shared" si="1257"/>
        <v>8697</v>
      </c>
      <c r="O1210">
        <f t="shared" si="1279"/>
        <v>1.3431111111111109</v>
      </c>
      <c r="P1210">
        <f t="shared" si="1280"/>
        <v>9.7370370370370374</v>
      </c>
      <c r="Q1210">
        <f t="shared" si="1281"/>
        <v>8.5294117647058826E-2</v>
      </c>
      <c r="R1210">
        <f t="shared" si="1282"/>
        <v>1</v>
      </c>
      <c r="S1210">
        <f t="shared" si="1283"/>
        <v>11.724137931034482</v>
      </c>
      <c r="T1210">
        <f t="shared" si="1284"/>
        <v>3.0950177935943062</v>
      </c>
      <c r="U1210">
        <f t="shared" si="1285"/>
        <v>8697</v>
      </c>
      <c r="V1210">
        <f t="shared" si="1258"/>
        <v>1</v>
      </c>
      <c r="AH1210">
        <f t="shared" si="1260"/>
        <v>5272</v>
      </c>
      <c r="AI1210">
        <f t="shared" si="1261"/>
        <v>4348.5</v>
      </c>
      <c r="AJ1210">
        <f t="shared" si="1262"/>
        <v>536.5</v>
      </c>
      <c r="AK1210">
        <f t="shared" si="1263"/>
        <v>0</v>
      </c>
      <c r="AL1210">
        <f t="shared" si="1264"/>
        <v>6290</v>
      </c>
      <c r="AM1210">
        <f t="shared" si="1265"/>
        <v>5753.5</v>
      </c>
      <c r="AO1210">
        <f t="shared" si="1254"/>
        <v>4735.5</v>
      </c>
      <c r="AP1210">
        <f t="shared" si="1255"/>
        <v>0.69133545310015898</v>
      </c>
      <c r="AQ1210">
        <f t="shared" si="1256"/>
        <v>0.82482928679817902</v>
      </c>
    </row>
    <row r="1211" spans="2:64" hidden="1">
      <c r="D1211" t="s">
        <v>11903</v>
      </c>
      <c r="E1211" t="s">
        <v>11904</v>
      </c>
      <c r="F1211" t="s">
        <v>9200</v>
      </c>
      <c r="G1211" t="s">
        <v>7788</v>
      </c>
      <c r="H1211" t="s">
        <v>11905</v>
      </c>
      <c r="I1211" t="s">
        <v>11906</v>
      </c>
      <c r="J1211" t="s">
        <v>6065</v>
      </c>
      <c r="O1211" t="e">
        <f t="shared" si="1279"/>
        <v>#VALUE!</v>
      </c>
      <c r="P1211" t="e">
        <f t="shared" si="1280"/>
        <v>#VALUE!</v>
      </c>
      <c r="Q1211">
        <f t="shared" si="1281"/>
        <v>0.26246719160104987</v>
      </c>
      <c r="R1211" t="e">
        <f t="shared" si="1282"/>
        <v>#VALUE!</v>
      </c>
      <c r="S1211">
        <f t="shared" si="1283"/>
        <v>3.79</v>
      </c>
      <c r="T1211" t="e">
        <f t="shared" si="1284"/>
        <v>#VALUE!</v>
      </c>
      <c r="U1211" t="e">
        <f t="shared" si="1285"/>
        <v>#DIV/0!</v>
      </c>
      <c r="V1211" t="e">
        <f t="shared" si="1258"/>
        <v>#VALUE!</v>
      </c>
      <c r="AH1211">
        <f t="shared" si="1260"/>
        <v>4500</v>
      </c>
      <c r="AI1211">
        <f t="shared" si="1261"/>
        <v>810</v>
      </c>
      <c r="AJ1211">
        <f t="shared" si="1262"/>
        <v>1000</v>
      </c>
      <c r="AK1211">
        <f t="shared" si="1263"/>
        <v>20</v>
      </c>
      <c r="AL1211">
        <f t="shared" si="1264"/>
        <v>3790</v>
      </c>
      <c r="AM1211">
        <f t="shared" si="1265"/>
        <v>2810</v>
      </c>
      <c r="AO1211">
        <f t="shared" si="1254"/>
        <v>3480</v>
      </c>
      <c r="AP1211">
        <f t="shared" si="1255"/>
        <v>0.2125984251968504</v>
      </c>
      <c r="AQ1211">
        <f t="shared" si="1256"/>
        <v>0.18</v>
      </c>
    </row>
    <row r="1212" spans="2:64" hidden="1">
      <c r="D1212" t="s">
        <v>6093</v>
      </c>
      <c r="E1212" t="s">
        <v>6093</v>
      </c>
      <c r="F1212" t="s">
        <v>6093</v>
      </c>
      <c r="G1212" t="s">
        <v>6093</v>
      </c>
      <c r="H1212" t="s">
        <v>6093</v>
      </c>
      <c r="I1212" t="s">
        <v>6093</v>
      </c>
      <c r="J1212" t="s">
        <v>6093</v>
      </c>
      <c r="O1212" t="e">
        <f t="shared" si="1279"/>
        <v>#VALUE!</v>
      </c>
      <c r="P1212" t="e">
        <f t="shared" si="1280"/>
        <v>#VALUE!</v>
      </c>
      <c r="Q1212" t="e">
        <f t="shared" si="1281"/>
        <v>#VALUE!</v>
      </c>
      <c r="R1212" t="e">
        <f t="shared" si="1282"/>
        <v>#VALUE!</v>
      </c>
      <c r="S1212" t="e">
        <f t="shared" si="1283"/>
        <v>#VALUE!</v>
      </c>
      <c r="T1212" t="e">
        <f t="shared" si="1284"/>
        <v>#VALUE!</v>
      </c>
      <c r="U1212" t="e">
        <f t="shared" si="1285"/>
        <v>#VALUE!</v>
      </c>
      <c r="V1212" t="e">
        <f t="shared" si="1258"/>
        <v>#VALUE!</v>
      </c>
    </row>
    <row r="1213" spans="2:64">
      <c r="B1213" t="s">
        <v>177</v>
      </c>
      <c r="D1213" t="s">
        <v>11907</v>
      </c>
      <c r="E1213" t="s">
        <v>11908</v>
      </c>
      <c r="F1213" t="s">
        <v>11909</v>
      </c>
      <c r="G1213" t="s">
        <v>11910</v>
      </c>
      <c r="H1213" t="s">
        <v>11911</v>
      </c>
      <c r="I1213" t="s">
        <v>11912</v>
      </c>
      <c r="J1213" t="s">
        <v>6225</v>
      </c>
      <c r="K1213">
        <f t="shared" si="1257"/>
        <v>-935.33333333333337</v>
      </c>
      <c r="O1213">
        <f t="shared" si="1279"/>
        <v>-0.3843983635166045</v>
      </c>
      <c r="P1213">
        <f t="shared" si="1280"/>
        <v>-1.0097497585145343</v>
      </c>
      <c r="Q1213">
        <f t="shared" si="1281"/>
        <v>0.3769167997161611</v>
      </c>
      <c r="R1213">
        <f t="shared" si="1282"/>
        <v>0.35071971411988856</v>
      </c>
      <c r="S1213">
        <f t="shared" si="1283"/>
        <v>0.64178135060338493</v>
      </c>
      <c r="T1213">
        <f t="shared" si="1284"/>
        <v>-0.39022645676071699</v>
      </c>
      <c r="U1213">
        <f t="shared" si="1285"/>
        <v>-935.33333333333337</v>
      </c>
      <c r="V1213">
        <f t="shared" si="1258"/>
        <v>0</v>
      </c>
      <c r="X1213">
        <f t="shared" ref="X1213:AE1213" si="1342">AVERAGE(O1213:O1215)</f>
        <v>0.10455275261922554</v>
      </c>
      <c r="Y1213">
        <f t="shared" si="1342"/>
        <v>-0.48206994990054802</v>
      </c>
      <c r="Z1213">
        <f t="shared" si="1342"/>
        <v>0.32359286257362235</v>
      </c>
      <c r="AA1213">
        <f t="shared" si="1342"/>
        <v>0.25102724097404144</v>
      </c>
      <c r="AB1213">
        <f t="shared" si="1342"/>
        <v>1.1562699017157234</v>
      </c>
      <c r="AC1213">
        <f t="shared" si="1342"/>
        <v>2.4638694559306291</v>
      </c>
      <c r="AD1213">
        <f t="shared" si="1342"/>
        <v>66804.422222222216</v>
      </c>
      <c r="AE1213">
        <f t="shared" si="1342"/>
        <v>-1.3333333333333333</v>
      </c>
      <c r="AH1213">
        <f t="shared" si="1260"/>
        <v>149303.25</v>
      </c>
      <c r="AI1213">
        <f t="shared" si="1261"/>
        <v>-701.5</v>
      </c>
      <c r="AJ1213">
        <f t="shared" si="1262"/>
        <v>26558.5</v>
      </c>
      <c r="AK1213">
        <f t="shared" si="1263"/>
        <v>53417.75</v>
      </c>
      <c r="AL1213">
        <f t="shared" si="1264"/>
        <v>17044.75</v>
      </c>
      <c r="AM1213">
        <f t="shared" si="1265"/>
        <v>43904</v>
      </c>
      <c r="AO1213">
        <f t="shared" si="1254"/>
        <v>69327</v>
      </c>
      <c r="AP1213">
        <f t="shared" si="1255"/>
        <v>-9.9556501685293588E-3</v>
      </c>
      <c r="AQ1213">
        <f t="shared" si="1256"/>
        <v>-4.6984911580960223E-3</v>
      </c>
      <c r="AS1213">
        <f t="shared" ref="AS1213" si="1343">AH1213+AM1213-AJ1213+AK1213+AL1213+AI1213</f>
        <v>236409.75</v>
      </c>
      <c r="AU1213">
        <f>MAX(0,AH1213)</f>
        <v>149303.25</v>
      </c>
      <c r="AV1213">
        <f>MAX(0,AP1213)</f>
        <v>0</v>
      </c>
      <c r="AW1213">
        <f>MAX(0,AQ1213)</f>
        <v>0</v>
      </c>
      <c r="AY1213">
        <f>AU1213/$AU$1261*3</f>
        <v>1.3355863664307115</v>
      </c>
      <c r="AZ1213">
        <f>AV1213/$AV$1261*3</f>
        <v>0</v>
      </c>
      <c r="BA1213">
        <f>AW1213/$AW$1261*3</f>
        <v>0</v>
      </c>
      <c r="BB1213">
        <f>AS1213/$AS$1261*3</f>
        <v>0.64038552157911199</v>
      </c>
      <c r="BD1213">
        <f>MIN(4.9,AY1213)</f>
        <v>1.3355863664307115</v>
      </c>
      <c r="BE1213">
        <f t="shared" ref="BE1213" si="1344">MIN(4.9,AZ1213)</f>
        <v>0</v>
      </c>
      <c r="BF1213">
        <f t="shared" ref="BF1213" si="1345">MIN(4.9,BA1213)</f>
        <v>0</v>
      </c>
      <c r="BG1213">
        <f>MAX(MIN(4.9,BB1213),0)</f>
        <v>0.64038552157911199</v>
      </c>
      <c r="BI1213">
        <f>ROUND(BD1213+0.5,0)</f>
        <v>2</v>
      </c>
      <c r="BJ1213">
        <f t="shared" ref="BJ1213" si="1346">ROUND(BE1213+0.5,0)</f>
        <v>1</v>
      </c>
      <c r="BK1213">
        <f t="shared" ref="BK1213" si="1347">ROUND(BF1213+0.5,0)</f>
        <v>1</v>
      </c>
      <c r="BL1213">
        <f t="shared" ref="BL1213" si="1348">ROUND(BG1213+0.5,0)</f>
        <v>1</v>
      </c>
    </row>
    <row r="1214" spans="2:64" hidden="1">
      <c r="D1214" t="s">
        <v>11913</v>
      </c>
      <c r="E1214" t="s">
        <v>11914</v>
      </c>
      <c r="F1214" t="s">
        <v>11915</v>
      </c>
      <c r="G1214" t="s">
        <v>11916</v>
      </c>
      <c r="H1214" t="s">
        <v>11917</v>
      </c>
      <c r="I1214" t="s">
        <v>11918</v>
      </c>
      <c r="J1214" t="s">
        <v>6225</v>
      </c>
      <c r="K1214">
        <f t="shared" si="1257"/>
        <v>95934</v>
      </c>
      <c r="O1214">
        <f t="shared" si="1279"/>
        <v>-0.52339546873226794</v>
      </c>
      <c r="P1214">
        <f t="shared" si="1280"/>
        <v>-0.45396178517966201</v>
      </c>
      <c r="Q1214">
        <f t="shared" si="1281"/>
        <v>0.34963451068240481</v>
      </c>
      <c r="R1214">
        <f t="shared" si="1282"/>
        <v>0.13879453374017992</v>
      </c>
      <c r="S1214">
        <f t="shared" si="1283"/>
        <v>0.73462981741146682</v>
      </c>
      <c r="T1214">
        <f t="shared" si="1284"/>
        <v>-0.51237261246251808</v>
      </c>
      <c r="U1214">
        <f t="shared" si="1285"/>
        <v>95934</v>
      </c>
      <c r="V1214">
        <f t="shared" si="1258"/>
        <v>-2</v>
      </c>
      <c r="AH1214">
        <f t="shared" si="1260"/>
        <v>242532.25</v>
      </c>
      <c r="AI1214">
        <f t="shared" si="1261"/>
        <v>71950.5</v>
      </c>
      <c r="AJ1214">
        <f t="shared" si="1262"/>
        <v>38707.25</v>
      </c>
      <c r="AK1214">
        <f t="shared" si="1263"/>
        <v>82272.25</v>
      </c>
      <c r="AL1214">
        <f t="shared" si="1264"/>
        <v>28435.5</v>
      </c>
      <c r="AM1214">
        <f t="shared" si="1265"/>
        <v>72000.5</v>
      </c>
      <c r="AO1214">
        <f t="shared" si="1254"/>
        <v>121552.75</v>
      </c>
      <c r="AP1214">
        <f t="shared" si="1255"/>
        <v>0.6499138497530661</v>
      </c>
      <c r="AQ1214">
        <f t="shared" si="1256"/>
        <v>0.29666363957782932</v>
      </c>
    </row>
    <row r="1215" spans="2:64" hidden="1">
      <c r="D1215" t="s">
        <v>11919</v>
      </c>
      <c r="E1215" t="s">
        <v>11920</v>
      </c>
      <c r="F1215" t="s">
        <v>11921</v>
      </c>
      <c r="G1215" t="s">
        <v>11922</v>
      </c>
      <c r="H1215" t="s">
        <v>11923</v>
      </c>
      <c r="I1215" t="s">
        <v>11924</v>
      </c>
      <c r="J1215" t="s">
        <v>6430</v>
      </c>
      <c r="K1215">
        <f t="shared" si="1257"/>
        <v>105414.6</v>
      </c>
      <c r="O1215">
        <f t="shared" si="1279"/>
        <v>1.2214520901065491</v>
      </c>
      <c r="P1215">
        <f t="shared" si="1280"/>
        <v>1.7501693992552303E-2</v>
      </c>
      <c r="Q1215">
        <f t="shared" si="1281"/>
        <v>0.24422727732230123</v>
      </c>
      <c r="R1215">
        <f t="shared" si="1282"/>
        <v>0.2635674750620558</v>
      </c>
      <c r="S1215">
        <f t="shared" si="1283"/>
        <v>2.0923985371323184</v>
      </c>
      <c r="T1215">
        <f t="shared" si="1284"/>
        <v>8.2942074370151229</v>
      </c>
      <c r="U1215">
        <f t="shared" si="1285"/>
        <v>105414.6</v>
      </c>
      <c r="V1215">
        <f t="shared" si="1258"/>
        <v>-2</v>
      </c>
      <c r="AH1215">
        <f t="shared" si="1260"/>
        <v>339250.16666666669</v>
      </c>
      <c r="AI1215">
        <f t="shared" si="1261"/>
        <v>87845.5</v>
      </c>
      <c r="AJ1215">
        <f t="shared" si="1262"/>
        <v>31809.666666666668</v>
      </c>
      <c r="AK1215">
        <f t="shared" si="1263"/>
        <v>63687.666666666664</v>
      </c>
      <c r="AL1215">
        <f t="shared" si="1264"/>
        <v>66558.5</v>
      </c>
      <c r="AM1215">
        <f t="shared" si="1265"/>
        <v>98436.5</v>
      </c>
      <c r="AO1215">
        <f t="shared" si="1254"/>
        <v>243752.83333333337</v>
      </c>
      <c r="AP1215">
        <f t="shared" si="1255"/>
        <v>0.6744574696376221</v>
      </c>
      <c r="AQ1215">
        <f t="shared" si="1256"/>
        <v>0.25894018229418703</v>
      </c>
    </row>
    <row r="1216" spans="2:64" hidden="1">
      <c r="D1216" t="s">
        <v>11925</v>
      </c>
      <c r="E1216" t="s">
        <v>11926</v>
      </c>
      <c r="F1216" t="s">
        <v>11927</v>
      </c>
      <c r="G1216" t="s">
        <v>11928</v>
      </c>
      <c r="H1216" t="s">
        <v>11929</v>
      </c>
      <c r="I1216" t="s">
        <v>11930</v>
      </c>
      <c r="J1216" t="s">
        <v>6124</v>
      </c>
      <c r="K1216">
        <f t="shared" si="1257"/>
        <v>74001</v>
      </c>
      <c r="O1216">
        <f t="shared" si="1279"/>
        <v>15.343696489726028</v>
      </c>
      <c r="P1216">
        <f t="shared" si="1280"/>
        <v>-4.5832860641109008</v>
      </c>
      <c r="Q1216">
        <f t="shared" si="1281"/>
        <v>0.91235283408180601</v>
      </c>
      <c r="R1216">
        <f t="shared" si="1282"/>
        <v>0</v>
      </c>
      <c r="S1216">
        <f t="shared" si="1283"/>
        <v>0.31163820797145814</v>
      </c>
      <c r="T1216">
        <f t="shared" si="1284"/>
        <v>-1.1398296879813405</v>
      </c>
      <c r="U1216">
        <f t="shared" si="1285"/>
        <v>74001</v>
      </c>
      <c r="V1216">
        <f t="shared" si="1258"/>
        <v>2</v>
      </c>
      <c r="AH1216">
        <f t="shared" si="1260"/>
        <v>114536.625</v>
      </c>
      <c r="AI1216">
        <f t="shared" si="1261"/>
        <v>64750.875</v>
      </c>
      <c r="AJ1216">
        <f t="shared" si="1262"/>
        <v>82685.625</v>
      </c>
      <c r="AK1216">
        <f t="shared" si="1263"/>
        <v>64861</v>
      </c>
      <c r="AL1216">
        <f t="shared" si="1264"/>
        <v>25768</v>
      </c>
      <c r="AM1216">
        <f t="shared" si="1265"/>
        <v>7943.375</v>
      </c>
      <c r="AO1216">
        <f t="shared" si="1254"/>
        <v>-33010</v>
      </c>
      <c r="AP1216">
        <f t="shared" si="1255"/>
        <v>0.71446087896810073</v>
      </c>
      <c r="AQ1216">
        <f t="shared" si="1256"/>
        <v>0.56532899410996262</v>
      </c>
    </row>
    <row r="1217" spans="2:64" hidden="1">
      <c r="D1217" t="s">
        <v>11931</v>
      </c>
      <c r="E1217" t="s">
        <v>11932</v>
      </c>
      <c r="F1217" t="s">
        <v>11933</v>
      </c>
      <c r="G1217" t="s">
        <v>11928</v>
      </c>
      <c r="H1217" t="s">
        <v>11934</v>
      </c>
      <c r="I1217" t="s">
        <v>11935</v>
      </c>
      <c r="J1217" t="s">
        <v>6430</v>
      </c>
      <c r="K1217">
        <f t="shared" si="1257"/>
        <v>-28912.400000000001</v>
      </c>
      <c r="O1217">
        <f t="shared" si="1279"/>
        <v>-0.80164517327389484</v>
      </c>
      <c r="P1217">
        <f t="shared" si="1280"/>
        <v>-5.1565887460824058</v>
      </c>
      <c r="Q1217">
        <f t="shared" si="1281"/>
        <v>1.8591657135295063</v>
      </c>
      <c r="R1217">
        <f t="shared" si="1282"/>
        <v>-0.11384970730984789</v>
      </c>
      <c r="S1217">
        <f t="shared" si="1283"/>
        <v>1.0236776945643497E-2</v>
      </c>
      <c r="T1217">
        <f t="shared" si="1284"/>
        <v>0.46648252005498581</v>
      </c>
      <c r="U1217">
        <f t="shared" si="1285"/>
        <v>-28912.400000000001</v>
      </c>
      <c r="V1217">
        <f t="shared" si="1258"/>
        <v>-5</v>
      </c>
      <c r="AH1217">
        <f t="shared" si="1260"/>
        <v>9344</v>
      </c>
      <c r="AI1217">
        <f t="shared" si="1261"/>
        <v>-24093.666666666668</v>
      </c>
      <c r="AJ1217">
        <f t="shared" si="1262"/>
        <v>163902.5</v>
      </c>
      <c r="AK1217">
        <f t="shared" si="1263"/>
        <v>86481.333333333328</v>
      </c>
      <c r="AL1217">
        <f t="shared" si="1264"/>
        <v>1677.8333333333333</v>
      </c>
      <c r="AM1217">
        <f t="shared" si="1265"/>
        <v>-75743.333333333328</v>
      </c>
      <c r="AO1217">
        <f t="shared" si="1254"/>
        <v>-241039.83333333331</v>
      </c>
      <c r="AP1217">
        <f t="shared" si="1255"/>
        <v>-0.27329735043623754</v>
      </c>
      <c r="AQ1217">
        <f t="shared" si="1256"/>
        <v>-2.5785174086757991</v>
      </c>
    </row>
    <row r="1218" spans="2:64" hidden="1">
      <c r="D1218" t="s">
        <v>11936</v>
      </c>
      <c r="E1218" t="s">
        <v>11937</v>
      </c>
      <c r="F1218" t="s">
        <v>11938</v>
      </c>
      <c r="G1218" t="s">
        <v>11939</v>
      </c>
      <c r="H1218" t="s">
        <v>6065</v>
      </c>
      <c r="I1218" t="s">
        <v>11940</v>
      </c>
      <c r="J1218" t="s">
        <v>6110</v>
      </c>
      <c r="K1218">
        <f t="shared" si="1257"/>
        <v>3477.9</v>
      </c>
      <c r="O1218">
        <f t="shared" si="1279"/>
        <v>2.3648214285714286</v>
      </c>
      <c r="P1218">
        <f t="shared" si="1280"/>
        <v>-1.257738681922943</v>
      </c>
      <c r="Q1218">
        <f t="shared" si="1281"/>
        <v>1.6652298696364287</v>
      </c>
      <c r="R1218">
        <f t="shared" si="1282"/>
        <v>-0.25623193251930787</v>
      </c>
      <c r="S1218">
        <f t="shared" si="1283"/>
        <v>0</v>
      </c>
      <c r="T1218">
        <f t="shared" si="1284"/>
        <v>-0.10090316441189873</v>
      </c>
      <c r="U1218">
        <f t="shared" si="1285"/>
        <v>3477.9</v>
      </c>
      <c r="V1218">
        <f t="shared" si="1258"/>
        <v>5</v>
      </c>
      <c r="AH1218">
        <f t="shared" si="1260"/>
        <v>25695</v>
      </c>
      <c r="AI1218">
        <f t="shared" si="1261"/>
        <v>3161.7272727272725</v>
      </c>
      <c r="AJ1218">
        <f t="shared" si="1262"/>
        <v>70522.636363636368</v>
      </c>
      <c r="AK1218">
        <f t="shared" si="1263"/>
        <v>42350.090909090912</v>
      </c>
      <c r="AL1218">
        <f t="shared" si="1264"/>
        <v>0</v>
      </c>
      <c r="AM1218">
        <f t="shared" si="1265"/>
        <v>-28172.545454545456</v>
      </c>
      <c r="AO1218">
        <f t="shared" si="1254"/>
        <v>-87177.727272727279</v>
      </c>
      <c r="AP1218">
        <f t="shared" si="1255"/>
        <v>7.4656918199166672E-2</v>
      </c>
      <c r="AQ1218">
        <f t="shared" si="1256"/>
        <v>0.12304834686621026</v>
      </c>
    </row>
    <row r="1219" spans="2:64" hidden="1">
      <c r="D1219" t="s">
        <v>11941</v>
      </c>
      <c r="E1219" t="s">
        <v>11942</v>
      </c>
      <c r="F1219" t="s">
        <v>11943</v>
      </c>
      <c r="G1219" t="s">
        <v>11944</v>
      </c>
      <c r="H1219" t="s">
        <v>11445</v>
      </c>
      <c r="I1219" t="s">
        <v>11945</v>
      </c>
      <c r="J1219" t="s">
        <v>6430</v>
      </c>
      <c r="K1219">
        <f t="shared" si="1257"/>
        <v>-26987.8</v>
      </c>
      <c r="O1219">
        <f t="shared" si="1279"/>
        <v>0</v>
      </c>
      <c r="P1219">
        <f t="shared" si="1280"/>
        <v>0.45540144095948909</v>
      </c>
      <c r="Q1219">
        <f t="shared" si="1281"/>
        <v>1.9293466098290286</v>
      </c>
      <c r="R1219">
        <f t="shared" si="1282"/>
        <v>-0.47590126483534845</v>
      </c>
      <c r="S1219">
        <f t="shared" si="1283"/>
        <v>6.8478026938417294E-5</v>
      </c>
      <c r="T1219">
        <f t="shared" si="1284"/>
        <v>0.64337718189923576</v>
      </c>
      <c r="U1219">
        <f t="shared" si="1285"/>
        <v>-26987.8</v>
      </c>
      <c r="V1219">
        <f t="shared" si="1258"/>
        <v>1</v>
      </c>
      <c r="AH1219">
        <f t="shared" si="1260"/>
        <v>14000</v>
      </c>
      <c r="AI1219">
        <f t="shared" si="1261"/>
        <v>-22489.833333333332</v>
      </c>
      <c r="AJ1219">
        <f t="shared" si="1262"/>
        <v>119259.66666666667</v>
      </c>
      <c r="AK1219">
        <f t="shared" si="1263"/>
        <v>61805.333333333336</v>
      </c>
      <c r="AL1219">
        <f t="shared" si="1264"/>
        <v>8.1666666666666661</v>
      </c>
      <c r="AM1219">
        <f t="shared" si="1265"/>
        <v>-57446.166666666664</v>
      </c>
      <c r="AO1219">
        <f t="shared" si="1254"/>
        <v>-167065</v>
      </c>
      <c r="AP1219">
        <f t="shared" si="1255"/>
        <v>-0.36383368250193454</v>
      </c>
      <c r="AQ1219">
        <f t="shared" si="1256"/>
        <v>-1.6064166666666666</v>
      </c>
    </row>
    <row r="1220" spans="2:64" hidden="1">
      <c r="D1220" t="s">
        <v>11941</v>
      </c>
      <c r="E1220" t="s">
        <v>11946</v>
      </c>
      <c r="F1220" t="s">
        <v>11947</v>
      </c>
      <c r="G1220" t="s">
        <v>11948</v>
      </c>
      <c r="H1220" t="s">
        <v>11949</v>
      </c>
      <c r="I1220" t="s">
        <v>11950</v>
      </c>
      <c r="J1220" t="s">
        <v>6156</v>
      </c>
      <c r="K1220">
        <f t="shared" ref="K1220:K1246" si="1349">E1220/J1220</f>
        <v>-23179</v>
      </c>
      <c r="O1220">
        <f t="shared" si="1279"/>
        <v>0.64705882352941169</v>
      </c>
      <c r="P1220">
        <f t="shared" si="1280"/>
        <v>0.11832677972643713</v>
      </c>
      <c r="Q1220">
        <f t="shared" si="1281"/>
        <v>1.8330566235581964</v>
      </c>
      <c r="R1220">
        <f t="shared" si="1282"/>
        <v>0.26879110645480475</v>
      </c>
      <c r="S1220">
        <f t="shared" si="1283"/>
        <v>1.1050801183085774E-3</v>
      </c>
      <c r="T1220">
        <f t="shared" si="1284"/>
        <v>0.76942480638466604</v>
      </c>
      <c r="U1220">
        <f t="shared" si="1285"/>
        <v>-23179</v>
      </c>
      <c r="V1220">
        <f t="shared" ref="V1220:V1246" si="1350">J1220-J1221</f>
        <v>1</v>
      </c>
      <c r="AH1220">
        <f t="shared" ref="AH1220:AH1247" si="1351">D1220/($J1220+1)</f>
        <v>16800</v>
      </c>
      <c r="AI1220">
        <f t="shared" ref="AI1220:AI1247" si="1352">E1220/($J1220+1)</f>
        <v>-18543.2</v>
      </c>
      <c r="AJ1220">
        <f t="shared" ref="AJ1220:AJ1247" si="1353">F1220/($J1220+1)</f>
        <v>92301</v>
      </c>
      <c r="AK1220">
        <f t="shared" ref="AK1220:AK1247" si="1354">G1220/($J1220+1)</f>
        <v>50251.6</v>
      </c>
      <c r="AL1220">
        <f t="shared" ref="AL1220:AL1247" si="1355">H1220/($J1220+1)</f>
        <v>102</v>
      </c>
      <c r="AM1220">
        <f t="shared" ref="AM1220:AM1247" si="1356">I1220/($J1220+1)</f>
        <v>-41947.4</v>
      </c>
      <c r="AO1220">
        <f t="shared" ref="AO1220:AO1257" si="1357">AH1220-(AJ1220+AK1220)</f>
        <v>-125752.6</v>
      </c>
      <c r="AP1220">
        <f t="shared" ref="AP1220:AP1247" si="1358">AI1220/(AK1220+AL1220)</f>
        <v>-0.36825966763051698</v>
      </c>
      <c r="AQ1220">
        <f t="shared" ref="AQ1220:AQ1246" si="1359">AI1220/AH1220</f>
        <v>-1.1037619047619047</v>
      </c>
    </row>
    <row r="1221" spans="2:64" hidden="1">
      <c r="D1221" t="s">
        <v>11951</v>
      </c>
      <c r="E1221" t="s">
        <v>11952</v>
      </c>
      <c r="F1221" t="s">
        <v>11953</v>
      </c>
      <c r="G1221" t="s">
        <v>11954</v>
      </c>
      <c r="H1221" t="s">
        <v>11955</v>
      </c>
      <c r="I1221" t="s">
        <v>11956</v>
      </c>
      <c r="J1221" t="s">
        <v>6225</v>
      </c>
      <c r="K1221">
        <f t="shared" si="1349"/>
        <v>-27635.333333333332</v>
      </c>
      <c r="O1221">
        <f t="shared" si="1279"/>
        <v>7.5</v>
      </c>
      <c r="P1221">
        <f t="shared" si="1280"/>
        <v>1.3212565796841753</v>
      </c>
      <c r="Q1221">
        <f t="shared" si="1281"/>
        <v>1.3434604604836469</v>
      </c>
      <c r="R1221">
        <f t="shared" si="1282"/>
        <v>-4.8412946656240434</v>
      </c>
      <c r="S1221">
        <f t="shared" si="1283"/>
        <v>3.7844909148511095E-3</v>
      </c>
      <c r="T1221">
        <f t="shared" si="1284"/>
        <v>2.3374816983894582</v>
      </c>
      <c r="U1221">
        <f t="shared" si="1285"/>
        <v>-27635.333333333332</v>
      </c>
      <c r="V1221">
        <f t="shared" si="1350"/>
        <v>2</v>
      </c>
      <c r="AH1221">
        <f t="shared" si="1351"/>
        <v>12750</v>
      </c>
      <c r="AI1221">
        <f t="shared" si="1352"/>
        <v>-20726.5</v>
      </c>
      <c r="AJ1221">
        <f t="shared" si="1353"/>
        <v>115999.75</v>
      </c>
      <c r="AK1221">
        <f t="shared" si="1354"/>
        <v>85905</v>
      </c>
      <c r="AL1221">
        <f t="shared" si="1355"/>
        <v>439</v>
      </c>
      <c r="AM1221">
        <f t="shared" si="1356"/>
        <v>-29633.5</v>
      </c>
      <c r="AO1221">
        <f t="shared" si="1357"/>
        <v>-189154.75</v>
      </c>
      <c r="AP1221">
        <f t="shared" si="1358"/>
        <v>-0.24004563142777727</v>
      </c>
      <c r="AQ1221">
        <f t="shared" si="1359"/>
        <v>-1.6256078431372549</v>
      </c>
    </row>
    <row r="1222" spans="2:64" hidden="1">
      <c r="D1222" t="s">
        <v>11896</v>
      </c>
      <c r="E1222" t="s">
        <v>11957</v>
      </c>
      <c r="F1222" t="s">
        <v>11958</v>
      </c>
      <c r="G1222" t="s">
        <v>11959</v>
      </c>
      <c r="H1222" t="s">
        <v>11960</v>
      </c>
      <c r="I1222" t="s">
        <v>11961</v>
      </c>
      <c r="J1222" t="s">
        <v>6055</v>
      </c>
      <c r="K1222">
        <f t="shared" si="1349"/>
        <v>-35716</v>
      </c>
      <c r="O1222" t="e">
        <f t="shared" si="1279"/>
        <v>#VALUE!</v>
      </c>
      <c r="P1222" t="e">
        <f t="shared" si="1280"/>
        <v>#VALUE!</v>
      </c>
      <c r="Q1222">
        <f t="shared" si="1281"/>
        <v>1.5837913656157747</v>
      </c>
      <c r="R1222" t="e">
        <f t="shared" si="1282"/>
        <v>#VALUE!</v>
      </c>
      <c r="S1222">
        <f t="shared" si="1283"/>
        <v>2.5610924032253082E-2</v>
      </c>
      <c r="T1222" t="e">
        <f t="shared" si="1284"/>
        <v>#VALUE!</v>
      </c>
      <c r="U1222">
        <f t="shared" si="1285"/>
        <v>-35716</v>
      </c>
      <c r="V1222" t="e">
        <f t="shared" si="1350"/>
        <v>#VALUE!</v>
      </c>
      <c r="AH1222">
        <f t="shared" si="1351"/>
        <v>3000</v>
      </c>
      <c r="AI1222">
        <f t="shared" si="1352"/>
        <v>-17858</v>
      </c>
      <c r="AJ1222">
        <f t="shared" si="1353"/>
        <v>48553.5</v>
      </c>
      <c r="AK1222">
        <f t="shared" si="1354"/>
        <v>29413</v>
      </c>
      <c r="AL1222">
        <f t="shared" si="1355"/>
        <v>1243.5</v>
      </c>
      <c r="AM1222">
        <f t="shared" si="1356"/>
        <v>-17758</v>
      </c>
      <c r="AO1222">
        <f t="shared" si="1357"/>
        <v>-74966.5</v>
      </c>
      <c r="AP1222">
        <f t="shared" si="1358"/>
        <v>-0.58251920473635277</v>
      </c>
      <c r="AQ1222">
        <f t="shared" si="1359"/>
        <v>-5.9526666666666666</v>
      </c>
    </row>
    <row r="1223" spans="2:64" hidden="1">
      <c r="D1223" t="s">
        <v>6093</v>
      </c>
      <c r="E1223" t="s">
        <v>6093</v>
      </c>
      <c r="F1223" t="s">
        <v>6093</v>
      </c>
      <c r="G1223" t="s">
        <v>6093</v>
      </c>
      <c r="H1223" t="s">
        <v>6093</v>
      </c>
      <c r="I1223" t="s">
        <v>6093</v>
      </c>
      <c r="J1223" t="s">
        <v>6093</v>
      </c>
    </row>
    <row r="1224" spans="2:64">
      <c r="B1224" t="s">
        <v>178</v>
      </c>
      <c r="D1224" t="s">
        <v>11962</v>
      </c>
      <c r="E1224" t="s">
        <v>11963</v>
      </c>
      <c r="F1224" t="s">
        <v>11964</v>
      </c>
      <c r="G1224" t="s">
        <v>11965</v>
      </c>
      <c r="H1224" t="s">
        <v>11966</v>
      </c>
      <c r="I1224" t="s">
        <v>11967</v>
      </c>
      <c r="J1224" t="s">
        <v>6055</v>
      </c>
      <c r="K1224">
        <f t="shared" si="1349"/>
        <v>-20749</v>
      </c>
      <c r="O1224">
        <f t="shared" si="1279"/>
        <v>7.611739826245989E-2</v>
      </c>
      <c r="P1224">
        <f t="shared" si="1280"/>
        <v>-0.73295322916934791</v>
      </c>
      <c r="Q1224">
        <f t="shared" si="1281"/>
        <v>3.3788924897844161</v>
      </c>
      <c r="R1224">
        <f t="shared" si="1282"/>
        <v>0.49999270168882926</v>
      </c>
      <c r="S1224">
        <f t="shared" si="1283"/>
        <v>0.19392052901227214</v>
      </c>
      <c r="T1224">
        <f t="shared" si="1284"/>
        <v>9.6232601930310357E-2</v>
      </c>
      <c r="U1224">
        <f t="shared" si="1285"/>
        <v>-20749</v>
      </c>
      <c r="V1224">
        <f t="shared" si="1350"/>
        <v>0</v>
      </c>
      <c r="X1224">
        <f t="shared" ref="X1224:AE1224" si="1360">AVERAGE(O1224:O1226)</f>
        <v>-0.12676988749753113</v>
      </c>
      <c r="Y1224">
        <f t="shared" si="1360"/>
        <v>2.2875443072649237</v>
      </c>
      <c r="Z1224">
        <f t="shared" si="1360"/>
        <v>2.663247211403037</v>
      </c>
      <c r="AA1224">
        <f t="shared" si="1360"/>
        <v>0.42982925195580995</v>
      </c>
      <c r="AB1224">
        <f t="shared" si="1360"/>
        <v>0.20892368226794308</v>
      </c>
      <c r="AC1224">
        <f t="shared" si="1360"/>
        <v>0.80197820431617206</v>
      </c>
      <c r="AD1224">
        <f t="shared" si="1360"/>
        <v>-42559.777777777774</v>
      </c>
      <c r="AE1224">
        <f t="shared" si="1360"/>
        <v>-0.66666666666666663</v>
      </c>
      <c r="AH1224">
        <f t="shared" si="1351"/>
        <v>301244</v>
      </c>
      <c r="AI1224">
        <f t="shared" si="1352"/>
        <v>-10374.5</v>
      </c>
      <c r="AJ1224">
        <f t="shared" si="1353"/>
        <v>167860</v>
      </c>
      <c r="AK1224">
        <f t="shared" si="1354"/>
        <v>17127.5</v>
      </c>
      <c r="AL1224">
        <f t="shared" si="1355"/>
        <v>32551.5</v>
      </c>
      <c r="AM1224">
        <f t="shared" si="1356"/>
        <v>-118181</v>
      </c>
      <c r="AO1224">
        <f t="shared" si="1357"/>
        <v>116256.5</v>
      </c>
      <c r="AP1224">
        <f t="shared" si="1358"/>
        <v>-0.20883069304937701</v>
      </c>
      <c r="AQ1224">
        <f t="shared" si="1359"/>
        <v>-3.4438860193066086E-2</v>
      </c>
      <c r="AS1224">
        <f t="shared" ref="AS1224" si="1361">AH1224+AM1224-AJ1224+AK1224+AL1224+AI1224</f>
        <v>54507.5</v>
      </c>
      <c r="AU1224">
        <f>MAX(0,AH1224)</f>
        <v>301244</v>
      </c>
      <c r="AV1224">
        <f>MAX(0,AP1224)</f>
        <v>0</v>
      </c>
      <c r="AW1224">
        <f>MAX(0,AQ1224)</f>
        <v>0</v>
      </c>
      <c r="AY1224">
        <f>AU1224/$AU$1261*3</f>
        <v>2.6947663856550559</v>
      </c>
      <c r="AZ1224">
        <f>AV1224/$AV$1261*3</f>
        <v>0</v>
      </c>
      <c r="BA1224">
        <f>AW1224/$AW$1261*3</f>
        <v>0</v>
      </c>
      <c r="BB1224">
        <f>AS1224/$AS$1261*3</f>
        <v>0.14764963719759208</v>
      </c>
      <c r="BD1224">
        <f>MIN(4.9,AY1224)</f>
        <v>2.6947663856550559</v>
      </c>
      <c r="BE1224">
        <f t="shared" ref="BE1224" si="1362">MIN(4.9,AZ1224)</f>
        <v>0</v>
      </c>
      <c r="BF1224">
        <f t="shared" ref="BF1224" si="1363">MIN(4.9,BA1224)</f>
        <v>0</v>
      </c>
      <c r="BG1224">
        <f>MAX(MIN(4.9,BB1224),0)</f>
        <v>0.14764963719759208</v>
      </c>
      <c r="BI1224">
        <f>ROUND(BD1224+0.5,0)</f>
        <v>3</v>
      </c>
      <c r="BJ1224">
        <f t="shared" ref="BJ1224" si="1364">ROUND(BE1224+0.5,0)</f>
        <v>1</v>
      </c>
      <c r="BK1224">
        <f t="shared" ref="BK1224" si="1365">ROUND(BF1224+0.5,0)</f>
        <v>1</v>
      </c>
      <c r="BL1224">
        <f t="shared" ref="BL1224" si="1366">ROUND(BG1224+0.5,0)</f>
        <v>1</v>
      </c>
    </row>
    <row r="1225" spans="2:64" hidden="1">
      <c r="D1225" t="s">
        <v>11968</v>
      </c>
      <c r="E1225" t="s">
        <v>11969</v>
      </c>
      <c r="F1225" t="s">
        <v>11970</v>
      </c>
      <c r="G1225" t="s">
        <v>11971</v>
      </c>
      <c r="H1225" t="s">
        <v>11972</v>
      </c>
      <c r="I1225" t="s">
        <v>11973</v>
      </c>
      <c r="J1225" t="s">
        <v>6055</v>
      </c>
      <c r="K1225">
        <f t="shared" si="1349"/>
        <v>-77698</v>
      </c>
      <c r="O1225">
        <f t="shared" si="1279"/>
        <v>-0.40697744622121201</v>
      </c>
      <c r="P1225">
        <f t="shared" si="1280"/>
        <v>-0.11401758326966716</v>
      </c>
      <c r="Q1225">
        <f t="shared" si="1281"/>
        <v>3.0481411229135054</v>
      </c>
      <c r="R1225">
        <f t="shared" si="1282"/>
        <v>0.45067994483466434</v>
      </c>
      <c r="S1225">
        <f t="shared" si="1283"/>
        <v>0.11490808846407546</v>
      </c>
      <c r="T1225">
        <f t="shared" si="1284"/>
        <v>0.56337599245912329</v>
      </c>
      <c r="U1225">
        <f t="shared" si="1285"/>
        <v>-77698</v>
      </c>
      <c r="V1225">
        <f t="shared" si="1350"/>
        <v>-2</v>
      </c>
      <c r="AH1225">
        <f t="shared" si="1351"/>
        <v>279936</v>
      </c>
      <c r="AI1225">
        <f t="shared" si="1352"/>
        <v>-38849</v>
      </c>
      <c r="AJ1225">
        <f t="shared" si="1353"/>
        <v>160698</v>
      </c>
      <c r="AK1225">
        <f t="shared" si="1354"/>
        <v>34254.5</v>
      </c>
      <c r="AL1225">
        <f t="shared" si="1355"/>
        <v>18465.5</v>
      </c>
      <c r="AM1225">
        <f t="shared" si="1356"/>
        <v>-107806.5</v>
      </c>
      <c r="AO1225">
        <f t="shared" si="1357"/>
        <v>84983.5</v>
      </c>
      <c r="AP1225">
        <f t="shared" si="1358"/>
        <v>-0.73689301972685883</v>
      </c>
      <c r="AQ1225">
        <f t="shared" si="1359"/>
        <v>-0.13877814929126658</v>
      </c>
    </row>
    <row r="1226" spans="2:64" hidden="1">
      <c r="D1226" t="s">
        <v>11974</v>
      </c>
      <c r="E1226" t="s">
        <v>11975</v>
      </c>
      <c r="F1226" t="s">
        <v>11976</v>
      </c>
      <c r="G1226" t="s">
        <v>11977</v>
      </c>
      <c r="H1226" t="s">
        <v>11978</v>
      </c>
      <c r="I1226" t="s">
        <v>11979</v>
      </c>
      <c r="J1226" t="s">
        <v>6225</v>
      </c>
      <c r="K1226">
        <f t="shared" si="1349"/>
        <v>-29232.333333333332</v>
      </c>
      <c r="O1226">
        <f t="shared" si="1279"/>
        <v>-4.9449614533841224E-2</v>
      </c>
      <c r="P1226">
        <f t="shared" si="1280"/>
        <v>7.7096037342337862</v>
      </c>
      <c r="Q1226">
        <f t="shared" si="1281"/>
        <v>1.5627080215111893</v>
      </c>
      <c r="R1226">
        <f t="shared" si="1282"/>
        <v>0.33881510934393633</v>
      </c>
      <c r="S1226">
        <f t="shared" si="1283"/>
        <v>0.31794242932748162</v>
      </c>
      <c r="T1226">
        <f t="shared" si="1284"/>
        <v>1.7463260185590825</v>
      </c>
      <c r="U1226">
        <f t="shared" si="1285"/>
        <v>-29232.333333333332</v>
      </c>
      <c r="V1226">
        <f t="shared" si="1350"/>
        <v>0</v>
      </c>
      <c r="AH1226">
        <f t="shared" si="1351"/>
        <v>236024.75</v>
      </c>
      <c r="AI1226">
        <f t="shared" si="1352"/>
        <v>-21924.25</v>
      </c>
      <c r="AJ1226">
        <f t="shared" si="1353"/>
        <v>96837.5</v>
      </c>
      <c r="AK1226">
        <f t="shared" si="1354"/>
        <v>31179</v>
      </c>
      <c r="AL1226">
        <f t="shared" si="1355"/>
        <v>30788.75</v>
      </c>
      <c r="AM1226">
        <f t="shared" si="1356"/>
        <v>-34478.75</v>
      </c>
      <c r="AO1226">
        <f t="shared" si="1357"/>
        <v>108008.25</v>
      </c>
      <c r="AP1226">
        <f t="shared" si="1358"/>
        <v>-0.35380096905245068</v>
      </c>
      <c r="AQ1226">
        <f t="shared" si="1359"/>
        <v>-9.2889622804388103E-2</v>
      </c>
    </row>
    <row r="1227" spans="2:64" hidden="1">
      <c r="D1227" t="s">
        <v>11980</v>
      </c>
      <c r="E1227" t="s">
        <v>11981</v>
      </c>
      <c r="F1227" t="s">
        <v>11982</v>
      </c>
      <c r="G1227" t="s">
        <v>11983</v>
      </c>
      <c r="H1227" t="s">
        <v>11984</v>
      </c>
      <c r="I1227" t="s">
        <v>11985</v>
      </c>
      <c r="J1227" t="s">
        <v>6225</v>
      </c>
      <c r="K1227">
        <f t="shared" si="1349"/>
        <v>-3356.3333333333335</v>
      </c>
      <c r="O1227">
        <f t="shared" si="1279"/>
        <v>4.9894665692584717E-3</v>
      </c>
      <c r="P1227">
        <f t="shared" si="1280"/>
        <v>-0.8661784641556578</v>
      </c>
      <c r="Q1227">
        <f t="shared" si="1281"/>
        <v>1.1949731567580431</v>
      </c>
      <c r="R1227">
        <f t="shared" si="1282"/>
        <v>-1.2973071723482774</v>
      </c>
      <c r="S1227">
        <f t="shared" si="1283"/>
        <v>0.26770902793073587</v>
      </c>
      <c r="T1227">
        <f t="shared" si="1284"/>
        <v>0.25079080425415334</v>
      </c>
      <c r="U1227">
        <f t="shared" si="1285"/>
        <v>-3356.3333333333335</v>
      </c>
      <c r="V1227">
        <f t="shared" si="1350"/>
        <v>0</v>
      </c>
      <c r="AH1227">
        <f t="shared" si="1351"/>
        <v>248303.25</v>
      </c>
      <c r="AI1227">
        <f t="shared" si="1352"/>
        <v>-2517.25</v>
      </c>
      <c r="AJ1227">
        <f t="shared" si="1353"/>
        <v>82856.75</v>
      </c>
      <c r="AK1227">
        <f t="shared" si="1354"/>
        <v>47156.25</v>
      </c>
      <c r="AL1227">
        <f t="shared" si="1355"/>
        <v>22181.5</v>
      </c>
      <c r="AM1227">
        <f t="shared" si="1356"/>
        <v>-12554.5</v>
      </c>
      <c r="AO1227">
        <f t="shared" si="1357"/>
        <v>118290.25</v>
      </c>
      <c r="AP1227">
        <f t="shared" si="1358"/>
        <v>-3.6304177738677702E-2</v>
      </c>
      <c r="AQ1227">
        <f t="shared" si="1359"/>
        <v>-1.0137805284465668E-2</v>
      </c>
    </row>
    <row r="1228" spans="2:64" hidden="1">
      <c r="D1228" t="s">
        <v>11986</v>
      </c>
      <c r="E1228" t="s">
        <v>11987</v>
      </c>
      <c r="F1228" t="s">
        <v>11988</v>
      </c>
      <c r="G1228" t="s">
        <v>11989</v>
      </c>
      <c r="H1228" t="s">
        <v>11990</v>
      </c>
      <c r="I1228" t="s">
        <v>11991</v>
      </c>
      <c r="J1228" t="s">
        <v>6225</v>
      </c>
      <c r="K1228">
        <f t="shared" si="1349"/>
        <v>-25080.666666666668</v>
      </c>
      <c r="O1228">
        <f t="shared" ref="O1228:O1246" si="1367">D1228/D1229-1</f>
        <v>0.1753214859530885</v>
      </c>
      <c r="P1228">
        <f t="shared" ref="P1228:P1246" si="1368">E1228/E1229-1</f>
        <v>0.82087023861381336</v>
      </c>
      <c r="Q1228">
        <f t="shared" ref="Q1228:Q1246" si="1369">F1228/(G1228+H1228)</f>
        <v>1.3065543789268752</v>
      </c>
      <c r="R1228">
        <f t="shared" ref="R1228:R1246" si="1370">1 -G1228/G1229</f>
        <v>-0.84228594507269783</v>
      </c>
      <c r="S1228">
        <f t="shared" ref="S1228:S1246" si="1371">H1228/F1228</f>
        <v>0.30194610947430212</v>
      </c>
      <c r="T1228">
        <f t="shared" ref="T1228:T1246" si="1372">I1228/I1229-1</f>
        <v>-2.1440743168153196</v>
      </c>
      <c r="U1228">
        <f t="shared" ref="U1228:U1246" si="1373">E1228/J1228</f>
        <v>-25080.666666666668</v>
      </c>
      <c r="V1228">
        <f t="shared" si="1350"/>
        <v>0</v>
      </c>
      <c r="AH1228">
        <f t="shared" si="1351"/>
        <v>247070.5</v>
      </c>
      <c r="AI1228">
        <f t="shared" si="1352"/>
        <v>-18810.5</v>
      </c>
      <c r="AJ1228">
        <f t="shared" si="1353"/>
        <v>44293.5</v>
      </c>
      <c r="AK1228">
        <f t="shared" si="1354"/>
        <v>20526.75</v>
      </c>
      <c r="AL1228">
        <f t="shared" si="1355"/>
        <v>13374.25</v>
      </c>
      <c r="AM1228">
        <f t="shared" si="1356"/>
        <v>-10037.25</v>
      </c>
      <c r="AO1228">
        <f t="shared" si="1357"/>
        <v>182250.25</v>
      </c>
      <c r="AP1228">
        <f t="shared" si="1358"/>
        <v>-0.5548656381817646</v>
      </c>
      <c r="AQ1228">
        <f t="shared" si="1359"/>
        <v>-7.6134139850771332E-2</v>
      </c>
    </row>
    <row r="1229" spans="2:64" hidden="1">
      <c r="D1229" t="s">
        <v>11992</v>
      </c>
      <c r="E1229" t="s">
        <v>11993</v>
      </c>
      <c r="F1229" t="s">
        <v>11994</v>
      </c>
      <c r="G1229" t="s">
        <v>11995</v>
      </c>
      <c r="H1229" t="s">
        <v>11996</v>
      </c>
      <c r="I1229" t="s">
        <v>11997</v>
      </c>
      <c r="J1229" t="s">
        <v>6225</v>
      </c>
      <c r="K1229">
        <f t="shared" si="1349"/>
        <v>-13774</v>
      </c>
      <c r="O1229">
        <f t="shared" si="1367"/>
        <v>5.3220870998570868E-2</v>
      </c>
      <c r="P1229">
        <f t="shared" si="1368"/>
        <v>-17.709260008087345</v>
      </c>
      <c r="Q1229">
        <f t="shared" si="1369"/>
        <v>0.72276469008231814</v>
      </c>
      <c r="R1229">
        <f t="shared" si="1370"/>
        <v>6.6267205799166118E-2</v>
      </c>
      <c r="S1229">
        <f t="shared" si="1371"/>
        <v>0.89643563707112328</v>
      </c>
      <c r="T1229">
        <f t="shared" si="1372"/>
        <v>-0.54075770463914152</v>
      </c>
      <c r="U1229">
        <f t="shared" si="1373"/>
        <v>-13774</v>
      </c>
      <c r="V1229">
        <f t="shared" si="1350"/>
        <v>0</v>
      </c>
      <c r="AH1229">
        <f t="shared" si="1351"/>
        <v>210215.25</v>
      </c>
      <c r="AI1229">
        <f t="shared" si="1352"/>
        <v>-10330.5</v>
      </c>
      <c r="AJ1229">
        <f t="shared" si="1353"/>
        <v>22872.25</v>
      </c>
      <c r="AK1229">
        <f t="shared" si="1354"/>
        <v>11142</v>
      </c>
      <c r="AL1229">
        <f t="shared" si="1355"/>
        <v>20503.5</v>
      </c>
      <c r="AM1229">
        <f t="shared" si="1356"/>
        <v>8773.25</v>
      </c>
      <c r="AO1229">
        <f t="shared" si="1357"/>
        <v>176201</v>
      </c>
      <c r="AP1229">
        <f t="shared" si="1358"/>
        <v>-0.32644451817794001</v>
      </c>
      <c r="AQ1229">
        <f t="shared" si="1359"/>
        <v>-4.9142486094610166E-2</v>
      </c>
    </row>
    <row r="1230" spans="2:64" hidden="1">
      <c r="D1230" t="s">
        <v>11998</v>
      </c>
      <c r="E1230" t="s">
        <v>11999</v>
      </c>
      <c r="F1230" t="s">
        <v>12000</v>
      </c>
      <c r="G1230" t="s">
        <v>12001</v>
      </c>
      <c r="H1230" t="s">
        <v>12002</v>
      </c>
      <c r="I1230" t="s">
        <v>12003</v>
      </c>
      <c r="J1230" t="s">
        <v>6225</v>
      </c>
      <c r="K1230">
        <f t="shared" si="1349"/>
        <v>824.33333333333337</v>
      </c>
      <c r="O1230">
        <f t="shared" si="1367"/>
        <v>-1.8043370506530376E-2</v>
      </c>
      <c r="P1230">
        <f t="shared" si="1368"/>
        <v>-1.2740773578632383</v>
      </c>
      <c r="Q1230">
        <f t="shared" si="1369"/>
        <v>0.52811021774303113</v>
      </c>
      <c r="R1230" t="e">
        <f t="shared" si="1370"/>
        <v>#DIV/0!</v>
      </c>
      <c r="S1230">
        <f t="shared" si="1371"/>
        <v>1.3354108443737649</v>
      </c>
      <c r="T1230">
        <f t="shared" si="1372"/>
        <v>3.3445132671553468E-2</v>
      </c>
      <c r="U1230">
        <f t="shared" si="1373"/>
        <v>824.33333333333337</v>
      </c>
      <c r="V1230">
        <f t="shared" si="1350"/>
        <v>0</v>
      </c>
      <c r="AH1230">
        <f t="shared" si="1351"/>
        <v>199592.75</v>
      </c>
      <c r="AI1230">
        <f t="shared" si="1352"/>
        <v>618.25</v>
      </c>
      <c r="AJ1230">
        <f t="shared" si="1353"/>
        <v>21379.75</v>
      </c>
      <c r="AK1230">
        <f t="shared" si="1354"/>
        <v>11932.75</v>
      </c>
      <c r="AL1230">
        <f t="shared" si="1355"/>
        <v>28550.75</v>
      </c>
      <c r="AM1230">
        <f t="shared" si="1356"/>
        <v>19103.75</v>
      </c>
      <c r="AO1230">
        <f t="shared" si="1357"/>
        <v>166280.25</v>
      </c>
      <c r="AP1230">
        <f t="shared" si="1358"/>
        <v>1.5271653883681006E-2</v>
      </c>
      <c r="AQ1230">
        <f t="shared" si="1359"/>
        <v>3.0975574012583121E-3</v>
      </c>
    </row>
    <row r="1231" spans="2:64" hidden="1">
      <c r="D1231" t="s">
        <v>12004</v>
      </c>
      <c r="E1231" t="s">
        <v>12005</v>
      </c>
      <c r="F1231" t="s">
        <v>12006</v>
      </c>
      <c r="G1231" t="s">
        <v>6065</v>
      </c>
      <c r="H1231" t="s">
        <v>12007</v>
      </c>
      <c r="I1231" t="s">
        <v>12008</v>
      </c>
      <c r="J1231" t="s">
        <v>6225</v>
      </c>
      <c r="K1231">
        <f t="shared" si="1349"/>
        <v>-3007.6666666666665</v>
      </c>
      <c r="O1231">
        <f t="shared" si="1367"/>
        <v>-5.2876640199806202E-2</v>
      </c>
      <c r="P1231">
        <f t="shared" si="1368"/>
        <v>-1.2008682101513801</v>
      </c>
      <c r="Q1231">
        <f t="shared" si="1369"/>
        <v>0.35804762855629735</v>
      </c>
      <c r="R1231">
        <f t="shared" si="1370"/>
        <v>1</v>
      </c>
      <c r="S1231">
        <f t="shared" si="1371"/>
        <v>2.7929245168642853</v>
      </c>
      <c r="T1231">
        <f t="shared" si="1372"/>
        <v>-0.16664412586782074</v>
      </c>
      <c r="U1231">
        <f t="shared" si="1373"/>
        <v>-3007.6666666666665</v>
      </c>
      <c r="V1231">
        <f t="shared" si="1350"/>
        <v>0</v>
      </c>
      <c r="AH1231">
        <f t="shared" si="1351"/>
        <v>203260.25</v>
      </c>
      <c r="AI1231">
        <f t="shared" si="1352"/>
        <v>-2255.75</v>
      </c>
      <c r="AJ1231">
        <f t="shared" si="1353"/>
        <v>10310.25</v>
      </c>
      <c r="AK1231">
        <f t="shared" si="1354"/>
        <v>0</v>
      </c>
      <c r="AL1231">
        <f t="shared" si="1355"/>
        <v>28795.75</v>
      </c>
      <c r="AM1231">
        <f t="shared" si="1356"/>
        <v>18485.5</v>
      </c>
      <c r="AO1231">
        <f t="shared" si="1357"/>
        <v>192950</v>
      </c>
      <c r="AP1231">
        <f t="shared" si="1358"/>
        <v>-7.8336212809181904E-2</v>
      </c>
      <c r="AQ1231">
        <f t="shared" si="1359"/>
        <v>-1.1097841314275663E-2</v>
      </c>
    </row>
    <row r="1232" spans="2:64" hidden="1">
      <c r="D1232" t="s">
        <v>12009</v>
      </c>
      <c r="E1232" t="s">
        <v>12010</v>
      </c>
      <c r="F1232" t="s">
        <v>12011</v>
      </c>
      <c r="G1232" t="s">
        <v>12012</v>
      </c>
      <c r="H1232" t="s">
        <v>12013</v>
      </c>
      <c r="I1232" t="s">
        <v>12014</v>
      </c>
      <c r="J1232" t="s">
        <v>6225</v>
      </c>
      <c r="K1232">
        <f t="shared" si="1349"/>
        <v>14973.333333333334</v>
      </c>
      <c r="O1232">
        <f t="shared" si="1367"/>
        <v>0.1818450909962015</v>
      </c>
      <c r="P1232">
        <f t="shared" si="1368"/>
        <v>1.3821391947923534E-3</v>
      </c>
      <c r="Q1232">
        <f t="shared" si="1369"/>
        <v>0.46056431363727557</v>
      </c>
      <c r="R1232">
        <f t="shared" si="1370"/>
        <v>0.84076468313166475</v>
      </c>
      <c r="S1232">
        <f t="shared" si="1371"/>
        <v>2.0951620355092073</v>
      </c>
      <c r="T1232">
        <f t="shared" si="1372"/>
        <v>0.19510256859232511</v>
      </c>
      <c r="U1232">
        <f t="shared" si="1373"/>
        <v>14973.333333333334</v>
      </c>
      <c r="V1232">
        <f t="shared" si="1350"/>
        <v>0</v>
      </c>
      <c r="AH1232">
        <f t="shared" si="1351"/>
        <v>214608</v>
      </c>
      <c r="AI1232">
        <f t="shared" si="1352"/>
        <v>11230</v>
      </c>
      <c r="AJ1232">
        <f t="shared" si="1353"/>
        <v>18938.75</v>
      </c>
      <c r="AK1232">
        <f t="shared" si="1354"/>
        <v>1441</v>
      </c>
      <c r="AL1232">
        <f t="shared" si="1355"/>
        <v>39679.75</v>
      </c>
      <c r="AM1232">
        <f t="shared" si="1356"/>
        <v>22182</v>
      </c>
      <c r="AO1232">
        <f t="shared" si="1357"/>
        <v>194228.25</v>
      </c>
      <c r="AP1232">
        <f t="shared" si="1358"/>
        <v>0.27309813172181929</v>
      </c>
      <c r="AQ1232">
        <f t="shared" si="1359"/>
        <v>5.2327965406694994E-2</v>
      </c>
    </row>
    <row r="1233" spans="2:64" hidden="1">
      <c r="D1233" t="s">
        <v>12015</v>
      </c>
      <c r="E1233" t="s">
        <v>12016</v>
      </c>
      <c r="F1233" t="s">
        <v>12017</v>
      </c>
      <c r="G1233" t="s">
        <v>12018</v>
      </c>
      <c r="H1233" t="s">
        <v>12019</v>
      </c>
      <c r="I1233" t="s">
        <v>12020</v>
      </c>
      <c r="J1233" t="s">
        <v>6225</v>
      </c>
      <c r="K1233">
        <f t="shared" si="1349"/>
        <v>14952.666666666666</v>
      </c>
      <c r="O1233">
        <f t="shared" si="1367"/>
        <v>0.18761128506143665</v>
      </c>
      <c r="P1233">
        <f t="shared" si="1368"/>
        <v>-0.34616954291044777</v>
      </c>
      <c r="Q1233">
        <f t="shared" si="1369"/>
        <v>0.47675664246951865</v>
      </c>
      <c r="R1233">
        <f t="shared" si="1370"/>
        <v>-5.5623640319071788</v>
      </c>
      <c r="S1233">
        <f t="shared" si="1371"/>
        <v>1.5624048368737713</v>
      </c>
      <c r="T1233">
        <f t="shared" si="1372"/>
        <v>-67.585650224215243</v>
      </c>
      <c r="U1233">
        <f t="shared" si="1373"/>
        <v>14952.666666666666</v>
      </c>
      <c r="V1233">
        <f t="shared" si="1350"/>
        <v>1</v>
      </c>
      <c r="AH1233">
        <f t="shared" si="1351"/>
        <v>181587.25</v>
      </c>
      <c r="AI1233">
        <f t="shared" si="1352"/>
        <v>11214.5</v>
      </c>
      <c r="AJ1233">
        <f t="shared" si="1353"/>
        <v>16911.75</v>
      </c>
      <c r="AK1233">
        <f t="shared" si="1354"/>
        <v>9049.5</v>
      </c>
      <c r="AL1233">
        <f t="shared" si="1355"/>
        <v>26423</v>
      </c>
      <c r="AM1233">
        <f t="shared" si="1356"/>
        <v>18560.75</v>
      </c>
      <c r="AO1233">
        <f t="shared" si="1357"/>
        <v>155626</v>
      </c>
      <c r="AP1233">
        <f t="shared" si="1358"/>
        <v>0.31614631052223552</v>
      </c>
      <c r="AQ1233">
        <f t="shared" si="1359"/>
        <v>6.1758190621863593E-2</v>
      </c>
    </row>
    <row r="1234" spans="2:64" hidden="1">
      <c r="D1234" t="s">
        <v>12021</v>
      </c>
      <c r="E1234" t="s">
        <v>12022</v>
      </c>
      <c r="F1234" t="s">
        <v>12023</v>
      </c>
      <c r="G1234" t="s">
        <v>12024</v>
      </c>
      <c r="H1234" t="s">
        <v>12025</v>
      </c>
      <c r="I1234" t="s">
        <v>12026</v>
      </c>
      <c r="J1234" t="s">
        <v>6048</v>
      </c>
      <c r="K1234">
        <f t="shared" si="1349"/>
        <v>34304</v>
      </c>
      <c r="O1234" t="e">
        <f t="shared" si="1367"/>
        <v>#VALUE!</v>
      </c>
      <c r="P1234" t="e">
        <f t="shared" si="1368"/>
        <v>#VALUE!</v>
      </c>
      <c r="Q1234">
        <f t="shared" si="1369"/>
        <v>1.0288891634746078</v>
      </c>
      <c r="R1234" t="e">
        <f t="shared" si="1370"/>
        <v>#VALUE!</v>
      </c>
      <c r="S1234">
        <f t="shared" si="1371"/>
        <v>0.90567805159244852</v>
      </c>
      <c r="T1234" t="e">
        <f t="shared" si="1372"/>
        <v>#VALUE!</v>
      </c>
      <c r="U1234">
        <f t="shared" si="1373"/>
        <v>34304</v>
      </c>
      <c r="V1234" t="e">
        <f t="shared" si="1350"/>
        <v>#VALUE!</v>
      </c>
      <c r="AH1234">
        <f t="shared" si="1351"/>
        <v>203868.33333333334</v>
      </c>
      <c r="AI1234">
        <f t="shared" si="1352"/>
        <v>22869.333333333332</v>
      </c>
      <c r="AJ1234">
        <f t="shared" si="1353"/>
        <v>27756</v>
      </c>
      <c r="AK1234">
        <f t="shared" si="1354"/>
        <v>1838.6666666666667</v>
      </c>
      <c r="AL1234">
        <f t="shared" si="1355"/>
        <v>25138</v>
      </c>
      <c r="AM1234">
        <f t="shared" si="1356"/>
        <v>-371.66666666666669</v>
      </c>
      <c r="AO1234">
        <f t="shared" si="1357"/>
        <v>174273.66666666669</v>
      </c>
      <c r="AP1234">
        <f t="shared" si="1358"/>
        <v>0.84774496478438144</v>
      </c>
      <c r="AQ1234">
        <f t="shared" si="1359"/>
        <v>0.11217697697043025</v>
      </c>
    </row>
    <row r="1235" spans="2:64" hidden="1">
      <c r="D1235" t="s">
        <v>6093</v>
      </c>
      <c r="E1235" t="s">
        <v>6093</v>
      </c>
      <c r="F1235" t="s">
        <v>6093</v>
      </c>
      <c r="G1235" t="s">
        <v>6093</v>
      </c>
      <c r="H1235" t="s">
        <v>6093</v>
      </c>
      <c r="I1235" t="s">
        <v>6093</v>
      </c>
      <c r="J1235" t="s">
        <v>6093</v>
      </c>
      <c r="O1235" t="e">
        <f t="shared" si="1367"/>
        <v>#VALUE!</v>
      </c>
      <c r="P1235" t="e">
        <f t="shared" si="1368"/>
        <v>#VALUE!</v>
      </c>
      <c r="Q1235" t="e">
        <f t="shared" si="1369"/>
        <v>#VALUE!</v>
      </c>
      <c r="R1235" t="e">
        <f t="shared" si="1370"/>
        <v>#VALUE!</v>
      </c>
      <c r="S1235" t="e">
        <f t="shared" si="1371"/>
        <v>#VALUE!</v>
      </c>
      <c r="T1235" t="e">
        <f t="shared" si="1372"/>
        <v>#VALUE!</v>
      </c>
      <c r="U1235" t="e">
        <f t="shared" si="1373"/>
        <v>#VALUE!</v>
      </c>
      <c r="V1235" t="e">
        <f t="shared" si="1350"/>
        <v>#VALUE!</v>
      </c>
    </row>
    <row r="1236" spans="2:64">
      <c r="B1236" t="s">
        <v>179</v>
      </c>
      <c r="D1236" t="s">
        <v>12027</v>
      </c>
      <c r="E1236" t="s">
        <v>12028</v>
      </c>
      <c r="F1236" t="s">
        <v>12029</v>
      </c>
      <c r="G1236" t="s">
        <v>12030</v>
      </c>
      <c r="H1236" t="s">
        <v>12031</v>
      </c>
      <c r="I1236" t="s">
        <v>12032</v>
      </c>
      <c r="J1236" t="s">
        <v>6048</v>
      </c>
      <c r="K1236">
        <f t="shared" si="1349"/>
        <v>19561.5</v>
      </c>
      <c r="O1236">
        <f t="shared" si="1367"/>
        <v>-8.6173578783821259E-2</v>
      </c>
      <c r="P1236">
        <f t="shared" si="1368"/>
        <v>-0.6195629977537267</v>
      </c>
      <c r="Q1236">
        <f t="shared" si="1369"/>
        <v>0.7356167211651804</v>
      </c>
      <c r="R1236">
        <f t="shared" si="1370"/>
        <v>0.93712964908594243</v>
      </c>
      <c r="S1236">
        <f t="shared" si="1371"/>
        <v>1.3458599648735265</v>
      </c>
      <c r="T1236">
        <f t="shared" si="1372"/>
        <v>-0.61611209422413049</v>
      </c>
      <c r="U1236">
        <f t="shared" si="1373"/>
        <v>19561.5</v>
      </c>
      <c r="V1236">
        <f t="shared" si="1350"/>
        <v>0</v>
      </c>
      <c r="X1236">
        <f t="shared" ref="X1236:AE1236" si="1374">AVERAGE(O1236:O1238)</f>
        <v>-0.10377336202668852</v>
      </c>
      <c r="Y1236">
        <f t="shared" si="1374"/>
        <v>-0.27208587965498959</v>
      </c>
      <c r="Z1236">
        <f t="shared" si="1374"/>
        <v>0.60081070912487444</v>
      </c>
      <c r="AA1236">
        <f t="shared" si="1374"/>
        <v>0.65926171148212542</v>
      </c>
      <c r="AB1236">
        <f t="shared" si="1374"/>
        <v>1.5388009319352982</v>
      </c>
      <c r="AC1236">
        <f t="shared" si="1374"/>
        <v>-0.33488941511332371</v>
      </c>
      <c r="AD1236">
        <f t="shared" si="1374"/>
        <v>38603.333333333336</v>
      </c>
      <c r="AE1236">
        <f t="shared" si="1374"/>
        <v>-0.33333333333333331</v>
      </c>
      <c r="AH1236">
        <f t="shared" si="1351"/>
        <v>204288.33333333334</v>
      </c>
      <c r="AI1236">
        <f t="shared" si="1352"/>
        <v>13041</v>
      </c>
      <c r="AJ1236">
        <f t="shared" si="1353"/>
        <v>36819.333333333336</v>
      </c>
      <c r="AK1236">
        <f t="shared" si="1354"/>
        <v>498.66666666666669</v>
      </c>
      <c r="AL1236">
        <f t="shared" si="1355"/>
        <v>49553.666666666664</v>
      </c>
      <c r="AM1236">
        <f t="shared" si="1356"/>
        <v>13233</v>
      </c>
      <c r="AO1236">
        <f t="shared" si="1357"/>
        <v>166970.33333333334</v>
      </c>
      <c r="AP1236">
        <f t="shared" si="1358"/>
        <v>0.2605472938324554</v>
      </c>
      <c r="AQ1236">
        <f t="shared" si="1359"/>
        <v>6.3836244523671606E-2</v>
      </c>
      <c r="AS1236">
        <f t="shared" ref="AS1236" si="1375">AH1236+AM1236-AJ1236+AK1236+AL1236+AI1236</f>
        <v>243795.33333333331</v>
      </c>
      <c r="AU1236">
        <f>MAX(0,AH1236)</f>
        <v>204288.33333333334</v>
      </c>
      <c r="AV1236">
        <f>MAX(0,AP1236)</f>
        <v>0.2605472938324554</v>
      </c>
      <c r="AW1236">
        <f>MAX(0,AQ1236)</f>
        <v>6.3836244523671606E-2</v>
      </c>
      <c r="AY1236">
        <f>AU1236/$AU$1261*3</f>
        <v>1.8274532725901991</v>
      </c>
      <c r="AZ1236">
        <f>AV1236/$AV$1261*3</f>
        <v>4.7574116547812721</v>
      </c>
      <c r="BA1236">
        <f>AW1236/$AW$1261*3</f>
        <v>1.5500297322255774</v>
      </c>
      <c r="BB1236">
        <f>AS1236/$AS$1261*3</f>
        <v>0.66039155193565457</v>
      </c>
      <c r="BD1236">
        <f>MIN(4.9,AY1236)</f>
        <v>1.8274532725901991</v>
      </c>
      <c r="BE1236">
        <f t="shared" ref="BE1236" si="1376">MIN(4.9,AZ1236)</f>
        <v>4.7574116547812721</v>
      </c>
      <c r="BF1236">
        <f t="shared" ref="BF1236" si="1377">MIN(4.9,BA1236)</f>
        <v>1.5500297322255774</v>
      </c>
      <c r="BG1236">
        <f>MAX(MIN(4.9,BB1236),0)</f>
        <v>0.66039155193565457</v>
      </c>
      <c r="BI1236">
        <f>ROUND(BD1236+0.5,0)</f>
        <v>2</v>
      </c>
      <c r="BJ1236">
        <f t="shared" ref="BJ1236" si="1378">ROUND(BE1236+0.5,0)</f>
        <v>5</v>
      </c>
      <c r="BK1236">
        <f t="shared" ref="BK1236" si="1379">ROUND(BF1236+0.5,0)</f>
        <v>2</v>
      </c>
      <c r="BL1236">
        <f t="shared" ref="BL1236" si="1380">ROUND(BG1236+0.5,0)</f>
        <v>1</v>
      </c>
    </row>
    <row r="1237" spans="2:64" hidden="1">
      <c r="D1237" t="s">
        <v>12033</v>
      </c>
      <c r="E1237" t="s">
        <v>12034</v>
      </c>
      <c r="F1237" t="s">
        <v>12035</v>
      </c>
      <c r="G1237" t="s">
        <v>12036</v>
      </c>
      <c r="H1237" t="s">
        <v>12037</v>
      </c>
      <c r="I1237" t="s">
        <v>12038</v>
      </c>
      <c r="J1237" t="s">
        <v>6048</v>
      </c>
      <c r="K1237">
        <f t="shared" si="1349"/>
        <v>51418.5</v>
      </c>
      <c r="O1237">
        <f t="shared" si="1367"/>
        <v>-0.12544353234966188</v>
      </c>
      <c r="P1237">
        <f t="shared" si="1368"/>
        <v>-0.23535578853446348</v>
      </c>
      <c r="Q1237">
        <f t="shared" si="1369"/>
        <v>0.54935942130033122</v>
      </c>
      <c r="R1237">
        <f t="shared" si="1370"/>
        <v>0.44032834697525636</v>
      </c>
      <c r="S1237">
        <f t="shared" si="1371"/>
        <v>1.6315530630537729</v>
      </c>
      <c r="T1237">
        <f t="shared" si="1372"/>
        <v>-0.23435209453156236</v>
      </c>
      <c r="U1237">
        <f t="shared" si="1373"/>
        <v>51418.5</v>
      </c>
      <c r="V1237">
        <f t="shared" si="1350"/>
        <v>-1</v>
      </c>
      <c r="AH1237">
        <f t="shared" si="1351"/>
        <v>223552.66666666666</v>
      </c>
      <c r="AI1237">
        <f t="shared" si="1352"/>
        <v>34279</v>
      </c>
      <c r="AJ1237">
        <f t="shared" si="1353"/>
        <v>42022.333333333336</v>
      </c>
      <c r="AK1237">
        <f t="shared" si="1354"/>
        <v>7931.666666666667</v>
      </c>
      <c r="AL1237">
        <f t="shared" si="1355"/>
        <v>68561.666666666672</v>
      </c>
      <c r="AM1237">
        <f t="shared" si="1356"/>
        <v>34471</v>
      </c>
      <c r="AO1237">
        <f t="shared" si="1357"/>
        <v>173598.66666666666</v>
      </c>
      <c r="AP1237">
        <f t="shared" si="1358"/>
        <v>0.44813055603974195</v>
      </c>
      <c r="AQ1237">
        <f t="shared" si="1359"/>
        <v>0.15333746857563765</v>
      </c>
    </row>
    <row r="1238" spans="2:64" hidden="1">
      <c r="D1238" t="s">
        <v>12039</v>
      </c>
      <c r="E1238" t="s">
        <v>12040</v>
      </c>
      <c r="F1238" t="s">
        <v>12041</v>
      </c>
      <c r="G1238" t="s">
        <v>12042</v>
      </c>
      <c r="H1238" t="s">
        <v>12043</v>
      </c>
      <c r="I1238" t="s">
        <v>12044</v>
      </c>
      <c r="J1238" t="s">
        <v>6225</v>
      </c>
      <c r="K1238">
        <f t="shared" si="1349"/>
        <v>44830</v>
      </c>
      <c r="O1238">
        <f t="shared" si="1367"/>
        <v>-9.9702974946582423E-2</v>
      </c>
      <c r="P1238">
        <f t="shared" si="1368"/>
        <v>3.8661147323221456E-2</v>
      </c>
      <c r="Q1238">
        <f t="shared" si="1369"/>
        <v>0.51745598490911171</v>
      </c>
      <c r="R1238">
        <f t="shared" si="1370"/>
        <v>0.60032713838517726</v>
      </c>
      <c r="S1238">
        <f t="shared" si="1371"/>
        <v>1.6389897678785954</v>
      </c>
      <c r="T1238">
        <f t="shared" si="1372"/>
        <v>-0.15420405658427838</v>
      </c>
      <c r="U1238">
        <f t="shared" si="1373"/>
        <v>44830</v>
      </c>
      <c r="V1238">
        <f t="shared" si="1350"/>
        <v>0</v>
      </c>
      <c r="AH1238">
        <f t="shared" si="1351"/>
        <v>191713.75</v>
      </c>
      <c r="AI1238">
        <f t="shared" si="1352"/>
        <v>33622.5</v>
      </c>
      <c r="AJ1238">
        <f t="shared" si="1353"/>
        <v>36209.5</v>
      </c>
      <c r="AK1238">
        <f t="shared" si="1354"/>
        <v>10629</v>
      </c>
      <c r="AL1238">
        <f t="shared" si="1355"/>
        <v>59347</v>
      </c>
      <c r="AM1238">
        <f t="shared" si="1356"/>
        <v>33766.5</v>
      </c>
      <c r="AO1238">
        <f t="shared" si="1357"/>
        <v>144875.25</v>
      </c>
      <c r="AP1238">
        <f t="shared" si="1358"/>
        <v>0.48048616668572081</v>
      </c>
      <c r="AQ1238">
        <f t="shared" si="1359"/>
        <v>0.17537865698208918</v>
      </c>
    </row>
    <row r="1239" spans="2:64" hidden="1">
      <c r="D1239" t="s">
        <v>12045</v>
      </c>
      <c r="E1239" t="s">
        <v>12046</v>
      </c>
      <c r="F1239" t="s">
        <v>12047</v>
      </c>
      <c r="G1239" t="s">
        <v>12048</v>
      </c>
      <c r="H1239" t="s">
        <v>12049</v>
      </c>
      <c r="I1239" t="s">
        <v>12050</v>
      </c>
      <c r="J1239" t="s">
        <v>6225</v>
      </c>
      <c r="K1239">
        <f t="shared" si="1349"/>
        <v>43161.333333333336</v>
      </c>
      <c r="O1239">
        <f t="shared" si="1367"/>
        <v>1.0038911878945003</v>
      </c>
      <c r="P1239">
        <f t="shared" si="1368"/>
        <v>203.23343848580441</v>
      </c>
      <c r="Q1239">
        <f t="shared" si="1369"/>
        <v>0.53653914244751311</v>
      </c>
      <c r="R1239">
        <f t="shared" si="1370"/>
        <v>-6.7688416488512759E-2</v>
      </c>
      <c r="S1239">
        <f t="shared" si="1371"/>
        <v>1.2883848737768497</v>
      </c>
      <c r="T1239">
        <f t="shared" si="1372"/>
        <v>4.2865560962690763</v>
      </c>
      <c r="U1239">
        <f t="shared" si="1373"/>
        <v>43161.333333333336</v>
      </c>
      <c r="V1239">
        <f t="shared" si="1350"/>
        <v>1</v>
      </c>
      <c r="AH1239">
        <f t="shared" si="1351"/>
        <v>212945</v>
      </c>
      <c r="AI1239">
        <f t="shared" si="1352"/>
        <v>32371</v>
      </c>
      <c r="AJ1239">
        <f t="shared" si="1353"/>
        <v>46217.75</v>
      </c>
      <c r="AK1239">
        <f t="shared" si="1354"/>
        <v>26594.25</v>
      </c>
      <c r="AL1239">
        <f t="shared" si="1355"/>
        <v>59546.25</v>
      </c>
      <c r="AM1239">
        <f t="shared" si="1356"/>
        <v>39922.75</v>
      </c>
      <c r="AO1239">
        <f t="shared" si="1357"/>
        <v>140133</v>
      </c>
      <c r="AP1239">
        <f t="shared" si="1358"/>
        <v>0.37579303579617018</v>
      </c>
      <c r="AQ1239">
        <f t="shared" si="1359"/>
        <v>0.15201577872220526</v>
      </c>
    </row>
    <row r="1240" spans="2:64" hidden="1">
      <c r="D1240" t="s">
        <v>12051</v>
      </c>
      <c r="E1240" t="s">
        <v>12052</v>
      </c>
      <c r="F1240" t="s">
        <v>12053</v>
      </c>
      <c r="G1240" t="s">
        <v>12054</v>
      </c>
      <c r="H1240" t="s">
        <v>12055</v>
      </c>
      <c r="I1240" t="s">
        <v>12056</v>
      </c>
      <c r="J1240" t="s">
        <v>6048</v>
      </c>
      <c r="K1240">
        <f t="shared" si="1349"/>
        <v>317</v>
      </c>
      <c r="O1240">
        <f t="shared" si="1367"/>
        <v>-0.32931666708742524</v>
      </c>
      <c r="P1240">
        <f t="shared" si="1368"/>
        <v>-1.0216774370020856</v>
      </c>
      <c r="Q1240">
        <f t="shared" si="1369"/>
        <v>0.84310252587948709</v>
      </c>
      <c r="R1240">
        <f t="shared" si="1370"/>
        <v>-2.1416093838683232</v>
      </c>
      <c r="S1240">
        <f t="shared" si="1371"/>
        <v>0.57228930507639231</v>
      </c>
      <c r="T1240">
        <f t="shared" si="1372"/>
        <v>2.2129733022028253E-2</v>
      </c>
      <c r="U1240">
        <f t="shared" si="1373"/>
        <v>317</v>
      </c>
      <c r="V1240">
        <f t="shared" si="1350"/>
        <v>0</v>
      </c>
      <c r="AH1240">
        <f t="shared" si="1351"/>
        <v>141687.66666666666</v>
      </c>
      <c r="AI1240">
        <f t="shared" si="1352"/>
        <v>211.33333333333334</v>
      </c>
      <c r="AJ1240">
        <f t="shared" si="1353"/>
        <v>54106.666666666664</v>
      </c>
      <c r="AK1240">
        <f t="shared" si="1354"/>
        <v>33211</v>
      </c>
      <c r="AL1240">
        <f t="shared" si="1355"/>
        <v>30964.666666666668</v>
      </c>
      <c r="AM1240">
        <f t="shared" si="1356"/>
        <v>10069</v>
      </c>
      <c r="AO1240">
        <f t="shared" si="1357"/>
        <v>54370</v>
      </c>
      <c r="AP1240">
        <f t="shared" si="1358"/>
        <v>3.2930446119245611E-3</v>
      </c>
      <c r="AQ1240">
        <f t="shared" si="1359"/>
        <v>1.4915436064771577E-3</v>
      </c>
    </row>
    <row r="1241" spans="2:64" hidden="1">
      <c r="D1241" t="s">
        <v>12057</v>
      </c>
      <c r="E1241" t="s">
        <v>12058</v>
      </c>
      <c r="F1241" t="s">
        <v>12059</v>
      </c>
      <c r="G1241" t="s">
        <v>12060</v>
      </c>
      <c r="H1241" t="s">
        <v>12061</v>
      </c>
      <c r="I1241" t="s">
        <v>12062</v>
      </c>
      <c r="J1241" t="s">
        <v>6048</v>
      </c>
      <c r="K1241">
        <f t="shared" si="1349"/>
        <v>-14623.5</v>
      </c>
      <c r="O1241">
        <f t="shared" si="1367"/>
        <v>-9.3523121899868999E-2</v>
      </c>
      <c r="P1241">
        <f t="shared" si="1368"/>
        <v>-1.5021461438088042</v>
      </c>
      <c r="Q1241">
        <f t="shared" si="1369"/>
        <v>0.86931026705759051</v>
      </c>
      <c r="R1241">
        <f t="shared" si="1370"/>
        <v>0.67144603526510993</v>
      </c>
      <c r="S1241">
        <f t="shared" si="1371"/>
        <v>0.98900690819928982</v>
      </c>
      <c r="T1241">
        <f t="shared" si="1372"/>
        <v>-0.49739795918367347</v>
      </c>
      <c r="U1241">
        <f t="shared" si="1373"/>
        <v>-14623.5</v>
      </c>
      <c r="V1241">
        <f t="shared" si="1350"/>
        <v>0</v>
      </c>
      <c r="AH1241">
        <f t="shared" si="1351"/>
        <v>211258.66666666666</v>
      </c>
      <c r="AI1241">
        <f t="shared" si="1352"/>
        <v>-9749</v>
      </c>
      <c r="AJ1241">
        <f t="shared" si="1353"/>
        <v>65526</v>
      </c>
      <c r="AK1241">
        <f t="shared" si="1354"/>
        <v>10571.333333333334</v>
      </c>
      <c r="AL1241">
        <f t="shared" si="1355"/>
        <v>64805.666666666664</v>
      </c>
      <c r="AM1241">
        <f t="shared" si="1356"/>
        <v>9851</v>
      </c>
      <c r="AO1241">
        <f t="shared" si="1357"/>
        <v>135161.33333333331</v>
      </c>
      <c r="AP1241">
        <f t="shared" si="1358"/>
        <v>-0.12933653501731299</v>
      </c>
      <c r="AQ1241">
        <f t="shared" si="1359"/>
        <v>-4.6147219206785994E-2</v>
      </c>
    </row>
    <row r="1242" spans="2:64" hidden="1">
      <c r="D1242" t="s">
        <v>12063</v>
      </c>
      <c r="E1242" t="s">
        <v>12064</v>
      </c>
      <c r="F1242" t="s">
        <v>12065</v>
      </c>
      <c r="G1242" t="s">
        <v>10690</v>
      </c>
      <c r="H1242" t="s">
        <v>12066</v>
      </c>
      <c r="I1242" t="s">
        <v>12067</v>
      </c>
      <c r="J1242" t="s">
        <v>6048</v>
      </c>
      <c r="K1242">
        <f t="shared" si="1349"/>
        <v>29122</v>
      </c>
      <c r="O1242">
        <f t="shared" si="1367"/>
        <v>0.61831905580849522</v>
      </c>
      <c r="P1242">
        <f t="shared" si="1368"/>
        <v>1.399721448467961E-2</v>
      </c>
      <c r="Q1242">
        <f t="shared" si="1369"/>
        <v>0.82655839348237115</v>
      </c>
      <c r="R1242">
        <f t="shared" si="1370"/>
        <v>-0.19951286798971068</v>
      </c>
      <c r="S1242">
        <f t="shared" si="1371"/>
        <v>0.86536958593100399</v>
      </c>
      <c r="T1242">
        <f t="shared" si="1372"/>
        <v>-0.61660341927154649</v>
      </c>
      <c r="U1242">
        <f t="shared" si="1373"/>
        <v>29122</v>
      </c>
      <c r="V1242">
        <f t="shared" si="1350"/>
        <v>0</v>
      </c>
      <c r="AH1242">
        <f t="shared" si="1351"/>
        <v>233054.66666666666</v>
      </c>
      <c r="AI1242">
        <f t="shared" si="1352"/>
        <v>19414.666666666668</v>
      </c>
      <c r="AJ1242">
        <f t="shared" si="1353"/>
        <v>93406.333333333328</v>
      </c>
      <c r="AK1242">
        <f t="shared" si="1354"/>
        <v>32175.333333333332</v>
      </c>
      <c r="AL1242">
        <f t="shared" si="1355"/>
        <v>80831</v>
      </c>
      <c r="AM1242">
        <f t="shared" si="1356"/>
        <v>19600</v>
      </c>
      <c r="AO1242">
        <f t="shared" si="1357"/>
        <v>107473</v>
      </c>
      <c r="AP1242">
        <f t="shared" si="1358"/>
        <v>0.1718015804423941</v>
      </c>
      <c r="AQ1242">
        <f t="shared" si="1359"/>
        <v>8.3305204501375935E-2</v>
      </c>
    </row>
    <row r="1243" spans="2:64" hidden="1">
      <c r="D1243" t="s">
        <v>12068</v>
      </c>
      <c r="E1243" t="s">
        <v>12069</v>
      </c>
      <c r="F1243" t="s">
        <v>12070</v>
      </c>
      <c r="G1243" t="s">
        <v>12071</v>
      </c>
      <c r="H1243" t="s">
        <v>12072</v>
      </c>
      <c r="I1243" t="s">
        <v>12073</v>
      </c>
      <c r="J1243" t="s">
        <v>6048</v>
      </c>
      <c r="K1243">
        <f t="shared" si="1349"/>
        <v>28720</v>
      </c>
      <c r="O1243">
        <f t="shared" si="1367"/>
        <v>-0.22345745139767625</v>
      </c>
      <c r="P1243">
        <f t="shared" si="1368"/>
        <v>-0.32095189681873526</v>
      </c>
      <c r="Q1243">
        <f t="shared" si="1369"/>
        <v>0.50604217930714623</v>
      </c>
      <c r="R1243">
        <f t="shared" si="1370"/>
        <v>0.24065336780719804</v>
      </c>
      <c r="S1243">
        <f t="shared" si="1371"/>
        <v>1.4639506612864217</v>
      </c>
      <c r="T1243">
        <f t="shared" si="1372"/>
        <v>0.59881157154026576</v>
      </c>
      <c r="U1243">
        <f t="shared" si="1373"/>
        <v>28720</v>
      </c>
      <c r="V1243">
        <f t="shared" si="1350"/>
        <v>0</v>
      </c>
      <c r="AH1243">
        <f t="shared" si="1351"/>
        <v>144010.33333333334</v>
      </c>
      <c r="AI1243">
        <f t="shared" si="1352"/>
        <v>19146.666666666668</v>
      </c>
      <c r="AJ1243">
        <f t="shared" si="1353"/>
        <v>52372.666666666664</v>
      </c>
      <c r="AK1243">
        <f t="shared" si="1354"/>
        <v>26823.666666666668</v>
      </c>
      <c r="AL1243">
        <f t="shared" si="1355"/>
        <v>76671</v>
      </c>
      <c r="AM1243">
        <f t="shared" si="1356"/>
        <v>51122</v>
      </c>
      <c r="AO1243">
        <f t="shared" si="1357"/>
        <v>64814.000000000015</v>
      </c>
      <c r="AP1243">
        <f t="shared" si="1358"/>
        <v>0.18500148155782584</v>
      </c>
      <c r="AQ1243">
        <f t="shared" si="1359"/>
        <v>0.13295342232386101</v>
      </c>
    </row>
    <row r="1244" spans="2:64" hidden="1">
      <c r="D1244" t="s">
        <v>12074</v>
      </c>
      <c r="E1244" t="s">
        <v>12075</v>
      </c>
      <c r="F1244" t="s">
        <v>12076</v>
      </c>
      <c r="G1244" t="s">
        <v>12077</v>
      </c>
      <c r="H1244" t="s">
        <v>12078</v>
      </c>
      <c r="I1244" t="s">
        <v>12079</v>
      </c>
      <c r="J1244" t="s">
        <v>6048</v>
      </c>
      <c r="K1244">
        <f t="shared" si="1349"/>
        <v>42294.5</v>
      </c>
      <c r="O1244">
        <f t="shared" si="1367"/>
        <v>0.19863924180173353</v>
      </c>
      <c r="P1244">
        <f t="shared" si="1368"/>
        <v>5.0403576306966347E-2</v>
      </c>
      <c r="Q1244">
        <f t="shared" si="1369"/>
        <v>0.70890005644471155</v>
      </c>
      <c r="R1244">
        <f t="shared" si="1370"/>
        <v>-9.2578646791210915</v>
      </c>
      <c r="S1244">
        <f t="shared" si="1371"/>
        <v>0.95698220469946615</v>
      </c>
      <c r="T1244">
        <f t="shared" si="1372"/>
        <v>7.4619795342272415</v>
      </c>
      <c r="U1244">
        <f t="shared" si="1373"/>
        <v>42294.5</v>
      </c>
      <c r="V1244">
        <f t="shared" si="1350"/>
        <v>0</v>
      </c>
      <c r="AH1244">
        <f t="shared" si="1351"/>
        <v>185450.66666666666</v>
      </c>
      <c r="AI1244">
        <f t="shared" si="1352"/>
        <v>28196.333333333332</v>
      </c>
      <c r="AJ1244">
        <f t="shared" si="1353"/>
        <v>77867</v>
      </c>
      <c r="AK1244">
        <f t="shared" si="1354"/>
        <v>35324.666666666664</v>
      </c>
      <c r="AL1244">
        <f t="shared" si="1355"/>
        <v>74517.333333333328</v>
      </c>
      <c r="AM1244">
        <f t="shared" si="1356"/>
        <v>31975</v>
      </c>
      <c r="AO1244">
        <f t="shared" si="1357"/>
        <v>72259</v>
      </c>
      <c r="AP1244">
        <f t="shared" si="1358"/>
        <v>0.25669901616260932</v>
      </c>
      <c r="AQ1244">
        <f t="shared" si="1359"/>
        <v>0.15204223225583804</v>
      </c>
    </row>
    <row r="1245" spans="2:64" hidden="1">
      <c r="D1245" t="s">
        <v>12080</v>
      </c>
      <c r="E1245" t="s">
        <v>12081</v>
      </c>
      <c r="F1245" t="s">
        <v>12082</v>
      </c>
      <c r="G1245" t="s">
        <v>12083</v>
      </c>
      <c r="H1245" t="s">
        <v>12084</v>
      </c>
      <c r="I1245" t="s">
        <v>11687</v>
      </c>
      <c r="J1245" t="s">
        <v>6048</v>
      </c>
      <c r="K1245">
        <f t="shared" si="1349"/>
        <v>40265</v>
      </c>
      <c r="O1245">
        <f t="shared" si="1367"/>
        <v>0.54900449196718792</v>
      </c>
      <c r="P1245">
        <f t="shared" si="1368"/>
        <v>-2.6047586784105854</v>
      </c>
      <c r="Q1245">
        <f t="shared" si="1369"/>
        <v>0.9546692365829178</v>
      </c>
      <c r="R1245">
        <f t="shared" si="1370"/>
        <v>0.57141671852312803</v>
      </c>
      <c r="S1245">
        <f t="shared" si="1371"/>
        <v>1.0042096533004938</v>
      </c>
      <c r="T1245">
        <f t="shared" si="1372"/>
        <v>-1.1814253476945729</v>
      </c>
      <c r="U1245">
        <f t="shared" si="1373"/>
        <v>40265</v>
      </c>
      <c r="V1245">
        <f t="shared" si="1350"/>
        <v>0</v>
      </c>
      <c r="AH1245">
        <f t="shared" si="1351"/>
        <v>154717.66666666666</v>
      </c>
      <c r="AI1245">
        <f t="shared" si="1352"/>
        <v>26843.333333333332</v>
      </c>
      <c r="AJ1245">
        <f t="shared" si="1353"/>
        <v>79579</v>
      </c>
      <c r="AK1245">
        <f t="shared" si="1354"/>
        <v>3443.6666666666665</v>
      </c>
      <c r="AL1245">
        <f t="shared" si="1355"/>
        <v>79914</v>
      </c>
      <c r="AM1245">
        <f t="shared" si="1356"/>
        <v>3778.6666666666665</v>
      </c>
      <c r="AO1245">
        <f t="shared" si="1357"/>
        <v>71694.999999999985</v>
      </c>
      <c r="AP1245">
        <f t="shared" si="1358"/>
        <v>0.32202596841722214</v>
      </c>
      <c r="AQ1245">
        <f t="shared" si="1359"/>
        <v>0.1734988247409798</v>
      </c>
    </row>
    <row r="1246" spans="2:64" hidden="1">
      <c r="D1246" t="s">
        <v>12085</v>
      </c>
      <c r="E1246" t="s">
        <v>12086</v>
      </c>
      <c r="F1246" t="s">
        <v>12087</v>
      </c>
      <c r="G1246" t="s">
        <v>12088</v>
      </c>
      <c r="H1246" t="s">
        <v>12089</v>
      </c>
      <c r="I1246" t="s">
        <v>12090</v>
      </c>
      <c r="J1246" t="s">
        <v>6048</v>
      </c>
      <c r="K1246">
        <f t="shared" si="1349"/>
        <v>-25091</v>
      </c>
      <c r="O1246" t="e">
        <f t="shared" si="1367"/>
        <v>#DIV/0!</v>
      </c>
      <c r="P1246" t="e">
        <f t="shared" si="1368"/>
        <v>#DIV/0!</v>
      </c>
      <c r="Q1246">
        <f t="shared" si="1369"/>
        <v>1.3345774074708705</v>
      </c>
      <c r="R1246" t="e">
        <f t="shared" si="1370"/>
        <v>#DIV/0!</v>
      </c>
      <c r="S1246">
        <f t="shared" si="1371"/>
        <v>0.65258490982406159</v>
      </c>
      <c r="T1246" t="e">
        <f t="shared" si="1372"/>
        <v>#DIV/0!</v>
      </c>
      <c r="U1246">
        <f t="shared" si="1373"/>
        <v>-25091</v>
      </c>
      <c r="V1246">
        <f t="shared" si="1350"/>
        <v>2</v>
      </c>
      <c r="AH1246">
        <f t="shared" si="1351"/>
        <v>99882</v>
      </c>
      <c r="AI1246">
        <f t="shared" si="1352"/>
        <v>-16727.333333333332</v>
      </c>
      <c r="AJ1246">
        <f t="shared" si="1353"/>
        <v>83078.333333333328</v>
      </c>
      <c r="AK1246">
        <f t="shared" si="1354"/>
        <v>8035</v>
      </c>
      <c r="AL1246">
        <f t="shared" si="1355"/>
        <v>54215.666666666664</v>
      </c>
      <c r="AM1246">
        <f t="shared" si="1356"/>
        <v>-20827.666666666668</v>
      </c>
      <c r="AO1246">
        <f t="shared" si="1357"/>
        <v>8768.6666666666715</v>
      </c>
      <c r="AP1246">
        <f t="shared" si="1358"/>
        <v>-0.26870930431802603</v>
      </c>
      <c r="AQ1246">
        <f t="shared" si="1359"/>
        <v>-0.16747094905321611</v>
      </c>
    </row>
    <row r="1247" spans="2:64" hidden="1">
      <c r="AH1247">
        <f t="shared" si="1351"/>
        <v>0</v>
      </c>
      <c r="AI1247">
        <f t="shared" si="1352"/>
        <v>0</v>
      </c>
      <c r="AJ1247">
        <f t="shared" si="1353"/>
        <v>0</v>
      </c>
      <c r="AK1247">
        <f t="shared" si="1354"/>
        <v>0</v>
      </c>
      <c r="AL1247">
        <f t="shared" si="1355"/>
        <v>0</v>
      </c>
      <c r="AM1247">
        <f t="shared" si="1356"/>
        <v>0</v>
      </c>
      <c r="AO1247">
        <f t="shared" si="1357"/>
        <v>0</v>
      </c>
      <c r="AP1247" t="e">
        <f t="shared" si="1358"/>
        <v>#DIV/0!</v>
      </c>
    </row>
    <row r="1248" spans="2:64" hidden="1">
      <c r="X1248">
        <f>MAX(X3:X1247)</f>
        <v>56.903846153846153</v>
      </c>
      <c r="Y1248">
        <f t="shared" ref="Y1248:AE1248" si="1381">MAX(Y3:Y1247)</f>
        <v>17045</v>
      </c>
      <c r="Z1248">
        <f t="shared" si="1381"/>
        <v>42.500711059844825</v>
      </c>
      <c r="AA1248">
        <f>MAX(AA3:AA1247)</f>
        <v>10</v>
      </c>
      <c r="AB1248">
        <f t="shared" si="1381"/>
        <v>227.81111764193659</v>
      </c>
      <c r="AC1248">
        <f t="shared" si="1381"/>
        <v>17245</v>
      </c>
      <c r="AD1248">
        <f t="shared" si="1381"/>
        <v>522650.11111111107</v>
      </c>
      <c r="AE1248">
        <f t="shared" si="1381"/>
        <v>329</v>
      </c>
      <c r="AO1248">
        <f t="shared" si="1357"/>
        <v>0</v>
      </c>
    </row>
    <row r="1249" spans="23:49" hidden="1">
      <c r="X1249">
        <f>MIN(X3:X1237)</f>
        <v>-1</v>
      </c>
      <c r="Y1249">
        <f t="shared" ref="Y1249:AE1249" si="1382">MIN(Y3:Y1237)</f>
        <v>-18655</v>
      </c>
      <c r="Z1249">
        <f t="shared" si="1382"/>
        <v>0</v>
      </c>
      <c r="AA1249">
        <f t="shared" si="1382"/>
        <v>-244.20080445140272</v>
      </c>
      <c r="AB1249">
        <f t="shared" si="1382"/>
        <v>-9.2929530070039515E-4</v>
      </c>
      <c r="AC1249">
        <f t="shared" si="1382"/>
        <v>-6423</v>
      </c>
      <c r="AD1249">
        <f t="shared" si="1382"/>
        <v>-203503</v>
      </c>
      <c r="AE1249">
        <f t="shared" si="1382"/>
        <v>-7</v>
      </c>
      <c r="AO1249">
        <f t="shared" si="1357"/>
        <v>0</v>
      </c>
    </row>
    <row r="1250" spans="23:49" hidden="1">
      <c r="AO1250">
        <f t="shared" si="1357"/>
        <v>0</v>
      </c>
    </row>
    <row r="1251" spans="23:49" hidden="1">
      <c r="AO1251">
        <f t="shared" si="1357"/>
        <v>0</v>
      </c>
    </row>
    <row r="1252" spans="23:49" hidden="1">
      <c r="AO1252">
        <f t="shared" si="1357"/>
        <v>0</v>
      </c>
    </row>
    <row r="1253" spans="23:49" hidden="1">
      <c r="X1253">
        <v>-1</v>
      </c>
      <c r="Y1253">
        <v>-20000</v>
      </c>
      <c r="Z1253">
        <v>0</v>
      </c>
      <c r="AA1253">
        <v>-300</v>
      </c>
      <c r="AB1253">
        <v>-1</v>
      </c>
      <c r="AC1253">
        <v>-7000</v>
      </c>
      <c r="AD1253">
        <v>-30000</v>
      </c>
      <c r="AE1253">
        <v>-10</v>
      </c>
      <c r="AO1253">
        <f t="shared" si="1357"/>
        <v>0</v>
      </c>
    </row>
    <row r="1254" spans="23:49" hidden="1">
      <c r="W1254">
        <v>1</v>
      </c>
      <c r="X1254">
        <v>-0.2</v>
      </c>
      <c r="Y1254">
        <v>-1000</v>
      </c>
      <c r="Z1254">
        <v>0.5</v>
      </c>
      <c r="AA1254">
        <v>-1</v>
      </c>
      <c r="AB1254">
        <v>0</v>
      </c>
      <c r="AC1254">
        <v>-0.2</v>
      </c>
      <c r="AD1254">
        <v>0</v>
      </c>
      <c r="AE1254">
        <v>0</v>
      </c>
      <c r="AO1254">
        <f t="shared" si="1357"/>
        <v>0</v>
      </c>
    </row>
    <row r="1255" spans="23:49" hidden="1">
      <c r="W1255">
        <v>2</v>
      </c>
      <c r="X1255">
        <v>0</v>
      </c>
      <c r="Y1255">
        <v>0</v>
      </c>
      <c r="Z1255">
        <v>1</v>
      </c>
      <c r="AA1255">
        <v>1</v>
      </c>
      <c r="AB1255">
        <v>0.2</v>
      </c>
      <c r="AC1255">
        <v>0</v>
      </c>
      <c r="AD1255">
        <v>10000</v>
      </c>
      <c r="AE1255">
        <v>1</v>
      </c>
      <c r="AO1255">
        <f t="shared" si="1357"/>
        <v>0</v>
      </c>
    </row>
    <row r="1256" spans="23:49" hidden="1">
      <c r="W1256">
        <v>3</v>
      </c>
      <c r="X1256">
        <v>0.2</v>
      </c>
      <c r="Y1256">
        <v>1000</v>
      </c>
      <c r="Z1256">
        <v>5</v>
      </c>
      <c r="AA1256">
        <v>0</v>
      </c>
      <c r="AB1256">
        <v>1.5</v>
      </c>
      <c r="AC1256">
        <v>0.2</v>
      </c>
      <c r="AD1256">
        <v>30000</v>
      </c>
      <c r="AE1256">
        <v>2</v>
      </c>
      <c r="AO1256">
        <f t="shared" si="1357"/>
        <v>0</v>
      </c>
    </row>
    <row r="1257" spans="23:49" hidden="1">
      <c r="W1257">
        <v>4</v>
      </c>
      <c r="X1257">
        <v>0.5</v>
      </c>
      <c r="Y1257">
        <v>3000</v>
      </c>
      <c r="Z1257">
        <v>10</v>
      </c>
      <c r="AA1257">
        <v>1</v>
      </c>
      <c r="AB1257">
        <v>10</v>
      </c>
      <c r="AC1257">
        <v>1</v>
      </c>
      <c r="AD1257">
        <v>40000</v>
      </c>
      <c r="AE1257">
        <v>3</v>
      </c>
      <c r="AO1257">
        <f t="shared" si="1357"/>
        <v>0</v>
      </c>
    </row>
    <row r="1258" spans="23:49" hidden="1">
      <c r="W1258">
        <v>5</v>
      </c>
      <c r="X1258">
        <v>100</v>
      </c>
      <c r="Y1258">
        <v>20000</v>
      </c>
      <c r="Z1258">
        <v>50</v>
      </c>
      <c r="AA1258">
        <v>100</v>
      </c>
      <c r="AB1258">
        <v>300</v>
      </c>
      <c r="AC1258">
        <v>20000</v>
      </c>
      <c r="AD1258">
        <v>60000</v>
      </c>
      <c r="AE1258">
        <v>500</v>
      </c>
    </row>
    <row r="1260" spans="23:49">
      <c r="AS1260">
        <f t="shared" ref="AS1260" si="1383">MAX(AS3:AS1236)</f>
        <v>9941689.3333333321</v>
      </c>
      <c r="AU1260">
        <f>MAX(AU3:AU1236)</f>
        <v>6896048.666666667</v>
      </c>
      <c r="AV1260">
        <f t="shared" ref="AV1260:AW1260" si="1384">MAX(AV3:AV1236)</f>
        <v>1.3421332542851663</v>
      </c>
      <c r="AW1260">
        <f t="shared" si="1384"/>
        <v>2.5611533385426988</v>
      </c>
    </row>
    <row r="1261" spans="23:49">
      <c r="AS1261">
        <f>SUM(AS3:AS1236)/148</f>
        <v>1107503.5679306551</v>
      </c>
      <c r="AU1261">
        <f t="shared" ref="AU1261:AW1261" si="1385">SUM(AU3:AU1236)/148</f>
        <v>335365.62011861254</v>
      </c>
      <c r="AV1261">
        <f t="shared" si="1385"/>
        <v>0.16429982062027448</v>
      </c>
      <c r="AW1261">
        <f t="shared" si="1385"/>
        <v>0.12355165168092683</v>
      </c>
    </row>
  </sheetData>
  <autoFilter ref="B3:AS1258">
    <filterColumn colId="0">
      <customFilters>
        <customFilter operator="notEqual" val=" "/>
      </customFilters>
    </filterColumn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65"/>
  <sheetViews>
    <sheetView tabSelected="1" topLeftCell="A169" workbookViewId="0">
      <selection activeCell="M192" sqref="M192"/>
    </sheetView>
  </sheetViews>
  <sheetFormatPr defaultRowHeight="12.75"/>
  <cols>
    <col min="2" max="2" width="16.140625" customWidth="1"/>
    <col min="3" max="3" width="14.5703125" customWidth="1"/>
    <col min="9" max="9" width="20.140625" customWidth="1"/>
    <col min="10" max="10" width="23.85546875" customWidth="1"/>
  </cols>
  <sheetData>
    <row r="1" spans="1:51">
      <c r="A1" s="29"/>
      <c r="B1" s="29">
        <v>-1</v>
      </c>
      <c r="C1" s="29">
        <v>-20000</v>
      </c>
      <c r="D1" s="29">
        <v>0</v>
      </c>
      <c r="E1" s="29">
        <v>-300</v>
      </c>
      <c r="F1" s="29">
        <v>-1</v>
      </c>
      <c r="G1" s="29">
        <v>-7000</v>
      </c>
      <c r="H1" s="29">
        <v>-30000</v>
      </c>
      <c r="I1" s="29">
        <v>-10</v>
      </c>
    </row>
    <row r="2" spans="1:51">
      <c r="A2" s="29">
        <v>1</v>
      </c>
      <c r="B2" s="29">
        <v>-0.2</v>
      </c>
      <c r="C2" s="29">
        <v>-1000</v>
      </c>
      <c r="D2" s="29">
        <v>0.5</v>
      </c>
      <c r="E2" s="29">
        <v>-1</v>
      </c>
      <c r="F2" s="29">
        <v>0</v>
      </c>
      <c r="G2" s="29">
        <v>-0.2</v>
      </c>
      <c r="H2" s="29">
        <v>0</v>
      </c>
      <c r="I2" s="29">
        <v>0</v>
      </c>
    </row>
    <row r="3" spans="1:51">
      <c r="A3" s="29">
        <v>2</v>
      </c>
      <c r="B3" s="29">
        <v>0</v>
      </c>
      <c r="C3" s="29">
        <v>0</v>
      </c>
      <c r="D3" s="29">
        <v>1</v>
      </c>
      <c r="E3" s="29">
        <v>1</v>
      </c>
      <c r="F3" s="29">
        <v>0.2</v>
      </c>
      <c r="G3" s="29">
        <v>0</v>
      </c>
      <c r="H3" s="29">
        <v>10000</v>
      </c>
      <c r="I3" s="29">
        <v>1</v>
      </c>
    </row>
    <row r="4" spans="1:51">
      <c r="A4" s="29">
        <v>3</v>
      </c>
      <c r="B4" s="29">
        <v>0.2</v>
      </c>
      <c r="C4" s="29">
        <v>1000</v>
      </c>
      <c r="D4" s="29">
        <v>5</v>
      </c>
      <c r="E4" s="29">
        <v>0</v>
      </c>
      <c r="F4" s="29">
        <v>1.5</v>
      </c>
      <c r="G4" s="29">
        <v>0.2</v>
      </c>
      <c r="H4" s="29">
        <v>30000</v>
      </c>
      <c r="I4" s="29">
        <v>2</v>
      </c>
    </row>
    <row r="5" spans="1:51">
      <c r="A5" s="29">
        <v>4</v>
      </c>
      <c r="B5" s="29">
        <v>0.5</v>
      </c>
      <c r="C5" s="29">
        <v>3000</v>
      </c>
      <c r="D5" s="29">
        <v>10</v>
      </c>
      <c r="E5" s="29">
        <v>1</v>
      </c>
      <c r="F5" s="29">
        <v>10</v>
      </c>
      <c r="G5" s="29">
        <v>1</v>
      </c>
      <c r="H5" s="29">
        <v>40000</v>
      </c>
      <c r="I5" s="29">
        <v>3</v>
      </c>
    </row>
    <row r="6" spans="1:51">
      <c r="A6" s="29">
        <v>5</v>
      </c>
      <c r="B6" s="29">
        <v>100</v>
      </c>
      <c r="C6" s="29">
        <v>20000</v>
      </c>
      <c r="D6" s="29">
        <v>50</v>
      </c>
      <c r="E6" s="29">
        <v>100</v>
      </c>
      <c r="F6" s="29">
        <v>300</v>
      </c>
      <c r="G6" s="29">
        <v>20000</v>
      </c>
      <c r="H6" s="29">
        <v>60000</v>
      </c>
      <c r="I6" s="29">
        <v>500</v>
      </c>
    </row>
    <row r="7" spans="1:51">
      <c r="B7" t="s">
        <v>12109</v>
      </c>
      <c r="C7" t="s">
        <v>12110</v>
      </c>
      <c r="D7" t="s">
        <v>12111</v>
      </c>
      <c r="E7" t="s">
        <v>12112</v>
      </c>
      <c r="F7" t="s">
        <v>12113</v>
      </c>
      <c r="G7" t="s">
        <v>12114</v>
      </c>
      <c r="H7" t="s">
        <v>12115</v>
      </c>
      <c r="I7" t="s">
        <v>12116</v>
      </c>
    </row>
    <row r="11" spans="1:51">
      <c r="B11" s="13" t="s">
        <v>180</v>
      </c>
      <c r="C11" t="s">
        <v>12108</v>
      </c>
      <c r="D11" t="s">
        <v>12109</v>
      </c>
      <c r="E11" t="s">
        <v>12110</v>
      </c>
      <c r="F11" t="s">
        <v>12111</v>
      </c>
      <c r="G11" t="s">
        <v>12112</v>
      </c>
      <c r="H11" t="s">
        <v>12113</v>
      </c>
      <c r="I11" t="s">
        <v>12114</v>
      </c>
      <c r="J11" t="s">
        <v>12115</v>
      </c>
      <c r="K11" t="s">
        <v>12116</v>
      </c>
      <c r="L11" t="s">
        <v>12098</v>
      </c>
      <c r="M11" t="s">
        <v>12117</v>
      </c>
      <c r="N11" t="s">
        <v>12118</v>
      </c>
      <c r="O11" t="s">
        <v>12119</v>
      </c>
      <c r="P11" t="s">
        <v>12120</v>
      </c>
      <c r="Q11" t="s">
        <v>12121</v>
      </c>
      <c r="R11" t="s">
        <v>12122</v>
      </c>
      <c r="S11" t="s">
        <v>12123</v>
      </c>
      <c r="T11" t="s">
        <v>12126</v>
      </c>
      <c r="U11" t="s">
        <v>12135</v>
      </c>
      <c r="V11" t="s">
        <v>12165</v>
      </c>
      <c r="Z11" t="s">
        <v>13126</v>
      </c>
      <c r="AA11" t="s">
        <v>13125</v>
      </c>
      <c r="AB11" t="s">
        <v>13127</v>
      </c>
      <c r="AC11" t="s">
        <v>28</v>
      </c>
      <c r="AD11" s="32" t="s">
        <v>13128</v>
      </c>
      <c r="AE11" s="32" t="s">
        <v>13129</v>
      </c>
      <c r="AF11" s="32" t="s">
        <v>13130</v>
      </c>
      <c r="AG11" s="32" t="s">
        <v>13131</v>
      </c>
      <c r="AR11" s="32" t="s">
        <v>13132</v>
      </c>
      <c r="AS11" s="32" t="s">
        <v>13133</v>
      </c>
      <c r="AT11" s="33" t="s">
        <v>13134</v>
      </c>
      <c r="AU11" s="33" t="s">
        <v>13135</v>
      </c>
      <c r="AV11" s="33" t="s">
        <v>13136</v>
      </c>
      <c r="AW11" s="33" t="s">
        <v>13137</v>
      </c>
      <c r="AX11" s="33" t="s">
        <v>13138</v>
      </c>
      <c r="AY11" s="33" t="s">
        <v>13139</v>
      </c>
    </row>
    <row r="12" spans="1:51">
      <c r="A12">
        <v>1</v>
      </c>
      <c r="B12" s="10" t="s">
        <v>233</v>
      </c>
      <c r="C12" t="s">
        <v>12127</v>
      </c>
      <c r="D12" t="s">
        <v>12166</v>
      </c>
      <c r="E12" t="s">
        <v>12167</v>
      </c>
      <c r="F12" t="s">
        <v>12168</v>
      </c>
      <c r="G12" t="s">
        <v>12169</v>
      </c>
      <c r="H12" t="s">
        <v>12170</v>
      </c>
      <c r="I12" t="s">
        <v>12171</v>
      </c>
      <c r="J12" t="s">
        <v>12172</v>
      </c>
      <c r="K12" t="s">
        <v>12173</v>
      </c>
      <c r="L12">
        <v>3</v>
      </c>
      <c r="M12">
        <v>3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 t="s">
        <v>12136</v>
      </c>
      <c r="V12">
        <f>2024-T12</f>
        <v>9</v>
      </c>
      <c r="X12" t="s">
        <v>28</v>
      </c>
      <c r="Y12">
        <f>COUNTIF(C$12:C$159, X12)</f>
        <v>84</v>
      </c>
      <c r="Z12">
        <v>5</v>
      </c>
      <c r="AA12">
        <f>_xlfn.FLOOR.MATH(V12/6)</f>
        <v>1</v>
      </c>
      <c r="AB12">
        <f>IF(C12=X$12,Z$12,IF(C12=X$13,Z$13,IF(C12=X$14,Z$14,IF(C12=X$15,Z$15,IF(C12=X$16,Z$16,IF(C12=X$17,Z$17,IF(C12=X$18,Z$18,IF(C12=X$19,Z$19,IF(C12=X$20,Z$20,1)))))))))</f>
        <v>1</v>
      </c>
      <c r="AC12">
        <f>IF(AB12=5,2,1)</f>
        <v>1</v>
      </c>
      <c r="AD12" s="32">
        <v>2</v>
      </c>
      <c r="AE12" s="32">
        <v>2</v>
      </c>
      <c r="AF12" s="32">
        <v>3</v>
      </c>
      <c r="AG12" s="32">
        <v>2</v>
      </c>
      <c r="AR12" s="32">
        <v>4</v>
      </c>
      <c r="AS12" s="32">
        <v>4</v>
      </c>
      <c r="AT12" s="32">
        <v>4</v>
      </c>
      <c r="AU12" s="32">
        <v>4</v>
      </c>
      <c r="AV12" s="32">
        <v>4</v>
      </c>
      <c r="AW12" s="32">
        <v>4</v>
      </c>
      <c r="AX12" s="32">
        <v>4</v>
      </c>
      <c r="AY12" s="32">
        <v>4</v>
      </c>
    </row>
    <row r="13" spans="1:51">
      <c r="B13" t="s">
        <v>6</v>
      </c>
      <c r="C13" t="s">
        <v>12124</v>
      </c>
      <c r="D13" t="s">
        <v>6065</v>
      </c>
      <c r="E13" t="s">
        <v>6065</v>
      </c>
      <c r="F13" t="s">
        <v>12174</v>
      </c>
      <c r="G13" t="s">
        <v>6065</v>
      </c>
      <c r="H13" t="s">
        <v>12175</v>
      </c>
      <c r="I13" t="s">
        <v>6065</v>
      </c>
      <c r="J13" t="s">
        <v>6098</v>
      </c>
      <c r="K13" t="s">
        <v>6065</v>
      </c>
      <c r="L13">
        <v>2</v>
      </c>
      <c r="M13">
        <v>2</v>
      </c>
      <c r="N13">
        <v>3</v>
      </c>
      <c r="O13">
        <v>2</v>
      </c>
      <c r="P13">
        <v>4</v>
      </c>
      <c r="Q13">
        <v>2</v>
      </c>
      <c r="R13">
        <v>3</v>
      </c>
      <c r="S13">
        <v>2</v>
      </c>
      <c r="T13" t="s">
        <v>12137</v>
      </c>
      <c r="V13">
        <f t="shared" ref="V13:V76" si="0">2024-T13</f>
        <v>1</v>
      </c>
      <c r="X13" t="s">
        <v>12125</v>
      </c>
      <c r="Y13">
        <f t="shared" ref="Y13:Y22" si="1">COUNTIF(C$12:C$159, X13)</f>
        <v>6</v>
      </c>
      <c r="Z13">
        <v>2</v>
      </c>
      <c r="AA13">
        <f t="shared" ref="AA13:AA76" si="2">_xlfn.FLOOR.MATH(V13/6)</f>
        <v>0</v>
      </c>
      <c r="AB13">
        <f t="shared" ref="AB13:AB76" si="3">IF(C13=X$12,Z$12,IF(C13=X$13,Z$13,IF(C13=X$14,Z$14,IF(C13=X$15,Z$15,IF(C13=X$16,Z$16,IF(C13=X$17,Z$17,IF(C13=X$18,Z$18,IF(C13=X$19,Z$19,IF(C13=X$20,Z$20,1)))))))))</f>
        <v>4</v>
      </c>
      <c r="AC13">
        <f t="shared" ref="AC13:AC76" si="4">IF(AB13=5,2,1)</f>
        <v>1</v>
      </c>
      <c r="AD13" s="32">
        <v>3</v>
      </c>
      <c r="AE13" s="32">
        <v>3</v>
      </c>
      <c r="AF13" s="32">
        <v>3</v>
      </c>
      <c r="AG13" s="32">
        <v>3</v>
      </c>
      <c r="AR13" s="32">
        <v>3</v>
      </c>
      <c r="AS13" s="32">
        <v>3</v>
      </c>
      <c r="AT13" s="32">
        <v>3</v>
      </c>
      <c r="AU13" s="32">
        <v>3</v>
      </c>
      <c r="AV13" s="32">
        <v>3</v>
      </c>
      <c r="AW13" s="32">
        <v>3</v>
      </c>
      <c r="AX13" s="32">
        <v>3</v>
      </c>
      <c r="AY13" s="32">
        <v>3</v>
      </c>
    </row>
    <row r="14" spans="1:51">
      <c r="B14" s="10" t="s">
        <v>240</v>
      </c>
      <c r="C14" t="s">
        <v>12125</v>
      </c>
      <c r="D14" t="s">
        <v>6065</v>
      </c>
      <c r="E14" t="s">
        <v>6065</v>
      </c>
      <c r="F14" t="s">
        <v>12176</v>
      </c>
      <c r="G14" t="s">
        <v>6048</v>
      </c>
      <c r="H14" t="s">
        <v>12177</v>
      </c>
      <c r="I14" t="s">
        <v>6048</v>
      </c>
      <c r="J14" t="s">
        <v>6103</v>
      </c>
      <c r="K14" t="s">
        <v>6065</v>
      </c>
      <c r="L14">
        <v>2</v>
      </c>
      <c r="M14">
        <v>2</v>
      </c>
      <c r="N14">
        <v>2</v>
      </c>
      <c r="O14">
        <v>4</v>
      </c>
      <c r="P14">
        <v>5</v>
      </c>
      <c r="Q14">
        <v>5</v>
      </c>
      <c r="R14">
        <v>2</v>
      </c>
      <c r="S14">
        <v>2</v>
      </c>
      <c r="T14" t="s">
        <v>12137</v>
      </c>
      <c r="V14">
        <f t="shared" si="0"/>
        <v>1</v>
      </c>
      <c r="X14" t="s">
        <v>12124</v>
      </c>
      <c r="Y14">
        <f t="shared" si="1"/>
        <v>7</v>
      </c>
      <c r="Z14">
        <v>4</v>
      </c>
      <c r="AA14">
        <f t="shared" si="2"/>
        <v>0</v>
      </c>
      <c r="AB14">
        <f t="shared" si="3"/>
        <v>2</v>
      </c>
      <c r="AC14">
        <f t="shared" si="4"/>
        <v>1</v>
      </c>
      <c r="AD14" s="32">
        <v>2</v>
      </c>
      <c r="AE14" s="32">
        <v>1</v>
      </c>
      <c r="AF14" s="32">
        <v>1</v>
      </c>
      <c r="AG14" s="32">
        <v>2</v>
      </c>
      <c r="AR14" s="32">
        <v>3</v>
      </c>
      <c r="AS14" s="32">
        <v>3</v>
      </c>
      <c r="AT14" s="32">
        <v>3</v>
      </c>
      <c r="AU14" s="32">
        <v>3</v>
      </c>
      <c r="AV14" s="32">
        <v>3</v>
      </c>
      <c r="AW14" s="32">
        <v>3</v>
      </c>
      <c r="AX14" s="32">
        <v>3</v>
      </c>
      <c r="AY14" s="32">
        <v>3</v>
      </c>
    </row>
    <row r="15" spans="1:51">
      <c r="B15" t="s">
        <v>11</v>
      </c>
      <c r="C15" t="s">
        <v>12125</v>
      </c>
      <c r="D15" t="s">
        <v>12178</v>
      </c>
      <c r="E15" t="s">
        <v>12179</v>
      </c>
      <c r="F15" t="s">
        <v>12180</v>
      </c>
      <c r="G15" t="s">
        <v>12181</v>
      </c>
      <c r="H15" t="s">
        <v>12182</v>
      </c>
      <c r="I15" t="s">
        <v>12183</v>
      </c>
      <c r="J15" t="s">
        <v>12184</v>
      </c>
      <c r="K15" t="s">
        <v>12173</v>
      </c>
      <c r="L15">
        <v>3</v>
      </c>
      <c r="M15">
        <v>3</v>
      </c>
      <c r="N15">
        <v>4</v>
      </c>
      <c r="O15">
        <v>1</v>
      </c>
      <c r="P15">
        <v>1</v>
      </c>
      <c r="Q15">
        <v>2</v>
      </c>
      <c r="R15">
        <v>3</v>
      </c>
      <c r="S15">
        <v>4</v>
      </c>
      <c r="T15" t="s">
        <v>12138</v>
      </c>
      <c r="V15">
        <f t="shared" si="0"/>
        <v>11</v>
      </c>
      <c r="X15" t="s">
        <v>12132</v>
      </c>
      <c r="Y15">
        <f t="shared" si="1"/>
        <v>12</v>
      </c>
      <c r="Z15">
        <v>4</v>
      </c>
      <c r="AA15">
        <f t="shared" si="2"/>
        <v>1</v>
      </c>
      <c r="AB15">
        <f t="shared" si="3"/>
        <v>2</v>
      </c>
      <c r="AC15">
        <f t="shared" si="4"/>
        <v>1</v>
      </c>
      <c r="AD15" s="32">
        <v>5</v>
      </c>
      <c r="AE15" s="32">
        <v>3</v>
      </c>
      <c r="AF15" s="32">
        <v>3</v>
      </c>
      <c r="AG15" s="32">
        <v>3</v>
      </c>
      <c r="AR15" s="32">
        <v>4</v>
      </c>
      <c r="AS15" s="32">
        <v>4</v>
      </c>
      <c r="AT15" s="32">
        <v>4</v>
      </c>
      <c r="AU15" s="32">
        <v>4</v>
      </c>
      <c r="AV15" s="32">
        <v>4</v>
      </c>
      <c r="AW15" s="32">
        <v>4</v>
      </c>
      <c r="AX15" s="32">
        <v>4</v>
      </c>
      <c r="AY15" s="32">
        <v>4</v>
      </c>
    </row>
    <row r="16" spans="1:51">
      <c r="B16" t="s">
        <v>13</v>
      </c>
      <c r="C16" t="s">
        <v>14</v>
      </c>
      <c r="D16" t="s">
        <v>6055</v>
      </c>
      <c r="E16" t="s">
        <v>12185</v>
      </c>
      <c r="F16" t="s">
        <v>12186</v>
      </c>
      <c r="G16" t="s">
        <v>6055</v>
      </c>
      <c r="H16" t="s">
        <v>12187</v>
      </c>
      <c r="I16" t="s">
        <v>12188</v>
      </c>
      <c r="J16" t="s">
        <v>12189</v>
      </c>
      <c r="K16" t="s">
        <v>12190</v>
      </c>
      <c r="T16" t="s">
        <v>12139</v>
      </c>
      <c r="V16">
        <f t="shared" si="0"/>
        <v>5</v>
      </c>
      <c r="X16" t="s">
        <v>12130</v>
      </c>
      <c r="Y16">
        <f t="shared" si="1"/>
        <v>5</v>
      </c>
      <c r="Z16">
        <v>4</v>
      </c>
      <c r="AA16">
        <f t="shared" si="2"/>
        <v>0</v>
      </c>
      <c r="AB16">
        <f t="shared" si="3"/>
        <v>1</v>
      </c>
      <c r="AC16">
        <f t="shared" si="4"/>
        <v>1</v>
      </c>
      <c r="AD16" s="32">
        <v>4</v>
      </c>
      <c r="AE16" s="32">
        <v>5</v>
      </c>
      <c r="AF16" s="32">
        <v>5</v>
      </c>
      <c r="AG16" s="32">
        <v>5</v>
      </c>
      <c r="AR16" s="32">
        <v>3</v>
      </c>
      <c r="AS16" s="32">
        <v>3</v>
      </c>
      <c r="AT16" s="32">
        <v>3</v>
      </c>
      <c r="AU16" s="32">
        <v>3</v>
      </c>
      <c r="AV16" s="32">
        <v>3</v>
      </c>
      <c r="AW16" s="32">
        <v>2</v>
      </c>
      <c r="AX16" s="32">
        <v>3</v>
      </c>
      <c r="AY16" s="32">
        <v>3</v>
      </c>
    </row>
    <row r="17" spans="2:51">
      <c r="B17" s="14" t="s">
        <v>15</v>
      </c>
      <c r="C17" s="1" t="s">
        <v>12128</v>
      </c>
      <c r="D17" t="s">
        <v>12191</v>
      </c>
      <c r="E17" t="s">
        <v>12192</v>
      </c>
      <c r="F17" t="s">
        <v>12193</v>
      </c>
      <c r="G17" t="s">
        <v>12194</v>
      </c>
      <c r="H17" t="s">
        <v>12195</v>
      </c>
      <c r="I17" t="s">
        <v>12196</v>
      </c>
      <c r="J17" t="s">
        <v>12197</v>
      </c>
      <c r="K17" t="s">
        <v>12198</v>
      </c>
      <c r="T17" t="s">
        <v>12138</v>
      </c>
      <c r="V17">
        <f t="shared" si="0"/>
        <v>11</v>
      </c>
      <c r="X17" t="s">
        <v>12127</v>
      </c>
      <c r="Y17">
        <f>COUNTIF(C$12:C$159, X17)</f>
        <v>8</v>
      </c>
      <c r="Z17">
        <v>1</v>
      </c>
      <c r="AA17">
        <f t="shared" si="2"/>
        <v>1</v>
      </c>
      <c r="AB17">
        <f t="shared" si="3"/>
        <v>2</v>
      </c>
      <c r="AC17">
        <f t="shared" si="4"/>
        <v>1</v>
      </c>
      <c r="AD17" s="32">
        <v>5</v>
      </c>
      <c r="AE17" s="32">
        <v>4</v>
      </c>
      <c r="AF17" s="32">
        <v>4</v>
      </c>
      <c r="AG17" s="32">
        <v>5</v>
      </c>
      <c r="AR17" s="32">
        <v>4</v>
      </c>
      <c r="AS17" s="32">
        <v>4</v>
      </c>
      <c r="AT17" s="32">
        <v>4</v>
      </c>
      <c r="AU17" s="32">
        <v>3</v>
      </c>
      <c r="AV17" s="32">
        <v>4</v>
      </c>
      <c r="AW17" s="32">
        <v>3</v>
      </c>
      <c r="AX17" s="32">
        <v>5</v>
      </c>
      <c r="AY17" s="32">
        <v>4</v>
      </c>
    </row>
    <row r="18" spans="2:51">
      <c r="B18" s="14" t="s">
        <v>18</v>
      </c>
      <c r="C18" s="1" t="s">
        <v>12127</v>
      </c>
      <c r="D18" t="s">
        <v>12199</v>
      </c>
      <c r="E18" t="s">
        <v>12200</v>
      </c>
      <c r="F18" t="s">
        <v>12201</v>
      </c>
      <c r="G18" t="s">
        <v>12202</v>
      </c>
      <c r="H18" t="s">
        <v>12203</v>
      </c>
      <c r="I18" t="s">
        <v>12204</v>
      </c>
      <c r="J18" t="s">
        <v>12205</v>
      </c>
      <c r="K18" t="s">
        <v>12206</v>
      </c>
      <c r="T18" t="s">
        <v>12140</v>
      </c>
      <c r="V18">
        <f t="shared" si="0"/>
        <v>3</v>
      </c>
      <c r="X18" t="s">
        <v>12128</v>
      </c>
      <c r="Y18">
        <f t="shared" si="1"/>
        <v>10</v>
      </c>
      <c r="Z18">
        <v>2</v>
      </c>
      <c r="AA18">
        <f t="shared" si="2"/>
        <v>0</v>
      </c>
      <c r="AB18">
        <f t="shared" si="3"/>
        <v>1</v>
      </c>
      <c r="AC18">
        <f t="shared" si="4"/>
        <v>1</v>
      </c>
      <c r="AD18" s="32">
        <v>4</v>
      </c>
      <c r="AE18" s="32">
        <v>2</v>
      </c>
      <c r="AF18" s="32">
        <v>3</v>
      </c>
      <c r="AG18" s="32">
        <v>2</v>
      </c>
      <c r="AR18" s="32">
        <v>3</v>
      </c>
      <c r="AS18" s="32">
        <v>3</v>
      </c>
      <c r="AT18" s="32">
        <v>3</v>
      </c>
      <c r="AU18" s="32">
        <v>3</v>
      </c>
      <c r="AV18" s="32">
        <v>3</v>
      </c>
      <c r="AW18" s="32">
        <v>3</v>
      </c>
      <c r="AX18" s="32">
        <v>3</v>
      </c>
      <c r="AY18" s="32">
        <v>3</v>
      </c>
    </row>
    <row r="19" spans="2:51">
      <c r="B19" s="30" t="s">
        <v>20</v>
      </c>
      <c r="C19" s="1" t="s">
        <v>28</v>
      </c>
      <c r="D19" t="s">
        <v>12207</v>
      </c>
      <c r="E19" t="s">
        <v>12208</v>
      </c>
      <c r="F19" t="s">
        <v>12209</v>
      </c>
      <c r="G19" t="s">
        <v>12210</v>
      </c>
      <c r="H19" t="s">
        <v>12211</v>
      </c>
      <c r="I19" t="s">
        <v>12212</v>
      </c>
      <c r="J19" t="s">
        <v>12213</v>
      </c>
      <c r="K19" t="s">
        <v>12214</v>
      </c>
      <c r="T19" t="s">
        <v>12141</v>
      </c>
      <c r="U19" t="s">
        <v>12133</v>
      </c>
      <c r="V19">
        <f t="shared" si="0"/>
        <v>23</v>
      </c>
      <c r="X19" t="s">
        <v>12131</v>
      </c>
      <c r="Y19">
        <f t="shared" si="1"/>
        <v>8</v>
      </c>
      <c r="Z19">
        <v>3</v>
      </c>
      <c r="AA19">
        <f t="shared" si="2"/>
        <v>3</v>
      </c>
      <c r="AB19">
        <f t="shared" si="3"/>
        <v>5</v>
      </c>
      <c r="AC19">
        <f t="shared" si="4"/>
        <v>2</v>
      </c>
      <c r="AD19" s="32">
        <v>5</v>
      </c>
      <c r="AE19" s="32">
        <v>5</v>
      </c>
      <c r="AF19" s="32">
        <v>5</v>
      </c>
      <c r="AG19" s="32">
        <v>2</v>
      </c>
      <c r="AR19" s="32">
        <v>3</v>
      </c>
      <c r="AS19" s="32">
        <v>3</v>
      </c>
      <c r="AT19" s="32">
        <v>3</v>
      </c>
      <c r="AU19" s="32">
        <v>5</v>
      </c>
      <c r="AV19" s="32">
        <v>4</v>
      </c>
      <c r="AW19" s="32">
        <v>4</v>
      </c>
      <c r="AX19" s="32">
        <v>4</v>
      </c>
      <c r="AY19" s="32">
        <v>4</v>
      </c>
    </row>
    <row r="20" spans="2:51">
      <c r="B20" s="14" t="s">
        <v>23</v>
      </c>
      <c r="C20" s="1" t="s">
        <v>12129</v>
      </c>
      <c r="D20" t="s">
        <v>12215</v>
      </c>
      <c r="E20" t="s">
        <v>12216</v>
      </c>
      <c r="F20" t="s">
        <v>12217</v>
      </c>
      <c r="G20" t="s">
        <v>6055</v>
      </c>
      <c r="H20" t="s">
        <v>12218</v>
      </c>
      <c r="I20" t="s">
        <v>12219</v>
      </c>
      <c r="J20" t="s">
        <v>12220</v>
      </c>
      <c r="K20" t="s">
        <v>6065</v>
      </c>
      <c r="T20" t="s">
        <v>12142</v>
      </c>
      <c r="V20">
        <f t="shared" si="0"/>
        <v>17</v>
      </c>
      <c r="X20" t="s">
        <v>12129</v>
      </c>
      <c r="Y20">
        <f t="shared" si="1"/>
        <v>4</v>
      </c>
      <c r="Z20">
        <v>3</v>
      </c>
      <c r="AA20">
        <f t="shared" si="2"/>
        <v>2</v>
      </c>
      <c r="AB20">
        <f t="shared" si="3"/>
        <v>3</v>
      </c>
      <c r="AC20">
        <f t="shared" si="4"/>
        <v>1</v>
      </c>
      <c r="AD20" s="32">
        <v>3</v>
      </c>
      <c r="AE20" s="32">
        <v>3</v>
      </c>
      <c r="AF20" s="32">
        <v>3</v>
      </c>
      <c r="AG20" s="32">
        <v>3</v>
      </c>
      <c r="AR20" s="32">
        <v>3</v>
      </c>
      <c r="AS20" s="32">
        <v>3</v>
      </c>
      <c r="AT20" s="32">
        <v>3</v>
      </c>
      <c r="AU20" s="32">
        <v>3</v>
      </c>
      <c r="AV20" s="32">
        <v>3</v>
      </c>
      <c r="AW20" s="32">
        <v>3</v>
      </c>
      <c r="AX20" s="32">
        <v>3</v>
      </c>
      <c r="AY20" s="32">
        <v>3</v>
      </c>
    </row>
    <row r="21" spans="2:51">
      <c r="B21" s="14" t="s">
        <v>25</v>
      </c>
      <c r="C21" s="1" t="s">
        <v>28</v>
      </c>
      <c r="D21" t="s">
        <v>12221</v>
      </c>
      <c r="E21" t="s">
        <v>12222</v>
      </c>
      <c r="F21" t="s">
        <v>12223</v>
      </c>
      <c r="G21" t="s">
        <v>12224</v>
      </c>
      <c r="H21" t="s">
        <v>12225</v>
      </c>
      <c r="I21" t="s">
        <v>12226</v>
      </c>
      <c r="J21" t="s">
        <v>12227</v>
      </c>
      <c r="K21" t="s">
        <v>6065</v>
      </c>
      <c r="T21" t="s">
        <v>12143</v>
      </c>
      <c r="V21">
        <f t="shared" si="0"/>
        <v>6</v>
      </c>
      <c r="X21" t="s">
        <v>51</v>
      </c>
      <c r="Y21">
        <f t="shared" si="1"/>
        <v>2</v>
      </c>
      <c r="Z21">
        <v>1</v>
      </c>
      <c r="AA21">
        <f t="shared" si="2"/>
        <v>1</v>
      </c>
      <c r="AB21">
        <f t="shared" si="3"/>
        <v>5</v>
      </c>
      <c r="AC21">
        <f t="shared" si="4"/>
        <v>2</v>
      </c>
      <c r="AD21" s="32">
        <v>3</v>
      </c>
      <c r="AE21" s="32">
        <v>3</v>
      </c>
      <c r="AF21" s="32">
        <v>3</v>
      </c>
      <c r="AG21" s="32">
        <v>3</v>
      </c>
      <c r="AR21" s="32">
        <v>5</v>
      </c>
      <c r="AS21" s="32">
        <v>5</v>
      </c>
      <c r="AT21" s="32">
        <v>5</v>
      </c>
      <c r="AU21" s="32">
        <v>5</v>
      </c>
      <c r="AV21" s="32">
        <v>4</v>
      </c>
      <c r="AW21" s="32">
        <v>4</v>
      </c>
      <c r="AX21" s="32">
        <v>5</v>
      </c>
      <c r="AY21" s="32">
        <v>5</v>
      </c>
    </row>
    <row r="22" spans="2:51">
      <c r="B22" s="14" t="s">
        <v>27</v>
      </c>
      <c r="C22" s="1" t="s">
        <v>28</v>
      </c>
      <c r="D22" t="s">
        <v>12228</v>
      </c>
      <c r="E22" t="s">
        <v>12229</v>
      </c>
      <c r="F22" t="s">
        <v>12230</v>
      </c>
      <c r="G22" t="s">
        <v>6065</v>
      </c>
      <c r="H22" t="s">
        <v>12231</v>
      </c>
      <c r="I22" t="s">
        <v>12232</v>
      </c>
      <c r="J22" t="s">
        <v>12233</v>
      </c>
      <c r="K22" t="s">
        <v>12234</v>
      </c>
      <c r="T22" t="s">
        <v>12136</v>
      </c>
      <c r="V22">
        <f t="shared" si="0"/>
        <v>9</v>
      </c>
      <c r="X22" t="s">
        <v>14</v>
      </c>
      <c r="Y22">
        <f t="shared" si="1"/>
        <v>2</v>
      </c>
      <c r="Z22">
        <v>1</v>
      </c>
      <c r="AA22">
        <f t="shared" si="2"/>
        <v>1</v>
      </c>
      <c r="AB22">
        <f t="shared" si="3"/>
        <v>5</v>
      </c>
      <c r="AC22">
        <f t="shared" si="4"/>
        <v>2</v>
      </c>
      <c r="AD22" s="32">
        <v>4</v>
      </c>
      <c r="AE22" s="32">
        <v>3</v>
      </c>
      <c r="AF22" s="32">
        <v>3</v>
      </c>
      <c r="AG22" s="32">
        <v>3</v>
      </c>
      <c r="AR22" s="32">
        <v>3</v>
      </c>
      <c r="AS22" s="32">
        <v>3</v>
      </c>
      <c r="AT22" s="32">
        <v>3</v>
      </c>
      <c r="AU22" s="32">
        <v>4</v>
      </c>
      <c r="AV22" s="32">
        <v>3</v>
      </c>
      <c r="AW22" s="32">
        <v>3</v>
      </c>
      <c r="AX22" s="32">
        <v>4</v>
      </c>
      <c r="AY22" s="32">
        <v>3</v>
      </c>
    </row>
    <row r="23" spans="2:51">
      <c r="B23" s="14" t="s">
        <v>30</v>
      </c>
      <c r="C23" s="1" t="s">
        <v>28</v>
      </c>
      <c r="D23" t="s">
        <v>12235</v>
      </c>
      <c r="E23" t="s">
        <v>12236</v>
      </c>
      <c r="F23" t="s">
        <v>12237</v>
      </c>
      <c r="G23" t="s">
        <v>12238</v>
      </c>
      <c r="H23" t="s">
        <v>12239</v>
      </c>
      <c r="I23" t="s">
        <v>12240</v>
      </c>
      <c r="J23" t="s">
        <v>12241</v>
      </c>
      <c r="K23" t="s">
        <v>6361</v>
      </c>
      <c r="T23" t="s">
        <v>12138</v>
      </c>
      <c r="V23">
        <f t="shared" si="0"/>
        <v>11</v>
      </c>
      <c r="Y23">
        <f>SUM(Y12:Y22)</f>
        <v>148</v>
      </c>
      <c r="AA23">
        <f t="shared" si="2"/>
        <v>1</v>
      </c>
      <c r="AB23">
        <f t="shared" si="3"/>
        <v>5</v>
      </c>
      <c r="AC23">
        <f t="shared" si="4"/>
        <v>2</v>
      </c>
      <c r="AD23" s="32">
        <v>2</v>
      </c>
      <c r="AE23" s="32">
        <v>1</v>
      </c>
      <c r="AF23" s="32">
        <v>2</v>
      </c>
      <c r="AG23" s="32">
        <v>1</v>
      </c>
      <c r="AR23" s="32">
        <v>2</v>
      </c>
      <c r="AS23" s="32">
        <v>2</v>
      </c>
      <c r="AT23" s="32">
        <v>2</v>
      </c>
      <c r="AU23" s="32">
        <v>2</v>
      </c>
      <c r="AV23" s="32">
        <v>2</v>
      </c>
      <c r="AW23" s="32">
        <v>2</v>
      </c>
      <c r="AX23" s="32">
        <v>2</v>
      </c>
      <c r="AY23" s="32">
        <v>2</v>
      </c>
    </row>
    <row r="24" spans="2:51">
      <c r="B24" s="30" t="s">
        <v>31</v>
      </c>
      <c r="C24" s="1" t="s">
        <v>12124</v>
      </c>
      <c r="D24" t="s">
        <v>12242</v>
      </c>
      <c r="E24" t="s">
        <v>12243</v>
      </c>
      <c r="F24" t="s">
        <v>12244</v>
      </c>
      <c r="G24" t="s">
        <v>12245</v>
      </c>
      <c r="H24" t="s">
        <v>12246</v>
      </c>
      <c r="I24" t="s">
        <v>12247</v>
      </c>
      <c r="J24" t="s">
        <v>12248</v>
      </c>
      <c r="K24" t="s">
        <v>12249</v>
      </c>
      <c r="T24" t="s">
        <v>12144</v>
      </c>
      <c r="V24">
        <f t="shared" si="0"/>
        <v>12</v>
      </c>
      <c r="AA24">
        <f t="shared" si="2"/>
        <v>2</v>
      </c>
      <c r="AB24">
        <f t="shared" si="3"/>
        <v>4</v>
      </c>
      <c r="AC24">
        <f t="shared" si="4"/>
        <v>1</v>
      </c>
      <c r="AD24" s="32">
        <v>5</v>
      </c>
      <c r="AE24" s="32">
        <v>5</v>
      </c>
      <c r="AF24" s="32">
        <v>5</v>
      </c>
      <c r="AG24" s="32">
        <v>5</v>
      </c>
      <c r="AR24" s="32">
        <v>5</v>
      </c>
      <c r="AS24" s="32">
        <v>5</v>
      </c>
      <c r="AT24" s="32">
        <v>5</v>
      </c>
      <c r="AU24" s="32">
        <v>5</v>
      </c>
      <c r="AV24" s="32">
        <v>5</v>
      </c>
      <c r="AW24" s="32">
        <v>5</v>
      </c>
      <c r="AX24" s="32">
        <v>5</v>
      </c>
      <c r="AY24" s="32">
        <v>5</v>
      </c>
    </row>
    <row r="25" spans="2:51">
      <c r="B25" s="14" t="s">
        <v>32</v>
      </c>
      <c r="C25" s="1" t="s">
        <v>12124</v>
      </c>
      <c r="D25" t="s">
        <v>12250</v>
      </c>
      <c r="E25" t="s">
        <v>12251</v>
      </c>
      <c r="F25" t="s">
        <v>12252</v>
      </c>
      <c r="G25" t="s">
        <v>12253</v>
      </c>
      <c r="H25" t="s">
        <v>12254</v>
      </c>
      <c r="I25" t="s">
        <v>12255</v>
      </c>
      <c r="J25" t="s">
        <v>12256</v>
      </c>
      <c r="K25" t="s">
        <v>12257</v>
      </c>
      <c r="T25" t="s">
        <v>12145</v>
      </c>
      <c r="V25">
        <f t="shared" si="0"/>
        <v>8</v>
      </c>
      <c r="AA25">
        <f t="shared" si="2"/>
        <v>1</v>
      </c>
      <c r="AB25">
        <f t="shared" si="3"/>
        <v>4</v>
      </c>
      <c r="AC25">
        <f t="shared" si="4"/>
        <v>1</v>
      </c>
      <c r="AD25" s="32">
        <v>4</v>
      </c>
      <c r="AE25" s="32">
        <v>4</v>
      </c>
      <c r="AF25" s="32">
        <v>4</v>
      </c>
      <c r="AG25" s="32">
        <v>4</v>
      </c>
      <c r="AR25" s="32">
        <v>2</v>
      </c>
      <c r="AS25" s="32">
        <v>2</v>
      </c>
      <c r="AT25" s="32">
        <v>2</v>
      </c>
      <c r="AU25" s="32">
        <v>3</v>
      </c>
      <c r="AV25" s="32">
        <v>3</v>
      </c>
      <c r="AW25" s="32">
        <v>2</v>
      </c>
      <c r="AX25" s="32">
        <v>4</v>
      </c>
      <c r="AY25" s="32">
        <v>3</v>
      </c>
    </row>
    <row r="26" spans="2:51">
      <c r="B26" s="1">
        <v>28549093</v>
      </c>
      <c r="C26" s="1" t="s">
        <v>12129</v>
      </c>
      <c r="D26" t="s">
        <v>12258</v>
      </c>
      <c r="E26" t="s">
        <v>12259</v>
      </c>
      <c r="F26" t="s">
        <v>12260</v>
      </c>
      <c r="G26" t="s">
        <v>12261</v>
      </c>
      <c r="H26" t="s">
        <v>12262</v>
      </c>
      <c r="I26" t="s">
        <v>12263</v>
      </c>
      <c r="J26" t="s">
        <v>12264</v>
      </c>
      <c r="K26" t="s">
        <v>12265</v>
      </c>
      <c r="T26" t="s">
        <v>12146</v>
      </c>
      <c r="V26">
        <f t="shared" si="0"/>
        <v>13</v>
      </c>
      <c r="AA26">
        <f t="shared" si="2"/>
        <v>2</v>
      </c>
      <c r="AB26">
        <f t="shared" si="3"/>
        <v>3</v>
      </c>
      <c r="AC26">
        <f t="shared" si="4"/>
        <v>1</v>
      </c>
      <c r="AD26" s="32">
        <v>3</v>
      </c>
      <c r="AE26" s="32">
        <v>4</v>
      </c>
      <c r="AF26" s="32">
        <v>3</v>
      </c>
      <c r="AG26" s="32">
        <v>3</v>
      </c>
      <c r="AR26" s="32">
        <v>5</v>
      </c>
      <c r="AS26" s="32">
        <v>5</v>
      </c>
      <c r="AT26" s="32">
        <v>5</v>
      </c>
      <c r="AU26" s="32">
        <v>4</v>
      </c>
      <c r="AV26" s="32">
        <v>5</v>
      </c>
      <c r="AW26" s="32">
        <v>5</v>
      </c>
      <c r="AX26" s="32">
        <v>4</v>
      </c>
      <c r="AY26" s="32">
        <v>5</v>
      </c>
    </row>
    <row r="27" spans="2:51">
      <c r="B27" s="1">
        <v>47887147</v>
      </c>
      <c r="C27" s="1" t="s">
        <v>12128</v>
      </c>
      <c r="D27" t="s">
        <v>6055</v>
      </c>
      <c r="E27" t="s">
        <v>6727</v>
      </c>
      <c r="F27" t="s">
        <v>12266</v>
      </c>
      <c r="G27" t="s">
        <v>6055</v>
      </c>
      <c r="H27" t="s">
        <v>12267</v>
      </c>
      <c r="I27" t="s">
        <v>6730</v>
      </c>
      <c r="J27" t="s">
        <v>6727</v>
      </c>
      <c r="K27" t="s">
        <v>6065</v>
      </c>
      <c r="T27" t="s">
        <v>12137</v>
      </c>
      <c r="V27">
        <f t="shared" si="0"/>
        <v>1</v>
      </c>
      <c r="AA27">
        <f t="shared" si="2"/>
        <v>0</v>
      </c>
      <c r="AB27">
        <f t="shared" si="3"/>
        <v>2</v>
      </c>
      <c r="AC27">
        <f t="shared" si="4"/>
        <v>1</v>
      </c>
      <c r="AD27" s="32">
        <v>2</v>
      </c>
      <c r="AE27" s="32">
        <v>3</v>
      </c>
      <c r="AF27" s="32">
        <v>3</v>
      </c>
      <c r="AG27" s="32">
        <v>2</v>
      </c>
      <c r="AR27" s="32">
        <v>2</v>
      </c>
      <c r="AS27" s="32">
        <v>2</v>
      </c>
      <c r="AT27" s="32">
        <v>2</v>
      </c>
      <c r="AU27" s="32">
        <v>3</v>
      </c>
      <c r="AV27" s="32">
        <v>3</v>
      </c>
      <c r="AW27" s="32">
        <v>2</v>
      </c>
      <c r="AX27" s="32">
        <v>4</v>
      </c>
      <c r="AY27" s="32">
        <v>2</v>
      </c>
    </row>
    <row r="28" spans="2:51">
      <c r="B28" s="14" t="s">
        <v>35</v>
      </c>
      <c r="C28" s="1" t="s">
        <v>12124</v>
      </c>
      <c r="D28" t="s">
        <v>12268</v>
      </c>
      <c r="E28" t="s">
        <v>12269</v>
      </c>
      <c r="F28" t="s">
        <v>12270</v>
      </c>
      <c r="G28" t="s">
        <v>12271</v>
      </c>
      <c r="H28" t="s">
        <v>12272</v>
      </c>
      <c r="I28" t="s">
        <v>12273</v>
      </c>
      <c r="J28" t="s">
        <v>12274</v>
      </c>
      <c r="K28" t="s">
        <v>12275</v>
      </c>
      <c r="T28" t="s">
        <v>7012</v>
      </c>
      <c r="V28">
        <f t="shared" si="0"/>
        <v>22</v>
      </c>
      <c r="AA28">
        <f t="shared" si="2"/>
        <v>3</v>
      </c>
      <c r="AB28">
        <f t="shared" si="3"/>
        <v>4</v>
      </c>
      <c r="AC28">
        <f t="shared" si="4"/>
        <v>1</v>
      </c>
      <c r="AD28" s="32">
        <v>5</v>
      </c>
      <c r="AE28" s="32">
        <v>4</v>
      </c>
      <c r="AF28" s="32">
        <v>4</v>
      </c>
      <c r="AG28" s="32">
        <v>4</v>
      </c>
      <c r="AR28" s="32">
        <v>3</v>
      </c>
      <c r="AS28" s="32">
        <v>3</v>
      </c>
      <c r="AT28" s="32">
        <v>3</v>
      </c>
      <c r="AU28" s="32">
        <v>4</v>
      </c>
      <c r="AV28" s="32">
        <v>4</v>
      </c>
      <c r="AW28" s="32">
        <v>3</v>
      </c>
      <c r="AX28" s="32">
        <v>4</v>
      </c>
      <c r="AY28" s="32">
        <v>4</v>
      </c>
    </row>
    <row r="29" spans="2:51">
      <c r="B29" s="1">
        <v>16069474</v>
      </c>
      <c r="C29" s="1" t="s">
        <v>28</v>
      </c>
      <c r="D29" t="s">
        <v>12276</v>
      </c>
      <c r="E29" t="s">
        <v>12277</v>
      </c>
      <c r="F29" t="s">
        <v>12278</v>
      </c>
      <c r="G29" t="s">
        <v>12279</v>
      </c>
      <c r="H29" t="s">
        <v>12280</v>
      </c>
      <c r="I29" t="s">
        <v>12281</v>
      </c>
      <c r="J29" t="s">
        <v>12282</v>
      </c>
      <c r="K29" t="s">
        <v>12283</v>
      </c>
      <c r="T29" t="s">
        <v>12147</v>
      </c>
      <c r="U29" t="s">
        <v>12134</v>
      </c>
      <c r="V29">
        <f t="shared" si="0"/>
        <v>20</v>
      </c>
      <c r="AA29">
        <f t="shared" si="2"/>
        <v>3</v>
      </c>
      <c r="AB29">
        <f t="shared" si="3"/>
        <v>5</v>
      </c>
      <c r="AC29">
        <f t="shared" si="4"/>
        <v>2</v>
      </c>
      <c r="AD29" s="32">
        <v>2</v>
      </c>
      <c r="AE29" s="32">
        <v>2</v>
      </c>
      <c r="AF29" s="32">
        <v>2</v>
      </c>
      <c r="AG29" s="32">
        <v>2</v>
      </c>
      <c r="AR29" s="32">
        <v>1</v>
      </c>
      <c r="AS29" s="32">
        <v>1</v>
      </c>
      <c r="AT29" s="32">
        <v>1</v>
      </c>
      <c r="AU29" s="32">
        <v>3</v>
      </c>
      <c r="AV29" s="32">
        <v>4</v>
      </c>
      <c r="AW29" s="32">
        <v>2</v>
      </c>
      <c r="AX29" s="32">
        <v>1</v>
      </c>
      <c r="AY29" s="32">
        <v>1</v>
      </c>
    </row>
    <row r="30" spans="2:51">
      <c r="B30" s="1">
        <v>29710766</v>
      </c>
      <c r="C30" s="1" t="s">
        <v>12130</v>
      </c>
      <c r="D30" t="s">
        <v>12284</v>
      </c>
      <c r="E30" t="s">
        <v>12285</v>
      </c>
      <c r="F30" t="s">
        <v>12286</v>
      </c>
      <c r="G30" t="s">
        <v>12287</v>
      </c>
      <c r="H30" t="s">
        <v>12288</v>
      </c>
      <c r="I30" t="s">
        <v>12289</v>
      </c>
      <c r="J30" t="s">
        <v>12290</v>
      </c>
      <c r="K30" t="s">
        <v>6055</v>
      </c>
      <c r="T30" t="s">
        <v>12144</v>
      </c>
      <c r="U30" t="s">
        <v>12134</v>
      </c>
      <c r="V30">
        <f t="shared" si="0"/>
        <v>12</v>
      </c>
      <c r="AA30">
        <f t="shared" si="2"/>
        <v>2</v>
      </c>
      <c r="AB30">
        <f t="shared" si="3"/>
        <v>4</v>
      </c>
      <c r="AC30">
        <f t="shared" si="4"/>
        <v>1</v>
      </c>
      <c r="AD30" s="32">
        <v>4</v>
      </c>
      <c r="AE30" s="32">
        <v>5</v>
      </c>
      <c r="AF30" s="32">
        <v>4</v>
      </c>
      <c r="AG30" s="32">
        <v>3</v>
      </c>
      <c r="AR30" s="32">
        <v>3</v>
      </c>
      <c r="AS30" s="32">
        <v>3</v>
      </c>
      <c r="AT30" s="32">
        <v>3</v>
      </c>
      <c r="AU30" s="32">
        <v>4</v>
      </c>
      <c r="AV30" s="32">
        <v>4</v>
      </c>
      <c r="AW30" s="32">
        <v>3</v>
      </c>
      <c r="AX30" s="32">
        <v>3</v>
      </c>
      <c r="AY30" s="32">
        <v>2</v>
      </c>
    </row>
    <row r="31" spans="2:51">
      <c r="B31" s="1">
        <v>38605697</v>
      </c>
      <c r="C31" s="1" t="s">
        <v>12131</v>
      </c>
      <c r="D31" t="s">
        <v>12291</v>
      </c>
      <c r="E31" t="s">
        <v>12292</v>
      </c>
      <c r="F31" t="s">
        <v>12293</v>
      </c>
      <c r="G31" t="s">
        <v>12294</v>
      </c>
      <c r="H31" t="s">
        <v>12295</v>
      </c>
      <c r="I31" t="s">
        <v>12296</v>
      </c>
      <c r="J31" t="s">
        <v>12297</v>
      </c>
      <c r="K31" t="s">
        <v>12298</v>
      </c>
      <c r="T31" t="s">
        <v>12148</v>
      </c>
      <c r="V31">
        <f t="shared" si="0"/>
        <v>7</v>
      </c>
      <c r="AA31">
        <f t="shared" si="2"/>
        <v>1</v>
      </c>
      <c r="AB31">
        <f t="shared" si="3"/>
        <v>3</v>
      </c>
      <c r="AC31">
        <f t="shared" si="4"/>
        <v>1</v>
      </c>
      <c r="AD31" s="32">
        <v>3</v>
      </c>
      <c r="AE31" s="32">
        <v>3</v>
      </c>
      <c r="AF31" s="32">
        <v>3</v>
      </c>
      <c r="AG31" s="32">
        <v>3</v>
      </c>
      <c r="AR31" s="32">
        <v>3</v>
      </c>
      <c r="AS31" s="32">
        <v>3</v>
      </c>
      <c r="AT31" s="32">
        <v>3</v>
      </c>
      <c r="AU31" s="32">
        <v>3</v>
      </c>
      <c r="AV31" s="32">
        <v>3</v>
      </c>
      <c r="AW31" s="32">
        <v>3</v>
      </c>
      <c r="AX31" s="32">
        <v>3</v>
      </c>
      <c r="AY31" s="32">
        <v>3</v>
      </c>
    </row>
    <row r="32" spans="2:51">
      <c r="B32" s="1">
        <v>37941800</v>
      </c>
      <c r="C32" s="1" t="s">
        <v>12130</v>
      </c>
      <c r="D32" t="s">
        <v>12299</v>
      </c>
      <c r="E32" t="s">
        <v>12300</v>
      </c>
      <c r="F32" t="s">
        <v>12301</v>
      </c>
      <c r="G32" t="s">
        <v>12302</v>
      </c>
      <c r="H32" t="s">
        <v>12303</v>
      </c>
      <c r="I32" t="s">
        <v>12304</v>
      </c>
      <c r="J32" t="s">
        <v>12305</v>
      </c>
      <c r="K32" t="s">
        <v>6065</v>
      </c>
      <c r="T32" t="s">
        <v>12148</v>
      </c>
      <c r="V32">
        <f t="shared" si="0"/>
        <v>7</v>
      </c>
      <c r="AA32">
        <f t="shared" si="2"/>
        <v>1</v>
      </c>
      <c r="AB32">
        <f t="shared" si="3"/>
        <v>4</v>
      </c>
      <c r="AC32">
        <f t="shared" si="4"/>
        <v>1</v>
      </c>
      <c r="AD32" s="32">
        <v>4</v>
      </c>
      <c r="AE32" s="32">
        <v>4</v>
      </c>
      <c r="AF32" s="32">
        <v>5</v>
      </c>
      <c r="AG32" s="32">
        <v>5</v>
      </c>
      <c r="AR32" s="32">
        <v>5</v>
      </c>
      <c r="AS32" s="32">
        <v>5</v>
      </c>
      <c r="AT32" s="32">
        <v>5</v>
      </c>
      <c r="AU32" s="32">
        <v>5</v>
      </c>
      <c r="AV32" s="32">
        <v>5</v>
      </c>
      <c r="AW32" s="32">
        <v>5</v>
      </c>
      <c r="AX32" s="32">
        <v>5</v>
      </c>
      <c r="AY32" s="32">
        <v>5</v>
      </c>
    </row>
    <row r="33" spans="2:51">
      <c r="B33" s="14" t="s">
        <v>40</v>
      </c>
      <c r="C33" s="1" t="s">
        <v>12124</v>
      </c>
      <c r="D33" t="s">
        <v>12306</v>
      </c>
      <c r="E33" t="s">
        <v>12307</v>
      </c>
      <c r="F33" t="s">
        <v>12308</v>
      </c>
      <c r="G33" t="s">
        <v>6055</v>
      </c>
      <c r="H33" t="s">
        <v>12309</v>
      </c>
      <c r="I33" t="s">
        <v>12310</v>
      </c>
      <c r="J33" t="s">
        <v>7015</v>
      </c>
      <c r="K33" t="s">
        <v>12265</v>
      </c>
      <c r="T33" t="s">
        <v>12148</v>
      </c>
      <c r="V33">
        <f t="shared" si="0"/>
        <v>7</v>
      </c>
      <c r="AA33">
        <f t="shared" si="2"/>
        <v>1</v>
      </c>
      <c r="AB33">
        <f t="shared" si="3"/>
        <v>4</v>
      </c>
      <c r="AC33">
        <f t="shared" si="4"/>
        <v>1</v>
      </c>
      <c r="AD33" s="32">
        <v>5</v>
      </c>
      <c r="AE33" s="32">
        <v>5</v>
      </c>
      <c r="AF33" s="32">
        <v>5</v>
      </c>
      <c r="AG33" s="32">
        <v>5</v>
      </c>
      <c r="AR33" s="32">
        <v>3</v>
      </c>
      <c r="AS33" s="32">
        <v>3</v>
      </c>
      <c r="AT33" s="32">
        <v>3</v>
      </c>
      <c r="AU33" s="32">
        <v>5</v>
      </c>
      <c r="AV33" s="32">
        <v>3</v>
      </c>
      <c r="AW33" s="32">
        <v>5</v>
      </c>
      <c r="AX33" s="32">
        <v>5</v>
      </c>
      <c r="AY33" s="32">
        <v>3</v>
      </c>
    </row>
    <row r="34" spans="2:51">
      <c r="B34" s="14" t="s">
        <v>41</v>
      </c>
      <c r="C34" s="1" t="s">
        <v>28</v>
      </c>
      <c r="D34" t="s">
        <v>12311</v>
      </c>
      <c r="E34" t="s">
        <v>12312</v>
      </c>
      <c r="F34" t="s">
        <v>12313</v>
      </c>
      <c r="G34" t="s">
        <v>12314</v>
      </c>
      <c r="H34" t="s">
        <v>12315</v>
      </c>
      <c r="I34" t="s">
        <v>12316</v>
      </c>
      <c r="J34" t="s">
        <v>12317</v>
      </c>
      <c r="K34" t="s">
        <v>12318</v>
      </c>
      <c r="T34" t="s">
        <v>12148</v>
      </c>
      <c r="V34">
        <f t="shared" si="0"/>
        <v>7</v>
      </c>
      <c r="AA34">
        <f t="shared" si="2"/>
        <v>1</v>
      </c>
      <c r="AB34">
        <f t="shared" si="3"/>
        <v>5</v>
      </c>
      <c r="AC34">
        <f t="shared" si="4"/>
        <v>2</v>
      </c>
      <c r="AD34" s="32">
        <v>4</v>
      </c>
      <c r="AE34" s="32">
        <v>4</v>
      </c>
      <c r="AF34" s="32">
        <v>4</v>
      </c>
      <c r="AG34" s="32">
        <v>4</v>
      </c>
      <c r="AR34" s="32">
        <v>2</v>
      </c>
      <c r="AS34" s="32">
        <v>2</v>
      </c>
      <c r="AT34" s="32">
        <v>2</v>
      </c>
      <c r="AU34" s="32">
        <v>3</v>
      </c>
      <c r="AV34" s="32">
        <v>2</v>
      </c>
      <c r="AW34" s="32">
        <v>2</v>
      </c>
      <c r="AX34" s="32">
        <v>3</v>
      </c>
      <c r="AY34" s="32">
        <v>2</v>
      </c>
    </row>
    <row r="35" spans="2:51">
      <c r="B35" s="14" t="s">
        <v>44</v>
      </c>
      <c r="C35" s="1" t="s">
        <v>28</v>
      </c>
      <c r="D35" t="s">
        <v>12319</v>
      </c>
      <c r="E35" t="s">
        <v>12320</v>
      </c>
      <c r="F35" t="s">
        <v>12321</v>
      </c>
      <c r="G35" t="s">
        <v>12322</v>
      </c>
      <c r="H35" t="s">
        <v>12323</v>
      </c>
      <c r="I35" t="s">
        <v>12324</v>
      </c>
      <c r="J35" t="s">
        <v>12325</v>
      </c>
      <c r="K35" t="s">
        <v>6065</v>
      </c>
      <c r="T35" t="s">
        <v>12149</v>
      </c>
      <c r="V35">
        <f t="shared" si="0"/>
        <v>14</v>
      </c>
      <c r="AA35">
        <f t="shared" si="2"/>
        <v>2</v>
      </c>
      <c r="AB35">
        <f>IF(C35=X$12,Z$12,IF(C35=X$13,Z$13,IF(C35=X$14,Z$14,IF(C35=X$15,Z$15,IF(C35=X$16,Z$16,IF(C35=X$17,Z$17,IF(C35=X$18,Z$18,IF(C35=X$19,Z$19,IF(C35=X$20,Z$20,1)))))))))</f>
        <v>5</v>
      </c>
      <c r="AC35">
        <f t="shared" si="4"/>
        <v>2</v>
      </c>
      <c r="AD35" s="32">
        <v>1</v>
      </c>
      <c r="AE35" s="32">
        <v>1</v>
      </c>
      <c r="AF35" s="32">
        <v>1</v>
      </c>
      <c r="AG35" s="32">
        <v>1</v>
      </c>
      <c r="AR35" s="32">
        <v>2</v>
      </c>
      <c r="AS35" s="32">
        <v>2</v>
      </c>
      <c r="AT35" s="32">
        <v>2</v>
      </c>
      <c r="AU35" s="32">
        <v>2</v>
      </c>
      <c r="AV35" s="32">
        <v>2</v>
      </c>
      <c r="AW35" s="32">
        <v>1</v>
      </c>
      <c r="AX35" s="32">
        <v>2</v>
      </c>
      <c r="AY35" s="32">
        <v>1</v>
      </c>
    </row>
    <row r="36" spans="2:51">
      <c r="B36" s="14" t="s">
        <v>46</v>
      </c>
      <c r="C36" s="1" t="s">
        <v>12127</v>
      </c>
      <c r="D36" t="s">
        <v>12326</v>
      </c>
      <c r="E36" t="s">
        <v>12327</v>
      </c>
      <c r="F36" t="s">
        <v>12328</v>
      </c>
      <c r="G36" t="s">
        <v>12329</v>
      </c>
      <c r="H36" t="s">
        <v>12330</v>
      </c>
      <c r="I36" t="s">
        <v>12331</v>
      </c>
      <c r="J36" t="s">
        <v>12332</v>
      </c>
      <c r="K36" t="s">
        <v>6065</v>
      </c>
      <c r="T36" t="s">
        <v>12150</v>
      </c>
      <c r="V36">
        <f t="shared" si="0"/>
        <v>24</v>
      </c>
      <c r="AA36">
        <f t="shared" si="2"/>
        <v>4</v>
      </c>
      <c r="AB36">
        <f t="shared" si="3"/>
        <v>1</v>
      </c>
      <c r="AC36">
        <f t="shared" si="4"/>
        <v>1</v>
      </c>
      <c r="AD36" s="32">
        <v>3</v>
      </c>
      <c r="AE36" s="32">
        <v>3</v>
      </c>
      <c r="AF36" s="32">
        <v>3</v>
      </c>
      <c r="AG36" s="32">
        <v>3</v>
      </c>
      <c r="AR36" s="32">
        <v>4</v>
      </c>
      <c r="AS36" s="32">
        <v>4</v>
      </c>
      <c r="AT36" s="32">
        <v>4</v>
      </c>
      <c r="AU36" s="32">
        <v>4</v>
      </c>
      <c r="AV36" s="32">
        <v>4</v>
      </c>
      <c r="AW36" s="32">
        <v>4</v>
      </c>
      <c r="AX36" s="32">
        <v>4</v>
      </c>
      <c r="AY36" s="32">
        <v>4</v>
      </c>
    </row>
    <row r="37" spans="2:51">
      <c r="B37" s="14" t="s">
        <v>48</v>
      </c>
      <c r="C37" s="1" t="s">
        <v>28</v>
      </c>
      <c r="D37" t="s">
        <v>12333</v>
      </c>
      <c r="E37" t="s">
        <v>12334</v>
      </c>
      <c r="F37" t="s">
        <v>12335</v>
      </c>
      <c r="G37" t="s">
        <v>6055</v>
      </c>
      <c r="H37" t="s">
        <v>12336</v>
      </c>
      <c r="I37" t="s">
        <v>12337</v>
      </c>
      <c r="J37" t="s">
        <v>12338</v>
      </c>
      <c r="K37" t="s">
        <v>12298</v>
      </c>
      <c r="T37" t="s">
        <v>12151</v>
      </c>
      <c r="U37" t="s">
        <v>12134</v>
      </c>
      <c r="V37">
        <f t="shared" si="0"/>
        <v>4</v>
      </c>
      <c r="AA37">
        <f t="shared" si="2"/>
        <v>0</v>
      </c>
      <c r="AB37">
        <f t="shared" si="3"/>
        <v>5</v>
      </c>
      <c r="AC37">
        <f t="shared" si="4"/>
        <v>2</v>
      </c>
      <c r="AD37" s="32">
        <v>1</v>
      </c>
      <c r="AE37" s="32">
        <v>1</v>
      </c>
      <c r="AF37" s="32">
        <v>1</v>
      </c>
      <c r="AG37" s="32">
        <v>1</v>
      </c>
      <c r="AR37" s="32">
        <v>2</v>
      </c>
      <c r="AS37" s="32">
        <v>2</v>
      </c>
      <c r="AT37" s="32">
        <v>2</v>
      </c>
      <c r="AU37" s="32">
        <v>1</v>
      </c>
      <c r="AV37" s="32">
        <v>2</v>
      </c>
      <c r="AW37" s="32">
        <v>1</v>
      </c>
      <c r="AX37" s="32">
        <v>1</v>
      </c>
      <c r="AY37" s="32">
        <v>1</v>
      </c>
    </row>
    <row r="38" spans="2:51">
      <c r="B38" s="25" t="s">
        <v>1364</v>
      </c>
      <c r="C38" s="1" t="s">
        <v>28</v>
      </c>
      <c r="D38" t="s">
        <v>12339</v>
      </c>
      <c r="E38" t="s">
        <v>12340</v>
      </c>
      <c r="F38" t="s">
        <v>12341</v>
      </c>
      <c r="G38" t="s">
        <v>12342</v>
      </c>
      <c r="H38" t="s">
        <v>12343</v>
      </c>
      <c r="I38" t="s">
        <v>12344</v>
      </c>
      <c r="J38" t="s">
        <v>12345</v>
      </c>
      <c r="K38" t="s">
        <v>12298</v>
      </c>
      <c r="T38" t="s">
        <v>12152</v>
      </c>
      <c r="V38">
        <f t="shared" si="0"/>
        <v>19</v>
      </c>
      <c r="AA38">
        <f t="shared" si="2"/>
        <v>3</v>
      </c>
      <c r="AB38">
        <f t="shared" si="3"/>
        <v>5</v>
      </c>
      <c r="AC38">
        <f t="shared" si="4"/>
        <v>2</v>
      </c>
      <c r="AD38" s="32">
        <v>1</v>
      </c>
      <c r="AE38" s="32">
        <v>1</v>
      </c>
      <c r="AF38" s="32">
        <v>1</v>
      </c>
      <c r="AG38" s="32">
        <v>1</v>
      </c>
      <c r="AR38" s="32">
        <v>1</v>
      </c>
      <c r="AS38" s="32">
        <v>1</v>
      </c>
      <c r="AT38" s="32">
        <v>1</v>
      </c>
      <c r="AU38" s="32">
        <v>1</v>
      </c>
      <c r="AV38" s="32">
        <v>1</v>
      </c>
      <c r="AW38" s="32">
        <v>1</v>
      </c>
      <c r="AX38" s="32">
        <v>1</v>
      </c>
      <c r="AY38" s="32">
        <v>1</v>
      </c>
    </row>
    <row r="39" spans="2:51">
      <c r="B39" s="14" t="s">
        <v>50</v>
      </c>
      <c r="C39" s="1" t="s">
        <v>51</v>
      </c>
      <c r="D39" t="s">
        <v>12346</v>
      </c>
      <c r="E39" t="s">
        <v>12347</v>
      </c>
      <c r="F39" t="s">
        <v>12348</v>
      </c>
      <c r="G39" t="s">
        <v>12349</v>
      </c>
      <c r="H39" t="s">
        <v>12350</v>
      </c>
      <c r="I39" t="s">
        <v>12351</v>
      </c>
      <c r="J39" t="s">
        <v>12352</v>
      </c>
      <c r="K39" t="s">
        <v>12298</v>
      </c>
      <c r="T39" t="s">
        <v>12145</v>
      </c>
      <c r="V39">
        <f t="shared" si="0"/>
        <v>8</v>
      </c>
      <c r="AA39">
        <f t="shared" si="2"/>
        <v>1</v>
      </c>
      <c r="AB39">
        <f t="shared" si="3"/>
        <v>1</v>
      </c>
      <c r="AC39">
        <f t="shared" si="4"/>
        <v>1</v>
      </c>
      <c r="AD39" s="32">
        <v>1</v>
      </c>
      <c r="AE39" s="32">
        <v>1</v>
      </c>
      <c r="AF39" s="32">
        <v>1</v>
      </c>
      <c r="AG39" s="32">
        <v>1</v>
      </c>
      <c r="AR39" s="32">
        <v>3</v>
      </c>
      <c r="AS39" s="32">
        <v>3</v>
      </c>
      <c r="AT39" s="32">
        <v>3</v>
      </c>
      <c r="AU39" s="32">
        <v>3</v>
      </c>
      <c r="AV39" s="32">
        <v>2</v>
      </c>
      <c r="AW39" s="32">
        <v>3</v>
      </c>
      <c r="AX39" s="32">
        <v>3</v>
      </c>
      <c r="AY39" s="32">
        <v>3</v>
      </c>
    </row>
    <row r="40" spans="2:51">
      <c r="B40" s="1">
        <v>47127427</v>
      </c>
      <c r="C40" s="1" t="s">
        <v>28</v>
      </c>
      <c r="D40" t="s">
        <v>12353</v>
      </c>
      <c r="E40" t="s">
        <v>12354</v>
      </c>
      <c r="F40" t="s">
        <v>12355</v>
      </c>
      <c r="G40" t="s">
        <v>6055</v>
      </c>
      <c r="H40" t="s">
        <v>12356</v>
      </c>
      <c r="I40" t="s">
        <v>12357</v>
      </c>
      <c r="J40" t="s">
        <v>7357</v>
      </c>
      <c r="K40" t="s">
        <v>6065</v>
      </c>
      <c r="T40" t="s">
        <v>12153</v>
      </c>
      <c r="V40">
        <f t="shared" si="0"/>
        <v>2</v>
      </c>
      <c r="AA40">
        <f t="shared" si="2"/>
        <v>0</v>
      </c>
      <c r="AB40">
        <f t="shared" si="3"/>
        <v>5</v>
      </c>
      <c r="AC40">
        <f t="shared" si="4"/>
        <v>2</v>
      </c>
      <c r="AD40" s="32">
        <v>2</v>
      </c>
      <c r="AE40" s="32">
        <v>2</v>
      </c>
      <c r="AF40" s="32">
        <v>2</v>
      </c>
      <c r="AG40" s="32">
        <v>2</v>
      </c>
      <c r="AR40" s="32">
        <v>3</v>
      </c>
      <c r="AS40" s="32">
        <v>3</v>
      </c>
      <c r="AT40" s="32">
        <v>3</v>
      </c>
      <c r="AU40" s="32">
        <v>3</v>
      </c>
      <c r="AV40" s="32">
        <v>3</v>
      </c>
      <c r="AW40" s="32">
        <v>3</v>
      </c>
      <c r="AX40" s="32">
        <v>3</v>
      </c>
      <c r="AY40" s="32">
        <v>3</v>
      </c>
    </row>
    <row r="41" spans="2:51">
      <c r="B41" s="14" t="s">
        <v>52</v>
      </c>
      <c r="C41" s="1" t="s">
        <v>51</v>
      </c>
      <c r="D41" t="s">
        <v>12358</v>
      </c>
      <c r="E41" t="s">
        <v>12359</v>
      </c>
      <c r="F41" t="s">
        <v>12360</v>
      </c>
      <c r="G41" t="s">
        <v>12361</v>
      </c>
      <c r="H41" t="s">
        <v>12362</v>
      </c>
      <c r="I41" t="s">
        <v>12363</v>
      </c>
      <c r="J41" t="s">
        <v>12364</v>
      </c>
      <c r="K41" t="s">
        <v>6065</v>
      </c>
      <c r="T41" t="s">
        <v>12136</v>
      </c>
      <c r="V41">
        <f t="shared" si="0"/>
        <v>9</v>
      </c>
      <c r="AA41">
        <f t="shared" si="2"/>
        <v>1</v>
      </c>
      <c r="AB41">
        <f t="shared" si="3"/>
        <v>1</v>
      </c>
      <c r="AC41">
        <f t="shared" si="4"/>
        <v>1</v>
      </c>
      <c r="AD41" s="32">
        <v>5</v>
      </c>
      <c r="AE41" s="32">
        <v>4</v>
      </c>
      <c r="AF41" s="32">
        <v>4</v>
      </c>
      <c r="AG41" s="32">
        <v>4</v>
      </c>
      <c r="AR41" s="32">
        <v>3</v>
      </c>
      <c r="AS41" s="32">
        <v>3</v>
      </c>
      <c r="AT41" s="32">
        <v>3</v>
      </c>
      <c r="AU41" s="32">
        <v>3</v>
      </c>
      <c r="AV41" s="32">
        <v>3</v>
      </c>
      <c r="AW41" s="32">
        <v>3</v>
      </c>
      <c r="AX41" s="32">
        <v>3</v>
      </c>
      <c r="AY41" s="32">
        <v>3</v>
      </c>
    </row>
    <row r="42" spans="2:51">
      <c r="B42" s="1">
        <v>45365040</v>
      </c>
      <c r="C42" s="1" t="s">
        <v>12128</v>
      </c>
      <c r="D42" t="s">
        <v>12365</v>
      </c>
      <c r="E42" t="s">
        <v>12366</v>
      </c>
      <c r="F42" t="s">
        <v>12367</v>
      </c>
      <c r="G42" t="s">
        <v>6055</v>
      </c>
      <c r="H42" t="s">
        <v>12368</v>
      </c>
      <c r="I42" t="s">
        <v>12369</v>
      </c>
      <c r="J42" t="s">
        <v>7415</v>
      </c>
      <c r="K42" t="s">
        <v>6055</v>
      </c>
      <c r="T42" t="s">
        <v>12140</v>
      </c>
      <c r="V42">
        <f t="shared" si="0"/>
        <v>3</v>
      </c>
      <c r="AA42">
        <f t="shared" si="2"/>
        <v>0</v>
      </c>
      <c r="AB42">
        <f t="shared" si="3"/>
        <v>2</v>
      </c>
      <c r="AC42">
        <f t="shared" si="4"/>
        <v>1</v>
      </c>
      <c r="AD42" s="32">
        <v>3</v>
      </c>
      <c r="AE42" s="32">
        <v>2</v>
      </c>
      <c r="AF42" s="32">
        <v>3</v>
      </c>
      <c r="AG42" s="32">
        <v>4</v>
      </c>
      <c r="AR42" s="32">
        <v>2</v>
      </c>
      <c r="AS42" s="32">
        <v>2</v>
      </c>
      <c r="AT42" s="32">
        <v>2</v>
      </c>
      <c r="AU42" s="32">
        <v>3</v>
      </c>
      <c r="AV42" s="32">
        <v>2</v>
      </c>
      <c r="AW42" s="32">
        <v>2</v>
      </c>
      <c r="AX42" s="32">
        <v>3</v>
      </c>
      <c r="AY42" s="32">
        <v>3</v>
      </c>
    </row>
    <row r="43" spans="2:51">
      <c r="B43" s="14" t="s">
        <v>54</v>
      </c>
      <c r="C43" s="1" t="s">
        <v>28</v>
      </c>
      <c r="D43" t="s">
        <v>12370</v>
      </c>
      <c r="E43" t="s">
        <v>12371</v>
      </c>
      <c r="F43" t="s">
        <v>12372</v>
      </c>
      <c r="G43" t="s">
        <v>12373</v>
      </c>
      <c r="H43" t="s">
        <v>12374</v>
      </c>
      <c r="I43" t="s">
        <v>12375</v>
      </c>
      <c r="J43" t="s">
        <v>12376</v>
      </c>
      <c r="K43" t="s">
        <v>12265</v>
      </c>
      <c r="T43" t="s">
        <v>12143</v>
      </c>
      <c r="V43">
        <f t="shared" si="0"/>
        <v>6</v>
      </c>
      <c r="AA43">
        <f t="shared" si="2"/>
        <v>1</v>
      </c>
      <c r="AB43">
        <f t="shared" si="3"/>
        <v>5</v>
      </c>
      <c r="AC43">
        <f t="shared" si="4"/>
        <v>2</v>
      </c>
      <c r="AD43" s="32">
        <v>5</v>
      </c>
      <c r="AE43" s="32">
        <v>5</v>
      </c>
      <c r="AF43" s="32">
        <v>5</v>
      </c>
      <c r="AG43" s="32">
        <v>5</v>
      </c>
      <c r="AR43" s="32">
        <v>2</v>
      </c>
      <c r="AS43" s="32">
        <v>2</v>
      </c>
      <c r="AT43" s="32">
        <v>2</v>
      </c>
      <c r="AU43" s="32">
        <v>2</v>
      </c>
      <c r="AV43" s="32">
        <v>3</v>
      </c>
      <c r="AW43" s="32">
        <v>2</v>
      </c>
      <c r="AX43" s="32">
        <v>3</v>
      </c>
      <c r="AY43" s="32">
        <v>2</v>
      </c>
    </row>
    <row r="44" spans="2:51">
      <c r="B44" s="1">
        <v>46096233</v>
      </c>
      <c r="C44" s="1" t="s">
        <v>28</v>
      </c>
      <c r="D44" t="s">
        <v>12377</v>
      </c>
      <c r="E44" t="s">
        <v>12378</v>
      </c>
      <c r="F44" t="s">
        <v>12379</v>
      </c>
      <c r="G44" t="s">
        <v>6110</v>
      </c>
      <c r="H44" t="s">
        <v>12380</v>
      </c>
      <c r="I44" t="s">
        <v>12381</v>
      </c>
      <c r="J44" t="s">
        <v>7459</v>
      </c>
      <c r="K44" t="s">
        <v>6065</v>
      </c>
      <c r="T44" t="s">
        <v>12153</v>
      </c>
      <c r="V44">
        <f t="shared" si="0"/>
        <v>2</v>
      </c>
      <c r="AA44">
        <f t="shared" si="2"/>
        <v>0</v>
      </c>
      <c r="AB44">
        <f t="shared" si="3"/>
        <v>5</v>
      </c>
      <c r="AC44">
        <f t="shared" si="4"/>
        <v>2</v>
      </c>
      <c r="AD44" s="32">
        <v>4</v>
      </c>
      <c r="AE44" s="32">
        <v>5</v>
      </c>
      <c r="AF44" s="32">
        <v>5</v>
      </c>
      <c r="AG44" s="32">
        <v>5</v>
      </c>
      <c r="AR44" s="32">
        <v>4</v>
      </c>
      <c r="AS44" s="32">
        <v>4</v>
      </c>
      <c r="AT44" s="32">
        <v>4</v>
      </c>
      <c r="AU44" s="32">
        <v>3</v>
      </c>
      <c r="AV44" s="32">
        <v>3</v>
      </c>
      <c r="AW44" s="32">
        <v>4</v>
      </c>
      <c r="AX44" s="32">
        <v>4</v>
      </c>
      <c r="AY44" s="32">
        <v>3</v>
      </c>
    </row>
    <row r="45" spans="2:51">
      <c r="B45" s="14" t="s">
        <v>55</v>
      </c>
      <c r="C45" s="1" t="s">
        <v>28</v>
      </c>
      <c r="D45" t="s">
        <v>12382</v>
      </c>
      <c r="E45" t="s">
        <v>12383</v>
      </c>
      <c r="F45" t="s">
        <v>12384</v>
      </c>
      <c r="G45" t="s">
        <v>12385</v>
      </c>
      <c r="H45" t="s">
        <v>12386</v>
      </c>
      <c r="I45" t="s">
        <v>12387</v>
      </c>
      <c r="J45" t="s">
        <v>12388</v>
      </c>
      <c r="K45" t="s">
        <v>6048</v>
      </c>
      <c r="T45" t="s">
        <v>12142</v>
      </c>
      <c r="V45">
        <f t="shared" si="0"/>
        <v>17</v>
      </c>
      <c r="AA45">
        <f t="shared" si="2"/>
        <v>2</v>
      </c>
      <c r="AB45">
        <f t="shared" si="3"/>
        <v>5</v>
      </c>
      <c r="AC45">
        <f t="shared" si="4"/>
        <v>2</v>
      </c>
      <c r="AD45" s="32">
        <v>2</v>
      </c>
      <c r="AE45" s="32">
        <v>2</v>
      </c>
      <c r="AF45" s="32">
        <v>2</v>
      </c>
      <c r="AG45" s="32">
        <v>2</v>
      </c>
      <c r="AR45" s="32">
        <v>2</v>
      </c>
      <c r="AS45" s="32">
        <v>2</v>
      </c>
      <c r="AT45" s="32">
        <v>2</v>
      </c>
      <c r="AU45" s="32">
        <v>2</v>
      </c>
      <c r="AV45" s="32">
        <v>2</v>
      </c>
      <c r="AW45" s="32">
        <v>2</v>
      </c>
      <c r="AX45" s="32">
        <v>3</v>
      </c>
      <c r="AY45" s="32">
        <v>2</v>
      </c>
    </row>
    <row r="46" spans="2:51">
      <c r="B46" s="14" t="s">
        <v>56</v>
      </c>
      <c r="C46" s="1" t="s">
        <v>12132</v>
      </c>
      <c r="D46" t="s">
        <v>12389</v>
      </c>
      <c r="E46" t="s">
        <v>12390</v>
      </c>
      <c r="F46" t="s">
        <v>12391</v>
      </c>
      <c r="G46" t="s">
        <v>12392</v>
      </c>
      <c r="H46" t="s">
        <v>12393</v>
      </c>
      <c r="I46" t="s">
        <v>12394</v>
      </c>
      <c r="J46" t="s">
        <v>12395</v>
      </c>
      <c r="K46" t="s">
        <v>6065</v>
      </c>
      <c r="T46" t="s">
        <v>12149</v>
      </c>
      <c r="V46">
        <f t="shared" si="0"/>
        <v>14</v>
      </c>
      <c r="AA46">
        <f t="shared" si="2"/>
        <v>2</v>
      </c>
      <c r="AB46">
        <f t="shared" si="3"/>
        <v>4</v>
      </c>
      <c r="AC46">
        <f t="shared" si="4"/>
        <v>1</v>
      </c>
      <c r="AD46" s="32">
        <v>3</v>
      </c>
      <c r="AE46" s="32">
        <v>3</v>
      </c>
      <c r="AF46" s="32">
        <v>3</v>
      </c>
      <c r="AG46" s="32">
        <v>4</v>
      </c>
      <c r="AR46" s="32">
        <v>3</v>
      </c>
      <c r="AS46" s="32">
        <v>3</v>
      </c>
      <c r="AT46" s="32">
        <v>3</v>
      </c>
      <c r="AU46" s="32">
        <v>3</v>
      </c>
      <c r="AV46" s="32">
        <v>3</v>
      </c>
      <c r="AW46" s="32">
        <v>3</v>
      </c>
      <c r="AX46" s="32">
        <v>3</v>
      </c>
      <c r="AY46" s="32">
        <v>3</v>
      </c>
    </row>
    <row r="47" spans="2:51">
      <c r="B47" s="14" t="s">
        <v>58</v>
      </c>
      <c r="C47" s="1" t="s">
        <v>12130</v>
      </c>
      <c r="D47" t="s">
        <v>12396</v>
      </c>
      <c r="E47" t="s">
        <v>12397</v>
      </c>
      <c r="F47" t="s">
        <v>12398</v>
      </c>
      <c r="G47" t="s">
        <v>12399</v>
      </c>
      <c r="H47" t="s">
        <v>12400</v>
      </c>
      <c r="I47" t="s">
        <v>12401</v>
      </c>
      <c r="J47" t="s">
        <v>12402</v>
      </c>
      <c r="K47" t="s">
        <v>12298</v>
      </c>
      <c r="T47" t="s">
        <v>12142</v>
      </c>
      <c r="U47" t="s">
        <v>12134</v>
      </c>
      <c r="V47">
        <f t="shared" si="0"/>
        <v>17</v>
      </c>
      <c r="AA47">
        <f t="shared" si="2"/>
        <v>2</v>
      </c>
      <c r="AB47">
        <f t="shared" si="3"/>
        <v>4</v>
      </c>
      <c r="AC47">
        <f t="shared" si="4"/>
        <v>1</v>
      </c>
      <c r="AD47" s="32">
        <v>5</v>
      </c>
      <c r="AE47" s="32">
        <v>5</v>
      </c>
      <c r="AF47" s="32">
        <v>5</v>
      </c>
      <c r="AG47" s="32">
        <v>5</v>
      </c>
      <c r="AR47" s="32">
        <v>5</v>
      </c>
      <c r="AS47" s="32">
        <v>5</v>
      </c>
      <c r="AT47" s="32">
        <v>5</v>
      </c>
      <c r="AU47" s="32">
        <v>5</v>
      </c>
      <c r="AV47" s="32">
        <v>5</v>
      </c>
      <c r="AW47" s="32">
        <v>5</v>
      </c>
      <c r="AX47" s="32">
        <v>5</v>
      </c>
      <c r="AY47" s="32">
        <v>5</v>
      </c>
    </row>
    <row r="48" spans="2:51">
      <c r="B48" s="30" t="s">
        <v>60</v>
      </c>
      <c r="C48" s="1" t="s">
        <v>28</v>
      </c>
      <c r="D48" t="s">
        <v>12403</v>
      </c>
      <c r="E48" t="s">
        <v>12404</v>
      </c>
      <c r="F48" t="s">
        <v>12405</v>
      </c>
      <c r="G48" t="s">
        <v>12406</v>
      </c>
      <c r="H48" t="s">
        <v>12407</v>
      </c>
      <c r="I48" t="s">
        <v>12408</v>
      </c>
      <c r="J48" t="s">
        <v>12409</v>
      </c>
      <c r="K48" t="s">
        <v>12206</v>
      </c>
      <c r="T48" t="s">
        <v>12140</v>
      </c>
      <c r="V48">
        <f t="shared" si="0"/>
        <v>3</v>
      </c>
      <c r="AA48">
        <f t="shared" si="2"/>
        <v>0</v>
      </c>
      <c r="AB48">
        <f t="shared" si="3"/>
        <v>5</v>
      </c>
      <c r="AC48">
        <f t="shared" si="4"/>
        <v>2</v>
      </c>
      <c r="AD48" s="32">
        <v>3</v>
      </c>
      <c r="AE48" s="32">
        <v>2</v>
      </c>
      <c r="AF48" s="32">
        <v>2</v>
      </c>
      <c r="AG48" s="32">
        <v>3</v>
      </c>
      <c r="AR48" s="32">
        <v>4</v>
      </c>
      <c r="AS48" s="32">
        <v>4</v>
      </c>
      <c r="AT48" s="32">
        <v>4</v>
      </c>
      <c r="AU48" s="32">
        <v>4</v>
      </c>
      <c r="AV48" s="32">
        <v>4</v>
      </c>
      <c r="AW48" s="32">
        <v>4</v>
      </c>
      <c r="AX48" s="32">
        <v>4</v>
      </c>
      <c r="AY48" s="32">
        <v>4</v>
      </c>
    </row>
    <row r="49" spans="2:51">
      <c r="B49" s="14" t="s">
        <v>61</v>
      </c>
      <c r="C49" s="1" t="s">
        <v>12128</v>
      </c>
      <c r="D49" t="s">
        <v>12410</v>
      </c>
      <c r="E49" t="s">
        <v>12411</v>
      </c>
      <c r="F49" t="s">
        <v>12412</v>
      </c>
      <c r="G49" t="s">
        <v>12413</v>
      </c>
      <c r="H49" t="s">
        <v>12414</v>
      </c>
      <c r="I49" t="s">
        <v>12415</v>
      </c>
      <c r="J49" t="s">
        <v>12416</v>
      </c>
      <c r="K49" t="s">
        <v>6055</v>
      </c>
      <c r="T49" t="s">
        <v>12154</v>
      </c>
      <c r="V49">
        <f t="shared" si="0"/>
        <v>18</v>
      </c>
      <c r="AA49">
        <f t="shared" si="2"/>
        <v>3</v>
      </c>
      <c r="AB49">
        <f t="shared" si="3"/>
        <v>2</v>
      </c>
      <c r="AC49">
        <f t="shared" si="4"/>
        <v>1</v>
      </c>
      <c r="AD49" s="32">
        <v>4</v>
      </c>
      <c r="AE49" s="32">
        <v>4</v>
      </c>
      <c r="AF49" s="32">
        <v>4</v>
      </c>
      <c r="AG49" s="32">
        <v>4</v>
      </c>
      <c r="AR49" s="32">
        <v>3</v>
      </c>
      <c r="AS49" s="32">
        <v>3</v>
      </c>
      <c r="AT49" s="32">
        <v>3</v>
      </c>
      <c r="AU49" s="32">
        <v>4</v>
      </c>
      <c r="AV49" s="32">
        <v>5</v>
      </c>
      <c r="AW49" s="32">
        <v>3</v>
      </c>
      <c r="AX49" s="32">
        <v>3</v>
      </c>
      <c r="AY49" s="32">
        <v>3</v>
      </c>
    </row>
    <row r="50" spans="2:51">
      <c r="B50" s="14" t="s">
        <v>63</v>
      </c>
      <c r="C50" s="1" t="s">
        <v>28</v>
      </c>
      <c r="D50" t="s">
        <v>12417</v>
      </c>
      <c r="E50" t="s">
        <v>12418</v>
      </c>
      <c r="F50" t="s">
        <v>12419</v>
      </c>
      <c r="G50" t="s">
        <v>6065</v>
      </c>
      <c r="H50" t="s">
        <v>12420</v>
      </c>
      <c r="I50" t="s">
        <v>12421</v>
      </c>
      <c r="J50" t="s">
        <v>12422</v>
      </c>
      <c r="K50" t="s">
        <v>12198</v>
      </c>
      <c r="T50" t="s">
        <v>12139</v>
      </c>
      <c r="V50">
        <f t="shared" si="0"/>
        <v>5</v>
      </c>
      <c r="AA50">
        <f t="shared" si="2"/>
        <v>0</v>
      </c>
      <c r="AB50">
        <f t="shared" si="3"/>
        <v>5</v>
      </c>
      <c r="AC50">
        <f t="shared" si="4"/>
        <v>2</v>
      </c>
      <c r="AD50" s="32">
        <v>2</v>
      </c>
      <c r="AE50" s="32">
        <v>1</v>
      </c>
      <c r="AF50" s="32">
        <v>1</v>
      </c>
      <c r="AG50" s="32">
        <v>1</v>
      </c>
      <c r="AR50" s="32">
        <v>2</v>
      </c>
      <c r="AS50" s="32">
        <v>2</v>
      </c>
      <c r="AT50" s="32">
        <v>2</v>
      </c>
      <c r="AU50" s="32">
        <v>2</v>
      </c>
      <c r="AV50" s="32">
        <v>2</v>
      </c>
      <c r="AW50" s="32">
        <v>1</v>
      </c>
      <c r="AX50" s="32">
        <v>1</v>
      </c>
      <c r="AY50" s="32">
        <v>2</v>
      </c>
    </row>
    <row r="51" spans="2:51">
      <c r="B51" s="24" t="s">
        <v>1813</v>
      </c>
      <c r="C51" s="1" t="s">
        <v>12132</v>
      </c>
      <c r="D51" t="s">
        <v>12423</v>
      </c>
      <c r="E51" t="s">
        <v>12424</v>
      </c>
      <c r="F51" t="s">
        <v>12425</v>
      </c>
      <c r="G51" t="s">
        <v>12426</v>
      </c>
      <c r="H51" t="s">
        <v>12427</v>
      </c>
      <c r="I51" t="s">
        <v>12428</v>
      </c>
      <c r="J51" t="s">
        <v>12429</v>
      </c>
      <c r="K51" t="s">
        <v>12430</v>
      </c>
      <c r="T51" t="s">
        <v>12155</v>
      </c>
      <c r="V51">
        <f t="shared" si="0"/>
        <v>15</v>
      </c>
      <c r="AA51">
        <f t="shared" si="2"/>
        <v>2</v>
      </c>
      <c r="AB51">
        <f t="shared" si="3"/>
        <v>4</v>
      </c>
      <c r="AC51">
        <f t="shared" si="4"/>
        <v>1</v>
      </c>
      <c r="AD51" s="32">
        <v>3</v>
      </c>
      <c r="AE51" s="32">
        <v>3</v>
      </c>
      <c r="AF51" s="32">
        <v>3</v>
      </c>
      <c r="AG51" s="32">
        <v>3</v>
      </c>
      <c r="AR51" s="32">
        <v>3</v>
      </c>
      <c r="AS51" s="32">
        <v>3</v>
      </c>
      <c r="AT51" s="32">
        <v>3</v>
      </c>
      <c r="AU51" s="32">
        <v>3</v>
      </c>
      <c r="AV51" s="32">
        <v>3</v>
      </c>
      <c r="AW51" s="32">
        <v>3</v>
      </c>
      <c r="AX51" s="32">
        <v>3</v>
      </c>
      <c r="AY51" s="32">
        <v>3</v>
      </c>
    </row>
    <row r="52" spans="2:51">
      <c r="B52" s="14" t="s">
        <v>64</v>
      </c>
      <c r="C52" s="1" t="s">
        <v>12128</v>
      </c>
      <c r="D52" t="s">
        <v>12431</v>
      </c>
      <c r="E52" t="s">
        <v>12432</v>
      </c>
      <c r="F52" t="s">
        <v>12433</v>
      </c>
      <c r="G52" t="s">
        <v>12434</v>
      </c>
      <c r="H52" t="s">
        <v>12435</v>
      </c>
      <c r="I52" t="s">
        <v>12436</v>
      </c>
      <c r="J52" t="s">
        <v>12437</v>
      </c>
      <c r="K52" t="s">
        <v>6065</v>
      </c>
      <c r="T52" t="s">
        <v>12146</v>
      </c>
      <c r="V52">
        <f t="shared" si="0"/>
        <v>13</v>
      </c>
      <c r="AA52">
        <f t="shared" si="2"/>
        <v>2</v>
      </c>
      <c r="AB52">
        <f t="shared" si="3"/>
        <v>2</v>
      </c>
      <c r="AC52">
        <f t="shared" si="4"/>
        <v>1</v>
      </c>
      <c r="AD52" s="32">
        <v>1</v>
      </c>
      <c r="AE52" s="32">
        <v>1</v>
      </c>
      <c r="AF52" s="32">
        <v>1</v>
      </c>
      <c r="AG52" s="32">
        <v>1</v>
      </c>
      <c r="AR52" s="32">
        <v>2</v>
      </c>
      <c r="AS52" s="32">
        <v>2</v>
      </c>
      <c r="AT52" s="32">
        <v>2</v>
      </c>
      <c r="AU52" s="32">
        <v>2</v>
      </c>
      <c r="AV52" s="32">
        <v>3</v>
      </c>
      <c r="AW52" s="32">
        <v>1</v>
      </c>
      <c r="AX52" s="32">
        <v>3</v>
      </c>
      <c r="AY52" s="32">
        <v>2</v>
      </c>
    </row>
    <row r="53" spans="2:51">
      <c r="B53" s="14" t="s">
        <v>66</v>
      </c>
      <c r="C53" s="1" t="s">
        <v>28</v>
      </c>
      <c r="D53" t="s">
        <v>12438</v>
      </c>
      <c r="E53" t="s">
        <v>12439</v>
      </c>
      <c r="F53" t="s">
        <v>12440</v>
      </c>
      <c r="G53" t="s">
        <v>12441</v>
      </c>
      <c r="H53" t="s">
        <v>12442</v>
      </c>
      <c r="I53" t="s">
        <v>12443</v>
      </c>
      <c r="J53" t="s">
        <v>12444</v>
      </c>
      <c r="K53" t="s">
        <v>12298</v>
      </c>
      <c r="T53" t="s">
        <v>12156</v>
      </c>
      <c r="V53">
        <f t="shared" si="0"/>
        <v>32</v>
      </c>
      <c r="AA53">
        <f t="shared" si="2"/>
        <v>5</v>
      </c>
      <c r="AB53">
        <f t="shared" si="3"/>
        <v>5</v>
      </c>
      <c r="AC53">
        <f t="shared" si="4"/>
        <v>2</v>
      </c>
      <c r="AD53" s="32">
        <v>3</v>
      </c>
      <c r="AE53" s="32">
        <v>2</v>
      </c>
      <c r="AF53" s="32">
        <v>2</v>
      </c>
      <c r="AG53" s="32">
        <v>1</v>
      </c>
      <c r="AR53" s="32">
        <v>4</v>
      </c>
      <c r="AS53" s="32">
        <v>4</v>
      </c>
      <c r="AT53" s="32">
        <v>4</v>
      </c>
      <c r="AU53" s="32">
        <v>3</v>
      </c>
      <c r="AV53" s="32">
        <v>3</v>
      </c>
      <c r="AW53" s="32">
        <v>1</v>
      </c>
      <c r="AX53" s="32">
        <v>3</v>
      </c>
      <c r="AY53" s="32">
        <v>4</v>
      </c>
    </row>
    <row r="54" spans="2:51">
      <c r="B54" s="14" t="s">
        <v>67</v>
      </c>
      <c r="C54" s="1" t="s">
        <v>28</v>
      </c>
      <c r="D54" t="s">
        <v>12445</v>
      </c>
      <c r="E54" t="s">
        <v>12446</v>
      </c>
      <c r="F54" t="s">
        <v>12447</v>
      </c>
      <c r="G54" t="s">
        <v>6110</v>
      </c>
      <c r="H54" t="s">
        <v>12448</v>
      </c>
      <c r="I54" t="s">
        <v>12449</v>
      </c>
      <c r="J54" t="s">
        <v>7975</v>
      </c>
      <c r="K54" t="s">
        <v>6065</v>
      </c>
      <c r="T54" t="s">
        <v>12153</v>
      </c>
      <c r="V54">
        <f t="shared" si="0"/>
        <v>2</v>
      </c>
      <c r="AA54">
        <f t="shared" si="2"/>
        <v>0</v>
      </c>
      <c r="AB54">
        <f t="shared" si="3"/>
        <v>5</v>
      </c>
      <c r="AC54">
        <f t="shared" si="4"/>
        <v>2</v>
      </c>
      <c r="AD54" s="32">
        <v>4</v>
      </c>
      <c r="AE54" s="32">
        <v>4</v>
      </c>
      <c r="AF54" s="32">
        <v>4</v>
      </c>
      <c r="AG54" s="32">
        <v>4</v>
      </c>
      <c r="AR54" s="32">
        <v>1</v>
      </c>
      <c r="AS54" s="32">
        <v>1</v>
      </c>
      <c r="AT54" s="32">
        <v>1</v>
      </c>
      <c r="AU54" s="32">
        <v>1</v>
      </c>
      <c r="AV54" s="32">
        <v>1</v>
      </c>
      <c r="AW54" s="32">
        <v>2</v>
      </c>
      <c r="AX54" s="32">
        <v>1</v>
      </c>
      <c r="AY54" s="32">
        <v>1</v>
      </c>
    </row>
    <row r="55" spans="2:51">
      <c r="B55" s="14" t="s">
        <v>2011</v>
      </c>
      <c r="C55" s="1" t="s">
        <v>12125</v>
      </c>
      <c r="D55" t="s">
        <v>12450</v>
      </c>
      <c r="E55" t="s">
        <v>12451</v>
      </c>
      <c r="F55" t="s">
        <v>12452</v>
      </c>
      <c r="G55" t="s">
        <v>12453</v>
      </c>
      <c r="H55" t="s">
        <v>12454</v>
      </c>
      <c r="I55" t="s">
        <v>12455</v>
      </c>
      <c r="J55" t="s">
        <v>12456</v>
      </c>
      <c r="K55" t="s">
        <v>12457</v>
      </c>
      <c r="T55" t="s">
        <v>12138</v>
      </c>
      <c r="V55">
        <f t="shared" si="0"/>
        <v>11</v>
      </c>
      <c r="AA55">
        <f t="shared" si="2"/>
        <v>1</v>
      </c>
      <c r="AB55">
        <f t="shared" si="3"/>
        <v>2</v>
      </c>
      <c r="AC55">
        <f t="shared" si="4"/>
        <v>1</v>
      </c>
      <c r="AD55" s="32">
        <v>3</v>
      </c>
      <c r="AE55" s="32">
        <v>3</v>
      </c>
      <c r="AF55" s="32">
        <v>2</v>
      </c>
      <c r="AG55" s="32">
        <v>1</v>
      </c>
      <c r="AR55" s="32">
        <v>3</v>
      </c>
      <c r="AS55" s="32">
        <v>3</v>
      </c>
      <c r="AT55" s="32">
        <v>3</v>
      </c>
      <c r="AU55" s="32">
        <v>3</v>
      </c>
      <c r="AV55" s="32">
        <v>2</v>
      </c>
      <c r="AW55" s="32">
        <v>3</v>
      </c>
      <c r="AX55" s="32">
        <v>3</v>
      </c>
      <c r="AY55" s="32">
        <v>3</v>
      </c>
    </row>
    <row r="56" spans="2:51">
      <c r="B56" s="3" t="s">
        <v>2078</v>
      </c>
      <c r="C56" s="1" t="s">
        <v>28</v>
      </c>
      <c r="D56" t="s">
        <v>6361</v>
      </c>
      <c r="E56" t="s">
        <v>12458</v>
      </c>
      <c r="F56" t="s">
        <v>12459</v>
      </c>
      <c r="G56" t="s">
        <v>12460</v>
      </c>
      <c r="H56" t="s">
        <v>12461</v>
      </c>
      <c r="I56" t="s">
        <v>12462</v>
      </c>
      <c r="J56" t="s">
        <v>12463</v>
      </c>
      <c r="K56" t="s">
        <v>12265</v>
      </c>
      <c r="T56" t="s">
        <v>12147</v>
      </c>
      <c r="V56">
        <f t="shared" si="0"/>
        <v>20</v>
      </c>
      <c r="AA56">
        <f t="shared" si="2"/>
        <v>3</v>
      </c>
      <c r="AB56">
        <f t="shared" si="3"/>
        <v>5</v>
      </c>
      <c r="AC56">
        <f t="shared" si="4"/>
        <v>2</v>
      </c>
      <c r="AD56" s="32">
        <v>1</v>
      </c>
      <c r="AE56" s="32">
        <v>2</v>
      </c>
      <c r="AF56" s="32">
        <v>2</v>
      </c>
      <c r="AG56" s="32">
        <v>1</v>
      </c>
      <c r="AR56" s="32">
        <v>2</v>
      </c>
      <c r="AS56" s="32">
        <v>2</v>
      </c>
      <c r="AT56" s="32">
        <v>2</v>
      </c>
      <c r="AU56" s="32">
        <v>1</v>
      </c>
      <c r="AV56" s="32">
        <v>1</v>
      </c>
      <c r="AW56" s="32">
        <v>1</v>
      </c>
      <c r="AX56" s="32">
        <v>2</v>
      </c>
      <c r="AY56" s="32">
        <v>1</v>
      </c>
    </row>
    <row r="57" spans="2:51">
      <c r="B57" s="14" t="s">
        <v>71</v>
      </c>
      <c r="C57" s="1" t="s">
        <v>28</v>
      </c>
      <c r="D57" t="s">
        <v>12464</v>
      </c>
      <c r="E57" t="s">
        <v>12465</v>
      </c>
      <c r="F57" t="s">
        <v>12466</v>
      </c>
      <c r="G57" t="s">
        <v>12467</v>
      </c>
      <c r="H57" t="s">
        <v>12468</v>
      </c>
      <c r="I57" t="s">
        <v>12469</v>
      </c>
      <c r="J57" t="s">
        <v>12470</v>
      </c>
      <c r="K57" t="s">
        <v>12265</v>
      </c>
      <c r="T57" t="s">
        <v>12145</v>
      </c>
      <c r="V57">
        <f t="shared" si="0"/>
        <v>8</v>
      </c>
      <c r="AA57">
        <f t="shared" si="2"/>
        <v>1</v>
      </c>
      <c r="AB57">
        <f t="shared" si="3"/>
        <v>5</v>
      </c>
      <c r="AC57">
        <f t="shared" si="4"/>
        <v>2</v>
      </c>
      <c r="AD57" s="32">
        <v>1</v>
      </c>
      <c r="AE57" s="32">
        <v>1</v>
      </c>
      <c r="AF57" s="32">
        <v>1</v>
      </c>
      <c r="AG57" s="32">
        <v>1</v>
      </c>
      <c r="AR57" s="32">
        <v>1</v>
      </c>
      <c r="AS57" s="32">
        <v>1</v>
      </c>
      <c r="AT57" s="32">
        <v>1</v>
      </c>
      <c r="AU57" s="32">
        <v>1</v>
      </c>
      <c r="AV57" s="32">
        <v>1</v>
      </c>
      <c r="AW57" s="32">
        <v>1</v>
      </c>
      <c r="AX57" s="32">
        <v>1</v>
      </c>
      <c r="AY57" s="32">
        <v>1</v>
      </c>
    </row>
    <row r="58" spans="2:51">
      <c r="B58" s="1">
        <v>27647093</v>
      </c>
      <c r="C58" s="1" t="s">
        <v>12125</v>
      </c>
      <c r="D58" t="s">
        <v>12471</v>
      </c>
      <c r="E58" t="s">
        <v>12472</v>
      </c>
      <c r="F58" t="s">
        <v>12473</v>
      </c>
      <c r="G58" t="s">
        <v>12474</v>
      </c>
      <c r="H58" t="s">
        <v>12475</v>
      </c>
      <c r="I58" t="s">
        <v>12476</v>
      </c>
      <c r="J58" t="s">
        <v>12477</v>
      </c>
      <c r="K58" t="s">
        <v>12457</v>
      </c>
      <c r="T58" t="s">
        <v>12138</v>
      </c>
      <c r="V58">
        <f t="shared" si="0"/>
        <v>11</v>
      </c>
      <c r="AA58">
        <f t="shared" si="2"/>
        <v>1</v>
      </c>
      <c r="AB58">
        <f t="shared" si="3"/>
        <v>2</v>
      </c>
      <c r="AC58">
        <f t="shared" si="4"/>
        <v>1</v>
      </c>
      <c r="AD58" s="32">
        <v>4</v>
      </c>
      <c r="AE58" s="32">
        <v>3</v>
      </c>
      <c r="AF58" s="32">
        <v>2</v>
      </c>
      <c r="AG58" s="32">
        <v>3</v>
      </c>
      <c r="AR58" s="32">
        <v>3</v>
      </c>
      <c r="AS58" s="32">
        <v>3</v>
      </c>
      <c r="AT58" s="32">
        <v>3</v>
      </c>
      <c r="AU58" s="32">
        <v>4</v>
      </c>
      <c r="AV58" s="32">
        <v>3</v>
      </c>
      <c r="AW58" s="32">
        <v>3</v>
      </c>
      <c r="AX58" s="32">
        <v>3</v>
      </c>
      <c r="AY58" s="32">
        <v>3</v>
      </c>
    </row>
    <row r="59" spans="2:51">
      <c r="B59" s="14" t="s">
        <v>73</v>
      </c>
      <c r="C59" s="1" t="s">
        <v>28</v>
      </c>
      <c r="D59" t="s">
        <v>12478</v>
      </c>
      <c r="E59" t="s">
        <v>12479</v>
      </c>
      <c r="F59" t="s">
        <v>12480</v>
      </c>
      <c r="G59" t="s">
        <v>12481</v>
      </c>
      <c r="H59" t="s">
        <v>12482</v>
      </c>
      <c r="I59" t="s">
        <v>12483</v>
      </c>
      <c r="J59" t="s">
        <v>12484</v>
      </c>
      <c r="K59" t="s">
        <v>12457</v>
      </c>
      <c r="T59" t="s">
        <v>12146</v>
      </c>
      <c r="V59">
        <f t="shared" si="0"/>
        <v>13</v>
      </c>
      <c r="AA59">
        <f t="shared" si="2"/>
        <v>2</v>
      </c>
      <c r="AB59">
        <f t="shared" si="3"/>
        <v>5</v>
      </c>
      <c r="AC59">
        <f t="shared" si="4"/>
        <v>2</v>
      </c>
      <c r="AD59" s="32">
        <v>2</v>
      </c>
      <c r="AE59" s="32">
        <v>4</v>
      </c>
      <c r="AF59" s="32">
        <v>4</v>
      </c>
      <c r="AG59" s="32">
        <v>3</v>
      </c>
      <c r="AR59" s="32">
        <v>3</v>
      </c>
      <c r="AS59" s="32">
        <v>3</v>
      </c>
      <c r="AT59" s="32">
        <v>3</v>
      </c>
      <c r="AU59" s="32">
        <v>4</v>
      </c>
      <c r="AV59" s="32">
        <v>4</v>
      </c>
      <c r="AW59" s="32">
        <v>3</v>
      </c>
      <c r="AX59" s="32">
        <v>4</v>
      </c>
      <c r="AY59" s="32">
        <v>3</v>
      </c>
    </row>
    <row r="60" spans="2:51">
      <c r="B60" s="14" t="s">
        <v>74</v>
      </c>
      <c r="C60" s="1" t="s">
        <v>12132</v>
      </c>
      <c r="D60" t="s">
        <v>12485</v>
      </c>
      <c r="E60" t="s">
        <v>12486</v>
      </c>
      <c r="F60" t="s">
        <v>12487</v>
      </c>
      <c r="G60" t="s">
        <v>12488</v>
      </c>
      <c r="H60" t="s">
        <v>12489</v>
      </c>
      <c r="I60" t="s">
        <v>12490</v>
      </c>
      <c r="J60" t="s">
        <v>12491</v>
      </c>
      <c r="K60" t="s">
        <v>12198</v>
      </c>
      <c r="T60" t="s">
        <v>12146</v>
      </c>
      <c r="V60">
        <f t="shared" si="0"/>
        <v>13</v>
      </c>
      <c r="AA60">
        <f t="shared" si="2"/>
        <v>2</v>
      </c>
      <c r="AB60">
        <f t="shared" si="3"/>
        <v>4</v>
      </c>
      <c r="AC60">
        <f t="shared" si="4"/>
        <v>1</v>
      </c>
      <c r="AD60" s="32">
        <v>1</v>
      </c>
      <c r="AE60" s="32">
        <v>1</v>
      </c>
      <c r="AF60" s="32">
        <v>1</v>
      </c>
      <c r="AG60" s="32">
        <v>1</v>
      </c>
      <c r="AR60" s="32">
        <v>1</v>
      </c>
      <c r="AS60" s="32">
        <v>1</v>
      </c>
      <c r="AT60" s="32">
        <v>1</v>
      </c>
      <c r="AU60" s="32">
        <v>1</v>
      </c>
      <c r="AV60" s="32">
        <v>1</v>
      </c>
      <c r="AW60" s="32">
        <v>1</v>
      </c>
      <c r="AX60" s="32">
        <v>1</v>
      </c>
      <c r="AY60" s="32">
        <v>1</v>
      </c>
    </row>
    <row r="61" spans="2:51">
      <c r="B61" s="14" t="s">
        <v>75</v>
      </c>
      <c r="C61" s="1" t="s">
        <v>12132</v>
      </c>
      <c r="D61" t="s">
        <v>12492</v>
      </c>
      <c r="E61" t="s">
        <v>12493</v>
      </c>
      <c r="F61" t="s">
        <v>12494</v>
      </c>
      <c r="G61" t="s">
        <v>12495</v>
      </c>
      <c r="H61" t="s">
        <v>12496</v>
      </c>
      <c r="I61" t="s">
        <v>12497</v>
      </c>
      <c r="J61" t="s">
        <v>12498</v>
      </c>
      <c r="K61" t="s">
        <v>12298</v>
      </c>
      <c r="T61" t="s">
        <v>12144</v>
      </c>
      <c r="V61">
        <f t="shared" si="0"/>
        <v>12</v>
      </c>
      <c r="AA61">
        <f t="shared" si="2"/>
        <v>2</v>
      </c>
      <c r="AB61">
        <f t="shared" si="3"/>
        <v>4</v>
      </c>
      <c r="AC61">
        <f t="shared" si="4"/>
        <v>1</v>
      </c>
      <c r="AD61" s="32">
        <v>3</v>
      </c>
      <c r="AE61" s="32">
        <v>3</v>
      </c>
      <c r="AF61" s="32">
        <v>3</v>
      </c>
      <c r="AG61" s="32">
        <v>3</v>
      </c>
      <c r="AR61" s="32">
        <v>3</v>
      </c>
      <c r="AS61" s="32">
        <v>3</v>
      </c>
      <c r="AT61" s="32">
        <v>3</v>
      </c>
      <c r="AU61" s="32">
        <v>1</v>
      </c>
      <c r="AV61" s="32">
        <v>1</v>
      </c>
      <c r="AW61" s="32">
        <v>1</v>
      </c>
      <c r="AX61" s="32">
        <v>1</v>
      </c>
      <c r="AY61" s="32">
        <v>1</v>
      </c>
    </row>
    <row r="62" spans="2:51">
      <c r="B62" s="14" t="s">
        <v>76</v>
      </c>
      <c r="C62" s="1" t="s">
        <v>28</v>
      </c>
      <c r="D62" t="s">
        <v>12499</v>
      </c>
      <c r="E62" t="s">
        <v>12500</v>
      </c>
      <c r="F62" t="s">
        <v>12501</v>
      </c>
      <c r="G62" t="s">
        <v>12502</v>
      </c>
      <c r="H62" t="s">
        <v>12503</v>
      </c>
      <c r="I62" t="s">
        <v>12504</v>
      </c>
      <c r="J62" t="s">
        <v>12505</v>
      </c>
      <c r="K62" t="s">
        <v>12265</v>
      </c>
      <c r="T62" t="s">
        <v>12152</v>
      </c>
      <c r="V62">
        <f t="shared" si="0"/>
        <v>19</v>
      </c>
      <c r="AA62">
        <f t="shared" si="2"/>
        <v>3</v>
      </c>
      <c r="AB62">
        <f t="shared" si="3"/>
        <v>5</v>
      </c>
      <c r="AC62">
        <f t="shared" si="4"/>
        <v>2</v>
      </c>
      <c r="AD62" s="32">
        <v>1</v>
      </c>
      <c r="AE62" s="32">
        <v>1</v>
      </c>
      <c r="AF62" s="32">
        <v>2</v>
      </c>
      <c r="AG62" s="32">
        <v>2</v>
      </c>
      <c r="AR62" s="32">
        <v>1</v>
      </c>
      <c r="AS62" s="32">
        <v>1</v>
      </c>
      <c r="AT62" s="32">
        <v>1</v>
      </c>
      <c r="AU62" s="32">
        <v>1</v>
      </c>
      <c r="AV62" s="32">
        <v>2</v>
      </c>
      <c r="AW62" s="32">
        <v>1</v>
      </c>
      <c r="AX62" s="32">
        <v>1</v>
      </c>
      <c r="AY62" s="32">
        <v>1</v>
      </c>
    </row>
    <row r="63" spans="2:51">
      <c r="B63" s="1">
        <v>35642020</v>
      </c>
      <c r="C63" s="1" t="s">
        <v>28</v>
      </c>
      <c r="D63" t="s">
        <v>12506</v>
      </c>
      <c r="E63" t="s">
        <v>12507</v>
      </c>
      <c r="F63" t="s">
        <v>12508</v>
      </c>
      <c r="G63" t="s">
        <v>12509</v>
      </c>
      <c r="H63" t="s">
        <v>12510</v>
      </c>
      <c r="I63" t="s">
        <v>12511</v>
      </c>
      <c r="J63" t="s">
        <v>12512</v>
      </c>
      <c r="K63" t="s">
        <v>12265</v>
      </c>
      <c r="T63" t="s">
        <v>12145</v>
      </c>
      <c r="V63">
        <f t="shared" si="0"/>
        <v>8</v>
      </c>
      <c r="AA63">
        <f t="shared" si="2"/>
        <v>1</v>
      </c>
      <c r="AB63">
        <f t="shared" si="3"/>
        <v>5</v>
      </c>
      <c r="AC63">
        <f t="shared" si="4"/>
        <v>2</v>
      </c>
      <c r="AD63" s="32">
        <v>2</v>
      </c>
      <c r="AE63" s="32">
        <v>2</v>
      </c>
      <c r="AF63" s="32">
        <v>1</v>
      </c>
      <c r="AG63" s="32">
        <v>1</v>
      </c>
      <c r="AR63" s="32">
        <v>2</v>
      </c>
      <c r="AS63" s="32">
        <v>2</v>
      </c>
      <c r="AT63" s="32">
        <v>2</v>
      </c>
      <c r="AU63" s="32">
        <v>2</v>
      </c>
      <c r="AV63" s="32">
        <v>2</v>
      </c>
      <c r="AW63" s="32">
        <v>2</v>
      </c>
      <c r="AX63" s="32">
        <v>2</v>
      </c>
      <c r="AY63" s="32">
        <v>2</v>
      </c>
    </row>
    <row r="64" spans="2:51">
      <c r="B64" s="14" t="s">
        <v>78</v>
      </c>
      <c r="C64" s="1" t="s">
        <v>28</v>
      </c>
      <c r="D64" t="s">
        <v>12513</v>
      </c>
      <c r="E64" t="s">
        <v>12514</v>
      </c>
      <c r="F64" t="s">
        <v>12515</v>
      </c>
      <c r="G64" t="s">
        <v>12516</v>
      </c>
      <c r="H64" t="s">
        <v>12517</v>
      </c>
      <c r="I64" t="s">
        <v>12518</v>
      </c>
      <c r="J64" t="s">
        <v>12519</v>
      </c>
      <c r="K64" t="s">
        <v>6065</v>
      </c>
      <c r="T64" t="s">
        <v>12146</v>
      </c>
      <c r="V64">
        <f t="shared" si="0"/>
        <v>13</v>
      </c>
      <c r="AA64">
        <f t="shared" si="2"/>
        <v>2</v>
      </c>
      <c r="AB64">
        <f t="shared" si="3"/>
        <v>5</v>
      </c>
      <c r="AC64">
        <f t="shared" si="4"/>
        <v>2</v>
      </c>
      <c r="AD64" s="32">
        <v>3</v>
      </c>
      <c r="AE64" s="32">
        <v>3</v>
      </c>
      <c r="AF64" s="32">
        <v>3</v>
      </c>
      <c r="AG64" s="32">
        <v>3</v>
      </c>
      <c r="AR64" s="32">
        <v>3</v>
      </c>
      <c r="AS64" s="32">
        <v>3</v>
      </c>
      <c r="AT64" s="32">
        <v>3</v>
      </c>
      <c r="AU64" s="32">
        <v>3</v>
      </c>
      <c r="AV64" s="32">
        <v>3</v>
      </c>
      <c r="AW64" s="32">
        <v>3</v>
      </c>
      <c r="AX64" s="32">
        <v>3</v>
      </c>
      <c r="AY64" s="32">
        <v>3</v>
      </c>
    </row>
    <row r="65" spans="2:51">
      <c r="B65" s="1">
        <v>30026860</v>
      </c>
      <c r="C65" s="1" t="s">
        <v>12129</v>
      </c>
      <c r="D65" t="s">
        <v>6065</v>
      </c>
      <c r="E65" t="s">
        <v>8549</v>
      </c>
      <c r="F65" t="s">
        <v>12520</v>
      </c>
      <c r="G65" t="s">
        <v>6055</v>
      </c>
      <c r="H65" t="s">
        <v>12521</v>
      </c>
      <c r="I65" t="s">
        <v>6055</v>
      </c>
      <c r="J65" t="s">
        <v>8549</v>
      </c>
      <c r="K65" t="s">
        <v>6065</v>
      </c>
      <c r="T65" t="s">
        <v>12137</v>
      </c>
      <c r="V65">
        <f t="shared" si="0"/>
        <v>1</v>
      </c>
      <c r="AA65">
        <f t="shared" si="2"/>
        <v>0</v>
      </c>
      <c r="AB65">
        <f t="shared" si="3"/>
        <v>3</v>
      </c>
      <c r="AC65">
        <f t="shared" si="4"/>
        <v>1</v>
      </c>
      <c r="AD65" s="32">
        <v>2</v>
      </c>
      <c r="AE65" s="32">
        <v>2</v>
      </c>
      <c r="AF65" s="32">
        <v>2</v>
      </c>
      <c r="AG65" s="32">
        <v>2</v>
      </c>
      <c r="AR65" s="32">
        <v>1</v>
      </c>
      <c r="AS65" s="32">
        <v>1</v>
      </c>
      <c r="AT65" s="32">
        <v>1</v>
      </c>
      <c r="AU65" s="32">
        <v>1</v>
      </c>
      <c r="AV65" s="32">
        <v>1</v>
      </c>
      <c r="AW65" s="32">
        <v>1</v>
      </c>
      <c r="AX65" s="32">
        <v>1</v>
      </c>
      <c r="AY65" s="32">
        <v>1</v>
      </c>
    </row>
    <row r="66" spans="2:51">
      <c r="B66" s="30" t="s">
        <v>80</v>
      </c>
      <c r="C66" s="1" t="s">
        <v>28</v>
      </c>
      <c r="D66" t="s">
        <v>12522</v>
      </c>
      <c r="E66" t="s">
        <v>12523</v>
      </c>
      <c r="F66" t="s">
        <v>12524</v>
      </c>
      <c r="G66" t="s">
        <v>12525</v>
      </c>
      <c r="H66" t="s">
        <v>12526</v>
      </c>
      <c r="I66" t="s">
        <v>12527</v>
      </c>
      <c r="J66" t="s">
        <v>12528</v>
      </c>
      <c r="K66" t="s">
        <v>12298</v>
      </c>
      <c r="T66" t="s">
        <v>12139</v>
      </c>
      <c r="V66">
        <f t="shared" si="0"/>
        <v>5</v>
      </c>
      <c r="AA66">
        <f t="shared" si="2"/>
        <v>0</v>
      </c>
      <c r="AB66">
        <f t="shared" si="3"/>
        <v>5</v>
      </c>
      <c r="AC66">
        <f t="shared" si="4"/>
        <v>2</v>
      </c>
      <c r="AD66" s="32">
        <v>4</v>
      </c>
      <c r="AE66" s="32">
        <v>4</v>
      </c>
      <c r="AF66" s="32">
        <v>5</v>
      </c>
      <c r="AG66" s="32">
        <v>3</v>
      </c>
      <c r="AR66" s="32">
        <v>3</v>
      </c>
      <c r="AS66" s="32">
        <v>3</v>
      </c>
      <c r="AT66" s="32">
        <v>3</v>
      </c>
      <c r="AU66" s="32">
        <v>3</v>
      </c>
      <c r="AV66" s="32">
        <v>3</v>
      </c>
      <c r="AW66" s="32">
        <v>3</v>
      </c>
      <c r="AX66" s="32">
        <v>3</v>
      </c>
      <c r="AY66" s="32">
        <v>3</v>
      </c>
    </row>
    <row r="67" spans="2:51">
      <c r="B67" s="1">
        <v>39402704</v>
      </c>
      <c r="C67" s="1" t="s">
        <v>28</v>
      </c>
      <c r="D67" t="s">
        <v>12529</v>
      </c>
      <c r="E67" t="s">
        <v>12530</v>
      </c>
      <c r="F67" t="s">
        <v>12531</v>
      </c>
      <c r="G67" t="s">
        <v>12532</v>
      </c>
      <c r="H67" t="s">
        <v>12533</v>
      </c>
      <c r="I67" t="s">
        <v>12534</v>
      </c>
      <c r="J67" t="s">
        <v>12535</v>
      </c>
      <c r="K67" t="s">
        <v>12265</v>
      </c>
      <c r="T67" t="s">
        <v>12143</v>
      </c>
      <c r="V67">
        <f t="shared" si="0"/>
        <v>6</v>
      </c>
      <c r="AA67">
        <f t="shared" si="2"/>
        <v>1</v>
      </c>
      <c r="AB67">
        <f t="shared" si="3"/>
        <v>5</v>
      </c>
      <c r="AC67">
        <f t="shared" si="4"/>
        <v>2</v>
      </c>
      <c r="AD67" s="32">
        <v>1</v>
      </c>
      <c r="AE67" s="32">
        <v>1</v>
      </c>
      <c r="AF67" s="32">
        <v>1</v>
      </c>
      <c r="AG67" s="32">
        <v>1</v>
      </c>
      <c r="AR67" s="32">
        <v>2</v>
      </c>
      <c r="AS67" s="32">
        <v>2</v>
      </c>
      <c r="AT67" s="32">
        <v>2</v>
      </c>
      <c r="AU67" s="32">
        <v>1</v>
      </c>
      <c r="AV67" s="32">
        <v>2</v>
      </c>
      <c r="AW67" s="32">
        <v>2</v>
      </c>
      <c r="AX67" s="32">
        <v>2</v>
      </c>
      <c r="AY67" s="32">
        <v>1</v>
      </c>
    </row>
    <row r="68" spans="2:51">
      <c r="B68" s="1">
        <v>37357674</v>
      </c>
      <c r="C68" s="1" t="s">
        <v>28</v>
      </c>
      <c r="D68" t="s">
        <v>6065</v>
      </c>
      <c r="E68" t="s">
        <v>8616</v>
      </c>
      <c r="F68" t="s">
        <v>12536</v>
      </c>
      <c r="G68" t="s">
        <v>6055</v>
      </c>
      <c r="H68" t="s">
        <v>12537</v>
      </c>
      <c r="I68" t="s">
        <v>8618</v>
      </c>
      <c r="J68" t="s">
        <v>8616</v>
      </c>
      <c r="K68" t="s">
        <v>6065</v>
      </c>
      <c r="T68" t="s">
        <v>12153</v>
      </c>
      <c r="V68">
        <f t="shared" si="0"/>
        <v>2</v>
      </c>
      <c r="AA68">
        <f t="shared" si="2"/>
        <v>0</v>
      </c>
      <c r="AB68">
        <f t="shared" si="3"/>
        <v>5</v>
      </c>
      <c r="AC68">
        <f t="shared" si="4"/>
        <v>2</v>
      </c>
      <c r="AD68" s="32">
        <v>1</v>
      </c>
      <c r="AE68" s="32">
        <v>2</v>
      </c>
      <c r="AF68" s="32">
        <v>2</v>
      </c>
      <c r="AG68" s="32">
        <v>2</v>
      </c>
      <c r="AR68" s="32">
        <v>2</v>
      </c>
      <c r="AS68" s="32">
        <v>2</v>
      </c>
      <c r="AT68" s="32">
        <v>2</v>
      </c>
      <c r="AU68" s="32">
        <v>2</v>
      </c>
      <c r="AV68" s="32">
        <v>2</v>
      </c>
      <c r="AW68" s="32">
        <v>2</v>
      </c>
      <c r="AX68" s="32">
        <v>2</v>
      </c>
      <c r="AY68" s="32">
        <v>2</v>
      </c>
    </row>
    <row r="69" spans="2:51">
      <c r="B69" s="1">
        <v>41635744</v>
      </c>
      <c r="C69" s="1" t="s">
        <v>28</v>
      </c>
      <c r="D69" t="s">
        <v>6361</v>
      </c>
      <c r="E69" t="s">
        <v>12538</v>
      </c>
      <c r="F69" t="s">
        <v>12539</v>
      </c>
      <c r="G69" t="s">
        <v>6110</v>
      </c>
      <c r="H69" t="s">
        <v>12540</v>
      </c>
      <c r="I69" t="s">
        <v>12541</v>
      </c>
      <c r="J69" t="s">
        <v>8619</v>
      </c>
      <c r="K69" t="s">
        <v>6065</v>
      </c>
      <c r="T69" t="s">
        <v>12153</v>
      </c>
      <c r="V69">
        <f t="shared" si="0"/>
        <v>2</v>
      </c>
      <c r="AA69">
        <f t="shared" si="2"/>
        <v>0</v>
      </c>
      <c r="AB69">
        <f t="shared" si="3"/>
        <v>5</v>
      </c>
      <c r="AC69">
        <f t="shared" si="4"/>
        <v>2</v>
      </c>
      <c r="AD69" s="32">
        <v>1</v>
      </c>
      <c r="AE69" s="32">
        <v>4</v>
      </c>
      <c r="AF69" s="32">
        <v>4</v>
      </c>
      <c r="AG69" s="32">
        <v>3</v>
      </c>
      <c r="AR69" s="32">
        <v>4</v>
      </c>
      <c r="AS69" s="32">
        <v>4</v>
      </c>
      <c r="AT69" s="32">
        <v>4</v>
      </c>
      <c r="AU69" s="32">
        <v>4</v>
      </c>
      <c r="AV69" s="32">
        <v>3</v>
      </c>
      <c r="AW69" s="32">
        <v>3</v>
      </c>
      <c r="AX69" s="32">
        <v>5</v>
      </c>
      <c r="AY69" s="32">
        <v>5</v>
      </c>
    </row>
    <row r="70" spans="2:51">
      <c r="B70" s="14" t="s">
        <v>83</v>
      </c>
      <c r="C70" s="1" t="s">
        <v>28</v>
      </c>
      <c r="D70" t="s">
        <v>12542</v>
      </c>
      <c r="E70" t="s">
        <v>12543</v>
      </c>
      <c r="F70" t="s">
        <v>12544</v>
      </c>
      <c r="G70" t="s">
        <v>12545</v>
      </c>
      <c r="H70" t="s">
        <v>12546</v>
      </c>
      <c r="I70" t="s">
        <v>12547</v>
      </c>
      <c r="J70" t="s">
        <v>12548</v>
      </c>
      <c r="K70" t="s">
        <v>6065</v>
      </c>
      <c r="T70" t="s">
        <v>12142</v>
      </c>
      <c r="V70">
        <f t="shared" si="0"/>
        <v>17</v>
      </c>
      <c r="AA70">
        <f t="shared" si="2"/>
        <v>2</v>
      </c>
      <c r="AB70">
        <f t="shared" si="3"/>
        <v>5</v>
      </c>
      <c r="AC70">
        <f t="shared" si="4"/>
        <v>2</v>
      </c>
      <c r="AD70" s="32">
        <v>3</v>
      </c>
      <c r="AE70" s="32">
        <v>4</v>
      </c>
      <c r="AF70" s="32">
        <v>4</v>
      </c>
      <c r="AG70" s="32">
        <v>4</v>
      </c>
      <c r="AR70" s="32">
        <v>3</v>
      </c>
      <c r="AS70" s="32">
        <v>3</v>
      </c>
      <c r="AT70" s="32">
        <v>3</v>
      </c>
      <c r="AU70" s="32">
        <v>3</v>
      </c>
      <c r="AV70" s="32">
        <v>1</v>
      </c>
      <c r="AW70" s="32">
        <v>4</v>
      </c>
      <c r="AX70" s="32">
        <v>4</v>
      </c>
      <c r="AY70" s="32">
        <v>3</v>
      </c>
    </row>
    <row r="71" spans="2:51">
      <c r="B71" s="14" t="s">
        <v>85</v>
      </c>
      <c r="C71" s="1" t="s">
        <v>12127</v>
      </c>
      <c r="D71" t="s">
        <v>12549</v>
      </c>
      <c r="E71" t="s">
        <v>12550</v>
      </c>
      <c r="F71" t="s">
        <v>12551</v>
      </c>
      <c r="G71" t="s">
        <v>12552</v>
      </c>
      <c r="H71" t="s">
        <v>12553</v>
      </c>
      <c r="I71" t="s">
        <v>12554</v>
      </c>
      <c r="J71" t="s">
        <v>12555</v>
      </c>
      <c r="K71" t="s">
        <v>12298</v>
      </c>
      <c r="T71" t="s">
        <v>12156</v>
      </c>
      <c r="V71">
        <f t="shared" si="0"/>
        <v>32</v>
      </c>
      <c r="AA71">
        <f t="shared" si="2"/>
        <v>5</v>
      </c>
      <c r="AB71">
        <f t="shared" si="3"/>
        <v>1</v>
      </c>
      <c r="AC71">
        <f t="shared" si="4"/>
        <v>1</v>
      </c>
      <c r="AD71" s="32">
        <v>4</v>
      </c>
      <c r="AE71" s="32">
        <v>3</v>
      </c>
      <c r="AF71" s="32">
        <v>4</v>
      </c>
      <c r="AG71" s="32">
        <v>4</v>
      </c>
      <c r="AR71" s="32">
        <v>3</v>
      </c>
      <c r="AS71" s="32">
        <v>3</v>
      </c>
      <c r="AT71" s="32">
        <v>3</v>
      </c>
      <c r="AU71" s="32">
        <v>3</v>
      </c>
      <c r="AV71" s="32">
        <v>4</v>
      </c>
      <c r="AW71" s="32">
        <v>3</v>
      </c>
      <c r="AX71" s="32">
        <v>5</v>
      </c>
      <c r="AY71" s="32">
        <v>2</v>
      </c>
    </row>
    <row r="72" spans="2:51">
      <c r="B72" s="14" t="s">
        <v>87</v>
      </c>
      <c r="C72" s="1" t="s">
        <v>28</v>
      </c>
      <c r="D72" t="s">
        <v>12556</v>
      </c>
      <c r="E72" t="s">
        <v>12557</v>
      </c>
      <c r="F72" t="s">
        <v>12558</v>
      </c>
      <c r="G72" t="s">
        <v>12559</v>
      </c>
      <c r="H72" t="s">
        <v>12560</v>
      </c>
      <c r="I72" t="s">
        <v>12561</v>
      </c>
      <c r="J72" t="s">
        <v>12562</v>
      </c>
      <c r="K72" t="s">
        <v>6065</v>
      </c>
      <c r="T72" t="s">
        <v>12148</v>
      </c>
      <c r="V72">
        <f t="shared" si="0"/>
        <v>7</v>
      </c>
      <c r="AA72">
        <f t="shared" si="2"/>
        <v>1</v>
      </c>
      <c r="AB72">
        <f t="shared" si="3"/>
        <v>5</v>
      </c>
      <c r="AC72">
        <f t="shared" si="4"/>
        <v>2</v>
      </c>
      <c r="AD72" s="32">
        <v>2</v>
      </c>
      <c r="AE72" s="32">
        <v>2</v>
      </c>
      <c r="AF72" s="32">
        <v>2</v>
      </c>
      <c r="AG72" s="32">
        <v>2</v>
      </c>
      <c r="AR72" s="32">
        <v>2</v>
      </c>
      <c r="AS72" s="32">
        <v>2</v>
      </c>
      <c r="AT72" s="32">
        <v>2</v>
      </c>
      <c r="AU72" s="32">
        <v>3</v>
      </c>
      <c r="AV72" s="32">
        <v>2</v>
      </c>
      <c r="AW72" s="32">
        <v>3</v>
      </c>
      <c r="AX72" s="32">
        <v>3</v>
      </c>
      <c r="AY72" s="32">
        <v>3</v>
      </c>
    </row>
    <row r="73" spans="2:51">
      <c r="B73" s="14" t="s">
        <v>89</v>
      </c>
      <c r="C73" s="1" t="s">
        <v>28</v>
      </c>
      <c r="D73" t="s">
        <v>12563</v>
      </c>
      <c r="E73" t="s">
        <v>12564</v>
      </c>
      <c r="F73" t="s">
        <v>12565</v>
      </c>
      <c r="G73" t="s">
        <v>12566</v>
      </c>
      <c r="H73" t="s">
        <v>12567</v>
      </c>
      <c r="I73" t="s">
        <v>12568</v>
      </c>
      <c r="J73" t="s">
        <v>12569</v>
      </c>
      <c r="K73" t="s">
        <v>12265</v>
      </c>
      <c r="T73" t="s">
        <v>12148</v>
      </c>
      <c r="V73">
        <f t="shared" si="0"/>
        <v>7</v>
      </c>
      <c r="AA73">
        <f t="shared" si="2"/>
        <v>1</v>
      </c>
      <c r="AB73">
        <f t="shared" si="3"/>
        <v>5</v>
      </c>
      <c r="AC73">
        <f t="shared" si="4"/>
        <v>2</v>
      </c>
      <c r="AD73" s="32">
        <v>1</v>
      </c>
      <c r="AE73" s="32">
        <v>2</v>
      </c>
      <c r="AF73" s="32">
        <v>2</v>
      </c>
      <c r="AG73" s="32">
        <v>2</v>
      </c>
      <c r="AR73" s="32">
        <v>3</v>
      </c>
      <c r="AS73" s="32">
        <v>3</v>
      </c>
      <c r="AT73" s="32">
        <v>3</v>
      </c>
      <c r="AU73" s="32">
        <v>3</v>
      </c>
      <c r="AV73" s="32">
        <v>3</v>
      </c>
      <c r="AW73" s="32">
        <v>3</v>
      </c>
      <c r="AX73" s="32">
        <v>3</v>
      </c>
      <c r="AY73" s="32">
        <v>3</v>
      </c>
    </row>
    <row r="74" spans="2:51">
      <c r="B74" s="1">
        <v>4300019</v>
      </c>
      <c r="C74" s="1" t="s">
        <v>12131</v>
      </c>
      <c r="D74" t="s">
        <v>12570</v>
      </c>
      <c r="E74" t="s">
        <v>12571</v>
      </c>
      <c r="F74" t="s">
        <v>12572</v>
      </c>
      <c r="G74" t="s">
        <v>12573</v>
      </c>
      <c r="H74" t="s">
        <v>12574</v>
      </c>
      <c r="I74" t="s">
        <v>12575</v>
      </c>
      <c r="J74" t="s">
        <v>12576</v>
      </c>
      <c r="K74" t="s">
        <v>6048</v>
      </c>
      <c r="T74" t="s">
        <v>12157</v>
      </c>
      <c r="V74">
        <f t="shared" si="0"/>
        <v>31</v>
      </c>
      <c r="AA74">
        <f t="shared" si="2"/>
        <v>5</v>
      </c>
      <c r="AB74">
        <f t="shared" si="3"/>
        <v>3</v>
      </c>
      <c r="AC74">
        <f t="shared" si="4"/>
        <v>1</v>
      </c>
      <c r="AD74" s="32">
        <v>3</v>
      </c>
      <c r="AE74" s="32">
        <v>3</v>
      </c>
      <c r="AF74" s="32">
        <v>3</v>
      </c>
      <c r="AG74" s="32">
        <v>3</v>
      </c>
      <c r="AR74" s="32">
        <v>2</v>
      </c>
      <c r="AS74" s="32">
        <v>2</v>
      </c>
      <c r="AT74" s="32">
        <v>2</v>
      </c>
      <c r="AU74" s="32">
        <v>2</v>
      </c>
      <c r="AV74" s="32">
        <v>2</v>
      </c>
      <c r="AW74" s="32">
        <v>2</v>
      </c>
      <c r="AX74" s="32">
        <v>2</v>
      </c>
      <c r="AY74" s="32">
        <v>2</v>
      </c>
    </row>
    <row r="75" spans="2:51">
      <c r="B75" s="14" t="s">
        <v>90</v>
      </c>
      <c r="C75" s="1" t="s">
        <v>12132</v>
      </c>
      <c r="D75" t="s">
        <v>12577</v>
      </c>
      <c r="E75" t="s">
        <v>12578</v>
      </c>
      <c r="F75" t="s">
        <v>12579</v>
      </c>
      <c r="G75" t="s">
        <v>12580</v>
      </c>
      <c r="H75" t="s">
        <v>12581</v>
      </c>
      <c r="I75" t="s">
        <v>12582</v>
      </c>
      <c r="J75" t="s">
        <v>8878</v>
      </c>
      <c r="K75" t="s">
        <v>6065</v>
      </c>
      <c r="T75" t="s">
        <v>12140</v>
      </c>
      <c r="V75">
        <f t="shared" si="0"/>
        <v>3</v>
      </c>
      <c r="AA75">
        <f t="shared" si="2"/>
        <v>0</v>
      </c>
      <c r="AB75">
        <f t="shared" si="3"/>
        <v>4</v>
      </c>
      <c r="AC75">
        <f t="shared" si="4"/>
        <v>1</v>
      </c>
      <c r="AD75" s="32">
        <v>5</v>
      </c>
      <c r="AE75" s="32">
        <v>5</v>
      </c>
      <c r="AF75" s="32">
        <v>5</v>
      </c>
      <c r="AG75" s="32">
        <v>4</v>
      </c>
      <c r="AR75" s="32">
        <v>1</v>
      </c>
      <c r="AS75" s="32">
        <v>1</v>
      </c>
      <c r="AT75" s="32">
        <v>1</v>
      </c>
      <c r="AU75" s="32">
        <v>1</v>
      </c>
      <c r="AV75" s="32">
        <v>2</v>
      </c>
      <c r="AW75" s="32">
        <v>1</v>
      </c>
      <c r="AX75" s="32">
        <v>2</v>
      </c>
      <c r="AY75" s="32">
        <v>1</v>
      </c>
    </row>
    <row r="76" spans="2:51">
      <c r="B76" s="14" t="s">
        <v>91</v>
      </c>
      <c r="C76" s="1" t="s">
        <v>12130</v>
      </c>
      <c r="D76" t="s">
        <v>12583</v>
      </c>
      <c r="E76" t="s">
        <v>12584</v>
      </c>
      <c r="F76" t="s">
        <v>12585</v>
      </c>
      <c r="G76" t="s">
        <v>12586</v>
      </c>
      <c r="H76" t="s">
        <v>12587</v>
      </c>
      <c r="I76" t="s">
        <v>12588</v>
      </c>
      <c r="J76" t="s">
        <v>12589</v>
      </c>
      <c r="K76" t="s">
        <v>6065</v>
      </c>
      <c r="T76" t="s">
        <v>9058</v>
      </c>
      <c r="U76" t="s">
        <v>12134</v>
      </c>
      <c r="V76">
        <f t="shared" si="0"/>
        <v>21</v>
      </c>
      <c r="AA76">
        <f t="shared" si="2"/>
        <v>3</v>
      </c>
      <c r="AB76">
        <f t="shared" si="3"/>
        <v>4</v>
      </c>
      <c r="AC76">
        <f t="shared" si="4"/>
        <v>1</v>
      </c>
      <c r="AD76" s="32">
        <v>3</v>
      </c>
      <c r="AE76" s="32">
        <v>4</v>
      </c>
      <c r="AF76" s="32">
        <v>4</v>
      </c>
      <c r="AG76" s="32">
        <v>4</v>
      </c>
      <c r="AR76" s="32">
        <v>4</v>
      </c>
      <c r="AS76" s="32">
        <v>4</v>
      </c>
      <c r="AT76" s="32">
        <v>4</v>
      </c>
      <c r="AU76" s="32">
        <v>4</v>
      </c>
      <c r="AV76" s="32">
        <v>5</v>
      </c>
      <c r="AW76" s="32">
        <v>4</v>
      </c>
      <c r="AX76" s="32">
        <v>4</v>
      </c>
      <c r="AY76" s="32">
        <v>4</v>
      </c>
    </row>
    <row r="77" spans="2:51">
      <c r="B77" s="14" t="s">
        <v>93</v>
      </c>
      <c r="C77" s="1" t="s">
        <v>12128</v>
      </c>
      <c r="D77" t="s">
        <v>12590</v>
      </c>
      <c r="E77" t="s">
        <v>12591</v>
      </c>
      <c r="F77" t="s">
        <v>12592</v>
      </c>
      <c r="G77" t="s">
        <v>6055</v>
      </c>
      <c r="H77" t="s">
        <v>12593</v>
      </c>
      <c r="I77" t="s">
        <v>12594</v>
      </c>
      <c r="J77" t="s">
        <v>12595</v>
      </c>
      <c r="K77" t="s">
        <v>6065</v>
      </c>
      <c r="T77" t="s">
        <v>12151</v>
      </c>
      <c r="V77">
        <f t="shared" ref="V77:V140" si="5">2024-T77</f>
        <v>4</v>
      </c>
      <c r="AA77">
        <f t="shared" ref="AA77:AA140" si="6">_xlfn.FLOOR.MATH(V77/6)</f>
        <v>0</v>
      </c>
      <c r="AB77">
        <f t="shared" ref="AB77:AB140" si="7">IF(C77=X$12,Z$12,IF(C77=X$13,Z$13,IF(C77=X$14,Z$14,IF(C77=X$15,Z$15,IF(C77=X$16,Z$16,IF(C77=X$17,Z$17,IF(C77=X$18,Z$18,IF(C77=X$19,Z$19,IF(C77=X$20,Z$20,1)))))))))</f>
        <v>2</v>
      </c>
      <c r="AC77">
        <f t="shared" ref="AC77:AC140" si="8">IF(AB77=5,2,1)</f>
        <v>1</v>
      </c>
      <c r="AD77" s="32">
        <v>1</v>
      </c>
      <c r="AE77" s="32">
        <v>1</v>
      </c>
      <c r="AF77" s="32">
        <v>1</v>
      </c>
      <c r="AG77" s="32">
        <v>1</v>
      </c>
      <c r="AR77" s="32">
        <v>1</v>
      </c>
      <c r="AS77" s="32">
        <v>1</v>
      </c>
      <c r="AT77" s="32">
        <v>1</v>
      </c>
      <c r="AU77" s="32">
        <v>1</v>
      </c>
      <c r="AV77" s="32">
        <v>3</v>
      </c>
      <c r="AW77" s="32">
        <v>2</v>
      </c>
      <c r="AX77" s="32">
        <v>1</v>
      </c>
      <c r="AY77" s="32">
        <v>1</v>
      </c>
    </row>
    <row r="78" spans="2:51">
      <c r="B78" s="1">
        <v>33557556</v>
      </c>
      <c r="C78" s="1" t="s">
        <v>28</v>
      </c>
      <c r="D78" t="s">
        <v>12596</v>
      </c>
      <c r="E78" t="s">
        <v>12597</v>
      </c>
      <c r="F78" t="s">
        <v>12598</v>
      </c>
      <c r="G78" t="s">
        <v>12599</v>
      </c>
      <c r="H78" t="s">
        <v>12600</v>
      </c>
      <c r="I78" t="s">
        <v>12601</v>
      </c>
      <c r="J78" t="s">
        <v>12602</v>
      </c>
      <c r="K78" t="s">
        <v>12603</v>
      </c>
      <c r="T78" t="s">
        <v>12158</v>
      </c>
      <c r="V78">
        <f t="shared" si="5"/>
        <v>10</v>
      </c>
      <c r="AA78">
        <f t="shared" si="6"/>
        <v>1</v>
      </c>
      <c r="AB78">
        <f t="shared" si="7"/>
        <v>5</v>
      </c>
      <c r="AC78">
        <f t="shared" si="8"/>
        <v>2</v>
      </c>
      <c r="AD78" s="32">
        <v>4</v>
      </c>
      <c r="AE78" s="32">
        <v>3</v>
      </c>
      <c r="AF78" s="32">
        <v>3</v>
      </c>
      <c r="AG78" s="32">
        <v>2</v>
      </c>
      <c r="AR78" s="32">
        <v>4</v>
      </c>
      <c r="AS78" s="32">
        <v>4</v>
      </c>
      <c r="AT78" s="32">
        <v>4</v>
      </c>
      <c r="AU78" s="32">
        <v>5</v>
      </c>
      <c r="AV78" s="32">
        <v>4</v>
      </c>
      <c r="AW78" s="32">
        <v>3</v>
      </c>
      <c r="AX78" s="32">
        <v>4</v>
      </c>
      <c r="AY78" s="32">
        <v>3</v>
      </c>
    </row>
    <row r="79" spans="2:51">
      <c r="B79" s="14" t="s">
        <v>95</v>
      </c>
      <c r="C79" s="1" t="s">
        <v>12132</v>
      </c>
      <c r="D79" t="s">
        <v>12604</v>
      </c>
      <c r="E79" t="s">
        <v>12605</v>
      </c>
      <c r="F79" t="s">
        <v>12606</v>
      </c>
      <c r="G79" t="s">
        <v>12607</v>
      </c>
      <c r="H79" t="s">
        <v>12608</v>
      </c>
      <c r="I79" t="s">
        <v>12609</v>
      </c>
      <c r="J79" t="s">
        <v>12610</v>
      </c>
      <c r="K79" t="s">
        <v>12265</v>
      </c>
      <c r="T79" t="s">
        <v>12151</v>
      </c>
      <c r="V79">
        <f t="shared" si="5"/>
        <v>4</v>
      </c>
      <c r="AA79">
        <f t="shared" si="6"/>
        <v>0</v>
      </c>
      <c r="AB79">
        <f t="shared" si="7"/>
        <v>4</v>
      </c>
      <c r="AC79">
        <f t="shared" si="8"/>
        <v>1</v>
      </c>
      <c r="AD79" s="32">
        <v>2</v>
      </c>
      <c r="AE79" s="32">
        <v>4</v>
      </c>
      <c r="AF79" s="32">
        <v>2</v>
      </c>
      <c r="AG79" s="32">
        <v>4</v>
      </c>
      <c r="AR79" s="32">
        <v>3</v>
      </c>
      <c r="AS79" s="32">
        <v>3</v>
      </c>
      <c r="AT79" s="32">
        <v>3</v>
      </c>
      <c r="AU79" s="32">
        <v>3</v>
      </c>
      <c r="AV79" s="32">
        <v>4</v>
      </c>
      <c r="AW79" s="32">
        <v>3</v>
      </c>
      <c r="AX79" s="32">
        <v>3</v>
      </c>
      <c r="AY79" s="32">
        <v>3</v>
      </c>
    </row>
    <row r="80" spans="2:51">
      <c r="B80" s="30" t="s">
        <v>96</v>
      </c>
      <c r="C80" s="1" t="s">
        <v>12127</v>
      </c>
      <c r="D80" t="s">
        <v>12611</v>
      </c>
      <c r="E80" t="s">
        <v>12612</v>
      </c>
      <c r="F80" t="s">
        <v>12613</v>
      </c>
      <c r="G80" t="s">
        <v>12361</v>
      </c>
      <c r="H80" t="s">
        <v>12614</v>
      </c>
      <c r="I80" t="s">
        <v>12615</v>
      </c>
      <c r="J80" t="s">
        <v>12616</v>
      </c>
      <c r="K80" t="s">
        <v>6065</v>
      </c>
      <c r="T80" t="s">
        <v>12136</v>
      </c>
      <c r="U80" t="s">
        <v>12134</v>
      </c>
      <c r="V80">
        <f t="shared" si="5"/>
        <v>9</v>
      </c>
      <c r="AA80">
        <f t="shared" si="6"/>
        <v>1</v>
      </c>
      <c r="AB80">
        <f t="shared" si="7"/>
        <v>1</v>
      </c>
      <c r="AC80">
        <f t="shared" si="8"/>
        <v>1</v>
      </c>
      <c r="AD80" s="32">
        <v>5</v>
      </c>
      <c r="AE80" s="32">
        <v>5</v>
      </c>
      <c r="AF80" s="32">
        <v>5</v>
      </c>
      <c r="AG80" s="32">
        <v>5</v>
      </c>
      <c r="AR80" s="32">
        <v>4</v>
      </c>
      <c r="AS80" s="32">
        <v>4</v>
      </c>
      <c r="AT80" s="32">
        <v>4</v>
      </c>
      <c r="AU80" s="32">
        <v>4</v>
      </c>
      <c r="AV80" s="32">
        <v>4</v>
      </c>
      <c r="AW80" s="32">
        <v>4</v>
      </c>
      <c r="AX80" s="32">
        <v>4</v>
      </c>
      <c r="AY80" s="32">
        <v>4</v>
      </c>
    </row>
    <row r="81" spans="2:51">
      <c r="B81" s="14" t="s">
        <v>98</v>
      </c>
      <c r="C81" s="1" t="s">
        <v>12128</v>
      </c>
      <c r="D81" t="s">
        <v>12617</v>
      </c>
      <c r="E81" t="s">
        <v>12618</v>
      </c>
      <c r="F81" t="s">
        <v>12619</v>
      </c>
      <c r="G81" t="s">
        <v>6055</v>
      </c>
      <c r="H81" t="s">
        <v>12620</v>
      </c>
      <c r="I81" t="s">
        <v>12621</v>
      </c>
      <c r="J81" t="s">
        <v>12622</v>
      </c>
      <c r="K81" t="s">
        <v>12206</v>
      </c>
      <c r="T81" t="s">
        <v>12140</v>
      </c>
      <c r="V81">
        <f t="shared" si="5"/>
        <v>3</v>
      </c>
      <c r="AA81">
        <f t="shared" si="6"/>
        <v>0</v>
      </c>
      <c r="AB81">
        <f t="shared" si="7"/>
        <v>2</v>
      </c>
      <c r="AC81">
        <f t="shared" si="8"/>
        <v>1</v>
      </c>
      <c r="AD81" s="32">
        <v>3</v>
      </c>
      <c r="AE81" s="32">
        <v>3</v>
      </c>
      <c r="AF81" s="32">
        <v>5</v>
      </c>
      <c r="AG81" s="32">
        <v>5</v>
      </c>
      <c r="AR81" s="32">
        <v>2</v>
      </c>
      <c r="AS81" s="32">
        <v>2</v>
      </c>
      <c r="AT81" s="32">
        <v>2</v>
      </c>
      <c r="AU81" s="32">
        <v>2</v>
      </c>
      <c r="AV81" s="32">
        <v>2</v>
      </c>
      <c r="AW81" s="32">
        <v>2</v>
      </c>
      <c r="AX81" s="32">
        <v>2</v>
      </c>
      <c r="AY81" s="32">
        <v>2</v>
      </c>
    </row>
    <row r="82" spans="2:51">
      <c r="B82" s="1">
        <v>39195838</v>
      </c>
      <c r="C82" s="1" t="s">
        <v>12131</v>
      </c>
      <c r="D82" t="s">
        <v>12623</v>
      </c>
      <c r="E82" t="s">
        <v>12624</v>
      </c>
      <c r="F82" t="s">
        <v>12625</v>
      </c>
      <c r="G82" t="s">
        <v>12626</v>
      </c>
      <c r="H82" t="s">
        <v>12627</v>
      </c>
      <c r="I82" t="s">
        <v>12628</v>
      </c>
      <c r="J82" t="s">
        <v>12629</v>
      </c>
      <c r="K82" t="s">
        <v>12630</v>
      </c>
      <c r="T82" t="s">
        <v>12159</v>
      </c>
      <c r="V82">
        <f t="shared" si="5"/>
        <v>26</v>
      </c>
      <c r="AA82">
        <f t="shared" si="6"/>
        <v>4</v>
      </c>
      <c r="AB82">
        <f t="shared" si="7"/>
        <v>3</v>
      </c>
      <c r="AC82">
        <f t="shared" si="8"/>
        <v>1</v>
      </c>
      <c r="AD82" s="32">
        <v>5</v>
      </c>
      <c r="AE82" s="32">
        <v>5</v>
      </c>
      <c r="AF82" s="32">
        <v>5</v>
      </c>
      <c r="AG82" s="32">
        <v>5</v>
      </c>
      <c r="AR82" s="32">
        <v>4</v>
      </c>
      <c r="AS82" s="32">
        <v>4</v>
      </c>
      <c r="AT82" s="32">
        <v>4</v>
      </c>
      <c r="AU82" s="32">
        <v>4</v>
      </c>
      <c r="AV82" s="32">
        <v>4</v>
      </c>
      <c r="AW82" s="32">
        <v>4</v>
      </c>
      <c r="AX82" s="32">
        <v>4</v>
      </c>
      <c r="AY82" s="32">
        <v>4</v>
      </c>
    </row>
    <row r="83" spans="2:51">
      <c r="B83" s="14" t="s">
        <v>101</v>
      </c>
      <c r="C83" s="1" t="s">
        <v>12132</v>
      </c>
      <c r="D83" t="s">
        <v>12631</v>
      </c>
      <c r="E83" t="s">
        <v>12632</v>
      </c>
      <c r="F83" t="s">
        <v>12633</v>
      </c>
      <c r="G83" t="s">
        <v>6110</v>
      </c>
      <c r="H83" t="s">
        <v>12634</v>
      </c>
      <c r="I83" t="s">
        <v>12635</v>
      </c>
      <c r="J83" t="s">
        <v>12636</v>
      </c>
      <c r="K83" t="s">
        <v>12637</v>
      </c>
      <c r="T83" t="s">
        <v>12153</v>
      </c>
      <c r="V83">
        <f t="shared" si="5"/>
        <v>2</v>
      </c>
      <c r="AA83">
        <f t="shared" si="6"/>
        <v>0</v>
      </c>
      <c r="AB83">
        <f t="shared" si="7"/>
        <v>4</v>
      </c>
      <c r="AC83">
        <f t="shared" si="8"/>
        <v>1</v>
      </c>
      <c r="AD83" s="32">
        <v>3</v>
      </c>
      <c r="AE83" s="32">
        <v>5</v>
      </c>
      <c r="AF83" s="32">
        <v>5</v>
      </c>
      <c r="AG83" s="32">
        <v>5</v>
      </c>
      <c r="AR83" s="32">
        <v>1</v>
      </c>
      <c r="AS83" s="32">
        <v>1</v>
      </c>
      <c r="AT83" s="32">
        <v>1</v>
      </c>
      <c r="AU83" s="32">
        <v>1</v>
      </c>
      <c r="AV83" s="32">
        <v>1</v>
      </c>
      <c r="AW83" s="32">
        <v>1</v>
      </c>
      <c r="AX83" s="32">
        <v>1</v>
      </c>
      <c r="AY83" s="32">
        <v>1</v>
      </c>
    </row>
    <row r="84" spans="2:51">
      <c r="B84" s="1">
        <v>35900226</v>
      </c>
      <c r="C84" s="1" t="s">
        <v>12128</v>
      </c>
      <c r="D84" t="s">
        <v>12638</v>
      </c>
      <c r="E84" t="s">
        <v>12639</v>
      </c>
      <c r="F84" t="s">
        <v>12640</v>
      </c>
      <c r="G84" t="s">
        <v>12641</v>
      </c>
      <c r="H84" t="s">
        <v>12642</v>
      </c>
      <c r="I84" t="s">
        <v>12643</v>
      </c>
      <c r="J84" t="s">
        <v>12644</v>
      </c>
      <c r="K84" t="s">
        <v>12198</v>
      </c>
      <c r="T84" t="s">
        <v>12139</v>
      </c>
      <c r="V84">
        <f t="shared" si="5"/>
        <v>5</v>
      </c>
      <c r="AA84">
        <f t="shared" si="6"/>
        <v>0</v>
      </c>
      <c r="AB84">
        <f t="shared" si="7"/>
        <v>2</v>
      </c>
      <c r="AC84">
        <f t="shared" si="8"/>
        <v>1</v>
      </c>
      <c r="AD84" s="32">
        <v>2</v>
      </c>
      <c r="AE84" s="32">
        <v>2</v>
      </c>
      <c r="AF84" s="32">
        <v>2</v>
      </c>
      <c r="AG84" s="32">
        <v>2</v>
      </c>
      <c r="AR84" s="32">
        <v>2</v>
      </c>
      <c r="AS84" s="32">
        <v>2</v>
      </c>
      <c r="AT84" s="32">
        <v>2</v>
      </c>
      <c r="AU84" s="32">
        <v>3</v>
      </c>
      <c r="AV84" s="32">
        <v>2</v>
      </c>
      <c r="AW84" s="32">
        <v>2</v>
      </c>
      <c r="AX84" s="32">
        <v>2</v>
      </c>
      <c r="AY84" s="32">
        <v>2</v>
      </c>
    </row>
    <row r="85" spans="2:51">
      <c r="B85" s="14" t="s">
        <v>103</v>
      </c>
      <c r="C85" s="1" t="s">
        <v>12124</v>
      </c>
      <c r="D85" t="s">
        <v>12645</v>
      </c>
      <c r="E85" t="s">
        <v>12646</v>
      </c>
      <c r="F85" t="s">
        <v>12647</v>
      </c>
      <c r="G85" t="s">
        <v>6055</v>
      </c>
      <c r="H85" t="s">
        <v>12648</v>
      </c>
      <c r="I85" t="s">
        <v>12649</v>
      </c>
      <c r="J85" t="s">
        <v>9180</v>
      </c>
      <c r="K85" t="s">
        <v>6065</v>
      </c>
      <c r="T85" t="s">
        <v>12153</v>
      </c>
      <c r="V85">
        <f t="shared" si="5"/>
        <v>2</v>
      </c>
      <c r="AA85">
        <f t="shared" si="6"/>
        <v>0</v>
      </c>
      <c r="AB85">
        <f t="shared" si="7"/>
        <v>4</v>
      </c>
      <c r="AC85">
        <f t="shared" si="8"/>
        <v>1</v>
      </c>
      <c r="AD85" s="32">
        <v>4</v>
      </c>
      <c r="AE85" s="32">
        <v>4</v>
      </c>
      <c r="AF85" s="32">
        <v>4</v>
      </c>
      <c r="AG85" s="32">
        <v>4</v>
      </c>
      <c r="AR85" s="32">
        <v>3</v>
      </c>
      <c r="AS85" s="32">
        <v>3</v>
      </c>
      <c r="AT85" s="32">
        <v>3</v>
      </c>
      <c r="AU85" s="32">
        <v>3</v>
      </c>
      <c r="AV85" s="32">
        <v>3</v>
      </c>
      <c r="AW85" s="32">
        <v>3</v>
      </c>
      <c r="AX85" s="32">
        <v>3</v>
      </c>
      <c r="AY85" s="32">
        <v>3</v>
      </c>
    </row>
    <row r="86" spans="2:51">
      <c r="B86" s="14" t="s">
        <v>104</v>
      </c>
      <c r="C86" s="1" t="s">
        <v>28</v>
      </c>
      <c r="D86" t="s">
        <v>12650</v>
      </c>
      <c r="E86" t="s">
        <v>12651</v>
      </c>
      <c r="F86" t="s">
        <v>12652</v>
      </c>
      <c r="G86" t="s">
        <v>6110</v>
      </c>
      <c r="H86" t="s">
        <v>12653</v>
      </c>
      <c r="I86" t="s">
        <v>12654</v>
      </c>
      <c r="J86" t="s">
        <v>12655</v>
      </c>
      <c r="K86" t="s">
        <v>6065</v>
      </c>
      <c r="T86" t="s">
        <v>12140</v>
      </c>
      <c r="V86">
        <f t="shared" si="5"/>
        <v>3</v>
      </c>
      <c r="AA86">
        <f t="shared" si="6"/>
        <v>0</v>
      </c>
      <c r="AB86">
        <f t="shared" si="7"/>
        <v>5</v>
      </c>
      <c r="AC86">
        <f t="shared" si="8"/>
        <v>2</v>
      </c>
      <c r="AD86" s="32">
        <v>1</v>
      </c>
      <c r="AE86" s="32">
        <v>3</v>
      </c>
      <c r="AF86" s="32">
        <v>3</v>
      </c>
      <c r="AG86" s="32">
        <v>1</v>
      </c>
      <c r="AR86" s="32">
        <v>5</v>
      </c>
      <c r="AS86" s="32">
        <v>5</v>
      </c>
      <c r="AT86" s="32">
        <v>5</v>
      </c>
      <c r="AU86" s="32">
        <v>5</v>
      </c>
      <c r="AV86" s="32">
        <v>4</v>
      </c>
      <c r="AW86" s="32">
        <v>4</v>
      </c>
      <c r="AX86" s="32">
        <v>3</v>
      </c>
      <c r="AY86" s="32">
        <v>3</v>
      </c>
    </row>
    <row r="87" spans="2:51">
      <c r="B87" s="14" t="s">
        <v>3209</v>
      </c>
      <c r="C87" s="1" t="s">
        <v>28</v>
      </c>
      <c r="D87" t="s">
        <v>12656</v>
      </c>
      <c r="E87" t="s">
        <v>12657</v>
      </c>
      <c r="F87" t="s">
        <v>12658</v>
      </c>
      <c r="G87" t="s">
        <v>12659</v>
      </c>
      <c r="H87" t="s">
        <v>12660</v>
      </c>
      <c r="I87" t="s">
        <v>12661</v>
      </c>
      <c r="J87" t="s">
        <v>12662</v>
      </c>
      <c r="K87" t="s">
        <v>6065</v>
      </c>
      <c r="T87" t="s">
        <v>12138</v>
      </c>
      <c r="V87">
        <f t="shared" si="5"/>
        <v>11</v>
      </c>
      <c r="AA87">
        <f t="shared" si="6"/>
        <v>1</v>
      </c>
      <c r="AB87">
        <f t="shared" si="7"/>
        <v>5</v>
      </c>
      <c r="AC87">
        <f t="shared" si="8"/>
        <v>2</v>
      </c>
      <c r="AD87" s="32">
        <v>1</v>
      </c>
      <c r="AE87" s="32">
        <v>1</v>
      </c>
      <c r="AF87" s="32">
        <v>1</v>
      </c>
      <c r="AG87" s="32">
        <v>1</v>
      </c>
      <c r="AR87" s="32">
        <v>3</v>
      </c>
      <c r="AS87" s="32">
        <v>3</v>
      </c>
      <c r="AT87" s="32">
        <v>3</v>
      </c>
      <c r="AU87" s="32">
        <v>3</v>
      </c>
      <c r="AV87" s="32">
        <v>1</v>
      </c>
      <c r="AW87" s="32">
        <v>2</v>
      </c>
      <c r="AX87" s="32">
        <v>3</v>
      </c>
      <c r="AY87" s="32">
        <v>3</v>
      </c>
    </row>
    <row r="88" spans="2:51">
      <c r="B88" s="14" t="s">
        <v>105</v>
      </c>
      <c r="C88" s="1" t="s">
        <v>12132</v>
      </c>
      <c r="D88" t="s">
        <v>12663</v>
      </c>
      <c r="E88" t="s">
        <v>12664</v>
      </c>
      <c r="F88" t="s">
        <v>12665</v>
      </c>
      <c r="G88" t="s">
        <v>12666</v>
      </c>
      <c r="H88" t="s">
        <v>12667</v>
      </c>
      <c r="I88" t="s">
        <v>12668</v>
      </c>
      <c r="J88" t="s">
        <v>12669</v>
      </c>
      <c r="K88" t="s">
        <v>12265</v>
      </c>
      <c r="T88" t="s">
        <v>12148</v>
      </c>
      <c r="V88">
        <f t="shared" si="5"/>
        <v>7</v>
      </c>
      <c r="AA88">
        <f t="shared" si="6"/>
        <v>1</v>
      </c>
      <c r="AB88">
        <f t="shared" si="7"/>
        <v>4</v>
      </c>
      <c r="AC88">
        <f t="shared" si="8"/>
        <v>1</v>
      </c>
      <c r="AD88" s="32">
        <v>3</v>
      </c>
      <c r="AE88" s="32">
        <v>4</v>
      </c>
      <c r="AF88" s="32">
        <v>4</v>
      </c>
      <c r="AG88" s="32">
        <v>4</v>
      </c>
      <c r="AR88" s="32">
        <v>4</v>
      </c>
      <c r="AS88" s="32">
        <v>4</v>
      </c>
      <c r="AT88" s="32">
        <v>4</v>
      </c>
      <c r="AU88" s="32">
        <v>4</v>
      </c>
      <c r="AV88" s="32">
        <v>4</v>
      </c>
      <c r="AW88" s="32">
        <v>4</v>
      </c>
      <c r="AX88" s="32">
        <v>4</v>
      </c>
      <c r="AY88" s="32">
        <v>4</v>
      </c>
    </row>
    <row r="89" spans="2:51">
      <c r="B89" s="1">
        <v>46307110</v>
      </c>
      <c r="C89" s="1" t="s">
        <v>12131</v>
      </c>
      <c r="D89" t="s">
        <v>12670</v>
      </c>
      <c r="E89" t="s">
        <v>12671</v>
      </c>
      <c r="F89" t="s">
        <v>12672</v>
      </c>
      <c r="G89" t="s">
        <v>6055</v>
      </c>
      <c r="H89" t="s">
        <v>12673</v>
      </c>
      <c r="I89" t="s">
        <v>12674</v>
      </c>
      <c r="J89" t="s">
        <v>12675</v>
      </c>
      <c r="K89" t="s">
        <v>6065</v>
      </c>
      <c r="T89" t="s">
        <v>12142</v>
      </c>
      <c r="V89">
        <f t="shared" si="5"/>
        <v>17</v>
      </c>
      <c r="AA89">
        <f t="shared" si="6"/>
        <v>2</v>
      </c>
      <c r="AB89">
        <f t="shared" si="7"/>
        <v>3</v>
      </c>
      <c r="AC89">
        <f t="shared" si="8"/>
        <v>1</v>
      </c>
      <c r="AD89" s="32">
        <v>2</v>
      </c>
      <c r="AE89" s="32">
        <v>3</v>
      </c>
      <c r="AF89" s="32">
        <v>2</v>
      </c>
      <c r="AG89" s="32">
        <v>3</v>
      </c>
      <c r="AR89" s="32">
        <v>1</v>
      </c>
      <c r="AS89" s="32">
        <v>1</v>
      </c>
      <c r="AT89" s="32">
        <v>1</v>
      </c>
      <c r="AU89" s="32">
        <v>1</v>
      </c>
      <c r="AV89" s="32">
        <v>1</v>
      </c>
      <c r="AW89" s="32">
        <v>1</v>
      </c>
      <c r="AX89" s="32">
        <v>1</v>
      </c>
      <c r="AY89" s="32">
        <v>1</v>
      </c>
    </row>
    <row r="90" spans="2:51">
      <c r="B90" s="1">
        <v>48473445</v>
      </c>
      <c r="C90" s="1" t="s">
        <v>12128</v>
      </c>
      <c r="D90" t="s">
        <v>6055</v>
      </c>
      <c r="E90" t="s">
        <v>9356</v>
      </c>
      <c r="F90" t="s">
        <v>12676</v>
      </c>
      <c r="G90" t="s">
        <v>6055</v>
      </c>
      <c r="H90" t="s">
        <v>12677</v>
      </c>
      <c r="I90" t="s">
        <v>6055</v>
      </c>
      <c r="J90" t="s">
        <v>9356</v>
      </c>
      <c r="K90" t="s">
        <v>6065</v>
      </c>
      <c r="T90" t="s">
        <v>12137</v>
      </c>
      <c r="V90">
        <f t="shared" si="5"/>
        <v>1</v>
      </c>
      <c r="AA90">
        <f t="shared" si="6"/>
        <v>0</v>
      </c>
      <c r="AB90">
        <f t="shared" si="7"/>
        <v>2</v>
      </c>
      <c r="AC90">
        <f t="shared" si="8"/>
        <v>1</v>
      </c>
      <c r="AD90" s="32">
        <v>3</v>
      </c>
      <c r="AE90" s="32">
        <v>3</v>
      </c>
      <c r="AF90" s="32">
        <v>4</v>
      </c>
      <c r="AG90" s="32">
        <v>3</v>
      </c>
      <c r="AR90" s="32">
        <v>3</v>
      </c>
      <c r="AS90" s="32">
        <v>3</v>
      </c>
      <c r="AT90" s="32">
        <v>3</v>
      </c>
      <c r="AU90" s="32">
        <v>3</v>
      </c>
      <c r="AV90" s="32">
        <v>4</v>
      </c>
      <c r="AW90" s="32">
        <v>2</v>
      </c>
      <c r="AX90" s="32">
        <v>4</v>
      </c>
      <c r="AY90" s="32">
        <v>3</v>
      </c>
    </row>
    <row r="91" spans="2:51">
      <c r="B91" s="14" t="s">
        <v>107</v>
      </c>
      <c r="C91" s="1" t="s">
        <v>12131</v>
      </c>
      <c r="D91" t="s">
        <v>12678</v>
      </c>
      <c r="E91" t="s">
        <v>12679</v>
      </c>
      <c r="F91" t="s">
        <v>12680</v>
      </c>
      <c r="G91" t="s">
        <v>12681</v>
      </c>
      <c r="H91" t="s">
        <v>12682</v>
      </c>
      <c r="I91" t="s">
        <v>12683</v>
      </c>
      <c r="J91" t="s">
        <v>6392</v>
      </c>
      <c r="K91" t="s">
        <v>6065</v>
      </c>
      <c r="T91" t="s">
        <v>12160</v>
      </c>
      <c r="V91">
        <f t="shared" si="5"/>
        <v>29</v>
      </c>
      <c r="AA91">
        <f t="shared" si="6"/>
        <v>4</v>
      </c>
      <c r="AB91">
        <f t="shared" si="7"/>
        <v>3</v>
      </c>
      <c r="AC91">
        <f t="shared" si="8"/>
        <v>1</v>
      </c>
      <c r="AD91" s="32">
        <v>2</v>
      </c>
      <c r="AE91" s="32">
        <v>3</v>
      </c>
      <c r="AF91" s="32">
        <v>2</v>
      </c>
      <c r="AG91" s="32">
        <v>3</v>
      </c>
      <c r="AR91" s="32">
        <v>3</v>
      </c>
      <c r="AS91" s="32">
        <v>3</v>
      </c>
      <c r="AT91" s="32">
        <v>3</v>
      </c>
      <c r="AU91" s="32">
        <v>2</v>
      </c>
      <c r="AV91" s="32">
        <v>2</v>
      </c>
      <c r="AW91" s="32">
        <v>1</v>
      </c>
      <c r="AX91" s="32">
        <v>1</v>
      </c>
      <c r="AY91" s="32">
        <v>2</v>
      </c>
    </row>
    <row r="92" spans="2:51">
      <c r="B92" s="14" t="s">
        <v>108</v>
      </c>
      <c r="C92" s="1" t="s">
        <v>12131</v>
      </c>
      <c r="D92" t="s">
        <v>12684</v>
      </c>
      <c r="E92" t="s">
        <v>12685</v>
      </c>
      <c r="F92" t="s">
        <v>12686</v>
      </c>
      <c r="G92" t="s">
        <v>12687</v>
      </c>
      <c r="H92" t="s">
        <v>12688</v>
      </c>
      <c r="I92" t="s">
        <v>12689</v>
      </c>
      <c r="J92" t="s">
        <v>12690</v>
      </c>
      <c r="K92" t="s">
        <v>12691</v>
      </c>
      <c r="T92" t="s">
        <v>12151</v>
      </c>
      <c r="V92">
        <f t="shared" si="5"/>
        <v>4</v>
      </c>
      <c r="AA92">
        <f t="shared" si="6"/>
        <v>0</v>
      </c>
      <c r="AB92">
        <f t="shared" si="7"/>
        <v>3</v>
      </c>
      <c r="AC92">
        <f t="shared" si="8"/>
        <v>1</v>
      </c>
      <c r="AD92" s="32">
        <v>3</v>
      </c>
      <c r="AE92" s="32">
        <v>3</v>
      </c>
      <c r="AF92" s="32">
        <v>3</v>
      </c>
      <c r="AG92" s="32">
        <v>2</v>
      </c>
      <c r="AR92" s="32">
        <v>2</v>
      </c>
      <c r="AS92" s="32">
        <v>2</v>
      </c>
      <c r="AT92" s="32">
        <v>2</v>
      </c>
      <c r="AU92" s="32">
        <v>2</v>
      </c>
      <c r="AV92" s="32">
        <v>2</v>
      </c>
      <c r="AW92" s="32">
        <v>2</v>
      </c>
      <c r="AX92" s="32">
        <v>3</v>
      </c>
      <c r="AY92" s="32">
        <v>2</v>
      </c>
    </row>
    <row r="93" spans="2:51">
      <c r="B93" s="30" t="s">
        <v>109</v>
      </c>
      <c r="C93" s="1" t="s">
        <v>12131</v>
      </c>
      <c r="D93" t="s">
        <v>12692</v>
      </c>
      <c r="E93" t="s">
        <v>12693</v>
      </c>
      <c r="F93" t="s">
        <v>12694</v>
      </c>
      <c r="G93" t="s">
        <v>6055</v>
      </c>
      <c r="H93" t="s">
        <v>12695</v>
      </c>
      <c r="I93" t="s">
        <v>12696</v>
      </c>
      <c r="J93" t="s">
        <v>6065</v>
      </c>
      <c r="K93" t="s">
        <v>6065</v>
      </c>
      <c r="T93" t="s">
        <v>12156</v>
      </c>
      <c r="V93">
        <f t="shared" si="5"/>
        <v>32</v>
      </c>
      <c r="AA93">
        <f t="shared" si="6"/>
        <v>5</v>
      </c>
      <c r="AB93">
        <f t="shared" si="7"/>
        <v>3</v>
      </c>
      <c r="AC93">
        <f t="shared" si="8"/>
        <v>1</v>
      </c>
      <c r="AD93" s="32">
        <v>4</v>
      </c>
      <c r="AE93" s="32">
        <v>4</v>
      </c>
      <c r="AF93" s="32">
        <v>5</v>
      </c>
      <c r="AG93" s="32">
        <v>4</v>
      </c>
      <c r="AR93" s="32">
        <v>4</v>
      </c>
      <c r="AS93" s="32">
        <v>4</v>
      </c>
      <c r="AT93" s="32">
        <v>4</v>
      </c>
      <c r="AU93" s="32">
        <v>3</v>
      </c>
      <c r="AV93" s="32">
        <v>5</v>
      </c>
      <c r="AW93" s="32">
        <v>4</v>
      </c>
      <c r="AX93" s="32">
        <v>5</v>
      </c>
      <c r="AY93" s="32">
        <v>5</v>
      </c>
    </row>
    <row r="94" spans="2:51">
      <c r="B94" s="1">
        <v>37516680</v>
      </c>
      <c r="C94" s="1" t="s">
        <v>28</v>
      </c>
      <c r="D94" t="s">
        <v>12697</v>
      </c>
      <c r="E94" t="s">
        <v>12698</v>
      </c>
      <c r="F94" t="s">
        <v>12699</v>
      </c>
      <c r="G94" t="s">
        <v>6055</v>
      </c>
      <c r="H94" t="s">
        <v>12700</v>
      </c>
      <c r="I94" t="s">
        <v>12701</v>
      </c>
      <c r="J94" t="s">
        <v>12702</v>
      </c>
      <c r="K94" t="s">
        <v>6065</v>
      </c>
      <c r="T94" t="s">
        <v>12148</v>
      </c>
      <c r="V94">
        <f t="shared" si="5"/>
        <v>7</v>
      </c>
      <c r="AA94">
        <f t="shared" si="6"/>
        <v>1</v>
      </c>
      <c r="AB94">
        <f t="shared" si="7"/>
        <v>5</v>
      </c>
      <c r="AC94">
        <f t="shared" si="8"/>
        <v>2</v>
      </c>
      <c r="AD94" s="32">
        <v>1</v>
      </c>
      <c r="AE94" s="32">
        <v>1</v>
      </c>
      <c r="AF94" s="32">
        <v>1</v>
      </c>
      <c r="AG94" s="32">
        <v>1</v>
      </c>
      <c r="AR94" s="32">
        <v>2</v>
      </c>
      <c r="AS94" s="32">
        <v>2</v>
      </c>
      <c r="AT94" s="32">
        <v>2</v>
      </c>
      <c r="AU94" s="32">
        <v>2</v>
      </c>
      <c r="AV94" s="32">
        <v>2</v>
      </c>
      <c r="AW94" s="32">
        <v>2</v>
      </c>
      <c r="AX94" s="32">
        <v>2</v>
      </c>
      <c r="AY94" s="32">
        <v>2</v>
      </c>
    </row>
    <row r="95" spans="2:51">
      <c r="B95" s="14" t="s">
        <v>110</v>
      </c>
      <c r="C95" s="1" t="s">
        <v>28</v>
      </c>
      <c r="D95" t="s">
        <v>12703</v>
      </c>
      <c r="E95" t="s">
        <v>12704</v>
      </c>
      <c r="F95" t="s">
        <v>12705</v>
      </c>
      <c r="G95" t="s">
        <v>12706</v>
      </c>
      <c r="H95" t="s">
        <v>12707</v>
      </c>
      <c r="I95" t="s">
        <v>12708</v>
      </c>
      <c r="J95" t="s">
        <v>12709</v>
      </c>
      <c r="K95" t="s">
        <v>6065</v>
      </c>
      <c r="T95" t="s">
        <v>12145</v>
      </c>
      <c r="V95">
        <f t="shared" si="5"/>
        <v>8</v>
      </c>
      <c r="AA95">
        <f t="shared" si="6"/>
        <v>1</v>
      </c>
      <c r="AB95">
        <f t="shared" si="7"/>
        <v>5</v>
      </c>
      <c r="AC95">
        <f t="shared" si="8"/>
        <v>2</v>
      </c>
      <c r="AD95" s="32">
        <v>1</v>
      </c>
      <c r="AE95" s="32">
        <v>1</v>
      </c>
      <c r="AF95" s="32">
        <v>1</v>
      </c>
      <c r="AG95" s="32">
        <v>1</v>
      </c>
      <c r="AR95" s="32">
        <v>2</v>
      </c>
      <c r="AS95" s="32">
        <v>2</v>
      </c>
      <c r="AT95" s="32">
        <v>2</v>
      </c>
      <c r="AU95" s="32">
        <v>1</v>
      </c>
      <c r="AV95" s="32">
        <v>2</v>
      </c>
      <c r="AW95" s="32">
        <v>1</v>
      </c>
      <c r="AX95" s="32">
        <v>2</v>
      </c>
      <c r="AY95" s="32">
        <v>3</v>
      </c>
    </row>
    <row r="96" spans="2:51">
      <c r="B96" s="14" t="s">
        <v>112</v>
      </c>
      <c r="C96" s="1" t="s">
        <v>28</v>
      </c>
      <c r="D96" t="s">
        <v>12710</v>
      </c>
      <c r="E96" t="s">
        <v>12711</v>
      </c>
      <c r="F96" t="s">
        <v>12712</v>
      </c>
      <c r="G96" t="s">
        <v>12713</v>
      </c>
      <c r="H96" t="s">
        <v>12714</v>
      </c>
      <c r="I96" t="s">
        <v>12715</v>
      </c>
      <c r="J96" t="s">
        <v>12716</v>
      </c>
      <c r="K96" t="s">
        <v>12265</v>
      </c>
      <c r="T96" t="s">
        <v>12139</v>
      </c>
      <c r="V96">
        <f t="shared" si="5"/>
        <v>5</v>
      </c>
      <c r="AA96">
        <f t="shared" si="6"/>
        <v>0</v>
      </c>
      <c r="AB96">
        <f t="shared" si="7"/>
        <v>5</v>
      </c>
      <c r="AC96">
        <f t="shared" si="8"/>
        <v>2</v>
      </c>
      <c r="AD96" s="32">
        <v>2</v>
      </c>
      <c r="AE96" s="32">
        <v>3</v>
      </c>
      <c r="AF96" s="32">
        <v>3</v>
      </c>
      <c r="AG96" s="32">
        <v>2</v>
      </c>
      <c r="AR96" s="32">
        <v>2</v>
      </c>
      <c r="AS96" s="32">
        <v>2</v>
      </c>
      <c r="AT96" s="32">
        <v>2</v>
      </c>
      <c r="AU96" s="32">
        <v>2</v>
      </c>
      <c r="AV96" s="32">
        <v>1</v>
      </c>
      <c r="AW96" s="32">
        <v>2</v>
      </c>
      <c r="AX96" s="32">
        <v>2</v>
      </c>
      <c r="AY96" s="32">
        <v>2</v>
      </c>
    </row>
    <row r="97" spans="2:51">
      <c r="B97" s="14" t="s">
        <v>113</v>
      </c>
      <c r="C97" s="1" t="s">
        <v>12132</v>
      </c>
      <c r="D97" t="s">
        <v>12717</v>
      </c>
      <c r="E97" t="s">
        <v>12718</v>
      </c>
      <c r="F97" t="s">
        <v>12719</v>
      </c>
      <c r="G97" t="s">
        <v>12720</v>
      </c>
      <c r="H97" t="s">
        <v>12721</v>
      </c>
      <c r="I97" t="s">
        <v>12722</v>
      </c>
      <c r="J97" t="s">
        <v>12723</v>
      </c>
      <c r="K97" t="s">
        <v>6065</v>
      </c>
      <c r="T97" t="s">
        <v>12139</v>
      </c>
      <c r="V97">
        <f t="shared" si="5"/>
        <v>5</v>
      </c>
      <c r="AA97">
        <f t="shared" si="6"/>
        <v>0</v>
      </c>
      <c r="AB97">
        <f t="shared" si="7"/>
        <v>4</v>
      </c>
      <c r="AC97">
        <f t="shared" si="8"/>
        <v>1</v>
      </c>
      <c r="AD97" s="32">
        <v>4</v>
      </c>
      <c r="AE97" s="32">
        <v>4</v>
      </c>
      <c r="AF97" s="32">
        <v>4</v>
      </c>
      <c r="AG97" s="32">
        <v>4</v>
      </c>
      <c r="AR97" s="32">
        <v>3</v>
      </c>
      <c r="AS97" s="32">
        <v>3</v>
      </c>
      <c r="AT97" s="32">
        <v>3</v>
      </c>
      <c r="AU97" s="32">
        <v>3</v>
      </c>
      <c r="AV97" s="32">
        <v>3</v>
      </c>
      <c r="AW97" s="32">
        <v>2</v>
      </c>
      <c r="AX97" s="32">
        <v>2</v>
      </c>
      <c r="AY97" s="32">
        <v>2</v>
      </c>
    </row>
    <row r="98" spans="2:51">
      <c r="B98" s="14" t="s">
        <v>114</v>
      </c>
      <c r="C98" s="1" t="s">
        <v>28</v>
      </c>
      <c r="D98" t="s">
        <v>6055</v>
      </c>
      <c r="E98" t="s">
        <v>13098</v>
      </c>
      <c r="F98" t="s">
        <v>13099</v>
      </c>
      <c r="G98" t="s">
        <v>13100</v>
      </c>
      <c r="H98" t="s">
        <v>13101</v>
      </c>
      <c r="I98" t="s">
        <v>13102</v>
      </c>
      <c r="J98" t="s">
        <v>9646</v>
      </c>
      <c r="K98" t="s">
        <v>6065</v>
      </c>
      <c r="T98" t="s">
        <v>12140</v>
      </c>
      <c r="V98">
        <f t="shared" si="5"/>
        <v>3</v>
      </c>
      <c r="AA98">
        <f t="shared" si="6"/>
        <v>0</v>
      </c>
      <c r="AB98">
        <f t="shared" si="7"/>
        <v>5</v>
      </c>
      <c r="AC98">
        <f t="shared" si="8"/>
        <v>2</v>
      </c>
      <c r="AD98" s="32">
        <v>3</v>
      </c>
      <c r="AE98" s="32">
        <v>2</v>
      </c>
      <c r="AF98" s="32">
        <v>2</v>
      </c>
      <c r="AG98" s="32">
        <v>3</v>
      </c>
      <c r="AR98" s="32">
        <v>1</v>
      </c>
      <c r="AS98" s="32">
        <v>1</v>
      </c>
      <c r="AT98" s="32">
        <v>1</v>
      </c>
      <c r="AU98" s="32">
        <v>1</v>
      </c>
      <c r="AV98" s="32">
        <v>1</v>
      </c>
      <c r="AW98" s="32">
        <v>1</v>
      </c>
      <c r="AX98" s="32">
        <v>1</v>
      </c>
      <c r="AY98" s="32">
        <v>1</v>
      </c>
    </row>
    <row r="99" spans="2:51">
      <c r="B99" s="14" t="s">
        <v>115</v>
      </c>
      <c r="C99" s="1" t="s">
        <v>28</v>
      </c>
      <c r="D99" t="s">
        <v>12724</v>
      </c>
      <c r="E99" t="s">
        <v>12725</v>
      </c>
      <c r="F99" t="s">
        <v>12726</v>
      </c>
      <c r="G99" t="s">
        <v>12727</v>
      </c>
      <c r="H99" t="s">
        <v>12728</v>
      </c>
      <c r="I99" t="s">
        <v>12729</v>
      </c>
      <c r="J99" t="s">
        <v>12730</v>
      </c>
      <c r="K99" t="s">
        <v>6065</v>
      </c>
      <c r="T99" t="s">
        <v>12161</v>
      </c>
      <c r="V99">
        <f t="shared" si="5"/>
        <v>16</v>
      </c>
      <c r="AA99">
        <f t="shared" si="6"/>
        <v>2</v>
      </c>
      <c r="AB99">
        <f t="shared" si="7"/>
        <v>5</v>
      </c>
      <c r="AC99">
        <f t="shared" si="8"/>
        <v>2</v>
      </c>
      <c r="AD99" s="32">
        <v>1</v>
      </c>
      <c r="AE99" s="32">
        <v>2</v>
      </c>
      <c r="AF99" s="32">
        <v>2</v>
      </c>
      <c r="AG99" s="32">
        <v>1</v>
      </c>
      <c r="AR99" s="32">
        <v>2</v>
      </c>
      <c r="AS99" s="32">
        <v>2</v>
      </c>
      <c r="AT99" s="32">
        <v>2</v>
      </c>
      <c r="AU99" s="32">
        <v>2</v>
      </c>
      <c r="AV99" s="32">
        <v>2</v>
      </c>
      <c r="AW99" s="32">
        <v>2</v>
      </c>
      <c r="AX99" s="32">
        <v>2</v>
      </c>
      <c r="AY99" s="32">
        <v>2</v>
      </c>
    </row>
    <row r="100" spans="2:51">
      <c r="B100" s="14" t="s">
        <v>116</v>
      </c>
      <c r="C100" s="1" t="s">
        <v>12132</v>
      </c>
      <c r="D100" t="s">
        <v>12731</v>
      </c>
      <c r="E100" t="s">
        <v>12732</v>
      </c>
      <c r="F100" t="s">
        <v>12733</v>
      </c>
      <c r="G100" t="s">
        <v>12734</v>
      </c>
      <c r="H100" t="s">
        <v>12735</v>
      </c>
      <c r="I100" t="s">
        <v>12736</v>
      </c>
      <c r="J100" t="s">
        <v>12737</v>
      </c>
      <c r="K100" t="s">
        <v>12265</v>
      </c>
      <c r="T100" t="s">
        <v>12151</v>
      </c>
      <c r="V100">
        <f t="shared" si="5"/>
        <v>4</v>
      </c>
      <c r="AA100">
        <f t="shared" si="6"/>
        <v>0</v>
      </c>
      <c r="AB100">
        <f t="shared" si="7"/>
        <v>4</v>
      </c>
      <c r="AC100">
        <f t="shared" si="8"/>
        <v>1</v>
      </c>
      <c r="AD100" s="32">
        <v>4</v>
      </c>
      <c r="AE100" s="32">
        <v>5</v>
      </c>
      <c r="AF100" s="32">
        <v>4</v>
      </c>
      <c r="AG100" s="32">
        <v>5</v>
      </c>
      <c r="AR100" s="32">
        <v>4</v>
      </c>
      <c r="AS100" s="32">
        <v>4</v>
      </c>
      <c r="AT100" s="32">
        <v>4</v>
      </c>
      <c r="AU100" s="32">
        <v>4</v>
      </c>
      <c r="AV100" s="32">
        <v>4</v>
      </c>
      <c r="AW100" s="32">
        <v>4</v>
      </c>
      <c r="AX100" s="32">
        <v>4</v>
      </c>
      <c r="AY100" s="32">
        <v>4</v>
      </c>
    </row>
    <row r="101" spans="2:51">
      <c r="B101" s="14" t="s">
        <v>117</v>
      </c>
      <c r="C101" s="1" t="s">
        <v>28</v>
      </c>
      <c r="D101" t="s">
        <v>12738</v>
      </c>
      <c r="E101" t="s">
        <v>12739</v>
      </c>
      <c r="F101" t="s">
        <v>12740</v>
      </c>
      <c r="G101" t="s">
        <v>12741</v>
      </c>
      <c r="H101" t="s">
        <v>12742</v>
      </c>
      <c r="I101" t="s">
        <v>12743</v>
      </c>
      <c r="J101" t="s">
        <v>12744</v>
      </c>
      <c r="K101" t="s">
        <v>6065</v>
      </c>
      <c r="T101" t="s">
        <v>12144</v>
      </c>
      <c r="V101">
        <f t="shared" si="5"/>
        <v>12</v>
      </c>
      <c r="AA101">
        <f t="shared" si="6"/>
        <v>2</v>
      </c>
      <c r="AB101">
        <f t="shared" si="7"/>
        <v>5</v>
      </c>
      <c r="AC101">
        <f t="shared" si="8"/>
        <v>2</v>
      </c>
      <c r="AD101" s="32">
        <v>2</v>
      </c>
      <c r="AE101" s="32">
        <v>2</v>
      </c>
      <c r="AF101" s="32">
        <v>2</v>
      </c>
      <c r="AG101" s="32">
        <v>2</v>
      </c>
      <c r="AR101" s="32">
        <v>2</v>
      </c>
      <c r="AS101" s="32">
        <v>2</v>
      </c>
      <c r="AT101" s="32">
        <v>2</v>
      </c>
      <c r="AU101" s="32">
        <v>2</v>
      </c>
      <c r="AV101" s="32">
        <v>2</v>
      </c>
      <c r="AW101" s="32">
        <v>2</v>
      </c>
      <c r="AX101" s="32">
        <v>2</v>
      </c>
      <c r="AY101" s="32">
        <v>2</v>
      </c>
    </row>
    <row r="102" spans="2:51">
      <c r="B102" s="14" t="s">
        <v>118</v>
      </c>
      <c r="C102" s="1" t="s">
        <v>28</v>
      </c>
      <c r="D102" t="s">
        <v>12745</v>
      </c>
      <c r="E102" t="s">
        <v>12746</v>
      </c>
      <c r="F102" t="s">
        <v>12747</v>
      </c>
      <c r="G102" t="s">
        <v>6055</v>
      </c>
      <c r="H102" t="s">
        <v>12748</v>
      </c>
      <c r="I102" t="s">
        <v>12749</v>
      </c>
      <c r="J102" t="s">
        <v>12750</v>
      </c>
      <c r="K102" t="s">
        <v>12265</v>
      </c>
      <c r="T102" t="s">
        <v>12162</v>
      </c>
      <c r="V102">
        <f t="shared" si="5"/>
        <v>25</v>
      </c>
      <c r="AA102">
        <f t="shared" si="6"/>
        <v>4</v>
      </c>
      <c r="AB102">
        <f t="shared" si="7"/>
        <v>5</v>
      </c>
      <c r="AC102">
        <f t="shared" si="8"/>
        <v>2</v>
      </c>
      <c r="AD102" s="32">
        <v>2</v>
      </c>
      <c r="AE102" s="32">
        <v>2</v>
      </c>
      <c r="AF102" s="32">
        <v>2</v>
      </c>
      <c r="AG102" s="32">
        <v>2</v>
      </c>
      <c r="AR102" s="32">
        <v>3</v>
      </c>
      <c r="AS102" s="32">
        <v>3</v>
      </c>
      <c r="AT102" s="32">
        <v>3</v>
      </c>
      <c r="AU102" s="32">
        <v>2</v>
      </c>
      <c r="AV102" s="32">
        <v>2</v>
      </c>
      <c r="AW102" s="32">
        <v>3</v>
      </c>
      <c r="AX102" s="32">
        <v>1</v>
      </c>
      <c r="AY102" s="32">
        <v>2</v>
      </c>
    </row>
    <row r="103" spans="2:51">
      <c r="B103" s="14" t="s">
        <v>119</v>
      </c>
      <c r="C103" s="1" t="s">
        <v>28</v>
      </c>
      <c r="D103" t="s">
        <v>12751</v>
      </c>
      <c r="E103" t="s">
        <v>12752</v>
      </c>
      <c r="F103" t="s">
        <v>12753</v>
      </c>
      <c r="G103" t="s">
        <v>6055</v>
      </c>
      <c r="H103" t="s">
        <v>12754</v>
      </c>
      <c r="I103" t="s">
        <v>12755</v>
      </c>
      <c r="J103" t="s">
        <v>12756</v>
      </c>
      <c r="K103" t="s">
        <v>6065</v>
      </c>
      <c r="T103" t="s">
        <v>12140</v>
      </c>
      <c r="V103">
        <f t="shared" si="5"/>
        <v>3</v>
      </c>
      <c r="AA103">
        <f t="shared" si="6"/>
        <v>0</v>
      </c>
      <c r="AB103">
        <f t="shared" si="7"/>
        <v>5</v>
      </c>
      <c r="AC103">
        <f t="shared" si="8"/>
        <v>2</v>
      </c>
      <c r="AD103" s="32">
        <v>2</v>
      </c>
      <c r="AE103" s="32">
        <v>2</v>
      </c>
      <c r="AF103" s="32">
        <v>2</v>
      </c>
      <c r="AG103" s="32">
        <v>2</v>
      </c>
      <c r="AR103" s="32">
        <v>2</v>
      </c>
      <c r="AS103" s="32">
        <v>2</v>
      </c>
      <c r="AT103" s="32">
        <v>2</v>
      </c>
      <c r="AU103" s="32">
        <v>2</v>
      </c>
      <c r="AV103" s="32">
        <v>2</v>
      </c>
      <c r="AW103" s="32">
        <v>2</v>
      </c>
      <c r="AX103" s="32">
        <v>2</v>
      </c>
      <c r="AY103" s="32">
        <v>1</v>
      </c>
    </row>
    <row r="104" spans="2:51">
      <c r="B104" s="14" t="s">
        <v>120</v>
      </c>
      <c r="C104" s="1" t="s">
        <v>28</v>
      </c>
      <c r="D104" t="s">
        <v>12757</v>
      </c>
      <c r="E104" t="s">
        <v>12758</v>
      </c>
      <c r="F104" t="s">
        <v>12759</v>
      </c>
      <c r="G104" t="s">
        <v>12760</v>
      </c>
      <c r="H104" t="s">
        <v>12761</v>
      </c>
      <c r="I104" t="s">
        <v>12762</v>
      </c>
      <c r="J104" t="s">
        <v>12763</v>
      </c>
      <c r="K104" t="s">
        <v>12257</v>
      </c>
      <c r="T104" t="s">
        <v>12149</v>
      </c>
      <c r="U104" t="s">
        <v>12134</v>
      </c>
      <c r="V104">
        <f t="shared" si="5"/>
        <v>14</v>
      </c>
      <c r="AA104">
        <f t="shared" si="6"/>
        <v>2</v>
      </c>
      <c r="AB104">
        <f t="shared" si="7"/>
        <v>5</v>
      </c>
      <c r="AC104">
        <f t="shared" si="8"/>
        <v>2</v>
      </c>
      <c r="AD104" s="32">
        <v>4</v>
      </c>
      <c r="AE104" s="32">
        <v>4</v>
      </c>
      <c r="AF104" s="32">
        <v>3</v>
      </c>
      <c r="AG104" s="32">
        <v>3</v>
      </c>
      <c r="AR104" s="32">
        <v>3</v>
      </c>
      <c r="AS104" s="32">
        <v>3</v>
      </c>
      <c r="AT104" s="32">
        <v>3</v>
      </c>
      <c r="AU104" s="32">
        <v>2</v>
      </c>
      <c r="AV104" s="32">
        <v>4</v>
      </c>
      <c r="AW104" s="32">
        <v>3</v>
      </c>
      <c r="AX104" s="32">
        <v>3</v>
      </c>
      <c r="AY104" s="32">
        <v>3</v>
      </c>
    </row>
    <row r="105" spans="2:51">
      <c r="B105" s="14" t="s">
        <v>121</v>
      </c>
      <c r="C105" s="1" t="s">
        <v>28</v>
      </c>
      <c r="D105" t="s">
        <v>12764</v>
      </c>
      <c r="E105" t="s">
        <v>12765</v>
      </c>
      <c r="F105" t="s">
        <v>12766</v>
      </c>
      <c r="G105" t="s">
        <v>12767</v>
      </c>
      <c r="H105" t="s">
        <v>12768</v>
      </c>
      <c r="I105" t="s">
        <v>12769</v>
      </c>
      <c r="J105" t="s">
        <v>9944</v>
      </c>
      <c r="K105" t="s">
        <v>6065</v>
      </c>
      <c r="T105" t="s">
        <v>12153</v>
      </c>
      <c r="V105">
        <f t="shared" si="5"/>
        <v>2</v>
      </c>
      <c r="AA105">
        <f t="shared" si="6"/>
        <v>0</v>
      </c>
      <c r="AB105">
        <f t="shared" si="7"/>
        <v>5</v>
      </c>
      <c r="AC105">
        <f t="shared" si="8"/>
        <v>2</v>
      </c>
      <c r="AD105" s="32">
        <v>2</v>
      </c>
      <c r="AE105" s="32">
        <v>2</v>
      </c>
      <c r="AF105" s="32">
        <v>2</v>
      </c>
      <c r="AG105" s="32">
        <v>2</v>
      </c>
      <c r="AR105" s="32">
        <v>2</v>
      </c>
      <c r="AS105" s="32">
        <v>2</v>
      </c>
      <c r="AT105" s="32">
        <v>2</v>
      </c>
      <c r="AU105" s="32">
        <v>2</v>
      </c>
      <c r="AV105" s="32">
        <v>2</v>
      </c>
      <c r="AW105" s="32">
        <v>2</v>
      </c>
      <c r="AX105" s="32">
        <v>2</v>
      </c>
      <c r="AY105" s="32">
        <v>2</v>
      </c>
    </row>
    <row r="106" spans="2:51">
      <c r="B106" s="14" t="s">
        <v>122</v>
      </c>
      <c r="C106" s="1" t="s">
        <v>12129</v>
      </c>
      <c r="D106" t="s">
        <v>12770</v>
      </c>
      <c r="E106" t="s">
        <v>12771</v>
      </c>
      <c r="F106" t="s">
        <v>12772</v>
      </c>
      <c r="G106" t="s">
        <v>6055</v>
      </c>
      <c r="H106" t="s">
        <v>12773</v>
      </c>
      <c r="I106" t="s">
        <v>12774</v>
      </c>
      <c r="J106" t="s">
        <v>12775</v>
      </c>
      <c r="K106" t="s">
        <v>6065</v>
      </c>
      <c r="T106" t="s">
        <v>12140</v>
      </c>
      <c r="V106">
        <f t="shared" si="5"/>
        <v>3</v>
      </c>
      <c r="AA106">
        <f t="shared" si="6"/>
        <v>0</v>
      </c>
      <c r="AB106">
        <f t="shared" si="7"/>
        <v>3</v>
      </c>
      <c r="AC106">
        <f t="shared" si="8"/>
        <v>1</v>
      </c>
      <c r="AD106" s="32">
        <v>5</v>
      </c>
      <c r="AE106" s="32">
        <v>5</v>
      </c>
      <c r="AF106" s="32">
        <v>5</v>
      </c>
      <c r="AG106" s="32">
        <v>4</v>
      </c>
      <c r="AR106" s="32">
        <v>2</v>
      </c>
      <c r="AS106" s="32">
        <v>2</v>
      </c>
      <c r="AT106" s="32">
        <v>2</v>
      </c>
      <c r="AU106" s="32">
        <v>3</v>
      </c>
      <c r="AV106" s="32">
        <v>2</v>
      </c>
      <c r="AW106" s="32">
        <v>2</v>
      </c>
      <c r="AX106" s="32">
        <v>3</v>
      </c>
      <c r="AY106" s="32">
        <v>3</v>
      </c>
    </row>
    <row r="107" spans="2:51">
      <c r="B107" s="14" t="s">
        <v>124</v>
      </c>
      <c r="C107" s="1" t="s">
        <v>28</v>
      </c>
      <c r="D107" t="s">
        <v>12776</v>
      </c>
      <c r="E107" t="s">
        <v>12777</v>
      </c>
      <c r="F107" t="s">
        <v>12778</v>
      </c>
      <c r="G107" t="s">
        <v>12779</v>
      </c>
      <c r="H107" t="s">
        <v>12780</v>
      </c>
      <c r="I107" t="s">
        <v>12781</v>
      </c>
      <c r="J107" t="s">
        <v>12782</v>
      </c>
      <c r="K107" t="s">
        <v>6065</v>
      </c>
      <c r="T107" t="s">
        <v>12144</v>
      </c>
      <c r="V107">
        <f t="shared" si="5"/>
        <v>12</v>
      </c>
      <c r="AA107">
        <f t="shared" si="6"/>
        <v>2</v>
      </c>
      <c r="AB107">
        <f t="shared" si="7"/>
        <v>5</v>
      </c>
      <c r="AC107">
        <f t="shared" si="8"/>
        <v>2</v>
      </c>
      <c r="AD107" s="32">
        <v>2</v>
      </c>
      <c r="AE107" s="32">
        <v>1</v>
      </c>
      <c r="AF107" s="32">
        <v>1</v>
      </c>
      <c r="AG107" s="32">
        <v>2</v>
      </c>
      <c r="AR107" s="32">
        <v>2</v>
      </c>
      <c r="AS107" s="32">
        <v>2</v>
      </c>
      <c r="AT107" s="32">
        <v>2</v>
      </c>
      <c r="AU107" s="32">
        <v>3</v>
      </c>
      <c r="AV107" s="32">
        <v>1</v>
      </c>
      <c r="AW107" s="32">
        <v>1</v>
      </c>
      <c r="AX107" s="32">
        <v>1</v>
      </c>
      <c r="AY107" s="32">
        <v>2</v>
      </c>
    </row>
    <row r="108" spans="2:51">
      <c r="B108" s="1">
        <v>36264445</v>
      </c>
      <c r="C108" s="1" t="s">
        <v>12128</v>
      </c>
      <c r="D108" t="s">
        <v>12783</v>
      </c>
      <c r="E108" t="s">
        <v>12784</v>
      </c>
      <c r="F108" t="s">
        <v>12785</v>
      </c>
      <c r="G108" t="s">
        <v>12786</v>
      </c>
      <c r="H108" t="s">
        <v>12787</v>
      </c>
      <c r="I108" t="s">
        <v>12788</v>
      </c>
      <c r="J108" t="s">
        <v>12789</v>
      </c>
      <c r="K108" t="s">
        <v>12265</v>
      </c>
      <c r="T108" t="s">
        <v>12145</v>
      </c>
      <c r="V108">
        <f t="shared" si="5"/>
        <v>8</v>
      </c>
      <c r="AA108">
        <f t="shared" si="6"/>
        <v>1</v>
      </c>
      <c r="AB108">
        <f t="shared" si="7"/>
        <v>2</v>
      </c>
      <c r="AC108">
        <f t="shared" si="8"/>
        <v>1</v>
      </c>
      <c r="AD108" s="32">
        <v>3</v>
      </c>
      <c r="AE108" s="32">
        <v>3</v>
      </c>
      <c r="AF108" s="32">
        <v>3</v>
      </c>
      <c r="AG108" s="32">
        <v>3</v>
      </c>
      <c r="AR108" s="32">
        <v>3</v>
      </c>
      <c r="AS108" s="32">
        <v>3</v>
      </c>
      <c r="AT108" s="32">
        <v>3</v>
      </c>
      <c r="AU108" s="32">
        <v>2</v>
      </c>
      <c r="AV108" s="32">
        <v>3</v>
      </c>
      <c r="AW108" s="32">
        <v>2</v>
      </c>
      <c r="AX108" s="32">
        <v>3</v>
      </c>
      <c r="AY108" s="32">
        <v>3</v>
      </c>
    </row>
    <row r="109" spans="2:51">
      <c r="B109" s="1">
        <v>43108384</v>
      </c>
      <c r="C109" s="1" t="s">
        <v>28</v>
      </c>
      <c r="D109" t="s">
        <v>12790</v>
      </c>
      <c r="E109" t="s">
        <v>12791</v>
      </c>
      <c r="F109" t="s">
        <v>12792</v>
      </c>
      <c r="G109" t="s">
        <v>12793</v>
      </c>
      <c r="H109" t="s">
        <v>12794</v>
      </c>
      <c r="I109" t="s">
        <v>12795</v>
      </c>
      <c r="J109" t="s">
        <v>12796</v>
      </c>
      <c r="K109" t="s">
        <v>12298</v>
      </c>
      <c r="T109" t="s">
        <v>12151</v>
      </c>
      <c r="V109">
        <f t="shared" si="5"/>
        <v>4</v>
      </c>
      <c r="AA109">
        <f t="shared" si="6"/>
        <v>0</v>
      </c>
      <c r="AB109">
        <f t="shared" si="7"/>
        <v>5</v>
      </c>
      <c r="AC109">
        <f t="shared" si="8"/>
        <v>2</v>
      </c>
      <c r="AD109" s="32">
        <v>2</v>
      </c>
      <c r="AE109" s="32">
        <v>1</v>
      </c>
      <c r="AF109" s="32">
        <v>1</v>
      </c>
      <c r="AG109" s="32">
        <v>1</v>
      </c>
      <c r="AR109" s="32">
        <v>2</v>
      </c>
      <c r="AS109" s="32">
        <v>2</v>
      </c>
      <c r="AT109" s="32">
        <v>2</v>
      </c>
      <c r="AU109" s="32">
        <v>3</v>
      </c>
      <c r="AV109" s="32">
        <v>4</v>
      </c>
      <c r="AW109" s="32">
        <v>3</v>
      </c>
      <c r="AX109" s="32">
        <v>2</v>
      </c>
      <c r="AY109" s="32">
        <v>2</v>
      </c>
    </row>
    <row r="110" spans="2:51">
      <c r="B110" s="1">
        <v>35733632</v>
      </c>
      <c r="C110" s="1" t="s">
        <v>28</v>
      </c>
      <c r="D110" t="s">
        <v>12797</v>
      </c>
      <c r="E110" t="s">
        <v>12798</v>
      </c>
      <c r="F110" t="s">
        <v>12799</v>
      </c>
      <c r="G110" t="s">
        <v>12800</v>
      </c>
      <c r="H110" t="s">
        <v>12801</v>
      </c>
      <c r="I110" t="s">
        <v>12802</v>
      </c>
      <c r="J110" t="s">
        <v>12803</v>
      </c>
      <c r="K110" t="s">
        <v>6065</v>
      </c>
      <c r="T110" t="s">
        <v>12145</v>
      </c>
      <c r="V110">
        <f t="shared" si="5"/>
        <v>8</v>
      </c>
      <c r="AA110">
        <f t="shared" si="6"/>
        <v>1</v>
      </c>
      <c r="AB110">
        <f t="shared" si="7"/>
        <v>5</v>
      </c>
      <c r="AC110">
        <f t="shared" si="8"/>
        <v>2</v>
      </c>
      <c r="AD110" s="32">
        <v>1</v>
      </c>
      <c r="AE110" s="32">
        <v>1</v>
      </c>
      <c r="AF110" s="32">
        <v>1</v>
      </c>
      <c r="AG110" s="32">
        <v>1</v>
      </c>
      <c r="AR110" s="32">
        <v>1</v>
      </c>
      <c r="AS110" s="32">
        <v>1</v>
      </c>
      <c r="AT110" s="32">
        <v>1</v>
      </c>
      <c r="AU110" s="32">
        <v>1</v>
      </c>
      <c r="AV110" s="32">
        <v>1</v>
      </c>
      <c r="AW110" s="32">
        <v>1</v>
      </c>
      <c r="AX110" s="32">
        <v>1</v>
      </c>
      <c r="AY110" s="32">
        <v>1</v>
      </c>
    </row>
    <row r="111" spans="2:51">
      <c r="B111" s="14" t="s">
        <v>127</v>
      </c>
      <c r="C111" s="1" t="s">
        <v>28</v>
      </c>
      <c r="D111" t="s">
        <v>12804</v>
      </c>
      <c r="E111" t="s">
        <v>12805</v>
      </c>
      <c r="F111" t="s">
        <v>12806</v>
      </c>
      <c r="G111" t="s">
        <v>6055</v>
      </c>
      <c r="H111" t="s">
        <v>12807</v>
      </c>
      <c r="I111" t="s">
        <v>12808</v>
      </c>
      <c r="J111" t="s">
        <v>12809</v>
      </c>
      <c r="K111" t="s">
        <v>12298</v>
      </c>
      <c r="T111" t="s">
        <v>12145</v>
      </c>
      <c r="V111">
        <f t="shared" si="5"/>
        <v>8</v>
      </c>
      <c r="AA111">
        <f t="shared" si="6"/>
        <v>1</v>
      </c>
      <c r="AB111">
        <f t="shared" si="7"/>
        <v>5</v>
      </c>
      <c r="AC111">
        <f t="shared" si="8"/>
        <v>2</v>
      </c>
      <c r="AD111" s="32">
        <v>4</v>
      </c>
      <c r="AE111" s="32">
        <v>3</v>
      </c>
      <c r="AF111" s="32">
        <v>3</v>
      </c>
      <c r="AG111" s="32">
        <v>4</v>
      </c>
      <c r="AR111" s="32">
        <v>4</v>
      </c>
      <c r="AS111" s="32">
        <v>4</v>
      </c>
      <c r="AT111" s="32">
        <v>4</v>
      </c>
      <c r="AU111" s="32">
        <v>3</v>
      </c>
      <c r="AV111" s="32">
        <v>4</v>
      </c>
      <c r="AW111" s="32">
        <v>3</v>
      </c>
      <c r="AX111" s="32">
        <v>4</v>
      </c>
      <c r="AY111" s="32">
        <v>3</v>
      </c>
    </row>
    <row r="112" spans="2:51">
      <c r="B112" s="14" t="s">
        <v>128</v>
      </c>
      <c r="C112" s="1" t="s">
        <v>12127</v>
      </c>
      <c r="D112" t="s">
        <v>12810</v>
      </c>
      <c r="E112" t="s">
        <v>12811</v>
      </c>
      <c r="F112" t="s">
        <v>12812</v>
      </c>
      <c r="G112" t="s">
        <v>12813</v>
      </c>
      <c r="H112" t="s">
        <v>12814</v>
      </c>
      <c r="I112" t="s">
        <v>12815</v>
      </c>
      <c r="J112" t="s">
        <v>12816</v>
      </c>
      <c r="K112" t="s">
        <v>6065</v>
      </c>
      <c r="T112" t="s">
        <v>12157</v>
      </c>
      <c r="V112">
        <f t="shared" si="5"/>
        <v>31</v>
      </c>
      <c r="AA112">
        <f t="shared" si="6"/>
        <v>5</v>
      </c>
      <c r="AB112">
        <f t="shared" si="7"/>
        <v>1</v>
      </c>
      <c r="AC112">
        <f t="shared" si="8"/>
        <v>1</v>
      </c>
      <c r="AD112" s="32">
        <v>4</v>
      </c>
      <c r="AE112" s="32">
        <v>4</v>
      </c>
      <c r="AF112" s="32">
        <v>4</v>
      </c>
      <c r="AG112" s="32">
        <v>4</v>
      </c>
      <c r="AR112" s="32">
        <v>5</v>
      </c>
      <c r="AS112" s="32">
        <v>5</v>
      </c>
      <c r="AT112" s="32">
        <v>5</v>
      </c>
      <c r="AU112" s="32">
        <v>5</v>
      </c>
      <c r="AV112" s="32">
        <v>5</v>
      </c>
      <c r="AW112" s="32">
        <v>5</v>
      </c>
      <c r="AX112" s="32">
        <v>5</v>
      </c>
      <c r="AY112" s="32">
        <v>5</v>
      </c>
    </row>
    <row r="113" spans="2:51">
      <c r="B113" s="14" t="s">
        <v>130</v>
      </c>
      <c r="C113" s="1" t="s">
        <v>12127</v>
      </c>
      <c r="D113" t="s">
        <v>12817</v>
      </c>
      <c r="E113" t="s">
        <v>12818</v>
      </c>
      <c r="F113" t="s">
        <v>12819</v>
      </c>
      <c r="G113" t="s">
        <v>12820</v>
      </c>
      <c r="H113" t="s">
        <v>12821</v>
      </c>
      <c r="I113" t="s">
        <v>12822</v>
      </c>
      <c r="J113" t="s">
        <v>12823</v>
      </c>
      <c r="K113" t="s">
        <v>12265</v>
      </c>
      <c r="T113" t="s">
        <v>12163</v>
      </c>
      <c r="V113">
        <f t="shared" si="5"/>
        <v>33</v>
      </c>
      <c r="AA113">
        <f t="shared" si="6"/>
        <v>5</v>
      </c>
      <c r="AB113">
        <f t="shared" si="7"/>
        <v>1</v>
      </c>
      <c r="AC113">
        <f t="shared" si="8"/>
        <v>1</v>
      </c>
      <c r="AD113" s="32">
        <v>2</v>
      </c>
      <c r="AE113" s="32">
        <v>3</v>
      </c>
      <c r="AF113" s="32">
        <v>3</v>
      </c>
      <c r="AG113" s="32">
        <v>3</v>
      </c>
      <c r="AR113" s="32">
        <v>2</v>
      </c>
      <c r="AS113" s="32">
        <v>2</v>
      </c>
      <c r="AT113" s="32">
        <v>2</v>
      </c>
      <c r="AU113" s="32">
        <v>2</v>
      </c>
      <c r="AV113" s="32">
        <v>3</v>
      </c>
      <c r="AW113" s="32">
        <v>2</v>
      </c>
      <c r="AX113" s="32">
        <v>2</v>
      </c>
      <c r="AY113" s="32">
        <v>2</v>
      </c>
    </row>
    <row r="114" spans="2:51">
      <c r="B114" s="14" t="s">
        <v>132</v>
      </c>
      <c r="C114" s="1" t="s">
        <v>28</v>
      </c>
      <c r="D114" t="s">
        <v>12824</v>
      </c>
      <c r="E114" t="s">
        <v>12825</v>
      </c>
      <c r="F114" t="s">
        <v>12826</v>
      </c>
      <c r="G114" t="s">
        <v>12827</v>
      </c>
      <c r="H114" t="s">
        <v>12828</v>
      </c>
      <c r="I114" t="s">
        <v>12829</v>
      </c>
      <c r="J114" t="s">
        <v>12830</v>
      </c>
      <c r="K114" t="s">
        <v>12430</v>
      </c>
      <c r="T114" t="s">
        <v>12142</v>
      </c>
      <c r="V114">
        <f t="shared" si="5"/>
        <v>17</v>
      </c>
      <c r="AA114">
        <f t="shared" si="6"/>
        <v>2</v>
      </c>
      <c r="AB114">
        <f t="shared" si="7"/>
        <v>5</v>
      </c>
      <c r="AC114">
        <f t="shared" si="8"/>
        <v>2</v>
      </c>
      <c r="AD114" s="32">
        <v>2</v>
      </c>
      <c r="AE114" s="32">
        <v>1</v>
      </c>
      <c r="AF114" s="32">
        <v>2</v>
      </c>
      <c r="AG114" s="32">
        <v>1</v>
      </c>
      <c r="AR114" s="32">
        <v>4</v>
      </c>
      <c r="AS114" s="32">
        <v>4</v>
      </c>
      <c r="AT114" s="32">
        <v>4</v>
      </c>
      <c r="AU114" s="32">
        <v>4</v>
      </c>
      <c r="AV114" s="32">
        <v>3</v>
      </c>
      <c r="AW114" s="32">
        <v>5</v>
      </c>
      <c r="AX114" s="32">
        <v>4</v>
      </c>
      <c r="AY114" s="32">
        <v>2</v>
      </c>
    </row>
    <row r="115" spans="2:51">
      <c r="B115" s="14" t="s">
        <v>133</v>
      </c>
      <c r="C115" s="1" t="s">
        <v>28</v>
      </c>
      <c r="D115" t="s">
        <v>12831</v>
      </c>
      <c r="E115" t="s">
        <v>12832</v>
      </c>
      <c r="F115" t="s">
        <v>12833</v>
      </c>
      <c r="G115" t="s">
        <v>12834</v>
      </c>
      <c r="H115" t="s">
        <v>12835</v>
      </c>
      <c r="I115" t="s">
        <v>12836</v>
      </c>
      <c r="J115" t="s">
        <v>12837</v>
      </c>
      <c r="K115" t="s">
        <v>12257</v>
      </c>
      <c r="T115" t="s">
        <v>12152</v>
      </c>
      <c r="V115">
        <f t="shared" si="5"/>
        <v>19</v>
      </c>
      <c r="AA115">
        <f t="shared" si="6"/>
        <v>3</v>
      </c>
      <c r="AB115">
        <f t="shared" si="7"/>
        <v>5</v>
      </c>
      <c r="AC115">
        <f t="shared" si="8"/>
        <v>2</v>
      </c>
      <c r="AD115" s="32">
        <v>3</v>
      </c>
      <c r="AE115" s="32">
        <v>4</v>
      </c>
      <c r="AF115" s="32">
        <v>3</v>
      </c>
      <c r="AG115" s="32">
        <v>4</v>
      </c>
      <c r="AR115" s="32">
        <v>4</v>
      </c>
      <c r="AS115" s="32">
        <v>4</v>
      </c>
      <c r="AT115" s="32">
        <v>4</v>
      </c>
      <c r="AU115" s="32">
        <v>4</v>
      </c>
      <c r="AV115" s="32">
        <v>4</v>
      </c>
      <c r="AW115" s="32">
        <v>4</v>
      </c>
      <c r="AX115" s="32">
        <v>4</v>
      </c>
      <c r="AY115" s="32">
        <v>4</v>
      </c>
    </row>
    <row r="116" spans="2:51">
      <c r="B116" s="31" t="s">
        <v>4415</v>
      </c>
      <c r="C116" s="1" t="s">
        <v>28</v>
      </c>
      <c r="D116" t="s">
        <v>12838</v>
      </c>
      <c r="E116" t="s">
        <v>12839</v>
      </c>
      <c r="F116" t="s">
        <v>12840</v>
      </c>
      <c r="G116" t="s">
        <v>12841</v>
      </c>
      <c r="H116" t="s">
        <v>12842</v>
      </c>
      <c r="I116" t="s">
        <v>12843</v>
      </c>
      <c r="J116" t="s">
        <v>12844</v>
      </c>
      <c r="K116" t="s">
        <v>12198</v>
      </c>
      <c r="T116" t="s">
        <v>12148</v>
      </c>
      <c r="V116">
        <f t="shared" si="5"/>
        <v>7</v>
      </c>
      <c r="AA116">
        <f t="shared" si="6"/>
        <v>1</v>
      </c>
      <c r="AB116">
        <f t="shared" si="7"/>
        <v>5</v>
      </c>
      <c r="AC116">
        <f t="shared" si="8"/>
        <v>2</v>
      </c>
      <c r="AD116" s="32">
        <v>2</v>
      </c>
      <c r="AE116" s="32">
        <v>3</v>
      </c>
      <c r="AF116" s="32">
        <v>1</v>
      </c>
      <c r="AG116" s="32">
        <v>2</v>
      </c>
      <c r="AR116" s="32">
        <v>3</v>
      </c>
      <c r="AS116" s="32">
        <v>3</v>
      </c>
      <c r="AT116" s="32">
        <v>3</v>
      </c>
      <c r="AU116" s="32">
        <v>3</v>
      </c>
      <c r="AV116" s="32">
        <v>2</v>
      </c>
      <c r="AW116" s="32">
        <v>3</v>
      </c>
      <c r="AX116" s="34">
        <v>3</v>
      </c>
      <c r="AY116" s="32">
        <v>4</v>
      </c>
    </row>
    <row r="117" spans="2:51">
      <c r="B117" s="14" t="s">
        <v>134</v>
      </c>
      <c r="C117" s="1" t="s">
        <v>28</v>
      </c>
      <c r="D117" t="s">
        <v>12845</v>
      </c>
      <c r="E117" t="s">
        <v>12846</v>
      </c>
      <c r="F117" t="s">
        <v>12847</v>
      </c>
      <c r="G117" t="s">
        <v>6055</v>
      </c>
      <c r="H117" t="s">
        <v>12848</v>
      </c>
      <c r="I117" t="s">
        <v>12849</v>
      </c>
      <c r="J117" t="s">
        <v>12850</v>
      </c>
      <c r="K117" t="s">
        <v>6065</v>
      </c>
      <c r="T117" t="s">
        <v>12138</v>
      </c>
      <c r="V117">
        <f t="shared" si="5"/>
        <v>11</v>
      </c>
      <c r="AA117">
        <f t="shared" si="6"/>
        <v>1</v>
      </c>
      <c r="AB117">
        <f t="shared" si="7"/>
        <v>5</v>
      </c>
      <c r="AC117">
        <f t="shared" si="8"/>
        <v>2</v>
      </c>
      <c r="AD117" s="32">
        <v>2</v>
      </c>
      <c r="AE117" s="32">
        <v>2</v>
      </c>
      <c r="AF117" s="32">
        <v>3</v>
      </c>
      <c r="AG117" s="32">
        <v>3</v>
      </c>
      <c r="AR117" s="32">
        <v>4</v>
      </c>
      <c r="AS117" s="32">
        <v>4</v>
      </c>
      <c r="AT117" s="32">
        <v>4</v>
      </c>
      <c r="AU117" s="32">
        <v>3</v>
      </c>
      <c r="AV117" s="32">
        <v>4</v>
      </c>
      <c r="AW117" s="32">
        <v>4</v>
      </c>
      <c r="AX117" s="32">
        <v>4</v>
      </c>
      <c r="AY117" s="32">
        <v>4</v>
      </c>
    </row>
    <row r="118" spans="2:51">
      <c r="B118" s="14" t="s">
        <v>135</v>
      </c>
      <c r="C118" s="1" t="s">
        <v>28</v>
      </c>
      <c r="D118" t="s">
        <v>12851</v>
      </c>
      <c r="E118" t="s">
        <v>12852</v>
      </c>
      <c r="F118" t="s">
        <v>12853</v>
      </c>
      <c r="G118" t="s">
        <v>12854</v>
      </c>
      <c r="H118" t="s">
        <v>12855</v>
      </c>
      <c r="I118" t="s">
        <v>12856</v>
      </c>
      <c r="J118" t="s">
        <v>12857</v>
      </c>
      <c r="K118" t="s">
        <v>6065</v>
      </c>
      <c r="T118" t="s">
        <v>12143</v>
      </c>
      <c r="V118">
        <f t="shared" si="5"/>
        <v>6</v>
      </c>
      <c r="AA118">
        <f t="shared" si="6"/>
        <v>1</v>
      </c>
      <c r="AB118">
        <f t="shared" si="7"/>
        <v>5</v>
      </c>
      <c r="AC118">
        <f t="shared" si="8"/>
        <v>2</v>
      </c>
      <c r="AD118" s="32">
        <v>3</v>
      </c>
      <c r="AE118" s="32">
        <v>3</v>
      </c>
      <c r="AF118" s="32">
        <v>3</v>
      </c>
      <c r="AG118" s="32">
        <v>3</v>
      </c>
      <c r="AR118" s="32">
        <v>3</v>
      </c>
      <c r="AS118" s="32">
        <v>3</v>
      </c>
      <c r="AT118" s="32">
        <v>3</v>
      </c>
      <c r="AU118" s="32">
        <v>3</v>
      </c>
      <c r="AV118" s="32">
        <v>2</v>
      </c>
      <c r="AW118" s="32">
        <v>2</v>
      </c>
      <c r="AX118" s="32">
        <v>2</v>
      </c>
      <c r="AY118" s="32">
        <v>2</v>
      </c>
    </row>
    <row r="119" spans="2:51">
      <c r="B119" s="14" t="s">
        <v>136</v>
      </c>
      <c r="C119" s="1" t="s">
        <v>28</v>
      </c>
      <c r="D119" t="s">
        <v>12858</v>
      </c>
      <c r="E119" t="s">
        <v>12859</v>
      </c>
      <c r="F119" t="s">
        <v>12860</v>
      </c>
      <c r="G119" t="s">
        <v>12861</v>
      </c>
      <c r="H119" t="s">
        <v>12862</v>
      </c>
      <c r="I119" t="s">
        <v>12863</v>
      </c>
      <c r="J119" t="s">
        <v>12864</v>
      </c>
      <c r="K119" t="s">
        <v>6065</v>
      </c>
      <c r="T119" t="s">
        <v>12143</v>
      </c>
      <c r="V119">
        <f t="shared" si="5"/>
        <v>6</v>
      </c>
      <c r="AA119">
        <f t="shared" si="6"/>
        <v>1</v>
      </c>
      <c r="AB119">
        <f t="shared" si="7"/>
        <v>5</v>
      </c>
      <c r="AC119">
        <f t="shared" si="8"/>
        <v>2</v>
      </c>
      <c r="AD119" s="32">
        <v>1</v>
      </c>
      <c r="AE119" s="32">
        <v>1</v>
      </c>
      <c r="AF119" s="32">
        <v>1</v>
      </c>
      <c r="AG119" s="32">
        <v>1</v>
      </c>
      <c r="AR119" s="32">
        <v>1</v>
      </c>
      <c r="AS119" s="32">
        <v>1</v>
      </c>
      <c r="AT119" s="32">
        <v>1</v>
      </c>
      <c r="AU119" s="32">
        <v>1</v>
      </c>
      <c r="AV119" s="32">
        <v>1</v>
      </c>
      <c r="AW119" s="32">
        <v>1</v>
      </c>
      <c r="AX119" s="32">
        <v>1</v>
      </c>
      <c r="AY119" s="32">
        <v>1</v>
      </c>
    </row>
    <row r="120" spans="2:51">
      <c r="B120" s="14" t="s">
        <v>137</v>
      </c>
      <c r="C120" s="1" t="s">
        <v>28</v>
      </c>
      <c r="D120" t="s">
        <v>12865</v>
      </c>
      <c r="E120" t="s">
        <v>12866</v>
      </c>
      <c r="F120" t="s">
        <v>12867</v>
      </c>
      <c r="G120" t="s">
        <v>12868</v>
      </c>
      <c r="H120" t="s">
        <v>12869</v>
      </c>
      <c r="I120" t="s">
        <v>12870</v>
      </c>
      <c r="J120" t="s">
        <v>12871</v>
      </c>
      <c r="K120" t="s">
        <v>12257</v>
      </c>
      <c r="T120" t="s">
        <v>12136</v>
      </c>
      <c r="V120">
        <f t="shared" si="5"/>
        <v>9</v>
      </c>
      <c r="AA120">
        <f t="shared" si="6"/>
        <v>1</v>
      </c>
      <c r="AB120">
        <f t="shared" si="7"/>
        <v>5</v>
      </c>
      <c r="AC120">
        <f t="shared" si="8"/>
        <v>2</v>
      </c>
      <c r="AD120" s="32">
        <v>3</v>
      </c>
      <c r="AE120" s="32">
        <v>1</v>
      </c>
      <c r="AF120" s="32">
        <v>1</v>
      </c>
      <c r="AG120" s="32">
        <v>2</v>
      </c>
      <c r="AR120" s="32">
        <v>4</v>
      </c>
      <c r="AS120" s="32">
        <v>4</v>
      </c>
      <c r="AT120" s="32">
        <v>4</v>
      </c>
      <c r="AU120" s="32">
        <v>3</v>
      </c>
      <c r="AV120" s="32">
        <v>4</v>
      </c>
      <c r="AW120" s="32">
        <v>3</v>
      </c>
      <c r="AX120" s="32">
        <v>3</v>
      </c>
      <c r="AY120" s="32">
        <v>3</v>
      </c>
    </row>
    <row r="121" spans="2:51">
      <c r="B121" s="14" t="s">
        <v>138</v>
      </c>
      <c r="C121" s="1" t="s">
        <v>28</v>
      </c>
      <c r="D121" t="s">
        <v>12872</v>
      </c>
      <c r="E121" t="s">
        <v>12873</v>
      </c>
      <c r="F121" t="s">
        <v>12874</v>
      </c>
      <c r="G121" t="s">
        <v>12875</v>
      </c>
      <c r="H121" t="s">
        <v>12876</v>
      </c>
      <c r="I121" t="s">
        <v>12877</v>
      </c>
      <c r="J121" t="s">
        <v>12878</v>
      </c>
      <c r="K121" t="s">
        <v>12198</v>
      </c>
      <c r="T121" t="s">
        <v>12149</v>
      </c>
      <c r="V121">
        <f t="shared" si="5"/>
        <v>14</v>
      </c>
      <c r="AA121">
        <f t="shared" si="6"/>
        <v>2</v>
      </c>
      <c r="AB121">
        <f t="shared" si="7"/>
        <v>5</v>
      </c>
      <c r="AC121">
        <f t="shared" si="8"/>
        <v>2</v>
      </c>
      <c r="AD121" s="32">
        <v>1</v>
      </c>
      <c r="AE121" s="32">
        <v>1</v>
      </c>
      <c r="AF121" s="32">
        <v>1</v>
      </c>
      <c r="AG121" s="32">
        <v>1</v>
      </c>
      <c r="AR121" s="32">
        <v>2</v>
      </c>
      <c r="AS121" s="32">
        <v>2</v>
      </c>
      <c r="AT121" s="32">
        <v>2</v>
      </c>
      <c r="AU121" s="32">
        <v>2</v>
      </c>
      <c r="AV121" s="32">
        <v>2</v>
      </c>
      <c r="AW121" s="32">
        <v>2</v>
      </c>
      <c r="AX121" s="32">
        <v>2</v>
      </c>
      <c r="AY121" s="32">
        <v>2</v>
      </c>
    </row>
    <row r="122" spans="2:51">
      <c r="B122" s="14" t="s">
        <v>139</v>
      </c>
      <c r="C122" s="1" t="s">
        <v>28</v>
      </c>
      <c r="D122" t="s">
        <v>12879</v>
      </c>
      <c r="E122" t="s">
        <v>12880</v>
      </c>
      <c r="F122" t="s">
        <v>12881</v>
      </c>
      <c r="G122" t="s">
        <v>12882</v>
      </c>
      <c r="H122" t="s">
        <v>12883</v>
      </c>
      <c r="I122" t="s">
        <v>12884</v>
      </c>
      <c r="J122" t="s">
        <v>12885</v>
      </c>
      <c r="K122" t="s">
        <v>12257</v>
      </c>
      <c r="T122" t="s">
        <v>12152</v>
      </c>
      <c r="V122">
        <f t="shared" si="5"/>
        <v>19</v>
      </c>
      <c r="AA122">
        <f t="shared" si="6"/>
        <v>3</v>
      </c>
      <c r="AB122">
        <f t="shared" si="7"/>
        <v>5</v>
      </c>
      <c r="AC122">
        <f t="shared" si="8"/>
        <v>2</v>
      </c>
      <c r="AD122" s="32">
        <v>2</v>
      </c>
      <c r="AE122" s="32">
        <v>3</v>
      </c>
      <c r="AF122" s="32">
        <v>3</v>
      </c>
      <c r="AG122" s="32">
        <v>3</v>
      </c>
      <c r="AR122" s="32">
        <v>2</v>
      </c>
      <c r="AS122" s="32">
        <v>2</v>
      </c>
      <c r="AT122" s="32">
        <v>2</v>
      </c>
      <c r="AU122" s="32">
        <v>2</v>
      </c>
      <c r="AV122" s="32">
        <v>2</v>
      </c>
      <c r="AW122" s="32">
        <v>2</v>
      </c>
      <c r="AX122" s="32">
        <v>2</v>
      </c>
      <c r="AY122" s="32">
        <v>2</v>
      </c>
    </row>
    <row r="123" spans="2:51">
      <c r="B123" s="14" t="s">
        <v>140</v>
      </c>
      <c r="C123" s="1" t="s">
        <v>28</v>
      </c>
      <c r="D123" t="s">
        <v>12886</v>
      </c>
      <c r="E123" t="s">
        <v>12887</v>
      </c>
      <c r="F123" t="s">
        <v>12888</v>
      </c>
      <c r="G123" t="s">
        <v>12889</v>
      </c>
      <c r="H123" t="s">
        <v>12890</v>
      </c>
      <c r="I123" t="s">
        <v>12891</v>
      </c>
      <c r="J123" t="s">
        <v>12892</v>
      </c>
      <c r="K123" t="s">
        <v>12298</v>
      </c>
      <c r="T123" t="s">
        <v>12151</v>
      </c>
      <c r="V123">
        <f t="shared" si="5"/>
        <v>4</v>
      </c>
      <c r="AA123">
        <f t="shared" si="6"/>
        <v>0</v>
      </c>
      <c r="AB123">
        <f t="shared" si="7"/>
        <v>5</v>
      </c>
      <c r="AC123">
        <f t="shared" si="8"/>
        <v>2</v>
      </c>
      <c r="AD123" s="32">
        <v>3</v>
      </c>
      <c r="AE123" s="32">
        <v>3</v>
      </c>
      <c r="AF123" s="32">
        <v>3</v>
      </c>
      <c r="AG123" s="32">
        <v>3</v>
      </c>
      <c r="AR123" s="32">
        <v>4</v>
      </c>
      <c r="AS123" s="32">
        <v>4</v>
      </c>
      <c r="AT123" s="32">
        <v>4</v>
      </c>
      <c r="AU123" s="32">
        <v>4</v>
      </c>
      <c r="AV123" s="32">
        <v>4</v>
      </c>
      <c r="AW123" s="32">
        <v>4</v>
      </c>
      <c r="AX123" s="32">
        <v>4</v>
      </c>
      <c r="AY123" s="32">
        <v>4</v>
      </c>
    </row>
    <row r="124" spans="2:51">
      <c r="B124" s="14" t="s">
        <v>141</v>
      </c>
      <c r="C124" s="1" t="s">
        <v>28</v>
      </c>
      <c r="D124" t="s">
        <v>12893</v>
      </c>
      <c r="E124" t="s">
        <v>12894</v>
      </c>
      <c r="F124" t="s">
        <v>12895</v>
      </c>
      <c r="G124" t="s">
        <v>12896</v>
      </c>
      <c r="H124" t="s">
        <v>12897</v>
      </c>
      <c r="I124" t="s">
        <v>12898</v>
      </c>
      <c r="J124" t="s">
        <v>12899</v>
      </c>
      <c r="K124" t="s">
        <v>12298</v>
      </c>
      <c r="T124" t="s">
        <v>12145</v>
      </c>
      <c r="V124">
        <f t="shared" si="5"/>
        <v>8</v>
      </c>
      <c r="AA124">
        <f t="shared" si="6"/>
        <v>1</v>
      </c>
      <c r="AB124">
        <f t="shared" si="7"/>
        <v>5</v>
      </c>
      <c r="AC124">
        <f t="shared" si="8"/>
        <v>2</v>
      </c>
      <c r="AD124" s="32">
        <v>1</v>
      </c>
      <c r="AE124" s="32">
        <v>1</v>
      </c>
      <c r="AF124" s="32">
        <v>1</v>
      </c>
      <c r="AG124" s="32">
        <v>1</v>
      </c>
      <c r="AR124" s="32">
        <v>2</v>
      </c>
      <c r="AS124" s="32">
        <v>2</v>
      </c>
      <c r="AT124" s="32">
        <v>2</v>
      </c>
      <c r="AU124" s="32">
        <v>1</v>
      </c>
      <c r="AV124" s="32">
        <v>1</v>
      </c>
      <c r="AW124" s="32">
        <v>1</v>
      </c>
      <c r="AX124" s="32">
        <v>2</v>
      </c>
      <c r="AY124" s="32">
        <v>2</v>
      </c>
    </row>
    <row r="125" spans="2:51">
      <c r="B125" s="14" t="s">
        <v>142</v>
      </c>
      <c r="C125" s="1" t="s">
        <v>28</v>
      </c>
      <c r="D125" t="s">
        <v>6055</v>
      </c>
      <c r="E125" t="s">
        <v>6055</v>
      </c>
      <c r="F125" t="s">
        <v>12900</v>
      </c>
      <c r="G125" t="s">
        <v>6065</v>
      </c>
      <c r="H125" t="s">
        <v>12901</v>
      </c>
      <c r="I125" t="s">
        <v>6065</v>
      </c>
      <c r="J125" t="s">
        <v>10827</v>
      </c>
      <c r="K125" t="s">
        <v>6065</v>
      </c>
      <c r="T125" t="s">
        <v>12137</v>
      </c>
      <c r="V125">
        <f t="shared" si="5"/>
        <v>1</v>
      </c>
      <c r="AA125">
        <f t="shared" si="6"/>
        <v>0</v>
      </c>
      <c r="AB125">
        <f t="shared" si="7"/>
        <v>5</v>
      </c>
      <c r="AC125">
        <f t="shared" si="8"/>
        <v>2</v>
      </c>
      <c r="AD125" s="32">
        <v>1</v>
      </c>
      <c r="AE125" s="32">
        <v>1</v>
      </c>
      <c r="AF125" s="32">
        <v>1</v>
      </c>
      <c r="AG125" s="32">
        <v>1</v>
      </c>
      <c r="AR125" s="32">
        <v>1</v>
      </c>
      <c r="AS125" s="32">
        <v>1</v>
      </c>
      <c r="AT125" s="32">
        <v>1</v>
      </c>
      <c r="AU125" s="32">
        <v>1</v>
      </c>
      <c r="AV125" s="32">
        <v>1</v>
      </c>
      <c r="AW125" s="32">
        <v>1</v>
      </c>
      <c r="AX125" s="32">
        <v>1</v>
      </c>
      <c r="AY125" s="32">
        <v>1</v>
      </c>
    </row>
    <row r="126" spans="2:51">
      <c r="B126" s="14" t="s">
        <v>144</v>
      </c>
      <c r="C126" s="1" t="s">
        <v>28</v>
      </c>
      <c r="D126" t="s">
        <v>6065</v>
      </c>
      <c r="E126" t="s">
        <v>6065</v>
      </c>
      <c r="F126" t="s">
        <v>6065</v>
      </c>
      <c r="G126" t="s">
        <v>6065</v>
      </c>
      <c r="H126" t="s">
        <v>6065</v>
      </c>
      <c r="I126" t="s">
        <v>6065</v>
      </c>
      <c r="J126" t="s">
        <v>6065</v>
      </c>
      <c r="K126" t="s">
        <v>12265</v>
      </c>
      <c r="T126" t="s">
        <v>12159</v>
      </c>
      <c r="V126">
        <f t="shared" si="5"/>
        <v>26</v>
      </c>
      <c r="AA126">
        <f t="shared" si="6"/>
        <v>4</v>
      </c>
      <c r="AB126">
        <f t="shared" si="7"/>
        <v>5</v>
      </c>
      <c r="AC126">
        <f t="shared" si="8"/>
        <v>2</v>
      </c>
      <c r="AD126" s="32">
        <v>2</v>
      </c>
      <c r="AE126" s="32">
        <v>2</v>
      </c>
      <c r="AF126" s="32">
        <v>2</v>
      </c>
      <c r="AG126" s="32">
        <v>2</v>
      </c>
      <c r="AR126" s="32">
        <v>3</v>
      </c>
      <c r="AS126" s="32">
        <v>3</v>
      </c>
      <c r="AT126" s="32">
        <v>3</v>
      </c>
      <c r="AU126" s="32">
        <v>3</v>
      </c>
      <c r="AV126" s="32">
        <v>1</v>
      </c>
      <c r="AW126" s="32">
        <v>1</v>
      </c>
      <c r="AX126" s="32">
        <v>3</v>
      </c>
      <c r="AY126" s="32">
        <v>2</v>
      </c>
    </row>
    <row r="127" spans="2:51">
      <c r="B127" s="30" t="s">
        <v>145</v>
      </c>
      <c r="C127" s="1" t="s">
        <v>12132</v>
      </c>
      <c r="D127" t="s">
        <v>12902</v>
      </c>
      <c r="E127" t="s">
        <v>12903</v>
      </c>
      <c r="F127" t="s">
        <v>12904</v>
      </c>
      <c r="G127" t="s">
        <v>6055</v>
      </c>
      <c r="H127" t="s">
        <v>12905</v>
      </c>
      <c r="I127" t="s">
        <v>12906</v>
      </c>
      <c r="J127" t="s">
        <v>12907</v>
      </c>
      <c r="K127" t="s">
        <v>6065</v>
      </c>
      <c r="T127" t="s">
        <v>12139</v>
      </c>
      <c r="V127">
        <f t="shared" si="5"/>
        <v>5</v>
      </c>
      <c r="AA127">
        <f t="shared" si="6"/>
        <v>0</v>
      </c>
      <c r="AB127">
        <f t="shared" si="7"/>
        <v>4</v>
      </c>
      <c r="AC127">
        <f t="shared" si="8"/>
        <v>1</v>
      </c>
      <c r="AD127" s="32">
        <v>1</v>
      </c>
      <c r="AE127" s="32">
        <v>3</v>
      </c>
      <c r="AF127" s="32">
        <v>2</v>
      </c>
      <c r="AG127" s="32">
        <v>2</v>
      </c>
      <c r="AR127" s="32">
        <v>1</v>
      </c>
      <c r="AS127" s="32">
        <v>1</v>
      </c>
      <c r="AT127" s="32">
        <v>1</v>
      </c>
      <c r="AU127" s="32">
        <v>2</v>
      </c>
      <c r="AV127" s="32">
        <v>1</v>
      </c>
      <c r="AW127" s="32">
        <v>2</v>
      </c>
      <c r="AX127" s="32">
        <v>1</v>
      </c>
      <c r="AY127" s="32">
        <v>2</v>
      </c>
    </row>
    <row r="128" spans="2:51">
      <c r="B128" s="1">
        <v>47077078</v>
      </c>
      <c r="C128" s="1" t="s">
        <v>12125</v>
      </c>
      <c r="D128" t="s">
        <v>13113</v>
      </c>
      <c r="E128" t="s">
        <v>13114</v>
      </c>
      <c r="F128" t="s">
        <v>13115</v>
      </c>
      <c r="G128" t="s">
        <v>6055</v>
      </c>
      <c r="H128" t="s">
        <v>13116</v>
      </c>
      <c r="I128" t="s">
        <v>13117</v>
      </c>
      <c r="J128" t="s">
        <v>6055</v>
      </c>
      <c r="K128" t="s">
        <v>6065</v>
      </c>
      <c r="T128" t="s">
        <v>12153</v>
      </c>
      <c r="V128">
        <f t="shared" si="5"/>
        <v>2</v>
      </c>
      <c r="AA128">
        <f t="shared" si="6"/>
        <v>0</v>
      </c>
      <c r="AB128">
        <f t="shared" si="7"/>
        <v>2</v>
      </c>
      <c r="AC128">
        <f t="shared" si="8"/>
        <v>1</v>
      </c>
      <c r="AD128" s="32">
        <v>2</v>
      </c>
      <c r="AE128" s="32">
        <v>4</v>
      </c>
      <c r="AF128" s="32">
        <v>4</v>
      </c>
      <c r="AG128" s="32">
        <v>3</v>
      </c>
      <c r="AR128" s="32">
        <v>2</v>
      </c>
      <c r="AS128" s="32">
        <v>2</v>
      </c>
      <c r="AT128" s="32">
        <v>2</v>
      </c>
      <c r="AU128" s="32">
        <v>2</v>
      </c>
      <c r="AV128" s="32">
        <v>2</v>
      </c>
      <c r="AW128" s="32">
        <v>2</v>
      </c>
      <c r="AX128" s="32">
        <v>2</v>
      </c>
      <c r="AY128" s="32">
        <v>2</v>
      </c>
    </row>
    <row r="129" spans="2:51">
      <c r="B129" s="14" t="s">
        <v>147</v>
      </c>
      <c r="C129" s="1" t="s">
        <v>28</v>
      </c>
      <c r="D129" t="s">
        <v>12908</v>
      </c>
      <c r="E129" t="s">
        <v>12909</v>
      </c>
      <c r="F129" t="s">
        <v>12910</v>
      </c>
      <c r="G129" t="s">
        <v>12911</v>
      </c>
      <c r="H129" t="s">
        <v>12912</v>
      </c>
      <c r="I129" t="s">
        <v>12913</v>
      </c>
      <c r="J129" t="s">
        <v>12914</v>
      </c>
      <c r="K129" t="s">
        <v>6055</v>
      </c>
      <c r="T129" t="s">
        <v>12143</v>
      </c>
      <c r="V129">
        <f t="shared" si="5"/>
        <v>6</v>
      </c>
      <c r="AA129">
        <f t="shared" si="6"/>
        <v>1</v>
      </c>
      <c r="AB129">
        <f t="shared" si="7"/>
        <v>5</v>
      </c>
      <c r="AC129">
        <f t="shared" si="8"/>
        <v>2</v>
      </c>
      <c r="AD129" s="32">
        <v>2</v>
      </c>
      <c r="AE129" s="32">
        <v>3</v>
      </c>
      <c r="AF129" s="32">
        <v>3</v>
      </c>
      <c r="AG129" s="32">
        <v>3</v>
      </c>
      <c r="AR129" s="32">
        <v>2</v>
      </c>
      <c r="AS129" s="32">
        <v>2</v>
      </c>
      <c r="AT129" s="32">
        <v>2</v>
      </c>
      <c r="AU129" s="32">
        <v>2</v>
      </c>
      <c r="AV129" s="32">
        <v>2</v>
      </c>
      <c r="AW129" s="32">
        <v>1</v>
      </c>
      <c r="AX129" s="32">
        <v>2</v>
      </c>
      <c r="AY129" s="32">
        <v>3</v>
      </c>
    </row>
    <row r="130" spans="2:51">
      <c r="B130" s="1">
        <v>34453740</v>
      </c>
      <c r="C130" s="1" t="s">
        <v>28</v>
      </c>
      <c r="D130" t="s">
        <v>12915</v>
      </c>
      <c r="E130" t="s">
        <v>12916</v>
      </c>
      <c r="F130" t="s">
        <v>12917</v>
      </c>
      <c r="G130" t="s">
        <v>6065</v>
      </c>
      <c r="H130" t="s">
        <v>12918</v>
      </c>
      <c r="I130" t="s">
        <v>12919</v>
      </c>
      <c r="J130" t="s">
        <v>12920</v>
      </c>
      <c r="K130" t="s">
        <v>6065</v>
      </c>
      <c r="T130" t="s">
        <v>12136</v>
      </c>
      <c r="V130">
        <f t="shared" si="5"/>
        <v>9</v>
      </c>
      <c r="AA130">
        <f t="shared" si="6"/>
        <v>1</v>
      </c>
      <c r="AB130">
        <f t="shared" si="7"/>
        <v>5</v>
      </c>
      <c r="AC130">
        <f t="shared" si="8"/>
        <v>2</v>
      </c>
      <c r="AD130" s="32">
        <v>4</v>
      </c>
      <c r="AE130" s="32">
        <v>4</v>
      </c>
      <c r="AF130" s="32">
        <v>4</v>
      </c>
      <c r="AG130" s="32">
        <v>4</v>
      </c>
      <c r="AR130" s="32">
        <v>5</v>
      </c>
      <c r="AS130" s="32">
        <v>5</v>
      </c>
      <c r="AT130" s="32">
        <v>5</v>
      </c>
      <c r="AU130" s="32">
        <v>5</v>
      </c>
      <c r="AV130" s="32">
        <v>5</v>
      </c>
      <c r="AW130" s="32">
        <v>5</v>
      </c>
      <c r="AX130" s="32">
        <v>5</v>
      </c>
      <c r="AY130" s="32">
        <v>5</v>
      </c>
    </row>
    <row r="131" spans="2:51">
      <c r="B131" s="14" t="s">
        <v>148</v>
      </c>
      <c r="C131" s="1" t="s">
        <v>28</v>
      </c>
      <c r="D131" t="s">
        <v>12921</v>
      </c>
      <c r="E131" t="s">
        <v>12922</v>
      </c>
      <c r="F131" t="s">
        <v>12923</v>
      </c>
      <c r="G131" t="s">
        <v>6065</v>
      </c>
      <c r="H131" t="s">
        <v>12924</v>
      </c>
      <c r="I131" t="s">
        <v>12925</v>
      </c>
      <c r="J131" t="s">
        <v>12926</v>
      </c>
      <c r="K131" t="s">
        <v>6065</v>
      </c>
      <c r="T131" t="s">
        <v>12153</v>
      </c>
      <c r="V131">
        <f t="shared" si="5"/>
        <v>2</v>
      </c>
      <c r="AA131">
        <f t="shared" si="6"/>
        <v>0</v>
      </c>
      <c r="AB131">
        <f t="shared" si="7"/>
        <v>5</v>
      </c>
      <c r="AC131">
        <f t="shared" si="8"/>
        <v>2</v>
      </c>
      <c r="AD131" s="32">
        <v>2</v>
      </c>
      <c r="AE131" s="32">
        <v>2</v>
      </c>
      <c r="AF131" s="32">
        <v>2</v>
      </c>
      <c r="AG131" s="32">
        <v>3</v>
      </c>
      <c r="AR131" s="32">
        <v>3</v>
      </c>
      <c r="AS131" s="32">
        <v>3</v>
      </c>
      <c r="AT131" s="32">
        <v>3</v>
      </c>
      <c r="AU131" s="32">
        <v>4</v>
      </c>
      <c r="AV131" s="32">
        <v>3</v>
      </c>
      <c r="AW131" s="32">
        <v>2</v>
      </c>
      <c r="AX131" s="32">
        <v>2</v>
      </c>
      <c r="AY131" s="32">
        <v>3</v>
      </c>
    </row>
    <row r="132" spans="2:51">
      <c r="B132" s="14" t="s">
        <v>149</v>
      </c>
      <c r="C132" s="1" t="s">
        <v>12130</v>
      </c>
      <c r="D132" t="s">
        <v>12228</v>
      </c>
      <c r="E132" t="s">
        <v>12927</v>
      </c>
      <c r="F132" t="s">
        <v>12928</v>
      </c>
      <c r="G132" t="s">
        <v>6055</v>
      </c>
      <c r="H132" t="s">
        <v>12929</v>
      </c>
      <c r="I132" t="s">
        <v>12930</v>
      </c>
      <c r="J132" t="s">
        <v>12233</v>
      </c>
      <c r="K132" t="s">
        <v>6430</v>
      </c>
      <c r="T132" t="s">
        <v>12136</v>
      </c>
      <c r="V132">
        <f t="shared" si="5"/>
        <v>9</v>
      </c>
      <c r="AA132">
        <f t="shared" si="6"/>
        <v>1</v>
      </c>
      <c r="AB132">
        <f t="shared" si="7"/>
        <v>4</v>
      </c>
      <c r="AC132">
        <f t="shared" si="8"/>
        <v>1</v>
      </c>
      <c r="AD132" s="32">
        <v>2</v>
      </c>
      <c r="AE132" s="32">
        <v>2</v>
      </c>
      <c r="AF132" s="32">
        <v>2</v>
      </c>
      <c r="AG132" s="32">
        <v>1</v>
      </c>
      <c r="AR132" s="32">
        <v>2</v>
      </c>
      <c r="AS132" s="32">
        <v>2</v>
      </c>
      <c r="AT132" s="32">
        <v>2</v>
      </c>
      <c r="AU132" s="32">
        <v>3</v>
      </c>
      <c r="AV132" s="32">
        <v>3</v>
      </c>
      <c r="AW132" s="32">
        <v>2</v>
      </c>
      <c r="AX132" s="32">
        <v>3</v>
      </c>
      <c r="AY132" s="32">
        <v>3</v>
      </c>
    </row>
    <row r="133" spans="2:51">
      <c r="B133" s="14" t="s">
        <v>150</v>
      </c>
      <c r="C133" s="1" t="s">
        <v>12127</v>
      </c>
      <c r="D133" t="s">
        <v>12931</v>
      </c>
      <c r="E133" t="s">
        <v>12932</v>
      </c>
      <c r="F133" t="s">
        <v>12933</v>
      </c>
      <c r="G133" t="s">
        <v>6055</v>
      </c>
      <c r="H133" t="s">
        <v>12934</v>
      </c>
      <c r="I133" t="s">
        <v>12935</v>
      </c>
      <c r="J133" t="s">
        <v>12936</v>
      </c>
      <c r="K133" t="s">
        <v>12265</v>
      </c>
      <c r="T133" t="s">
        <v>12145</v>
      </c>
      <c r="V133">
        <f t="shared" si="5"/>
        <v>8</v>
      </c>
      <c r="AA133">
        <f t="shared" si="6"/>
        <v>1</v>
      </c>
      <c r="AB133">
        <f t="shared" si="7"/>
        <v>1</v>
      </c>
      <c r="AC133">
        <f t="shared" si="8"/>
        <v>1</v>
      </c>
      <c r="AD133" s="32">
        <v>4</v>
      </c>
      <c r="AE133" s="32">
        <v>5</v>
      </c>
      <c r="AF133" s="32">
        <v>5</v>
      </c>
      <c r="AG133" s="32">
        <v>4</v>
      </c>
      <c r="AR133" s="32">
        <v>4</v>
      </c>
      <c r="AS133" s="32">
        <v>4</v>
      </c>
      <c r="AT133" s="32">
        <v>4</v>
      </c>
      <c r="AU133" s="32">
        <v>4</v>
      </c>
      <c r="AV133" s="32">
        <v>3</v>
      </c>
      <c r="AW133" s="32">
        <v>4</v>
      </c>
      <c r="AX133" s="32">
        <v>5</v>
      </c>
      <c r="AY133" s="32">
        <v>4</v>
      </c>
    </row>
    <row r="134" spans="2:51">
      <c r="B134" s="14" t="s">
        <v>152</v>
      </c>
      <c r="C134" s="1" t="s">
        <v>28</v>
      </c>
      <c r="D134" t="s">
        <v>12937</v>
      </c>
      <c r="E134" t="s">
        <v>12938</v>
      </c>
      <c r="F134" t="s">
        <v>12939</v>
      </c>
      <c r="G134" t="s">
        <v>12940</v>
      </c>
      <c r="H134" t="s">
        <v>12941</v>
      </c>
      <c r="I134" t="s">
        <v>12942</v>
      </c>
      <c r="J134" t="s">
        <v>12943</v>
      </c>
      <c r="K134" t="s">
        <v>12198</v>
      </c>
      <c r="T134" t="s">
        <v>12145</v>
      </c>
      <c r="V134">
        <f t="shared" si="5"/>
        <v>8</v>
      </c>
      <c r="AA134">
        <f t="shared" si="6"/>
        <v>1</v>
      </c>
      <c r="AB134">
        <f t="shared" si="7"/>
        <v>5</v>
      </c>
      <c r="AC134">
        <f t="shared" si="8"/>
        <v>2</v>
      </c>
      <c r="AD134" s="32">
        <v>3</v>
      </c>
      <c r="AE134" s="32">
        <v>4</v>
      </c>
      <c r="AF134" s="32">
        <v>4</v>
      </c>
      <c r="AG134" s="32">
        <v>3</v>
      </c>
      <c r="AR134" s="32">
        <v>4</v>
      </c>
      <c r="AS134" s="32">
        <v>4</v>
      </c>
      <c r="AT134" s="32">
        <v>4</v>
      </c>
      <c r="AU134" s="32">
        <v>4</v>
      </c>
      <c r="AV134" s="32">
        <v>4</v>
      </c>
      <c r="AW134" s="32">
        <v>4</v>
      </c>
      <c r="AX134" s="32">
        <v>4</v>
      </c>
      <c r="AY134" s="32">
        <v>4</v>
      </c>
    </row>
    <row r="135" spans="2:51">
      <c r="B135" s="1">
        <v>31711135</v>
      </c>
      <c r="C135" s="1" t="s">
        <v>28</v>
      </c>
      <c r="D135" t="s">
        <v>12944</v>
      </c>
      <c r="E135" t="s">
        <v>12945</v>
      </c>
      <c r="F135" t="s">
        <v>12946</v>
      </c>
      <c r="G135" t="s">
        <v>12947</v>
      </c>
      <c r="H135" t="s">
        <v>12948</v>
      </c>
      <c r="I135" t="s">
        <v>12949</v>
      </c>
      <c r="J135" t="s">
        <v>12950</v>
      </c>
      <c r="K135" t="s">
        <v>6065</v>
      </c>
      <c r="T135" t="s">
        <v>12138</v>
      </c>
      <c r="V135">
        <f t="shared" si="5"/>
        <v>11</v>
      </c>
      <c r="AA135">
        <f t="shared" si="6"/>
        <v>1</v>
      </c>
      <c r="AB135">
        <f t="shared" si="7"/>
        <v>5</v>
      </c>
      <c r="AC135">
        <f t="shared" si="8"/>
        <v>2</v>
      </c>
      <c r="AD135" s="32">
        <v>2</v>
      </c>
      <c r="AE135" s="32">
        <v>2</v>
      </c>
      <c r="AF135" s="32">
        <v>2</v>
      </c>
      <c r="AG135" s="32">
        <v>2</v>
      </c>
      <c r="AR135" s="32">
        <v>2</v>
      </c>
      <c r="AS135" s="32">
        <v>2</v>
      </c>
      <c r="AT135" s="32">
        <v>2</v>
      </c>
      <c r="AU135" s="32">
        <v>3</v>
      </c>
      <c r="AV135" s="32">
        <v>3</v>
      </c>
      <c r="AW135" s="32">
        <v>2</v>
      </c>
      <c r="AX135" s="32">
        <v>3</v>
      </c>
      <c r="AY135" s="32">
        <v>3</v>
      </c>
    </row>
    <row r="136" spans="2:51">
      <c r="B136" s="14" t="s">
        <v>154</v>
      </c>
      <c r="C136" s="1" t="s">
        <v>28</v>
      </c>
      <c r="D136" t="s">
        <v>12951</v>
      </c>
      <c r="E136" t="s">
        <v>12952</v>
      </c>
      <c r="F136" t="s">
        <v>12953</v>
      </c>
      <c r="G136" t="s">
        <v>12954</v>
      </c>
      <c r="H136" t="s">
        <v>12955</v>
      </c>
      <c r="I136" t="s">
        <v>12956</v>
      </c>
      <c r="J136" t="s">
        <v>12957</v>
      </c>
      <c r="K136" t="s">
        <v>6055</v>
      </c>
      <c r="T136" t="s">
        <v>12164</v>
      </c>
      <c r="V136">
        <f t="shared" si="5"/>
        <v>28</v>
      </c>
      <c r="AA136">
        <f t="shared" si="6"/>
        <v>4</v>
      </c>
      <c r="AB136">
        <f t="shared" si="7"/>
        <v>5</v>
      </c>
      <c r="AC136">
        <f t="shared" si="8"/>
        <v>2</v>
      </c>
      <c r="AD136" s="32">
        <v>4</v>
      </c>
      <c r="AE136" s="32">
        <v>4</v>
      </c>
      <c r="AF136" s="32">
        <v>4</v>
      </c>
      <c r="AG136" s="32">
        <v>2</v>
      </c>
      <c r="AR136" s="32">
        <v>3</v>
      </c>
      <c r="AS136" s="32">
        <v>3</v>
      </c>
      <c r="AT136" s="32">
        <v>3</v>
      </c>
      <c r="AU136" s="32">
        <v>3</v>
      </c>
      <c r="AV136" s="32">
        <v>3</v>
      </c>
      <c r="AW136" s="32">
        <v>3</v>
      </c>
      <c r="AX136" s="32">
        <v>3</v>
      </c>
      <c r="AY136" s="32">
        <v>3</v>
      </c>
    </row>
    <row r="137" spans="2:51">
      <c r="B137" s="14" t="s">
        <v>155</v>
      </c>
      <c r="C137" s="1" t="s">
        <v>28</v>
      </c>
      <c r="D137" t="s">
        <v>12958</v>
      </c>
      <c r="E137" t="s">
        <v>12959</v>
      </c>
      <c r="F137" t="s">
        <v>12960</v>
      </c>
      <c r="G137" t="s">
        <v>12961</v>
      </c>
      <c r="H137" t="s">
        <v>12962</v>
      </c>
      <c r="I137" t="s">
        <v>12963</v>
      </c>
      <c r="J137" t="s">
        <v>12964</v>
      </c>
      <c r="K137" t="s">
        <v>12298</v>
      </c>
      <c r="T137" t="s">
        <v>12151</v>
      </c>
      <c r="V137">
        <f t="shared" si="5"/>
        <v>4</v>
      </c>
      <c r="AA137">
        <f t="shared" si="6"/>
        <v>0</v>
      </c>
      <c r="AB137">
        <f t="shared" si="7"/>
        <v>5</v>
      </c>
      <c r="AC137">
        <f t="shared" si="8"/>
        <v>2</v>
      </c>
      <c r="AD137" s="32">
        <v>4</v>
      </c>
      <c r="AE137" s="32">
        <v>4</v>
      </c>
      <c r="AF137" s="32">
        <v>4</v>
      </c>
      <c r="AG137" s="32">
        <v>5</v>
      </c>
      <c r="AR137" s="32">
        <v>3</v>
      </c>
      <c r="AS137" s="32">
        <v>3</v>
      </c>
      <c r="AT137" s="32">
        <v>3</v>
      </c>
      <c r="AU137" s="32">
        <v>3</v>
      </c>
      <c r="AV137" s="32">
        <v>3</v>
      </c>
      <c r="AW137" s="32">
        <v>3</v>
      </c>
      <c r="AX137" s="32">
        <v>5</v>
      </c>
      <c r="AY137" s="32">
        <v>3</v>
      </c>
    </row>
    <row r="138" spans="2:51">
      <c r="B138" s="14" t="s">
        <v>156</v>
      </c>
      <c r="C138" s="1" t="s">
        <v>28</v>
      </c>
      <c r="D138" t="s">
        <v>12965</v>
      </c>
      <c r="E138" t="s">
        <v>12966</v>
      </c>
      <c r="F138" t="s">
        <v>12967</v>
      </c>
      <c r="G138" t="s">
        <v>12968</v>
      </c>
      <c r="H138" t="s">
        <v>12969</v>
      </c>
      <c r="I138" t="s">
        <v>12970</v>
      </c>
      <c r="J138" t="s">
        <v>12971</v>
      </c>
      <c r="K138" t="s">
        <v>6065</v>
      </c>
      <c r="T138" t="s">
        <v>12151</v>
      </c>
      <c r="V138">
        <f t="shared" si="5"/>
        <v>4</v>
      </c>
      <c r="AA138">
        <f t="shared" si="6"/>
        <v>0</v>
      </c>
      <c r="AB138">
        <f t="shared" si="7"/>
        <v>5</v>
      </c>
      <c r="AC138">
        <f t="shared" si="8"/>
        <v>2</v>
      </c>
      <c r="AD138" s="32">
        <v>3</v>
      </c>
      <c r="AE138" s="32">
        <v>3</v>
      </c>
      <c r="AF138" s="32">
        <v>3</v>
      </c>
      <c r="AG138" s="32">
        <v>2</v>
      </c>
      <c r="AR138" s="32">
        <v>1</v>
      </c>
      <c r="AS138" s="32">
        <v>1</v>
      </c>
      <c r="AT138" s="32">
        <v>1</v>
      </c>
      <c r="AU138" s="32">
        <v>1</v>
      </c>
      <c r="AV138" s="32">
        <v>1</v>
      </c>
      <c r="AW138" s="32">
        <v>1</v>
      </c>
      <c r="AX138" s="32">
        <v>1</v>
      </c>
      <c r="AY138" s="32">
        <v>1</v>
      </c>
    </row>
    <row r="139" spans="2:51">
      <c r="B139" s="30" t="s">
        <v>158</v>
      </c>
      <c r="C139" s="1" t="s">
        <v>28</v>
      </c>
      <c r="D139" t="s">
        <v>12972</v>
      </c>
      <c r="E139" t="s">
        <v>12973</v>
      </c>
      <c r="F139" t="s">
        <v>12974</v>
      </c>
      <c r="G139" t="s">
        <v>12975</v>
      </c>
      <c r="H139" t="s">
        <v>12976</v>
      </c>
      <c r="I139" t="s">
        <v>12977</v>
      </c>
      <c r="J139" t="s">
        <v>12978</v>
      </c>
      <c r="K139" t="s">
        <v>6065</v>
      </c>
      <c r="T139" t="s">
        <v>12164</v>
      </c>
      <c r="V139">
        <f t="shared" si="5"/>
        <v>28</v>
      </c>
      <c r="AA139">
        <f t="shared" si="6"/>
        <v>4</v>
      </c>
      <c r="AB139">
        <f t="shared" si="7"/>
        <v>5</v>
      </c>
      <c r="AC139">
        <f t="shared" si="8"/>
        <v>2</v>
      </c>
      <c r="AD139" s="32">
        <v>1</v>
      </c>
      <c r="AE139" s="32">
        <v>1</v>
      </c>
      <c r="AF139" s="32">
        <v>2</v>
      </c>
      <c r="AG139" s="32">
        <v>1</v>
      </c>
      <c r="AR139" s="32">
        <v>4</v>
      </c>
      <c r="AS139" s="32">
        <v>4</v>
      </c>
      <c r="AT139" s="32">
        <v>4</v>
      </c>
      <c r="AU139" s="32">
        <v>3</v>
      </c>
      <c r="AV139" s="32">
        <v>4</v>
      </c>
      <c r="AW139" s="32">
        <v>4</v>
      </c>
      <c r="AX139" s="32">
        <v>4</v>
      </c>
      <c r="AY139" s="32">
        <v>4</v>
      </c>
    </row>
    <row r="140" spans="2:51">
      <c r="B140" s="1">
        <v>33661084</v>
      </c>
      <c r="C140" s="1" t="s">
        <v>28</v>
      </c>
      <c r="D140" t="s">
        <v>12979</v>
      </c>
      <c r="E140" t="s">
        <v>12980</v>
      </c>
      <c r="F140" t="s">
        <v>12981</v>
      </c>
      <c r="G140" t="s">
        <v>12982</v>
      </c>
      <c r="H140" t="s">
        <v>12983</v>
      </c>
      <c r="I140" t="s">
        <v>12984</v>
      </c>
      <c r="J140" t="s">
        <v>12985</v>
      </c>
      <c r="K140" t="s">
        <v>12265</v>
      </c>
      <c r="T140" t="s">
        <v>12158</v>
      </c>
      <c r="V140">
        <f t="shared" si="5"/>
        <v>10</v>
      </c>
      <c r="AA140">
        <f t="shared" si="6"/>
        <v>1</v>
      </c>
      <c r="AB140">
        <f t="shared" si="7"/>
        <v>5</v>
      </c>
      <c r="AC140">
        <f t="shared" si="8"/>
        <v>2</v>
      </c>
      <c r="AD140" s="32">
        <v>3</v>
      </c>
      <c r="AE140" s="32">
        <v>3</v>
      </c>
      <c r="AF140" s="32">
        <v>3</v>
      </c>
      <c r="AG140" s="32">
        <v>3</v>
      </c>
      <c r="AR140" s="32">
        <v>2</v>
      </c>
      <c r="AS140" s="32">
        <v>2</v>
      </c>
      <c r="AT140" s="32">
        <v>2</v>
      </c>
      <c r="AU140" s="32">
        <v>2</v>
      </c>
      <c r="AV140" s="32">
        <v>2</v>
      </c>
      <c r="AW140" s="32">
        <v>2</v>
      </c>
      <c r="AX140" s="32">
        <v>2</v>
      </c>
      <c r="AY140" s="32">
        <v>2</v>
      </c>
    </row>
    <row r="141" spans="2:51">
      <c r="B141" s="28" t="s">
        <v>159</v>
      </c>
      <c r="C141" s="1" t="s">
        <v>28</v>
      </c>
      <c r="D141" t="s">
        <v>12986</v>
      </c>
      <c r="E141" t="s">
        <v>12987</v>
      </c>
      <c r="F141" t="s">
        <v>12988</v>
      </c>
      <c r="G141" t="s">
        <v>12989</v>
      </c>
      <c r="H141" t="s">
        <v>12990</v>
      </c>
      <c r="I141" t="s">
        <v>12991</v>
      </c>
      <c r="J141" t="s">
        <v>12992</v>
      </c>
      <c r="K141" t="s">
        <v>12265</v>
      </c>
      <c r="T141" t="s">
        <v>12154</v>
      </c>
      <c r="V141">
        <f t="shared" ref="V141:V159" si="9">2024-T141</f>
        <v>18</v>
      </c>
      <c r="AA141">
        <f t="shared" ref="AA141:AA159" si="10">_xlfn.FLOOR.MATH(V141/6)</f>
        <v>3</v>
      </c>
      <c r="AB141">
        <f t="shared" ref="AB141:AB159" si="11">IF(C141=X$12,Z$12,IF(C141=X$13,Z$13,IF(C141=X$14,Z$14,IF(C141=X$15,Z$15,IF(C141=X$16,Z$16,IF(C141=X$17,Z$17,IF(C141=X$18,Z$18,IF(C141=X$19,Z$19,IF(C141=X$20,Z$20,1)))))))))</f>
        <v>5</v>
      </c>
      <c r="AC141">
        <f t="shared" ref="AC141:AC159" si="12">IF(AB141=5,2,1)</f>
        <v>2</v>
      </c>
      <c r="AD141" s="32">
        <v>1</v>
      </c>
      <c r="AE141" s="32">
        <v>1</v>
      </c>
      <c r="AF141" s="32">
        <v>1</v>
      </c>
      <c r="AG141" s="32">
        <v>1</v>
      </c>
      <c r="AR141" s="32">
        <v>1</v>
      </c>
      <c r="AS141" s="32">
        <v>1</v>
      </c>
      <c r="AT141" s="32">
        <v>1</v>
      </c>
      <c r="AU141" s="32">
        <v>1</v>
      </c>
      <c r="AV141" s="32">
        <v>1</v>
      </c>
      <c r="AW141" s="32">
        <v>1</v>
      </c>
      <c r="AX141" s="32">
        <v>1</v>
      </c>
      <c r="AY141" s="32">
        <v>1</v>
      </c>
    </row>
    <row r="142" spans="2:51">
      <c r="B142" s="3" t="s">
        <v>5401</v>
      </c>
      <c r="C142" s="1" t="s">
        <v>12131</v>
      </c>
      <c r="D142" t="s">
        <v>12993</v>
      </c>
      <c r="E142" t="s">
        <v>12994</v>
      </c>
      <c r="F142" t="s">
        <v>12995</v>
      </c>
      <c r="G142" t="s">
        <v>12996</v>
      </c>
      <c r="H142" t="s">
        <v>12997</v>
      </c>
      <c r="I142" t="s">
        <v>12998</v>
      </c>
      <c r="J142" t="s">
        <v>12999</v>
      </c>
      <c r="K142" t="s">
        <v>6055</v>
      </c>
      <c r="T142" t="s">
        <v>12142</v>
      </c>
      <c r="V142">
        <f t="shared" si="9"/>
        <v>17</v>
      </c>
      <c r="AA142">
        <f t="shared" si="10"/>
        <v>2</v>
      </c>
      <c r="AB142">
        <f t="shared" si="11"/>
        <v>3</v>
      </c>
      <c r="AC142">
        <f t="shared" si="12"/>
        <v>1</v>
      </c>
      <c r="AD142" s="32">
        <v>1</v>
      </c>
      <c r="AE142" s="32">
        <v>1</v>
      </c>
      <c r="AF142" s="32">
        <v>1</v>
      </c>
      <c r="AG142" s="32">
        <v>1</v>
      </c>
      <c r="AR142" s="32">
        <v>2</v>
      </c>
      <c r="AS142" s="32">
        <v>2</v>
      </c>
      <c r="AT142" s="32">
        <v>2</v>
      </c>
      <c r="AU142" s="32">
        <v>1</v>
      </c>
      <c r="AV142" s="32">
        <v>2</v>
      </c>
      <c r="AW142" s="32">
        <v>1</v>
      </c>
      <c r="AX142" s="32">
        <v>2</v>
      </c>
      <c r="AY142" s="32">
        <v>1</v>
      </c>
    </row>
    <row r="143" spans="2:51">
      <c r="B143" s="14" t="s">
        <v>160</v>
      </c>
      <c r="C143" s="1" t="s">
        <v>12124</v>
      </c>
      <c r="D143" t="s">
        <v>6065</v>
      </c>
      <c r="E143" t="s">
        <v>6065</v>
      </c>
      <c r="F143" t="s">
        <v>13000</v>
      </c>
      <c r="G143" t="s">
        <v>6065</v>
      </c>
      <c r="H143" t="s">
        <v>13001</v>
      </c>
      <c r="I143" t="s">
        <v>6065</v>
      </c>
      <c r="J143" t="s">
        <v>6065</v>
      </c>
      <c r="K143" t="s">
        <v>12265</v>
      </c>
      <c r="T143" t="s">
        <v>12158</v>
      </c>
      <c r="V143">
        <f t="shared" si="9"/>
        <v>10</v>
      </c>
      <c r="AA143">
        <f t="shared" si="10"/>
        <v>1</v>
      </c>
      <c r="AB143">
        <f t="shared" si="11"/>
        <v>4</v>
      </c>
      <c r="AC143">
        <f t="shared" si="12"/>
        <v>1</v>
      </c>
      <c r="AD143" s="32">
        <v>5</v>
      </c>
      <c r="AE143" s="32">
        <v>4</v>
      </c>
      <c r="AF143" s="32">
        <v>3</v>
      </c>
      <c r="AG143" s="32">
        <v>4</v>
      </c>
      <c r="AR143" s="32">
        <v>4</v>
      </c>
      <c r="AS143" s="32">
        <v>4</v>
      </c>
      <c r="AT143" s="32">
        <v>4</v>
      </c>
      <c r="AU143" s="32">
        <v>5</v>
      </c>
      <c r="AV143" s="32">
        <v>3</v>
      </c>
      <c r="AW143" s="32">
        <v>5</v>
      </c>
      <c r="AX143" s="32">
        <v>5</v>
      </c>
      <c r="AY143" s="32">
        <v>5</v>
      </c>
    </row>
    <row r="144" spans="2:51">
      <c r="B144" s="14" t="s">
        <v>161</v>
      </c>
      <c r="C144" s="1" t="s">
        <v>12125</v>
      </c>
      <c r="D144" t="s">
        <v>13002</v>
      </c>
      <c r="E144" t="s">
        <v>13003</v>
      </c>
      <c r="F144" t="s">
        <v>13004</v>
      </c>
      <c r="G144" t="s">
        <v>6055</v>
      </c>
      <c r="H144" t="s">
        <v>13005</v>
      </c>
      <c r="I144" t="s">
        <v>13006</v>
      </c>
      <c r="J144" t="s">
        <v>13007</v>
      </c>
      <c r="K144" t="s">
        <v>12198</v>
      </c>
      <c r="T144" t="s">
        <v>12143</v>
      </c>
      <c r="V144">
        <f t="shared" si="9"/>
        <v>6</v>
      </c>
      <c r="AA144">
        <f t="shared" si="10"/>
        <v>1</v>
      </c>
      <c r="AB144">
        <f t="shared" si="11"/>
        <v>2</v>
      </c>
      <c r="AC144">
        <f t="shared" si="12"/>
        <v>1</v>
      </c>
      <c r="AD144" s="32">
        <v>2</v>
      </c>
      <c r="AE144" s="32">
        <v>2</v>
      </c>
      <c r="AF144" s="32">
        <v>2</v>
      </c>
      <c r="AG144" s="32">
        <v>2</v>
      </c>
      <c r="AR144" s="32">
        <v>3</v>
      </c>
      <c r="AS144" s="32">
        <v>3</v>
      </c>
      <c r="AT144" s="32">
        <v>3</v>
      </c>
      <c r="AU144" s="32">
        <v>3</v>
      </c>
      <c r="AV144" s="32">
        <v>3</v>
      </c>
      <c r="AW144" s="32">
        <v>3</v>
      </c>
      <c r="AX144" s="32">
        <v>3</v>
      </c>
      <c r="AY144" s="32">
        <v>3</v>
      </c>
    </row>
    <row r="145" spans="2:51">
      <c r="B145" s="14" t="s">
        <v>162</v>
      </c>
      <c r="C145" s="1" t="s">
        <v>28</v>
      </c>
      <c r="D145" t="s">
        <v>13008</v>
      </c>
      <c r="E145" t="s">
        <v>13009</v>
      </c>
      <c r="F145" t="s">
        <v>13010</v>
      </c>
      <c r="G145" t="s">
        <v>13011</v>
      </c>
      <c r="H145" t="s">
        <v>13012</v>
      </c>
      <c r="I145" t="s">
        <v>13013</v>
      </c>
      <c r="J145" t="s">
        <v>13014</v>
      </c>
      <c r="K145" t="s">
        <v>12198</v>
      </c>
      <c r="T145" t="s">
        <v>12158</v>
      </c>
      <c r="V145">
        <f t="shared" si="9"/>
        <v>10</v>
      </c>
      <c r="AA145">
        <f t="shared" si="10"/>
        <v>1</v>
      </c>
      <c r="AB145">
        <f t="shared" si="11"/>
        <v>5</v>
      </c>
      <c r="AC145">
        <f t="shared" si="12"/>
        <v>2</v>
      </c>
      <c r="AD145" s="32">
        <v>2</v>
      </c>
      <c r="AE145" s="32">
        <v>1</v>
      </c>
      <c r="AF145" s="32">
        <v>1</v>
      </c>
      <c r="AG145" s="32">
        <v>1</v>
      </c>
      <c r="AR145" s="32">
        <v>3</v>
      </c>
      <c r="AS145" s="32">
        <v>3</v>
      </c>
      <c r="AT145" s="32">
        <v>3</v>
      </c>
      <c r="AU145" s="32">
        <v>3</v>
      </c>
      <c r="AV145" s="32">
        <v>3</v>
      </c>
      <c r="AW145" s="32">
        <v>3</v>
      </c>
      <c r="AX145" s="32">
        <v>3</v>
      </c>
      <c r="AY145" s="32">
        <v>3</v>
      </c>
    </row>
    <row r="146" spans="2:51">
      <c r="B146" s="14" t="s">
        <v>163</v>
      </c>
      <c r="C146" s="1" t="s">
        <v>28</v>
      </c>
      <c r="D146" t="s">
        <v>13015</v>
      </c>
      <c r="E146" t="s">
        <v>13016</v>
      </c>
      <c r="F146" t="s">
        <v>13017</v>
      </c>
      <c r="G146" t="s">
        <v>13018</v>
      </c>
      <c r="H146" t="s">
        <v>13019</v>
      </c>
      <c r="I146" t="s">
        <v>13020</v>
      </c>
      <c r="J146" t="s">
        <v>13021</v>
      </c>
      <c r="K146" t="s">
        <v>6065</v>
      </c>
      <c r="T146" t="s">
        <v>12145</v>
      </c>
      <c r="V146">
        <f t="shared" si="9"/>
        <v>8</v>
      </c>
      <c r="AA146">
        <f t="shared" si="10"/>
        <v>1</v>
      </c>
      <c r="AB146">
        <f t="shared" si="11"/>
        <v>5</v>
      </c>
      <c r="AC146">
        <f t="shared" si="12"/>
        <v>2</v>
      </c>
      <c r="AD146" s="32">
        <v>1</v>
      </c>
      <c r="AE146" s="32">
        <v>2</v>
      </c>
      <c r="AF146" s="32">
        <v>2</v>
      </c>
      <c r="AG146" s="32">
        <v>2</v>
      </c>
      <c r="AR146" s="32">
        <v>2</v>
      </c>
      <c r="AS146" s="32">
        <v>2</v>
      </c>
      <c r="AT146" s="32">
        <v>2</v>
      </c>
      <c r="AU146" s="32">
        <v>2</v>
      </c>
      <c r="AV146" s="32">
        <v>2</v>
      </c>
      <c r="AW146" s="32">
        <v>2</v>
      </c>
      <c r="AX146" s="32">
        <v>2</v>
      </c>
      <c r="AY146" s="32">
        <v>2</v>
      </c>
    </row>
    <row r="147" spans="2:51">
      <c r="B147" s="14" t="s">
        <v>164</v>
      </c>
      <c r="C147" s="1" t="s">
        <v>28</v>
      </c>
      <c r="D147" t="s">
        <v>13022</v>
      </c>
      <c r="E147" t="s">
        <v>13023</v>
      </c>
      <c r="F147" t="s">
        <v>13024</v>
      </c>
      <c r="G147" t="s">
        <v>13025</v>
      </c>
      <c r="H147" t="s">
        <v>13026</v>
      </c>
      <c r="I147" t="s">
        <v>13027</v>
      </c>
      <c r="J147" t="s">
        <v>13028</v>
      </c>
      <c r="K147" t="s">
        <v>12298</v>
      </c>
      <c r="T147" t="s">
        <v>12163</v>
      </c>
      <c r="V147">
        <f t="shared" si="9"/>
        <v>33</v>
      </c>
      <c r="AA147">
        <f t="shared" si="10"/>
        <v>5</v>
      </c>
      <c r="AB147">
        <f t="shared" si="11"/>
        <v>5</v>
      </c>
      <c r="AC147">
        <f t="shared" si="12"/>
        <v>2</v>
      </c>
      <c r="AD147" s="32">
        <v>2</v>
      </c>
      <c r="AE147" s="32">
        <v>3</v>
      </c>
      <c r="AF147" s="32">
        <v>3</v>
      </c>
      <c r="AG147" s="32">
        <v>3</v>
      </c>
      <c r="AR147" s="32">
        <v>4</v>
      </c>
      <c r="AS147" s="32">
        <v>4</v>
      </c>
      <c r="AT147" s="32">
        <v>4</v>
      </c>
      <c r="AU147" s="32">
        <v>4</v>
      </c>
      <c r="AV147" s="32">
        <v>4</v>
      </c>
      <c r="AW147" s="32">
        <v>3</v>
      </c>
      <c r="AX147" s="32">
        <v>4</v>
      </c>
      <c r="AY147" s="32">
        <v>4</v>
      </c>
    </row>
    <row r="148" spans="2:51">
      <c r="B148" s="14" t="s">
        <v>165</v>
      </c>
      <c r="C148" s="1" t="s">
        <v>14</v>
      </c>
      <c r="D148" t="s">
        <v>13029</v>
      </c>
      <c r="E148" t="s">
        <v>13030</v>
      </c>
      <c r="F148" t="s">
        <v>13031</v>
      </c>
      <c r="G148" t="s">
        <v>13032</v>
      </c>
      <c r="H148" t="s">
        <v>13033</v>
      </c>
      <c r="I148" t="s">
        <v>13034</v>
      </c>
      <c r="J148" t="s">
        <v>13035</v>
      </c>
      <c r="K148" t="s">
        <v>6117</v>
      </c>
      <c r="T148" t="s">
        <v>12139</v>
      </c>
      <c r="U148" t="s">
        <v>12134</v>
      </c>
      <c r="V148">
        <f t="shared" si="9"/>
        <v>5</v>
      </c>
      <c r="AA148">
        <f t="shared" si="10"/>
        <v>0</v>
      </c>
      <c r="AB148">
        <f t="shared" si="11"/>
        <v>1</v>
      </c>
      <c r="AC148">
        <f t="shared" si="12"/>
        <v>1</v>
      </c>
      <c r="AD148" s="32">
        <v>1</v>
      </c>
      <c r="AE148" s="32">
        <v>1</v>
      </c>
      <c r="AF148" s="32">
        <v>1</v>
      </c>
      <c r="AG148" s="32">
        <v>1</v>
      </c>
      <c r="AR148" s="32">
        <v>2</v>
      </c>
      <c r="AS148" s="32">
        <v>2</v>
      </c>
      <c r="AT148" s="32">
        <v>2</v>
      </c>
      <c r="AU148" s="32">
        <v>2</v>
      </c>
      <c r="AV148" s="32">
        <v>2</v>
      </c>
      <c r="AW148" s="32">
        <v>2</v>
      </c>
      <c r="AX148" s="32">
        <v>2</v>
      </c>
      <c r="AY148" s="32">
        <v>2</v>
      </c>
    </row>
    <row r="149" spans="2:51">
      <c r="B149" s="14" t="s">
        <v>166</v>
      </c>
      <c r="C149" s="1" t="s">
        <v>28</v>
      </c>
      <c r="D149" t="s">
        <v>13036</v>
      </c>
      <c r="E149" t="s">
        <v>13037</v>
      </c>
      <c r="F149" t="s">
        <v>13038</v>
      </c>
      <c r="G149" t="s">
        <v>13039</v>
      </c>
      <c r="H149" t="s">
        <v>13040</v>
      </c>
      <c r="I149" t="s">
        <v>13041</v>
      </c>
      <c r="J149" t="s">
        <v>13042</v>
      </c>
      <c r="K149" t="s">
        <v>6065</v>
      </c>
      <c r="T149" t="s">
        <v>12140</v>
      </c>
      <c r="V149">
        <f t="shared" si="9"/>
        <v>3</v>
      </c>
      <c r="AA149">
        <f t="shared" si="10"/>
        <v>0</v>
      </c>
      <c r="AB149">
        <f t="shared" si="11"/>
        <v>5</v>
      </c>
      <c r="AC149">
        <f t="shared" si="12"/>
        <v>2</v>
      </c>
      <c r="AD149" s="32">
        <v>2</v>
      </c>
      <c r="AE149" s="32">
        <v>2</v>
      </c>
      <c r="AF149" s="32">
        <v>2</v>
      </c>
      <c r="AG149" s="32">
        <v>2</v>
      </c>
      <c r="AR149" s="32">
        <v>2</v>
      </c>
      <c r="AS149" s="32">
        <v>2</v>
      </c>
      <c r="AT149" s="32">
        <v>2</v>
      </c>
      <c r="AU149" s="32">
        <v>2</v>
      </c>
      <c r="AV149" s="32">
        <v>1</v>
      </c>
      <c r="AW149" s="32">
        <v>1</v>
      </c>
      <c r="AX149" s="32">
        <v>2</v>
      </c>
      <c r="AY149" s="32">
        <v>2</v>
      </c>
    </row>
    <row r="150" spans="2:51">
      <c r="B150" s="30" t="s">
        <v>5673</v>
      </c>
      <c r="C150" s="1" t="s">
        <v>28</v>
      </c>
      <c r="D150" t="s">
        <v>13043</v>
      </c>
      <c r="E150" t="s">
        <v>13044</v>
      </c>
      <c r="F150" t="s">
        <v>13045</v>
      </c>
      <c r="G150" t="s">
        <v>13046</v>
      </c>
      <c r="H150" t="s">
        <v>13047</v>
      </c>
      <c r="I150" t="s">
        <v>13048</v>
      </c>
      <c r="J150" t="s">
        <v>13049</v>
      </c>
      <c r="K150" t="s">
        <v>6065</v>
      </c>
      <c r="T150" t="s">
        <v>12143</v>
      </c>
      <c r="V150">
        <f t="shared" si="9"/>
        <v>6</v>
      </c>
      <c r="AA150">
        <f t="shared" si="10"/>
        <v>1</v>
      </c>
      <c r="AB150">
        <f t="shared" si="11"/>
        <v>5</v>
      </c>
      <c r="AC150">
        <f t="shared" si="12"/>
        <v>2</v>
      </c>
      <c r="AD150" s="32">
        <v>3</v>
      </c>
      <c r="AE150" s="32">
        <v>3</v>
      </c>
      <c r="AF150" s="32">
        <v>3</v>
      </c>
      <c r="AG150" s="32">
        <v>3</v>
      </c>
      <c r="AR150" s="32">
        <v>2</v>
      </c>
      <c r="AS150" s="32">
        <v>2</v>
      </c>
      <c r="AT150" s="32">
        <v>2</v>
      </c>
      <c r="AU150" s="32">
        <v>2</v>
      </c>
      <c r="AV150" s="32">
        <v>2</v>
      </c>
      <c r="AW150" s="32">
        <v>2</v>
      </c>
      <c r="AX150" s="32">
        <v>2</v>
      </c>
      <c r="AY150" s="32">
        <v>2</v>
      </c>
    </row>
    <row r="151" spans="2:51">
      <c r="B151" s="14" t="s">
        <v>168</v>
      </c>
      <c r="C151" s="1" t="s">
        <v>28</v>
      </c>
      <c r="D151" t="s">
        <v>13050</v>
      </c>
      <c r="E151" t="s">
        <v>13051</v>
      </c>
      <c r="F151" t="s">
        <v>13052</v>
      </c>
      <c r="G151" t="s">
        <v>13053</v>
      </c>
      <c r="H151" t="s">
        <v>13054</v>
      </c>
      <c r="I151" t="s">
        <v>13055</v>
      </c>
      <c r="J151" t="s">
        <v>13056</v>
      </c>
      <c r="K151" t="s">
        <v>6055</v>
      </c>
      <c r="T151" t="s">
        <v>6423</v>
      </c>
      <c r="V151">
        <f t="shared" si="9"/>
        <v>30</v>
      </c>
      <c r="AA151">
        <f t="shared" si="10"/>
        <v>5</v>
      </c>
      <c r="AB151">
        <f t="shared" si="11"/>
        <v>5</v>
      </c>
      <c r="AC151">
        <f t="shared" si="12"/>
        <v>2</v>
      </c>
      <c r="AD151" s="32">
        <v>3</v>
      </c>
      <c r="AE151" s="32">
        <v>2</v>
      </c>
      <c r="AF151" s="32">
        <v>2</v>
      </c>
      <c r="AG151" s="32">
        <v>3</v>
      </c>
      <c r="AR151" s="32">
        <v>3</v>
      </c>
      <c r="AS151" s="32">
        <v>3</v>
      </c>
      <c r="AT151" s="32">
        <v>3</v>
      </c>
      <c r="AU151" s="32">
        <v>3</v>
      </c>
      <c r="AV151" s="32">
        <v>4</v>
      </c>
      <c r="AW151" s="32">
        <v>3</v>
      </c>
      <c r="AX151" s="32">
        <v>4</v>
      </c>
      <c r="AY151" s="32">
        <v>4</v>
      </c>
    </row>
    <row r="152" spans="2:51">
      <c r="B152" s="14" t="s">
        <v>170</v>
      </c>
      <c r="C152" s="1" t="s">
        <v>28</v>
      </c>
      <c r="D152" t="s">
        <v>12353</v>
      </c>
      <c r="E152" t="s">
        <v>12354</v>
      </c>
      <c r="F152" t="s">
        <v>12355</v>
      </c>
      <c r="G152" t="s">
        <v>6055</v>
      </c>
      <c r="H152" t="s">
        <v>12356</v>
      </c>
      <c r="I152" t="s">
        <v>12357</v>
      </c>
      <c r="J152" t="s">
        <v>7357</v>
      </c>
      <c r="K152" t="s">
        <v>6065</v>
      </c>
      <c r="T152" t="s">
        <v>12153</v>
      </c>
      <c r="V152">
        <f t="shared" si="9"/>
        <v>2</v>
      </c>
      <c r="AA152">
        <f t="shared" si="10"/>
        <v>0</v>
      </c>
      <c r="AB152">
        <f t="shared" si="11"/>
        <v>5</v>
      </c>
      <c r="AC152">
        <f t="shared" si="12"/>
        <v>2</v>
      </c>
      <c r="AD152" s="32">
        <v>1</v>
      </c>
      <c r="AE152" s="32">
        <v>1</v>
      </c>
      <c r="AF152" s="32">
        <v>1</v>
      </c>
      <c r="AG152" s="32">
        <v>1</v>
      </c>
      <c r="AR152" s="32">
        <v>1</v>
      </c>
      <c r="AS152" s="32">
        <v>1</v>
      </c>
      <c r="AT152" s="32">
        <v>1</v>
      </c>
      <c r="AU152" s="32">
        <v>2</v>
      </c>
      <c r="AV152" s="32">
        <v>2</v>
      </c>
      <c r="AW152" s="32">
        <v>2</v>
      </c>
      <c r="AX152" s="32">
        <v>2</v>
      </c>
      <c r="AY152" s="32">
        <v>2</v>
      </c>
    </row>
    <row r="153" spans="2:51">
      <c r="B153" s="14" t="s">
        <v>171</v>
      </c>
      <c r="C153" s="1" t="s">
        <v>28</v>
      </c>
      <c r="D153" t="s">
        <v>13057</v>
      </c>
      <c r="E153" t="s">
        <v>13058</v>
      </c>
      <c r="F153" t="s">
        <v>13059</v>
      </c>
      <c r="G153" t="s">
        <v>13060</v>
      </c>
      <c r="H153" t="s">
        <v>13061</v>
      </c>
      <c r="I153" t="s">
        <v>13062</v>
      </c>
      <c r="J153" t="s">
        <v>13063</v>
      </c>
      <c r="K153" t="s">
        <v>6065</v>
      </c>
      <c r="T153" t="s">
        <v>12151</v>
      </c>
      <c r="V153">
        <f t="shared" si="9"/>
        <v>4</v>
      </c>
      <c r="AA153">
        <f t="shared" si="10"/>
        <v>0</v>
      </c>
      <c r="AB153">
        <f t="shared" si="11"/>
        <v>5</v>
      </c>
      <c r="AC153">
        <f t="shared" si="12"/>
        <v>2</v>
      </c>
      <c r="AD153" s="32">
        <v>1</v>
      </c>
      <c r="AE153" s="32">
        <v>1</v>
      </c>
      <c r="AF153" s="32">
        <v>1</v>
      </c>
      <c r="AG153" s="32">
        <v>1</v>
      </c>
      <c r="AR153" s="32">
        <v>2</v>
      </c>
      <c r="AS153" s="32">
        <v>2</v>
      </c>
      <c r="AT153" s="32">
        <v>2</v>
      </c>
      <c r="AU153" s="32">
        <v>2</v>
      </c>
      <c r="AV153" s="32">
        <v>2</v>
      </c>
      <c r="AW153" s="32">
        <v>2</v>
      </c>
      <c r="AX153" s="32">
        <v>2</v>
      </c>
      <c r="AY153" s="32">
        <v>2</v>
      </c>
    </row>
    <row r="154" spans="2:51">
      <c r="B154" s="14" t="s">
        <v>172</v>
      </c>
      <c r="C154" s="1" t="s">
        <v>28</v>
      </c>
      <c r="D154" t="s">
        <v>13118</v>
      </c>
      <c r="E154" t="s">
        <v>13119</v>
      </c>
      <c r="F154" t="s">
        <v>13120</v>
      </c>
      <c r="G154" t="s">
        <v>13121</v>
      </c>
      <c r="H154" t="s">
        <v>13122</v>
      </c>
      <c r="I154" t="s">
        <v>13123</v>
      </c>
      <c r="J154" t="s">
        <v>13124</v>
      </c>
      <c r="K154" t="s">
        <v>12234</v>
      </c>
      <c r="T154" t="s">
        <v>12148</v>
      </c>
      <c r="V154">
        <f t="shared" si="9"/>
        <v>7</v>
      </c>
      <c r="AA154">
        <f t="shared" si="10"/>
        <v>1</v>
      </c>
      <c r="AB154">
        <f t="shared" si="11"/>
        <v>5</v>
      </c>
      <c r="AC154">
        <f t="shared" si="12"/>
        <v>2</v>
      </c>
      <c r="AD154" s="32">
        <v>4</v>
      </c>
      <c r="AE154" s="32">
        <v>3</v>
      </c>
      <c r="AF154" s="32">
        <v>3</v>
      </c>
      <c r="AG154" s="32">
        <v>3</v>
      </c>
      <c r="AR154" s="32">
        <v>3</v>
      </c>
      <c r="AS154" s="32">
        <v>3</v>
      </c>
      <c r="AT154" s="32">
        <v>3</v>
      </c>
      <c r="AU154" s="32">
        <v>2</v>
      </c>
      <c r="AV154" s="32">
        <v>1</v>
      </c>
      <c r="AW154" s="32">
        <v>2</v>
      </c>
      <c r="AX154" s="32">
        <v>2</v>
      </c>
      <c r="AY154" s="32">
        <v>3</v>
      </c>
    </row>
    <row r="155" spans="2:51">
      <c r="B155" s="14" t="s">
        <v>173</v>
      </c>
      <c r="C155" s="1" t="s">
        <v>28</v>
      </c>
      <c r="D155" t="s">
        <v>13064</v>
      </c>
      <c r="E155" t="s">
        <v>13065</v>
      </c>
      <c r="F155" t="s">
        <v>13066</v>
      </c>
      <c r="G155" t="s">
        <v>13067</v>
      </c>
      <c r="H155" t="s">
        <v>13068</v>
      </c>
      <c r="I155" t="s">
        <v>13069</v>
      </c>
      <c r="J155" t="s">
        <v>13070</v>
      </c>
      <c r="K155" t="s">
        <v>12265</v>
      </c>
      <c r="T155" t="s">
        <v>12148</v>
      </c>
      <c r="V155">
        <f t="shared" si="9"/>
        <v>7</v>
      </c>
      <c r="AA155">
        <f t="shared" si="10"/>
        <v>1</v>
      </c>
      <c r="AB155">
        <f t="shared" si="11"/>
        <v>5</v>
      </c>
      <c r="AC155">
        <f t="shared" si="12"/>
        <v>2</v>
      </c>
      <c r="AD155" s="32">
        <v>3</v>
      </c>
      <c r="AE155" s="32">
        <v>3</v>
      </c>
      <c r="AF155" s="32">
        <v>3</v>
      </c>
      <c r="AG155" s="32">
        <v>3</v>
      </c>
      <c r="AR155" s="32">
        <v>2</v>
      </c>
      <c r="AS155" s="32">
        <v>2</v>
      </c>
      <c r="AT155" s="32">
        <v>2</v>
      </c>
      <c r="AU155" s="32">
        <v>2</v>
      </c>
      <c r="AV155" s="32">
        <v>2</v>
      </c>
      <c r="AW155" s="32">
        <v>2</v>
      </c>
      <c r="AX155" s="32">
        <v>2</v>
      </c>
      <c r="AY155" s="32">
        <v>2</v>
      </c>
    </row>
    <row r="156" spans="2:51">
      <c r="B156" s="14" t="s">
        <v>175</v>
      </c>
      <c r="C156" s="1" t="s">
        <v>28</v>
      </c>
      <c r="D156" t="s">
        <v>13071</v>
      </c>
      <c r="E156" t="s">
        <v>13072</v>
      </c>
      <c r="F156" t="s">
        <v>13073</v>
      </c>
      <c r="G156" t="s">
        <v>6055</v>
      </c>
      <c r="H156" t="s">
        <v>13074</v>
      </c>
      <c r="I156" t="s">
        <v>13075</v>
      </c>
      <c r="J156" t="s">
        <v>13076</v>
      </c>
      <c r="K156" t="s">
        <v>12206</v>
      </c>
      <c r="T156" t="s">
        <v>12140</v>
      </c>
      <c r="V156">
        <f t="shared" si="9"/>
        <v>3</v>
      </c>
      <c r="AA156">
        <f t="shared" si="10"/>
        <v>0</v>
      </c>
      <c r="AB156">
        <f t="shared" si="11"/>
        <v>5</v>
      </c>
      <c r="AC156">
        <f t="shared" si="12"/>
        <v>2</v>
      </c>
      <c r="AD156" s="32">
        <v>1</v>
      </c>
      <c r="AE156" s="32">
        <v>1</v>
      </c>
      <c r="AF156" s="32">
        <v>1</v>
      </c>
      <c r="AG156" s="32">
        <v>3</v>
      </c>
      <c r="AR156" s="32">
        <v>1</v>
      </c>
      <c r="AS156" s="32">
        <v>1</v>
      </c>
      <c r="AT156" s="32">
        <v>1</v>
      </c>
      <c r="AU156" s="32">
        <v>1</v>
      </c>
      <c r="AV156" s="32">
        <v>1</v>
      </c>
      <c r="AW156" s="32">
        <v>1</v>
      </c>
      <c r="AX156" s="32">
        <v>1</v>
      </c>
      <c r="AY156" s="32">
        <v>1</v>
      </c>
    </row>
    <row r="157" spans="2:51">
      <c r="B157" s="14" t="s">
        <v>177</v>
      </c>
      <c r="C157" s="1" t="s">
        <v>12132</v>
      </c>
      <c r="D157" t="s">
        <v>13077</v>
      </c>
      <c r="E157" t="s">
        <v>13078</v>
      </c>
      <c r="F157" t="s">
        <v>13079</v>
      </c>
      <c r="G157" t="s">
        <v>13080</v>
      </c>
      <c r="H157" t="s">
        <v>13081</v>
      </c>
      <c r="I157" t="s">
        <v>13082</v>
      </c>
      <c r="J157" t="s">
        <v>13083</v>
      </c>
      <c r="K157" t="s">
        <v>12457</v>
      </c>
      <c r="T157" t="s">
        <v>12158</v>
      </c>
      <c r="V157">
        <f t="shared" si="9"/>
        <v>10</v>
      </c>
      <c r="AA157">
        <f t="shared" si="10"/>
        <v>1</v>
      </c>
      <c r="AB157">
        <f t="shared" si="11"/>
        <v>4</v>
      </c>
      <c r="AC157">
        <f t="shared" si="12"/>
        <v>1</v>
      </c>
      <c r="AD157" s="32">
        <v>2</v>
      </c>
      <c r="AE157" s="32">
        <v>3</v>
      </c>
      <c r="AF157" s="32">
        <v>2</v>
      </c>
      <c r="AG157" s="32">
        <v>2</v>
      </c>
      <c r="AR157" s="32">
        <v>2</v>
      </c>
      <c r="AS157" s="32">
        <v>2</v>
      </c>
      <c r="AT157" s="32">
        <v>2</v>
      </c>
      <c r="AU157" s="32">
        <v>2</v>
      </c>
      <c r="AV157" s="32">
        <v>3</v>
      </c>
      <c r="AW157" s="32">
        <v>2</v>
      </c>
      <c r="AX157" s="32">
        <v>1</v>
      </c>
      <c r="AY157" s="32">
        <v>2</v>
      </c>
    </row>
    <row r="158" spans="2:51">
      <c r="B158" s="14" t="s">
        <v>178</v>
      </c>
      <c r="C158" s="1" t="s">
        <v>28</v>
      </c>
      <c r="D158" t="s">
        <v>13084</v>
      </c>
      <c r="E158" t="s">
        <v>13085</v>
      </c>
      <c r="F158" t="s">
        <v>13086</v>
      </c>
      <c r="G158" t="s">
        <v>13087</v>
      </c>
      <c r="H158" t="s">
        <v>13088</v>
      </c>
      <c r="I158" t="s">
        <v>13089</v>
      </c>
      <c r="J158" t="s">
        <v>13090</v>
      </c>
      <c r="K158" t="s">
        <v>12257</v>
      </c>
      <c r="T158" t="s">
        <v>12152</v>
      </c>
      <c r="V158">
        <f t="shared" si="9"/>
        <v>19</v>
      </c>
      <c r="AA158">
        <f t="shared" si="10"/>
        <v>3</v>
      </c>
      <c r="AB158">
        <f t="shared" si="11"/>
        <v>5</v>
      </c>
      <c r="AC158">
        <f t="shared" si="12"/>
        <v>2</v>
      </c>
      <c r="AD158" s="32">
        <v>1</v>
      </c>
      <c r="AE158" s="32">
        <v>1</v>
      </c>
      <c r="AF158" s="32">
        <v>1</v>
      </c>
      <c r="AG158" s="32">
        <v>1</v>
      </c>
      <c r="AR158" s="32">
        <v>1</v>
      </c>
      <c r="AS158" s="32">
        <v>1</v>
      </c>
      <c r="AT158" s="32">
        <v>1</v>
      </c>
      <c r="AU158" s="32">
        <v>1</v>
      </c>
      <c r="AV158" s="32">
        <v>1</v>
      </c>
      <c r="AW158" s="32">
        <v>1</v>
      </c>
      <c r="AX158" s="32">
        <v>1</v>
      </c>
      <c r="AY158" s="32">
        <v>1</v>
      </c>
    </row>
    <row r="159" spans="2:51">
      <c r="B159" s="14" t="s">
        <v>179</v>
      </c>
      <c r="C159" s="1" t="s">
        <v>28</v>
      </c>
      <c r="D159" t="s">
        <v>13091</v>
      </c>
      <c r="E159" t="s">
        <v>13092</v>
      </c>
      <c r="F159" t="s">
        <v>13093</v>
      </c>
      <c r="G159" t="s">
        <v>13094</v>
      </c>
      <c r="H159" t="s">
        <v>13095</v>
      </c>
      <c r="I159" t="s">
        <v>13096</v>
      </c>
      <c r="J159" t="s">
        <v>13097</v>
      </c>
      <c r="K159" t="s">
        <v>12198</v>
      </c>
      <c r="T159" t="s">
        <v>12157</v>
      </c>
      <c r="V159">
        <f t="shared" si="9"/>
        <v>31</v>
      </c>
      <c r="AA159">
        <f t="shared" si="10"/>
        <v>5</v>
      </c>
      <c r="AB159">
        <f t="shared" si="11"/>
        <v>5</v>
      </c>
      <c r="AC159">
        <f t="shared" si="12"/>
        <v>2</v>
      </c>
      <c r="AD159" s="32">
        <v>4</v>
      </c>
      <c r="AE159" s="32">
        <v>3</v>
      </c>
      <c r="AF159" s="32">
        <v>3</v>
      </c>
      <c r="AG159" s="32">
        <v>4</v>
      </c>
      <c r="AR159" s="32">
        <v>2</v>
      </c>
      <c r="AS159" s="32">
        <v>2</v>
      </c>
      <c r="AT159" s="32">
        <v>2</v>
      </c>
      <c r="AU159" s="32">
        <v>2</v>
      </c>
      <c r="AV159" s="32">
        <v>2</v>
      </c>
      <c r="AW159" s="32">
        <v>2</v>
      </c>
      <c r="AX159" s="32">
        <v>2</v>
      </c>
      <c r="AY159" s="32">
        <v>2</v>
      </c>
    </row>
    <row r="160" spans="2:51">
      <c r="D160" t="s">
        <v>13113</v>
      </c>
      <c r="E160" t="s">
        <v>6727</v>
      </c>
      <c r="F160" t="s">
        <v>12217</v>
      </c>
      <c r="G160" t="s">
        <v>6110</v>
      </c>
      <c r="H160" t="s">
        <v>12642</v>
      </c>
      <c r="I160" t="s">
        <v>6730</v>
      </c>
      <c r="J160" t="s">
        <v>12662</v>
      </c>
      <c r="K160" t="s">
        <v>12214</v>
      </c>
    </row>
    <row r="161" spans="2:11">
      <c r="D161" t="s">
        <v>13103</v>
      </c>
      <c r="E161" t="s">
        <v>13104</v>
      </c>
      <c r="F161" t="s">
        <v>12206</v>
      </c>
      <c r="G161" t="s">
        <v>6361</v>
      </c>
      <c r="H161" t="s">
        <v>6065</v>
      </c>
      <c r="I161" t="s">
        <v>13103</v>
      </c>
      <c r="J161" t="s">
        <v>6065</v>
      </c>
      <c r="K161" t="s">
        <v>6065</v>
      </c>
    </row>
    <row r="162" spans="2:11">
      <c r="D162" t="s">
        <v>6065</v>
      </c>
      <c r="E162" t="s">
        <v>6065</v>
      </c>
      <c r="F162" t="s">
        <v>6055</v>
      </c>
      <c r="G162" t="s">
        <v>6055</v>
      </c>
      <c r="H162" t="s">
        <v>13105</v>
      </c>
      <c r="I162" t="s">
        <v>6065</v>
      </c>
      <c r="J162" t="s">
        <v>9327</v>
      </c>
      <c r="K162" t="s">
        <v>6055</v>
      </c>
    </row>
    <row r="163" spans="2:11">
      <c r="B163">
        <v>100</v>
      </c>
      <c r="D163" t="s">
        <v>13105</v>
      </c>
      <c r="E163" t="s">
        <v>9200</v>
      </c>
      <c r="F163" t="s">
        <v>6430</v>
      </c>
      <c r="G163" t="s">
        <v>6065</v>
      </c>
      <c r="H163" t="s">
        <v>13106</v>
      </c>
      <c r="I163" t="s">
        <v>13105</v>
      </c>
      <c r="J163" t="s">
        <v>13107</v>
      </c>
      <c r="K163" t="s">
        <v>6048</v>
      </c>
    </row>
    <row r="164" spans="2:11">
      <c r="D164" t="s">
        <v>12206</v>
      </c>
      <c r="E164" t="s">
        <v>13108</v>
      </c>
      <c r="F164" t="s">
        <v>6110</v>
      </c>
      <c r="G164" t="s">
        <v>6055</v>
      </c>
      <c r="H164" t="s">
        <v>6110</v>
      </c>
      <c r="I164" t="s">
        <v>6055</v>
      </c>
      <c r="J164" t="s">
        <v>13109</v>
      </c>
      <c r="K164" t="s">
        <v>6225</v>
      </c>
    </row>
    <row r="165" spans="2:11">
      <c r="D165" t="s">
        <v>7427</v>
      </c>
      <c r="E165" t="s">
        <v>13110</v>
      </c>
      <c r="F165" t="s">
        <v>13111</v>
      </c>
      <c r="G165" t="s">
        <v>7427</v>
      </c>
      <c r="H165" t="s">
        <v>9616</v>
      </c>
      <c r="I165" t="s">
        <v>13110</v>
      </c>
      <c r="J165" t="s">
        <v>13112</v>
      </c>
      <c r="K165" t="s">
        <v>11807</v>
      </c>
    </row>
  </sheetData>
  <autoFilter ref="B11:V165"/>
  <hyperlinks>
    <hyperlink ref="B141" r:id="rId1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71"/>
  <sheetViews>
    <sheetView workbookViewId="0">
      <selection activeCell="K48" sqref="K48"/>
    </sheetView>
  </sheetViews>
  <sheetFormatPr defaultRowHeight="12.75"/>
  <sheetData>
    <row r="2" spans="2:21">
      <c r="I2" s="33"/>
      <c r="J2" s="33"/>
      <c r="K2" s="33"/>
      <c r="L2" s="33"/>
      <c r="M2" s="33"/>
      <c r="Q2" s="33"/>
      <c r="R2" s="33"/>
      <c r="S2" s="33"/>
      <c r="T2" s="33"/>
    </row>
    <row r="3" spans="2:21">
      <c r="B3" t="s">
        <v>13158</v>
      </c>
    </row>
    <row r="4" spans="2:21">
      <c r="C4" t="s">
        <v>13145</v>
      </c>
      <c r="D4" t="s">
        <v>13146</v>
      </c>
      <c r="E4" t="s">
        <v>13147</v>
      </c>
      <c r="F4" t="s">
        <v>13148</v>
      </c>
      <c r="I4" t="s">
        <v>13145</v>
      </c>
      <c r="J4" t="s">
        <v>13146</v>
      </c>
      <c r="K4" t="s">
        <v>13147</v>
      </c>
      <c r="L4" t="s">
        <v>13148</v>
      </c>
      <c r="R4" t="s">
        <v>13145</v>
      </c>
      <c r="S4" t="s">
        <v>13146</v>
      </c>
      <c r="T4" t="s">
        <v>13147</v>
      </c>
      <c r="U4" t="s">
        <v>13148</v>
      </c>
    </row>
    <row r="5" spans="2:21">
      <c r="B5" t="s">
        <v>13140</v>
      </c>
      <c r="C5">
        <v>0.47500893879239198</v>
      </c>
      <c r="D5">
        <v>0.45167223128008499</v>
      </c>
      <c r="E5">
        <v>0.45739544291063899</v>
      </c>
      <c r="F5">
        <v>0.426107072528289</v>
      </c>
      <c r="H5" t="s">
        <v>13150</v>
      </c>
      <c r="I5">
        <v>0.51852779342992505</v>
      </c>
      <c r="J5">
        <v>0.41129040272609502</v>
      </c>
      <c r="K5">
        <v>0.43759984164260302</v>
      </c>
      <c r="L5">
        <v>0.37389188120490402</v>
      </c>
      <c r="Q5" t="s">
        <v>13154</v>
      </c>
      <c r="R5">
        <v>0.48675937513630302</v>
      </c>
      <c r="S5">
        <v>0.45881468803477699</v>
      </c>
      <c r="T5">
        <v>0.46204654262497902</v>
      </c>
      <c r="U5">
        <v>0.49122949101618502</v>
      </c>
    </row>
    <row r="6" spans="2:21">
      <c r="B6" t="s">
        <v>13140</v>
      </c>
      <c r="C6">
        <v>0.47500893879239198</v>
      </c>
      <c r="D6">
        <v>0.45167223128008499</v>
      </c>
      <c r="E6">
        <v>0.45739544291063899</v>
      </c>
      <c r="F6">
        <v>0.426107072528289</v>
      </c>
      <c r="H6" t="s">
        <v>13152</v>
      </c>
      <c r="I6">
        <v>0.52647765179809902</v>
      </c>
      <c r="J6">
        <v>0.49254501652889499</v>
      </c>
      <c r="K6">
        <v>0.49525174629079699</v>
      </c>
      <c r="L6">
        <v>0.44096547832781902</v>
      </c>
      <c r="Q6" t="s">
        <v>13155</v>
      </c>
      <c r="R6">
        <v>0.47999397377219599</v>
      </c>
      <c r="S6">
        <v>0.472282871501292</v>
      </c>
      <c r="T6">
        <v>0.476527827435207</v>
      </c>
      <c r="U6">
        <v>0.48442948252084</v>
      </c>
    </row>
    <row r="7" spans="2:21">
      <c r="B7" t="s">
        <v>13141</v>
      </c>
      <c r="C7">
        <v>0.47500893879239198</v>
      </c>
      <c r="D7">
        <v>0.45167223128008499</v>
      </c>
      <c r="E7">
        <v>0.45739544291063899</v>
      </c>
      <c r="F7">
        <v>0.426107072528289</v>
      </c>
      <c r="H7" t="s">
        <v>13153</v>
      </c>
      <c r="I7">
        <v>0.51542154579453403</v>
      </c>
      <c r="J7">
        <v>0.49907066391051302</v>
      </c>
      <c r="K7">
        <v>0.44926652314383803</v>
      </c>
      <c r="L7">
        <v>0.42006855982254498</v>
      </c>
      <c r="Q7" t="s">
        <v>13156</v>
      </c>
      <c r="R7">
        <v>0.49238997570734999</v>
      </c>
      <c r="S7">
        <v>0.50590960773515503</v>
      </c>
      <c r="T7">
        <v>0.51021621188061494</v>
      </c>
      <c r="U7">
        <v>0.52790348272717902</v>
      </c>
    </row>
    <row r="8" spans="2:21">
      <c r="B8" t="s">
        <v>13142</v>
      </c>
      <c r="C8">
        <v>0.53427262539043596</v>
      </c>
      <c r="D8">
        <v>0.50931020777662295</v>
      </c>
      <c r="E8">
        <v>0.501176585612224</v>
      </c>
      <c r="F8">
        <v>0.44155176638740501</v>
      </c>
      <c r="H8" t="s">
        <v>13151</v>
      </c>
      <c r="I8">
        <v>0.47623495354341999</v>
      </c>
      <c r="J8">
        <v>0.445460177695084</v>
      </c>
      <c r="K8">
        <v>0.43866815661477099</v>
      </c>
      <c r="L8">
        <v>0.38970273014175999</v>
      </c>
      <c r="Q8" t="s">
        <v>13157</v>
      </c>
      <c r="R8">
        <v>0.52790348272717902</v>
      </c>
      <c r="S8">
        <v>0.47758739515405702</v>
      </c>
      <c r="T8">
        <v>0.482480252624789</v>
      </c>
      <c r="U8">
        <v>0.50714408998201499</v>
      </c>
    </row>
    <row r="9" spans="2:21">
      <c r="B9" t="s">
        <v>12127</v>
      </c>
      <c r="C9">
        <v>0.49285396238624302</v>
      </c>
      <c r="D9">
        <v>0.456345573550134</v>
      </c>
      <c r="E9">
        <v>0.47534248923891798</v>
      </c>
      <c r="F9">
        <v>0.43801006281243599</v>
      </c>
      <c r="H9" t="s">
        <v>13149</v>
      </c>
      <c r="I9">
        <v>0.47590564174628203</v>
      </c>
      <c r="J9">
        <v>0.43408636344882001</v>
      </c>
      <c r="K9">
        <v>0.42337394423948999</v>
      </c>
      <c r="L9">
        <v>0.39062354484400402</v>
      </c>
    </row>
    <row r="10" spans="2:21">
      <c r="B10" t="s">
        <v>13143</v>
      </c>
      <c r="C10">
        <v>0.51371694550112601</v>
      </c>
      <c r="D10">
        <v>0.49974716191304303</v>
      </c>
      <c r="E10">
        <v>0.50360353162966798</v>
      </c>
      <c r="F10">
        <v>0.46283283821980198</v>
      </c>
    </row>
    <row r="11" spans="2:21">
      <c r="B11" t="s">
        <v>13143</v>
      </c>
      <c r="C11">
        <v>0.56394127497798796</v>
      </c>
      <c r="D11">
        <v>0.53255146275996601</v>
      </c>
      <c r="E11">
        <v>0.57284079286046297</v>
      </c>
      <c r="F11">
        <v>0.51600391096043596</v>
      </c>
    </row>
    <row r="12" spans="2:21">
      <c r="B12" t="s">
        <v>13144</v>
      </c>
      <c r="C12">
        <v>0.496408633438985</v>
      </c>
      <c r="D12">
        <v>0.48532709907246302</v>
      </c>
      <c r="E12">
        <v>0.47641365444073502</v>
      </c>
      <c r="F12">
        <v>0.45895338095416799</v>
      </c>
    </row>
    <row r="16" spans="2:21">
      <c r="B16" t="s">
        <v>13159</v>
      </c>
    </row>
    <row r="17" spans="2:21">
      <c r="C17" t="s">
        <v>13145</v>
      </c>
      <c r="D17" t="s">
        <v>13146</v>
      </c>
      <c r="E17" t="s">
        <v>13147</v>
      </c>
      <c r="F17" t="s">
        <v>13148</v>
      </c>
      <c r="I17" t="s">
        <v>13145</v>
      </c>
      <c r="J17" t="s">
        <v>13146</v>
      </c>
      <c r="K17" t="s">
        <v>13147</v>
      </c>
      <c r="L17" t="s">
        <v>13148</v>
      </c>
      <c r="R17" t="s">
        <v>13145</v>
      </c>
      <c r="S17" t="s">
        <v>13146</v>
      </c>
      <c r="T17" t="s">
        <v>13147</v>
      </c>
      <c r="U17" t="s">
        <v>13148</v>
      </c>
    </row>
    <row r="18" spans="2:21">
      <c r="B18" t="s">
        <v>13140</v>
      </c>
      <c r="C18">
        <v>-0.26883338042489902</v>
      </c>
      <c r="D18">
        <v>0.52393683199558305</v>
      </c>
      <c r="E18">
        <v>0.39449809829563798</v>
      </c>
      <c r="F18">
        <v>-0.257383093427548</v>
      </c>
      <c r="H18" t="s">
        <v>13150</v>
      </c>
      <c r="I18">
        <v>-5.4968912864190598</v>
      </c>
      <c r="J18">
        <v>-4.2367358855986499</v>
      </c>
      <c r="K18">
        <v>-4.4524652062373997</v>
      </c>
      <c r="L18">
        <v>-4.82056706855942</v>
      </c>
      <c r="Q18" t="s">
        <v>13154</v>
      </c>
      <c r="R18">
        <v>-7.8737698195660304</v>
      </c>
      <c r="S18">
        <v>-6.8738635424337504</v>
      </c>
      <c r="T18">
        <v>-7.0147018345785899</v>
      </c>
      <c r="U18">
        <v>-7.9081228490699296</v>
      </c>
    </row>
    <row r="19" spans="2:21">
      <c r="B19" t="s">
        <v>13140</v>
      </c>
      <c r="C19">
        <v>-0.26883338042489902</v>
      </c>
      <c r="D19">
        <v>0.52393683199558305</v>
      </c>
      <c r="E19">
        <v>0.39449809829563798</v>
      </c>
      <c r="F19">
        <v>-0.257383093427548</v>
      </c>
      <c r="H19" t="s">
        <v>13152</v>
      </c>
      <c r="I19">
        <v>-7.6983867579195699</v>
      </c>
      <c r="J19">
        <v>-6.6355625038720998</v>
      </c>
      <c r="K19">
        <v>-6.77589652614079</v>
      </c>
      <c r="L19">
        <v>-7.0855245910203202</v>
      </c>
      <c r="Q19" t="s">
        <v>13155</v>
      </c>
      <c r="R19">
        <v>-8.96547875736705</v>
      </c>
      <c r="S19">
        <v>-8.0934463214401404</v>
      </c>
      <c r="T19">
        <v>-8.2464851744302798</v>
      </c>
      <c r="U19">
        <v>-9.0038217299875196</v>
      </c>
    </row>
    <row r="20" spans="2:21">
      <c r="B20" t="s">
        <v>13141</v>
      </c>
      <c r="C20">
        <v>-0.26883338042489902</v>
      </c>
      <c r="D20">
        <v>0.52393683199558305</v>
      </c>
      <c r="E20">
        <v>0.39449809829563798</v>
      </c>
      <c r="F20">
        <v>-0.257383093427548</v>
      </c>
      <c r="H20" t="s">
        <v>13153</v>
      </c>
      <c r="I20">
        <v>-9.2431540848293405</v>
      </c>
      <c r="J20">
        <v>-8.2550690474575799</v>
      </c>
      <c r="K20">
        <v>-7.99443200910539</v>
      </c>
      <c r="L20">
        <v>-8.4542935165721094</v>
      </c>
      <c r="Q20" t="s">
        <v>13156</v>
      </c>
      <c r="R20">
        <v>-9.2087477989914408</v>
      </c>
      <c r="S20">
        <v>-8.4988426444772696</v>
      </c>
      <c r="T20">
        <v>-8.6602540378443802</v>
      </c>
      <c r="U20">
        <v>-9.5474676324595293</v>
      </c>
    </row>
    <row r="21" spans="2:21">
      <c r="B21" t="s">
        <v>13142</v>
      </c>
      <c r="C21">
        <v>-0.69892912904140003</v>
      </c>
      <c r="D21">
        <v>0.13563073087265901</v>
      </c>
      <c r="E21">
        <v>0</v>
      </c>
      <c r="F21">
        <v>-0.63890317543229802</v>
      </c>
      <c r="H21" t="s">
        <v>13151</v>
      </c>
      <c r="I21">
        <v>-6.6782462908701499</v>
      </c>
      <c r="J21">
        <v>-5.7040637066657602</v>
      </c>
      <c r="K21">
        <v>-5.7895193654360098</v>
      </c>
      <c r="L21">
        <v>-6.18992421923432</v>
      </c>
      <c r="Q21" t="s">
        <v>13157</v>
      </c>
      <c r="R21">
        <v>-4.8792967743429001</v>
      </c>
      <c r="S21">
        <v>-4.1144228068756101</v>
      </c>
      <c r="T21">
        <v>-4.2585920984968499</v>
      </c>
      <c r="U21">
        <v>-5.0498238392347998</v>
      </c>
    </row>
    <row r="22" spans="2:21">
      <c r="B22" t="s">
        <v>12127</v>
      </c>
      <c r="C22">
        <v>-0.39975230886518798</v>
      </c>
      <c r="D22">
        <v>0.384582704893626</v>
      </c>
      <c r="E22">
        <v>0.26066349715178699</v>
      </c>
      <c r="F22">
        <v>-0.37989738700555498</v>
      </c>
      <c r="H22" t="s">
        <v>13149</v>
      </c>
      <c r="I22">
        <v>-7.0904942470530097</v>
      </c>
      <c r="J22">
        <v>-6.0487727493822003</v>
      </c>
      <c r="K22">
        <v>-6.1098189245754098</v>
      </c>
      <c r="L22">
        <v>-6.5779935962456104</v>
      </c>
    </row>
    <row r="23" spans="2:21">
      <c r="B23" t="s">
        <v>13143</v>
      </c>
      <c r="C23">
        <v>1.2987926182306899</v>
      </c>
      <c r="D23">
        <v>2.0805518943485501</v>
      </c>
      <c r="E23">
        <v>1.95159230620864</v>
      </c>
      <c r="F23">
        <v>1.2363848748234501</v>
      </c>
    </row>
    <row r="24" spans="2:21">
      <c r="B24" t="s">
        <v>13143</v>
      </c>
      <c r="C24">
        <v>-1.33708301592556</v>
      </c>
      <c r="D24">
        <v>-0.47394455863817803</v>
      </c>
      <c r="E24">
        <v>-0.63671020428414304</v>
      </c>
      <c r="F24">
        <v>-1.2692789077372799</v>
      </c>
    </row>
    <row r="25" spans="2:21">
      <c r="B25" t="s">
        <v>13144</v>
      </c>
      <c r="C25">
        <v>0.13500706050283701</v>
      </c>
      <c r="D25">
        <v>0.93084595773993595</v>
      </c>
      <c r="E25">
        <v>0.79025215336351995</v>
      </c>
      <c r="F25">
        <v>0.13030916401279399</v>
      </c>
    </row>
    <row r="27" spans="2:21">
      <c r="B27" t="s">
        <v>13160</v>
      </c>
    </row>
    <row r="28" spans="2:21">
      <c r="C28" t="s">
        <v>13145</v>
      </c>
      <c r="D28" t="s">
        <v>13146</v>
      </c>
      <c r="E28" t="s">
        <v>13147</v>
      </c>
      <c r="F28" t="s">
        <v>13148</v>
      </c>
      <c r="I28" t="s">
        <v>13145</v>
      </c>
      <c r="J28" t="s">
        <v>13146</v>
      </c>
      <c r="K28" t="s">
        <v>13147</v>
      </c>
      <c r="L28" t="s">
        <v>13148</v>
      </c>
      <c r="R28" t="s">
        <v>13145</v>
      </c>
      <c r="S28" t="s">
        <v>13146</v>
      </c>
      <c r="T28" t="s">
        <v>13147</v>
      </c>
      <c r="U28" t="s">
        <v>13148</v>
      </c>
    </row>
    <row r="29" spans="2:21">
      <c r="B29" t="s">
        <v>13140</v>
      </c>
      <c r="C29">
        <v>0.78843483762411803</v>
      </c>
      <c r="D29">
        <v>0.60111152819901204</v>
      </c>
      <c r="E29">
        <v>0.69378508514205695</v>
      </c>
      <c r="F29">
        <v>0.79724298766792301</v>
      </c>
      <c r="H29" t="s">
        <v>13150</v>
      </c>
      <c r="I29" s="35">
        <v>1.6648736831744001E-7</v>
      </c>
      <c r="J29" s="35">
        <v>3.98435530451423E-5</v>
      </c>
      <c r="Q29" t="s">
        <v>13154</v>
      </c>
      <c r="R29" s="35">
        <v>6.9568840890700402E-13</v>
      </c>
      <c r="S29" s="35">
        <v>1.6564100293387301E-10</v>
      </c>
      <c r="T29" s="35">
        <v>7.8169934541725004E-11</v>
      </c>
      <c r="U29" s="35">
        <v>5.7338249985581203E-13</v>
      </c>
    </row>
    <row r="30" spans="2:21">
      <c r="B30" t="s">
        <v>13140</v>
      </c>
      <c r="C30">
        <v>0.78843483762411803</v>
      </c>
      <c r="D30">
        <v>0.60111152819901204</v>
      </c>
      <c r="E30">
        <v>0.69378508514205695</v>
      </c>
      <c r="F30">
        <v>0.79724298766792301</v>
      </c>
      <c r="H30" t="s">
        <v>13152</v>
      </c>
      <c r="Q30" t="s">
        <v>13155</v>
      </c>
    </row>
    <row r="31" spans="2:21">
      <c r="B31" t="s">
        <v>13141</v>
      </c>
      <c r="C31">
        <v>0.78843483762411803</v>
      </c>
      <c r="D31">
        <v>0.60111152819901204</v>
      </c>
      <c r="E31">
        <v>0.69378508514205695</v>
      </c>
      <c r="F31">
        <v>0.79724298766792301</v>
      </c>
      <c r="H31" t="s">
        <v>13153</v>
      </c>
      <c r="Q31" t="s">
        <v>13156</v>
      </c>
    </row>
    <row r="32" spans="2:21">
      <c r="B32" t="s">
        <v>13142</v>
      </c>
      <c r="C32">
        <v>0.48570067250037002</v>
      </c>
      <c r="D32">
        <v>0.89229876216369397</v>
      </c>
      <c r="E32">
        <v>1</v>
      </c>
      <c r="F32">
        <v>0.52388017099176798</v>
      </c>
      <c r="H32" t="s">
        <v>13151</v>
      </c>
      <c r="Q32" t="s">
        <v>13157</v>
      </c>
      <c r="R32" s="35">
        <v>2.7387162158514602E-6</v>
      </c>
      <c r="S32" s="35">
        <v>6.4397134418044593E-5</v>
      </c>
      <c r="T32" s="35">
        <v>3.6530253551075302E-5</v>
      </c>
      <c r="U32" s="35">
        <v>1.2909642755033101E-6</v>
      </c>
    </row>
    <row r="33" spans="2:8">
      <c r="B33" t="s">
        <v>12127</v>
      </c>
      <c r="C33">
        <v>0.68991920762815895</v>
      </c>
      <c r="D33">
        <v>0.70110241394606598</v>
      </c>
      <c r="E33">
        <v>0.79471681083856305</v>
      </c>
      <c r="F33">
        <v>0.70456988942085497</v>
      </c>
      <c r="H33" t="s">
        <v>13149</v>
      </c>
    </row>
    <row r="34" spans="2:8">
      <c r="B34" t="s">
        <v>13143</v>
      </c>
      <c r="C34">
        <v>0.196048739836088</v>
      </c>
      <c r="D34">
        <v>3.92102293163075E-2</v>
      </c>
      <c r="E34">
        <v>5.28876099345406E-2</v>
      </c>
      <c r="F34">
        <v>0.21828736366021001</v>
      </c>
    </row>
    <row r="35" spans="2:8">
      <c r="B35" t="s">
        <v>13143</v>
      </c>
      <c r="C35">
        <v>0.18326095609283399</v>
      </c>
      <c r="D35">
        <v>0.63624262412256205</v>
      </c>
      <c r="E35">
        <v>0.52530388029672004</v>
      </c>
      <c r="F35">
        <v>0.206347515165237</v>
      </c>
    </row>
    <row r="36" spans="2:8">
      <c r="B36" t="s">
        <v>13144</v>
      </c>
      <c r="C36">
        <v>0.89279097569486898</v>
      </c>
      <c r="D36">
        <v>0.35345943686581899</v>
      </c>
      <c r="E36">
        <v>0.43065350502570898</v>
      </c>
      <c r="F36">
        <v>0.89649998018618304</v>
      </c>
    </row>
    <row r="38" spans="2:8">
      <c r="B38" t="s">
        <v>13161</v>
      </c>
    </row>
    <row r="39" spans="2:8">
      <c r="C39" t="s">
        <v>13145</v>
      </c>
      <c r="D39" t="s">
        <v>13146</v>
      </c>
      <c r="E39" t="s">
        <v>13147</v>
      </c>
      <c r="F39" t="s">
        <v>13148</v>
      </c>
    </row>
    <row r="40" spans="2:8">
      <c r="B40" t="s">
        <v>13140</v>
      </c>
      <c r="C40">
        <v>0.52929346960986401</v>
      </c>
      <c r="D40">
        <v>0.49549580398094201</v>
      </c>
      <c r="E40">
        <v>0.50358799423995904</v>
      </c>
      <c r="F40">
        <v>0.46863998637728199</v>
      </c>
    </row>
    <row r="41" spans="2:8">
      <c r="B41" t="s">
        <v>13140</v>
      </c>
      <c r="C41">
        <v>0.52929346960986401</v>
      </c>
      <c r="D41">
        <v>0.49549580398094201</v>
      </c>
      <c r="E41">
        <v>0.50358799423995904</v>
      </c>
      <c r="F41">
        <v>0.46863998637728199</v>
      </c>
    </row>
    <row r="42" spans="2:8">
      <c r="B42" t="s">
        <v>13141</v>
      </c>
      <c r="C42">
        <v>0.52929346960986401</v>
      </c>
      <c r="D42">
        <v>0.49549580398094201</v>
      </c>
      <c r="E42">
        <v>0.50358799423995904</v>
      </c>
      <c r="F42">
        <v>0.46863998637728199</v>
      </c>
    </row>
    <row r="43" spans="2:8">
      <c r="B43" t="s">
        <v>13142</v>
      </c>
      <c r="C43">
        <v>0.53427262539043596</v>
      </c>
      <c r="D43">
        <v>0.50931020777662295</v>
      </c>
      <c r="E43">
        <v>0.501176585612224</v>
      </c>
      <c r="F43">
        <v>0.48064778242151202</v>
      </c>
    </row>
    <row r="44" spans="2:8">
      <c r="B44" t="s">
        <v>12127</v>
      </c>
      <c r="C44">
        <v>0.52351029292544105</v>
      </c>
      <c r="D44">
        <v>0.48658273394610801</v>
      </c>
      <c r="E44">
        <v>0.50734997427231299</v>
      </c>
      <c r="F44">
        <v>0.46421352869099702</v>
      </c>
    </row>
    <row r="45" spans="2:8">
      <c r="B45" t="s">
        <v>13143</v>
      </c>
      <c r="C45">
        <v>0.54281623768680298</v>
      </c>
      <c r="D45">
        <v>0.52994776724402803</v>
      </c>
      <c r="E45">
        <v>0.533568152455976</v>
      </c>
      <c r="F45">
        <v>0.48624771875011502</v>
      </c>
    </row>
    <row r="46" spans="2:8">
      <c r="B46" t="s">
        <v>13143</v>
      </c>
      <c r="C46">
        <v>0.58398979036562904</v>
      </c>
      <c r="D46">
        <v>0.556516693381506</v>
      </c>
      <c r="E46">
        <v>0.59621136682498099</v>
      </c>
      <c r="F46">
        <v>0.528450378881826</v>
      </c>
    </row>
    <row r="47" spans="2:8">
      <c r="B47" t="s">
        <v>13144</v>
      </c>
      <c r="C47">
        <v>0.53328218644613601</v>
      </c>
      <c r="D47">
        <v>0.51707837134490997</v>
      </c>
      <c r="E47">
        <v>0.50966546604130403</v>
      </c>
      <c r="F47">
        <v>0.48957473430148402</v>
      </c>
    </row>
    <row r="49" spans="2:6">
      <c r="B49" t="s">
        <v>13162</v>
      </c>
    </row>
    <row r="50" spans="2:6">
      <c r="C50" t="s">
        <v>13145</v>
      </c>
      <c r="D50" t="s">
        <v>13146</v>
      </c>
      <c r="E50" t="s">
        <v>13147</v>
      </c>
      <c r="F50" t="s">
        <v>13148</v>
      </c>
    </row>
    <row r="51" spans="2:6">
      <c r="B51" t="s">
        <v>13140</v>
      </c>
      <c r="C51">
        <v>0.39650242535199898</v>
      </c>
      <c r="D51">
        <v>0.39818503562262603</v>
      </c>
      <c r="E51">
        <v>0.37139460945879699</v>
      </c>
      <c r="F51">
        <v>0.42610592274882497</v>
      </c>
    </row>
    <row r="52" spans="2:6">
      <c r="B52" t="s">
        <v>13140</v>
      </c>
      <c r="C52">
        <v>0.39650242535199898</v>
      </c>
      <c r="D52">
        <v>0.39818503562262603</v>
      </c>
      <c r="E52">
        <v>0.37139460945879699</v>
      </c>
      <c r="F52">
        <v>0.42610592274882497</v>
      </c>
    </row>
    <row r="53" spans="2:6">
      <c r="B53" t="s">
        <v>13141</v>
      </c>
      <c r="C53">
        <v>0.39650242535199898</v>
      </c>
      <c r="D53">
        <v>0.39818503562262603</v>
      </c>
      <c r="E53">
        <v>0.37139460945879699</v>
      </c>
      <c r="F53">
        <v>0.42610592274882497</v>
      </c>
    </row>
    <row r="54" spans="2:6">
      <c r="B54" t="s">
        <v>13142</v>
      </c>
      <c r="C54">
        <v>0.461217192662289</v>
      </c>
      <c r="D54">
        <v>0.43039773631866102</v>
      </c>
      <c r="E54">
        <v>0.42895105644115</v>
      </c>
      <c r="F54">
        <v>0.37933334386303003</v>
      </c>
    </row>
    <row r="55" spans="2:6">
      <c r="B55" t="s">
        <v>12127</v>
      </c>
      <c r="C55">
        <v>0.41094926314948699</v>
      </c>
      <c r="D55">
        <v>0.38101653879512198</v>
      </c>
      <c r="E55">
        <v>0.40162467029298399</v>
      </c>
      <c r="F55">
        <v>0.359863829824284</v>
      </c>
    </row>
    <row r="56" spans="2:6">
      <c r="B56" t="s">
        <v>13143</v>
      </c>
      <c r="C56">
        <v>0.43464964926842098</v>
      </c>
      <c r="D56">
        <v>0.43283833692831802</v>
      </c>
      <c r="E56">
        <v>0.42854642925279701</v>
      </c>
      <c r="F56">
        <v>0.38776785707276801</v>
      </c>
    </row>
    <row r="57" spans="2:6">
      <c r="B57" t="s">
        <v>13143</v>
      </c>
      <c r="C57">
        <v>0.47153174630289102</v>
      </c>
      <c r="D57">
        <v>0.44600441652592898</v>
      </c>
      <c r="E57">
        <v>0.48447709502986203</v>
      </c>
      <c r="F57">
        <v>0.42044275556087302</v>
      </c>
    </row>
    <row r="58" spans="2:6">
      <c r="B58" t="s">
        <v>13144</v>
      </c>
      <c r="C58">
        <v>0.42995897235297598</v>
      </c>
      <c r="D58">
        <v>0.41345073722404102</v>
      </c>
      <c r="E58">
        <v>0.40622100089364399</v>
      </c>
      <c r="F58">
        <v>0.38615219398185402</v>
      </c>
    </row>
    <row r="62" spans="2:6">
      <c r="B62" t="s">
        <v>13163</v>
      </c>
    </row>
    <row r="63" spans="2:6">
      <c r="C63" t="s">
        <v>13145</v>
      </c>
      <c r="D63" t="s">
        <v>13146</v>
      </c>
      <c r="E63" t="s">
        <v>13147</v>
      </c>
      <c r="F63" t="s">
        <v>13148</v>
      </c>
    </row>
    <row r="64" spans="2:6">
      <c r="B64" t="s">
        <v>13140</v>
      </c>
      <c r="C64">
        <v>-10.2156684561461</v>
      </c>
      <c r="D64">
        <v>-9.1688945599227107</v>
      </c>
      <c r="E64">
        <v>-9.3364549929967797</v>
      </c>
      <c r="F64">
        <v>-9.7805575502468596</v>
      </c>
    </row>
    <row r="65" spans="2:6">
      <c r="B65" t="s">
        <v>13140</v>
      </c>
      <c r="C65">
        <v>-10.2156684561461</v>
      </c>
      <c r="D65">
        <v>-9.1688945599227107</v>
      </c>
      <c r="E65">
        <v>-9.3364549929967797</v>
      </c>
      <c r="F65">
        <v>-9.7805575502468596</v>
      </c>
    </row>
    <row r="66" spans="2:6">
      <c r="B66" t="s">
        <v>13141</v>
      </c>
      <c r="C66">
        <v>-10.2156684561461</v>
      </c>
      <c r="D66">
        <v>-9.1688945599227107</v>
      </c>
      <c r="E66">
        <v>-9.3364549929967797</v>
      </c>
      <c r="F66">
        <v>-9.7805575502468596</v>
      </c>
    </row>
    <row r="67" spans="2:6">
      <c r="B67" t="s">
        <v>13142</v>
      </c>
      <c r="C67">
        <v>-11.043080238854101</v>
      </c>
      <c r="D67">
        <v>-9.9010433537041092</v>
      </c>
      <c r="E67">
        <v>-9.9443908355871198</v>
      </c>
      <c r="F67">
        <v>-10.0946701718303</v>
      </c>
    </row>
    <row r="68" spans="2:6">
      <c r="B68" t="s">
        <v>12127</v>
      </c>
      <c r="C68">
        <v>-10.2603092608731</v>
      </c>
      <c r="D68">
        <v>-9.1017906824824806</v>
      </c>
      <c r="E68">
        <v>-9.3838858974643493</v>
      </c>
      <c r="F68">
        <v>-9.7506995998092592</v>
      </c>
    </row>
    <row r="69" spans="2:6">
      <c r="B69" t="s">
        <v>13143</v>
      </c>
      <c r="C69">
        <v>-8.8181183027241801</v>
      </c>
      <c r="D69">
        <v>-7.85240553673487</v>
      </c>
      <c r="E69">
        <v>-8.0082580840975606</v>
      </c>
      <c r="F69">
        <v>-8.3944025711697599</v>
      </c>
    </row>
    <row r="70" spans="2:6">
      <c r="B70" t="s">
        <v>13143</v>
      </c>
      <c r="C70">
        <v>-11.752255982082501</v>
      </c>
      <c r="D70">
        <v>-10.4944866555596</v>
      </c>
      <c r="E70">
        <v>-11.107055785845599</v>
      </c>
      <c r="F70">
        <v>-11.1562935574803</v>
      </c>
    </row>
    <row r="71" spans="2:6">
      <c r="B71" t="s">
        <v>13144</v>
      </c>
      <c r="C71">
        <v>-9.8555154167071404</v>
      </c>
      <c r="D71">
        <v>-8.9095255955108197</v>
      </c>
      <c r="E71">
        <v>-8.9561910714532296</v>
      </c>
      <c r="F71">
        <v>-9.5125689729339697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</vt:i4>
      </vt:variant>
    </vt:vector>
  </HeadingPairs>
  <TitlesOfParts>
    <vt:vector size="8" baseType="lpstr">
      <vt:lpstr>Form Responses 1</vt:lpstr>
      <vt:lpstr>Sheet1</vt:lpstr>
      <vt:lpstr>Лист1</vt:lpstr>
      <vt:lpstr>Sheet2</vt:lpstr>
      <vt:lpstr>FirmRes</vt:lpstr>
      <vt:lpstr>FirmAnalysisRes</vt:lpstr>
      <vt:lpstr>Лист2</vt:lpstr>
      <vt:lpstr>FirmAnalysisRes!Критерии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Perticas</dc:creator>
  <cp:lastModifiedBy>brprivet@gmail.com</cp:lastModifiedBy>
  <dcterms:created xsi:type="dcterms:W3CDTF">2024-01-30T07:34:45Z</dcterms:created>
  <dcterms:modified xsi:type="dcterms:W3CDTF">2024-10-06T10:05:06Z</dcterms:modified>
</cp:coreProperties>
</file>