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"/>
    </mc:Choice>
  </mc:AlternateContent>
  <xr:revisionPtr revIDLastSave="0" documentId="13_ncr:1_{CEC1AFCB-01ED-934F-840F-EEF4E20E36EF}" xr6:coauthVersionLast="45" xr6:coauthVersionMax="45" xr10:uidLastSave="{00000000-0000-0000-0000-000000000000}"/>
  <bookViews>
    <workbookView xWindow="16380" yWindow="-20660" windowWidth="22020" windowHeight="14180" xr2:uid="{DBD1A925-FFB1-5746-BDFC-00F03B7D4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27" i="1"/>
  <c r="C28" i="1"/>
  <c r="C26" i="1"/>
  <c r="C25" i="1"/>
  <c r="C38" i="1" l="1"/>
  <c r="C35" i="1"/>
  <c r="C42" i="1"/>
  <c r="C37" i="1"/>
  <c r="C39" i="1"/>
  <c r="C40" i="1"/>
  <c r="C41" i="1"/>
  <c r="C36" i="1"/>
  <c r="C34" i="1"/>
  <c r="C30" i="1"/>
  <c r="C31" i="1"/>
  <c r="J17" i="1"/>
  <c r="C22" i="1" s="1"/>
  <c r="C32" i="1" l="1"/>
</calcChain>
</file>

<file path=xl/sharedStrings.xml><?xml version="1.0" encoding="utf-8"?>
<sst xmlns="http://schemas.openxmlformats.org/spreadsheetml/2006/main" count="98" uniqueCount="68">
  <si>
    <t>Number Jars</t>
  </si>
  <si>
    <t>Usage</t>
  </si>
  <si>
    <t>Material</t>
  </si>
  <si>
    <t>1% Tryptone</t>
  </si>
  <si>
    <t>Feeding</t>
  </si>
  <si>
    <t>SCHEDULE</t>
  </si>
  <si>
    <t>Day</t>
  </si>
  <si>
    <t>Feed</t>
  </si>
  <si>
    <t>Inoc Bact</t>
  </si>
  <si>
    <t>Inoc Jar</t>
  </si>
  <si>
    <t>Bd Exp</t>
  </si>
  <si>
    <t>Start Bact</t>
  </si>
  <si>
    <t>Start Bd</t>
  </si>
  <si>
    <t>ATCLV jars</t>
  </si>
  <si>
    <t>Wash jars</t>
  </si>
  <si>
    <t>Sample</t>
  </si>
  <si>
    <t>Bacteria Cultures</t>
  </si>
  <si>
    <t>1% T Plates</t>
  </si>
  <si>
    <t>Bd</t>
  </si>
  <si>
    <t>Amount</t>
  </si>
  <si>
    <t>Unit</t>
  </si>
  <si>
    <t>mL</t>
  </si>
  <si>
    <t>Plates</t>
  </si>
  <si>
    <t>1.5mL tubes</t>
  </si>
  <si>
    <t>DNA inoculant</t>
  </si>
  <si>
    <t>each</t>
  </si>
  <si>
    <t>Spring water</t>
  </si>
  <si>
    <t>Bd wash</t>
  </si>
  <si>
    <t>Tubes</t>
  </si>
  <si>
    <t>Sterile tubes</t>
  </si>
  <si>
    <t>1mL tips</t>
  </si>
  <si>
    <t>tips</t>
  </si>
  <si>
    <t>Bd growth</t>
  </si>
  <si>
    <t>Bd liquid cultures</t>
  </si>
  <si>
    <t>Bd plates</t>
  </si>
  <si>
    <t>Bd harvest</t>
  </si>
  <si>
    <t>Bd count</t>
  </si>
  <si>
    <t>10uL tips</t>
  </si>
  <si>
    <t>Ice-cold methanol</t>
  </si>
  <si>
    <t>Fixation</t>
  </si>
  <si>
    <t>Initial wash</t>
  </si>
  <si>
    <t>1x PBS</t>
  </si>
  <si>
    <t>0.1% CV</t>
  </si>
  <si>
    <t>Biofilm staining</t>
  </si>
  <si>
    <t>Bd staining</t>
  </si>
  <si>
    <t>CFW/PI each</t>
  </si>
  <si>
    <t>Post CV wash</t>
  </si>
  <si>
    <t>Post stain wash</t>
  </si>
  <si>
    <t>DI water</t>
  </si>
  <si>
    <t>TOTALS</t>
  </si>
  <si>
    <t>DOW</t>
  </si>
  <si>
    <t>Saturday</t>
  </si>
  <si>
    <t>Friday</t>
  </si>
  <si>
    <t>Thursday</t>
  </si>
  <si>
    <t>Tuesday</t>
  </si>
  <si>
    <t>Wednesday</t>
  </si>
  <si>
    <t>Sunday</t>
  </si>
  <si>
    <t>Monday</t>
  </si>
  <si>
    <t>CLEAN</t>
  </si>
  <si>
    <t>8mL tubes</t>
  </si>
  <si>
    <t xml:space="preserve">Prep </t>
  </si>
  <si>
    <t>Glue jars</t>
  </si>
  <si>
    <t>Sterile spring water</t>
  </si>
  <si>
    <t>Dilutions</t>
  </si>
  <si>
    <t>2x PBS</t>
  </si>
  <si>
    <t>Bd staining buffer</t>
  </si>
  <si>
    <t>1 (with Bd)</t>
  </si>
  <si>
    <t>1 (cult)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</si>
</sst>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2759-CE37-8441-960B-EC96FA4ECE16}">
  <dimension ref="A1:M42"/>
  <sheetViews>
    <sheetView tabSelected="1" workbookViewId="0">
      <selection activeCell="A6" sqref="A6:XFD6"/>
    </sheetView>
  </sheetViews>
  <sheetFormatPr baseColWidth="10" defaultRowHeight="16"/>
  <cols>
    <col min="1" max="1" width="11.5" bestFit="1" customWidth="1"/>
    <col min="2" max="2" width="15.1640625" bestFit="1" customWidth="1"/>
  </cols>
  <sheetData>
    <row r="1" spans="1:13">
      <c r="A1" t="s">
        <v>5</v>
      </c>
    </row>
    <row r="2" spans="1:13">
      <c r="A2" t="s">
        <v>50</v>
      </c>
      <c r="B2" t="s">
        <v>6</v>
      </c>
      <c r="C2" t="s">
        <v>60</v>
      </c>
      <c r="D2" t="s">
        <v>11</v>
      </c>
      <c r="E2" t="s">
        <v>12</v>
      </c>
      <c r="F2" t="s">
        <v>61</v>
      </c>
      <c r="G2" t="s">
        <v>14</v>
      </c>
      <c r="H2" t="s">
        <v>13</v>
      </c>
      <c r="I2" t="s">
        <v>9</v>
      </c>
      <c r="J2" t="s">
        <v>7</v>
      </c>
      <c r="K2" t="s">
        <v>10</v>
      </c>
      <c r="L2" t="s">
        <v>15</v>
      </c>
      <c r="M2" t="s">
        <v>58</v>
      </c>
    </row>
    <row r="3" spans="1:13">
      <c r="A3" t="s">
        <v>54</v>
      </c>
      <c r="B3">
        <v>1</v>
      </c>
      <c r="C3">
        <v>1</v>
      </c>
      <c r="F3">
        <v>1</v>
      </c>
    </row>
    <row r="4" spans="1:13">
      <c r="A4" t="s">
        <v>55</v>
      </c>
      <c r="B4">
        <v>2</v>
      </c>
      <c r="D4">
        <v>1</v>
      </c>
      <c r="E4">
        <v>1</v>
      </c>
      <c r="F4">
        <v>1</v>
      </c>
      <c r="H4">
        <v>1</v>
      </c>
    </row>
    <row r="5" spans="1:13">
      <c r="A5" t="s">
        <v>53</v>
      </c>
      <c r="B5">
        <v>3</v>
      </c>
    </row>
    <row r="6" spans="1:13">
      <c r="A6" t="s">
        <v>52</v>
      </c>
      <c r="B6">
        <v>4</v>
      </c>
    </row>
    <row r="7" spans="1:13">
      <c r="A7" t="s">
        <v>51</v>
      </c>
      <c r="B7">
        <v>5</v>
      </c>
      <c r="I7">
        <v>1</v>
      </c>
      <c r="J7">
        <v>1</v>
      </c>
    </row>
    <row r="8" spans="1:13">
      <c r="A8" t="s">
        <v>56</v>
      </c>
      <c r="B8">
        <v>6</v>
      </c>
      <c r="G8">
        <v>1</v>
      </c>
      <c r="H8" t="s">
        <v>67</v>
      </c>
      <c r="J8">
        <v>1</v>
      </c>
    </row>
    <row r="9" spans="1:13">
      <c r="A9" t="s">
        <v>57</v>
      </c>
      <c r="B9">
        <v>7</v>
      </c>
      <c r="H9">
        <v>1</v>
      </c>
      <c r="J9">
        <v>1</v>
      </c>
    </row>
    <row r="10" spans="1:13">
      <c r="A10" t="s">
        <v>54</v>
      </c>
      <c r="B10">
        <v>8</v>
      </c>
      <c r="J10">
        <v>1</v>
      </c>
      <c r="K10">
        <v>1</v>
      </c>
      <c r="L10">
        <v>1</v>
      </c>
    </row>
    <row r="11" spans="1:13">
      <c r="A11" t="s">
        <v>55</v>
      </c>
      <c r="B11">
        <v>9</v>
      </c>
      <c r="H11" t="s">
        <v>66</v>
      </c>
      <c r="J11">
        <v>1</v>
      </c>
    </row>
    <row r="12" spans="1:13">
      <c r="A12" t="s">
        <v>53</v>
      </c>
      <c r="B12">
        <v>10</v>
      </c>
      <c r="G12">
        <v>1</v>
      </c>
      <c r="J12">
        <v>1</v>
      </c>
    </row>
    <row r="13" spans="1:13">
      <c r="A13" t="s">
        <v>52</v>
      </c>
      <c r="B13">
        <v>11</v>
      </c>
      <c r="J13">
        <v>1</v>
      </c>
    </row>
    <row r="14" spans="1:13">
      <c r="A14" t="s">
        <v>51</v>
      </c>
      <c r="B14">
        <v>12</v>
      </c>
      <c r="H14">
        <v>1</v>
      </c>
      <c r="L14">
        <v>1</v>
      </c>
    </row>
    <row r="15" spans="1:13">
      <c r="A15" t="s">
        <v>56</v>
      </c>
      <c r="B15">
        <v>13</v>
      </c>
      <c r="G15">
        <v>1</v>
      </c>
    </row>
    <row r="16" spans="1:13">
      <c r="A16" t="s">
        <v>57</v>
      </c>
      <c r="B16">
        <v>14</v>
      </c>
      <c r="M16">
        <v>1</v>
      </c>
    </row>
    <row r="17" spans="1:10">
      <c r="B17" t="s">
        <v>49</v>
      </c>
      <c r="J17">
        <f>SUM(J4:J16)</f>
        <v>7</v>
      </c>
    </row>
    <row r="19" spans="1:10">
      <c r="A19" t="s">
        <v>0</v>
      </c>
      <c r="B19">
        <v>28</v>
      </c>
    </row>
    <row r="21" spans="1:10">
      <c r="A21" t="s">
        <v>2</v>
      </c>
      <c r="B21" t="s">
        <v>1</v>
      </c>
      <c r="C21" t="s">
        <v>19</v>
      </c>
      <c r="D21" t="s">
        <v>20</v>
      </c>
    </row>
    <row r="22" spans="1:10">
      <c r="A22" t="s">
        <v>3</v>
      </c>
      <c r="B22" t="s">
        <v>4</v>
      </c>
      <c r="C22">
        <f>100*J17*B19/1000</f>
        <v>19.600000000000001</v>
      </c>
      <c r="D22" t="s">
        <v>21</v>
      </c>
    </row>
    <row r="23" spans="1:10">
      <c r="A23" t="s">
        <v>29</v>
      </c>
      <c r="B23" t="s">
        <v>16</v>
      </c>
      <c r="C23">
        <v>28</v>
      </c>
      <c r="D23" t="s">
        <v>28</v>
      </c>
    </row>
    <row r="24" spans="1:10">
      <c r="A24" t="s">
        <v>62</v>
      </c>
      <c r="B24" t="s">
        <v>63</v>
      </c>
      <c r="C24">
        <v>350</v>
      </c>
      <c r="D24" t="s">
        <v>21</v>
      </c>
    </row>
    <row r="25" spans="1:10">
      <c r="A25" t="s">
        <v>59</v>
      </c>
      <c r="B25" t="s">
        <v>16</v>
      </c>
      <c r="C25">
        <f>2*(10)*3</f>
        <v>60</v>
      </c>
      <c r="D25" t="s">
        <v>28</v>
      </c>
    </row>
    <row r="26" spans="1:10">
      <c r="A26" t="s">
        <v>17</v>
      </c>
      <c r="B26" t="s">
        <v>32</v>
      </c>
      <c r="C26">
        <f>(B19-1)/3</f>
        <v>9</v>
      </c>
      <c r="D26" t="s">
        <v>22</v>
      </c>
    </row>
    <row r="27" spans="1:10">
      <c r="A27" t="s">
        <v>33</v>
      </c>
      <c r="B27" t="s">
        <v>18</v>
      </c>
      <c r="C27">
        <f>C26*0.5</f>
        <v>4.5</v>
      </c>
      <c r="D27" t="s">
        <v>21</v>
      </c>
    </row>
    <row r="28" spans="1:10">
      <c r="A28" t="s">
        <v>23</v>
      </c>
      <c r="B28" t="s">
        <v>24</v>
      </c>
      <c r="C28">
        <f>B19</f>
        <v>28</v>
      </c>
      <c r="D28" t="s">
        <v>25</v>
      </c>
    </row>
    <row r="29" spans="1:10">
      <c r="A29" t="s">
        <v>26</v>
      </c>
      <c r="B29" t="s">
        <v>27</v>
      </c>
      <c r="C29">
        <f>5*C26</f>
        <v>45</v>
      </c>
      <c r="D29" t="s">
        <v>21</v>
      </c>
    </row>
    <row r="30" spans="1:10">
      <c r="A30" t="s">
        <v>30</v>
      </c>
      <c r="B30" t="s">
        <v>8</v>
      </c>
      <c r="C30">
        <f>C25*2+B19</f>
        <v>148</v>
      </c>
      <c r="D30" t="s">
        <v>31</v>
      </c>
    </row>
    <row r="31" spans="1:10">
      <c r="A31" t="s">
        <v>30</v>
      </c>
      <c r="B31" t="s">
        <v>34</v>
      </c>
      <c r="C31">
        <f>C26</f>
        <v>9</v>
      </c>
      <c r="D31" t="s">
        <v>31</v>
      </c>
    </row>
    <row r="32" spans="1:10">
      <c r="A32" t="s">
        <v>30</v>
      </c>
      <c r="B32" t="s">
        <v>35</v>
      </c>
      <c r="C32">
        <f>C26*2+B19</f>
        <v>46</v>
      </c>
      <c r="D32" t="s">
        <v>31</v>
      </c>
    </row>
    <row r="33" spans="1:4">
      <c r="A33" t="s">
        <v>37</v>
      </c>
      <c r="B33" t="s">
        <v>36</v>
      </c>
      <c r="C33">
        <v>1</v>
      </c>
      <c r="D33" t="s">
        <v>31</v>
      </c>
    </row>
    <row r="34" spans="1:4">
      <c r="A34" t="s">
        <v>38</v>
      </c>
      <c r="B34" t="s">
        <v>39</v>
      </c>
      <c r="C34">
        <f>B19*2</f>
        <v>56</v>
      </c>
      <c r="D34" t="s">
        <v>21</v>
      </c>
    </row>
    <row r="35" spans="1:4">
      <c r="A35" t="s">
        <v>41</v>
      </c>
      <c r="B35" t="s">
        <v>40</v>
      </c>
      <c r="C35">
        <f>B19*0.5*2</f>
        <v>28</v>
      </c>
      <c r="D35" t="s">
        <v>21</v>
      </c>
    </row>
    <row r="36" spans="1:4">
      <c r="A36" t="s">
        <v>42</v>
      </c>
      <c r="B36" t="s">
        <v>43</v>
      </c>
      <c r="C36">
        <f>B19*0.5</f>
        <v>14</v>
      </c>
      <c r="D36" t="s">
        <v>21</v>
      </c>
    </row>
    <row r="37" spans="1:4">
      <c r="A37" t="s">
        <v>41</v>
      </c>
      <c r="B37" t="s">
        <v>46</v>
      </c>
      <c r="C37">
        <f>B19*0.5*2</f>
        <v>28</v>
      </c>
      <c r="D37" t="s">
        <v>21</v>
      </c>
    </row>
    <row r="38" spans="1:4">
      <c r="A38" t="s">
        <v>41</v>
      </c>
      <c r="B38" t="s">
        <v>40</v>
      </c>
      <c r="C38">
        <f>B19*0.5*2</f>
        <v>28</v>
      </c>
    </row>
    <row r="39" spans="1:4">
      <c r="A39" t="s">
        <v>45</v>
      </c>
      <c r="B39" t="s">
        <v>44</v>
      </c>
      <c r="C39">
        <f>B19*0.125</f>
        <v>3.5</v>
      </c>
      <c r="D39" t="s">
        <v>21</v>
      </c>
    </row>
    <row r="40" spans="1:4">
      <c r="A40" t="s">
        <v>64</v>
      </c>
      <c r="B40" t="s">
        <v>65</v>
      </c>
      <c r="C40">
        <f>0.25*B19</f>
        <v>7</v>
      </c>
      <c r="D40" t="s">
        <v>21</v>
      </c>
    </row>
    <row r="41" spans="1:4">
      <c r="A41" t="s">
        <v>41</v>
      </c>
      <c r="B41" t="s">
        <v>47</v>
      </c>
      <c r="C41">
        <f>B19*0.5</f>
        <v>14</v>
      </c>
      <c r="D41" t="s">
        <v>21</v>
      </c>
    </row>
    <row r="42" spans="1:4">
      <c r="A42" t="s">
        <v>48</v>
      </c>
      <c r="B42" t="s">
        <v>47</v>
      </c>
      <c r="C42">
        <f>B19*1</f>
        <v>28</v>
      </c>
      <c r="D4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2020-05-13T18:35:12Z</dcterms:created>
  <dcterms:modified xsi:type="dcterms:W3CDTF">2020-07-08T04:27:48Z</dcterms:modified>
</cp:coreProperties>
</file>