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180" tabRatio="500" activeTab="4"/>
  </bookViews>
  <sheets>
    <sheet name="TreatmentReps" sheetId="5" r:id="rId1"/>
    <sheet name="JARS" sheetId="6" r:id="rId2"/>
    <sheet name="CFU_SAMP" sheetId="7" r:id="rId3"/>
    <sheet name="PLATES" sheetId="1" r:id="rId4"/>
    <sheet name="CV" sheetId="3" r:id="rId5"/>
    <sheet name="AUTOCLAVE_MATERIALS" sheetId="9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3" l="1"/>
  <c r="C20" i="3"/>
  <c r="J19" i="3"/>
  <c r="B19" i="3"/>
  <c r="A19" i="3"/>
  <c r="B8" i="3"/>
  <c r="D8" i="3"/>
  <c r="B15" i="3"/>
  <c r="D15" i="3"/>
  <c r="B11" i="3"/>
  <c r="D11" i="3"/>
  <c r="B28" i="3"/>
  <c r="D28" i="3"/>
  <c r="B27" i="3"/>
  <c r="D27" i="3"/>
  <c r="B31" i="3"/>
  <c r="D31" i="3"/>
  <c r="B5" i="3"/>
  <c r="D5" i="3"/>
  <c r="B14" i="3"/>
  <c r="D14" i="3"/>
  <c r="B7" i="3"/>
  <c r="D7" i="3"/>
  <c r="B30" i="3"/>
  <c r="D30" i="3"/>
  <c r="B24" i="3"/>
  <c r="D24" i="3"/>
  <c r="B13" i="3"/>
  <c r="D13" i="3"/>
  <c r="B2" i="3"/>
  <c r="D2" i="3"/>
  <c r="B12" i="3"/>
  <c r="D12" i="3"/>
  <c r="B9" i="3"/>
  <c r="D9" i="3"/>
  <c r="B32" i="3"/>
  <c r="D32" i="3"/>
  <c r="B17" i="3"/>
  <c r="D17" i="3"/>
  <c r="B23" i="3"/>
  <c r="D23" i="3"/>
  <c r="B29" i="3"/>
  <c r="D29" i="3"/>
  <c r="B10" i="3"/>
  <c r="D10" i="3"/>
  <c r="B21" i="3"/>
  <c r="D21" i="3"/>
  <c r="B26" i="3"/>
  <c r="D26" i="3"/>
  <c r="B3" i="3"/>
  <c r="D3" i="3"/>
  <c r="B18" i="3"/>
  <c r="D18" i="3"/>
  <c r="B4" i="3"/>
  <c r="D4" i="3"/>
  <c r="B16" i="3"/>
  <c r="D16" i="3"/>
  <c r="D20" i="3"/>
  <c r="B22" i="3"/>
  <c r="D22" i="3"/>
  <c r="B6" i="3"/>
  <c r="D6" i="3"/>
  <c r="B25" i="3"/>
  <c r="D25" i="3"/>
  <c r="C25" i="3"/>
  <c r="J33" i="3"/>
  <c r="B33" i="3"/>
  <c r="A33" i="3"/>
  <c r="A25" i="3"/>
  <c r="A32" i="3"/>
  <c r="A3" i="3"/>
  <c r="A5" i="3"/>
  <c r="A11" i="3"/>
  <c r="A27" i="3"/>
  <c r="A15" i="3"/>
  <c r="A28" i="3"/>
  <c r="A31" i="3"/>
  <c r="A17" i="3"/>
  <c r="A29" i="3"/>
  <c r="A21" i="3"/>
  <c r="A23" i="3"/>
  <c r="A10" i="3"/>
  <c r="A26" i="3"/>
  <c r="A18" i="3"/>
  <c r="A16" i="3"/>
  <c r="A22" i="3"/>
  <c r="A4" i="3"/>
  <c r="B34" i="3"/>
  <c r="A34" i="3"/>
  <c r="A20" i="3"/>
  <c r="A6" i="3"/>
  <c r="A14" i="3"/>
  <c r="A30" i="3"/>
  <c r="A13" i="3"/>
  <c r="A7" i="3"/>
  <c r="A24" i="3"/>
  <c r="A2" i="3"/>
  <c r="A12" i="3"/>
  <c r="A9" i="3"/>
  <c r="A8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2" i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2" i="7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2" i="5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2" i="6"/>
  <c r="J34" i="3"/>
  <c r="J25" i="3"/>
  <c r="J32" i="3"/>
  <c r="J3" i="3"/>
  <c r="J5" i="3"/>
  <c r="C32" i="3"/>
  <c r="C3" i="3"/>
  <c r="C5" i="3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80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D166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26" i="1"/>
  <c r="D27" i="1"/>
  <c r="D28" i="1"/>
  <c r="K2" i="1"/>
  <c r="C8" i="6"/>
  <c r="C11" i="6"/>
  <c r="C15" i="6"/>
  <c r="C24" i="6"/>
  <c r="C26" i="6"/>
  <c r="C27" i="6"/>
  <c r="C30" i="6"/>
  <c r="C10" i="6"/>
  <c r="C17" i="6"/>
  <c r="C20" i="6"/>
  <c r="C22" i="6"/>
  <c r="C25" i="6"/>
  <c r="C28" i="6"/>
  <c r="C31" i="6"/>
  <c r="C3" i="6"/>
  <c r="C4" i="6"/>
  <c r="C6" i="6"/>
  <c r="C16" i="6"/>
  <c r="C18" i="6"/>
  <c r="C19" i="6"/>
  <c r="C21" i="6"/>
  <c r="C2" i="6"/>
  <c r="C5" i="6"/>
  <c r="C7" i="6"/>
  <c r="C13" i="6"/>
  <c r="C14" i="6"/>
  <c r="C23" i="6"/>
  <c r="C29" i="6"/>
  <c r="C9" i="6"/>
  <c r="C12" i="6"/>
  <c r="D100" i="1"/>
  <c r="D99" i="1"/>
  <c r="D98" i="1"/>
  <c r="D97" i="1"/>
  <c r="D96" i="1"/>
  <c r="D95" i="1"/>
  <c r="D94" i="1"/>
  <c r="D93" i="1"/>
  <c r="D92" i="1"/>
  <c r="D17" i="1"/>
  <c r="D18" i="1"/>
  <c r="D19" i="1"/>
  <c r="D91" i="1"/>
  <c r="D90" i="1"/>
  <c r="D89" i="1"/>
  <c r="D88" i="1"/>
  <c r="D87" i="1"/>
  <c r="D86" i="1"/>
  <c r="D85" i="1"/>
  <c r="D84" i="1"/>
  <c r="D83" i="1"/>
  <c r="D82" i="1"/>
  <c r="D81" i="1"/>
  <c r="D80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9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" i="7"/>
  <c r="D9" i="7"/>
  <c r="D10" i="7"/>
  <c r="D7" i="7"/>
  <c r="F5" i="9"/>
  <c r="F4" i="9"/>
  <c r="F12" i="9"/>
  <c r="F11" i="9"/>
  <c r="F10" i="9"/>
  <c r="F9" i="9"/>
  <c r="F8" i="9"/>
  <c r="F2" i="9"/>
  <c r="J11" i="3"/>
  <c r="J27" i="3"/>
  <c r="J15" i="3"/>
  <c r="J28" i="3"/>
  <c r="J31" i="3"/>
  <c r="J17" i="3"/>
  <c r="J29" i="3"/>
  <c r="J21" i="3"/>
  <c r="J23" i="3"/>
  <c r="J10" i="3"/>
  <c r="J26" i="3"/>
  <c r="J18" i="3"/>
  <c r="J16" i="3"/>
  <c r="J22" i="3"/>
  <c r="J4" i="3"/>
  <c r="J20" i="3"/>
  <c r="J6" i="3"/>
  <c r="J14" i="3"/>
  <c r="J30" i="3"/>
  <c r="J13" i="3"/>
  <c r="J7" i="3"/>
  <c r="J24" i="3"/>
  <c r="J2" i="3"/>
  <c r="J12" i="3"/>
  <c r="J9" i="3"/>
  <c r="J8" i="3"/>
  <c r="C9" i="3"/>
  <c r="C12" i="3"/>
  <c r="C2" i="3"/>
  <c r="C24" i="3"/>
  <c r="C7" i="3"/>
  <c r="C13" i="3"/>
  <c r="C30" i="3"/>
  <c r="C14" i="3"/>
  <c r="C6" i="3"/>
  <c r="C4" i="3"/>
  <c r="C22" i="3"/>
  <c r="C16" i="3"/>
  <c r="C18" i="3"/>
  <c r="C26" i="3"/>
  <c r="C10" i="3"/>
  <c r="C23" i="3"/>
  <c r="C21" i="3"/>
  <c r="C29" i="3"/>
  <c r="C17" i="3"/>
  <c r="C31" i="3"/>
  <c r="C28" i="3"/>
  <c r="C15" i="3"/>
  <c r="C27" i="3"/>
  <c r="C11" i="3"/>
  <c r="C8" i="3"/>
  <c r="D2" i="7"/>
  <c r="D16" i="7"/>
  <c r="D13" i="7"/>
  <c r="D15" i="7"/>
  <c r="D12" i="7"/>
  <c r="D14" i="7"/>
  <c r="D11" i="7"/>
  <c r="D4" i="7"/>
  <c r="D6" i="7"/>
  <c r="D3" i="7"/>
  <c r="D5" i="7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0" i="1"/>
  <c r="D21" i="1"/>
  <c r="D22" i="1"/>
  <c r="D23" i="1"/>
  <c r="D24" i="1"/>
  <c r="D25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<sst xmlns="http://schemas.openxmlformats.org/spreadsheetml/2006/main" count="1451" uniqueCount="97">
  <si>
    <t>SampleID</t>
  </si>
  <si>
    <t>Rep</t>
  </si>
  <si>
    <t>ExperimentNum</t>
  </si>
  <si>
    <t>IN</t>
  </si>
  <si>
    <t>OUT</t>
  </si>
  <si>
    <t>Time_day</t>
  </si>
  <si>
    <t>Media_source</t>
  </si>
  <si>
    <t>B_P2</t>
  </si>
  <si>
    <t>PlateID</t>
  </si>
  <si>
    <t>Substrate</t>
  </si>
  <si>
    <t>Plate_dilution</t>
  </si>
  <si>
    <t>Random_number</t>
  </si>
  <si>
    <t>JarID</t>
  </si>
  <si>
    <t>JarID_rand</t>
  </si>
  <si>
    <t>CFUSampID</t>
  </si>
  <si>
    <t>CVID</t>
  </si>
  <si>
    <t>Volume_added_mL</t>
  </si>
  <si>
    <t>Area_cm2</t>
  </si>
  <si>
    <t>CFU_count</t>
  </si>
  <si>
    <t>Abs_590</t>
  </si>
  <si>
    <t>Purpose</t>
  </si>
  <si>
    <t>Ingredients</t>
  </si>
  <si>
    <t>Quantity</t>
  </si>
  <si>
    <t>Water</t>
  </si>
  <si>
    <t>Sterile water</t>
  </si>
  <si>
    <t>Spring Water</t>
  </si>
  <si>
    <t>Units_req</t>
  </si>
  <si>
    <t>mL_per_unit</t>
  </si>
  <si>
    <t>TSA for plate counts 1</t>
  </si>
  <si>
    <t>TSA for plate counts 3</t>
  </si>
  <si>
    <t>TSA for plate counts 6</t>
  </si>
  <si>
    <t>TSA for plate counts 9</t>
  </si>
  <si>
    <t>TSA for plate counts 12</t>
  </si>
  <si>
    <t>Agar</t>
  </si>
  <si>
    <t>g/mL</t>
  </si>
  <si>
    <t>CON</t>
  </si>
  <si>
    <t>FILTER</t>
  </si>
  <si>
    <t>WATER</t>
  </si>
  <si>
    <t>TUBE</t>
  </si>
  <si>
    <t>CV_plate_position</t>
  </si>
  <si>
    <t>A1</t>
  </si>
  <si>
    <t>B1</t>
  </si>
  <si>
    <t>C1</t>
  </si>
  <si>
    <t>D1</t>
  </si>
  <si>
    <t>E1</t>
  </si>
  <si>
    <t>F1</t>
  </si>
  <si>
    <t>G1</t>
  </si>
  <si>
    <t>F4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</si>
  <si>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</si>
  <si>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</si>
  <si>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</si>
  <si>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</si>
  <si>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</si>
  <si>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</si>
  <si>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</si>
  <si>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</si>
  <si>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</si>
  <si>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</si>
  <si>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</si>
  <si>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</si>
  <si>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</si>
  <si>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</si>
  <si>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</si>
  <si>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</si>
  <si>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</si>
  <si>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</si>
  <si>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</si>
  <si>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</si>
  <si>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</si>
  <si>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</si>
  <si>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Fed_T0_in</t>
  </si>
  <si>
    <t>Fed_T0_out</t>
  </si>
  <si>
    <t>Fed_T2_in</t>
  </si>
  <si>
    <t>Fed_T2_out</t>
  </si>
  <si>
    <t>NA</t>
  </si>
  <si>
    <t>Fed_T4_in</t>
  </si>
  <si>
    <t>Fed_T4_out</t>
  </si>
  <si>
    <t>Solution_dilution</t>
  </si>
  <si>
    <t>Filter_volume</t>
  </si>
  <si>
    <t>CFU_estimate</t>
  </si>
  <si>
    <t>CFU_estimate_water</t>
  </si>
  <si>
    <t>CFU_estimate_filter</t>
  </si>
  <si>
    <t>CFU_estimate_tube</t>
  </si>
  <si>
    <t>Plate_position</t>
  </si>
  <si>
    <t>SWABBED</t>
  </si>
  <si>
    <t>notes</t>
  </si>
  <si>
    <t>rinsed with water</t>
  </si>
  <si>
    <t>RINSED</t>
  </si>
  <si>
    <t>Rand_ID</t>
  </si>
  <si>
    <t>H4</t>
  </si>
  <si>
    <t>G4</t>
  </si>
  <si>
    <t>Jar_17</t>
  </si>
  <si>
    <t>rinsed with water, rolled on itself</t>
  </si>
  <si>
    <t>A5</t>
  </si>
  <si>
    <t>DUP</t>
  </si>
  <si>
    <t>Jar_3</t>
  </si>
  <si>
    <t>Jar_2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</si>
</sst>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A2" sqref="A2:A91"/>
    </sheetView>
  </sheetViews>
  <sheetFormatPr baseColWidth="10" defaultRowHeight="15" x14ac:dyDescent="0"/>
  <cols>
    <col min="1" max="1" width="23.83203125" bestFit="1" customWidth="1"/>
  </cols>
  <sheetData>
    <row r="1" spans="1:6">
      <c r="A1" t="s">
        <v>0</v>
      </c>
      <c r="B1" t="s">
        <v>2</v>
      </c>
      <c r="C1" t="s">
        <v>6</v>
      </c>
      <c r="D1" t="s">
        <v>5</v>
      </c>
      <c r="E1" t="s">
        <v>1</v>
      </c>
      <c r="F1" t="s">
        <v>9</v>
      </c>
    </row>
    <row r="2" spans="1:6">
      <c r="A2" t="str">
        <f>CONCATENATE(B2,"_T",D2,"-R",E2,"-",C2,"-",F2)</f>
        <v>B_P2_T1-R1-IN-FILTER</v>
      </c>
      <c r="B2" t="s">
        <v>7</v>
      </c>
      <c r="C2" t="s">
        <v>3</v>
      </c>
      <c r="D2">
        <v>1</v>
      </c>
      <c r="E2">
        <v>1</v>
      </c>
      <c r="F2" t="s">
        <v>36</v>
      </c>
    </row>
    <row r="3" spans="1:6">
      <c r="A3" t="str">
        <f t="shared" ref="A3:A66" si="0">CONCATENATE(B3,"_T",D3,"-R",E3,"-",C3,"-",F3)</f>
        <v>B_P2_T1-R2-IN-FILTER</v>
      </c>
      <c r="B3" t="s">
        <v>7</v>
      </c>
      <c r="C3" t="s">
        <v>3</v>
      </c>
      <c r="D3">
        <v>1</v>
      </c>
      <c r="E3">
        <v>2</v>
      </c>
      <c r="F3" t="s">
        <v>36</v>
      </c>
    </row>
    <row r="4" spans="1:6">
      <c r="A4" t="str">
        <f t="shared" si="0"/>
        <v>B_P2_T1-R3-IN-FILTER</v>
      </c>
      <c r="B4" t="s">
        <v>7</v>
      </c>
      <c r="C4" t="s">
        <v>3</v>
      </c>
      <c r="D4">
        <v>1</v>
      </c>
      <c r="E4">
        <v>3</v>
      </c>
      <c r="F4" t="s">
        <v>36</v>
      </c>
    </row>
    <row r="5" spans="1:6">
      <c r="A5" t="str">
        <f t="shared" si="0"/>
        <v>B_P2_T1-R1-IN-FILTER</v>
      </c>
      <c r="B5" t="s">
        <v>7</v>
      </c>
      <c r="C5" t="s">
        <v>3</v>
      </c>
      <c r="D5">
        <v>1</v>
      </c>
      <c r="E5">
        <v>1</v>
      </c>
      <c r="F5" t="s">
        <v>36</v>
      </c>
    </row>
    <row r="6" spans="1:6">
      <c r="A6" t="str">
        <f t="shared" si="0"/>
        <v>B_P2_T1-R2-IN-FILTER</v>
      </c>
      <c r="B6" t="s">
        <v>7</v>
      </c>
      <c r="C6" t="s">
        <v>3</v>
      </c>
      <c r="D6">
        <v>1</v>
      </c>
      <c r="E6">
        <v>2</v>
      </c>
      <c r="F6" t="s">
        <v>36</v>
      </c>
    </row>
    <row r="7" spans="1:6">
      <c r="A7" t="str">
        <f t="shared" si="0"/>
        <v>B_P2_T1-R3-IN-FILTER</v>
      </c>
      <c r="B7" t="s">
        <v>7</v>
      </c>
      <c r="C7" t="s">
        <v>3</v>
      </c>
      <c r="D7">
        <v>1</v>
      </c>
      <c r="E7">
        <v>3</v>
      </c>
      <c r="F7" t="s">
        <v>36</v>
      </c>
    </row>
    <row r="8" spans="1:6">
      <c r="A8" t="str">
        <f t="shared" si="0"/>
        <v>B_P2_T1-R1-OUT-FILTER</v>
      </c>
      <c r="B8" t="s">
        <v>7</v>
      </c>
      <c r="C8" t="s">
        <v>4</v>
      </c>
      <c r="D8">
        <v>1</v>
      </c>
      <c r="E8">
        <v>1</v>
      </c>
      <c r="F8" t="s">
        <v>36</v>
      </c>
    </row>
    <row r="9" spans="1:6">
      <c r="A9" t="str">
        <f t="shared" si="0"/>
        <v>B_P2_T1-R2-OUT-FILTER</v>
      </c>
      <c r="B9" t="s">
        <v>7</v>
      </c>
      <c r="C9" t="s">
        <v>4</v>
      </c>
      <c r="D9">
        <v>1</v>
      </c>
      <c r="E9">
        <v>2</v>
      </c>
      <c r="F9" t="s">
        <v>36</v>
      </c>
    </row>
    <row r="10" spans="1:6">
      <c r="A10" t="str">
        <f t="shared" si="0"/>
        <v>B_P2_T1-R3-OUT-FILTER</v>
      </c>
      <c r="B10" t="s">
        <v>7</v>
      </c>
      <c r="C10" t="s">
        <v>4</v>
      </c>
      <c r="D10">
        <v>1</v>
      </c>
      <c r="E10">
        <v>3</v>
      </c>
      <c r="F10" t="s">
        <v>36</v>
      </c>
    </row>
    <row r="11" spans="1:6">
      <c r="A11" t="str">
        <f t="shared" si="0"/>
        <v>B_P2_T1-R1-OUT-FILTER</v>
      </c>
      <c r="B11" t="s">
        <v>7</v>
      </c>
      <c r="C11" t="s">
        <v>4</v>
      </c>
      <c r="D11">
        <v>1</v>
      </c>
      <c r="E11">
        <v>1</v>
      </c>
      <c r="F11" t="s">
        <v>36</v>
      </c>
    </row>
    <row r="12" spans="1:6">
      <c r="A12" t="str">
        <f t="shared" si="0"/>
        <v>B_P2_T1-R2-OUT-FILTER</v>
      </c>
      <c r="B12" t="s">
        <v>7</v>
      </c>
      <c r="C12" t="s">
        <v>4</v>
      </c>
      <c r="D12">
        <v>1</v>
      </c>
      <c r="E12">
        <v>2</v>
      </c>
      <c r="F12" t="s">
        <v>36</v>
      </c>
    </row>
    <row r="13" spans="1:6">
      <c r="A13" t="str">
        <f t="shared" si="0"/>
        <v>B_P2_T1-R3-OUT-FILTER</v>
      </c>
      <c r="B13" t="s">
        <v>7</v>
      </c>
      <c r="C13" t="s">
        <v>4</v>
      </c>
      <c r="D13">
        <v>1</v>
      </c>
      <c r="E13">
        <v>3</v>
      </c>
      <c r="F13" t="s">
        <v>36</v>
      </c>
    </row>
    <row r="14" spans="1:6">
      <c r="A14" t="str">
        <f t="shared" si="0"/>
        <v>B_P2_T3-R1-IN-FILTER</v>
      </c>
      <c r="B14" t="s">
        <v>7</v>
      </c>
      <c r="C14" t="s">
        <v>3</v>
      </c>
      <c r="D14">
        <v>3</v>
      </c>
      <c r="E14">
        <v>1</v>
      </c>
      <c r="F14" t="s">
        <v>36</v>
      </c>
    </row>
    <row r="15" spans="1:6">
      <c r="A15" t="str">
        <f t="shared" si="0"/>
        <v>B_P2_T3-R2-IN-FILTER</v>
      </c>
      <c r="B15" t="s">
        <v>7</v>
      </c>
      <c r="C15" t="s">
        <v>3</v>
      </c>
      <c r="D15">
        <v>3</v>
      </c>
      <c r="E15">
        <v>2</v>
      </c>
      <c r="F15" t="s">
        <v>36</v>
      </c>
    </row>
    <row r="16" spans="1:6">
      <c r="A16" t="str">
        <f t="shared" si="0"/>
        <v>B_P2_T3-R3-IN-FILTER</v>
      </c>
      <c r="B16" t="s">
        <v>7</v>
      </c>
      <c r="C16" t="s">
        <v>3</v>
      </c>
      <c r="D16">
        <v>3</v>
      </c>
      <c r="E16">
        <v>3</v>
      </c>
      <c r="F16" t="s">
        <v>36</v>
      </c>
    </row>
    <row r="17" spans="1:6">
      <c r="A17" t="str">
        <f t="shared" si="0"/>
        <v>B_P2_T3-R1-IN-FILTER</v>
      </c>
      <c r="B17" t="s">
        <v>7</v>
      </c>
      <c r="C17" t="s">
        <v>3</v>
      </c>
      <c r="D17">
        <v>3</v>
      </c>
      <c r="E17">
        <v>1</v>
      </c>
      <c r="F17" t="s">
        <v>36</v>
      </c>
    </row>
    <row r="18" spans="1:6">
      <c r="A18" t="str">
        <f t="shared" si="0"/>
        <v>B_P2_T3-R2-IN-FILTER</v>
      </c>
      <c r="B18" t="s">
        <v>7</v>
      </c>
      <c r="C18" t="s">
        <v>3</v>
      </c>
      <c r="D18">
        <v>3</v>
      </c>
      <c r="E18">
        <v>2</v>
      </c>
      <c r="F18" t="s">
        <v>36</v>
      </c>
    </row>
    <row r="19" spans="1:6">
      <c r="A19" t="str">
        <f t="shared" si="0"/>
        <v>B_P2_T3-R3-IN-FILTER</v>
      </c>
      <c r="B19" t="s">
        <v>7</v>
      </c>
      <c r="C19" t="s">
        <v>3</v>
      </c>
      <c r="D19">
        <v>3</v>
      </c>
      <c r="E19">
        <v>3</v>
      </c>
      <c r="F19" t="s">
        <v>36</v>
      </c>
    </row>
    <row r="20" spans="1:6">
      <c r="A20" t="str">
        <f t="shared" si="0"/>
        <v>B_P2_T3-R1-OUT-FILTER</v>
      </c>
      <c r="B20" t="s">
        <v>7</v>
      </c>
      <c r="C20" t="s">
        <v>4</v>
      </c>
      <c r="D20">
        <v>3</v>
      </c>
      <c r="E20">
        <v>1</v>
      </c>
      <c r="F20" t="s">
        <v>36</v>
      </c>
    </row>
    <row r="21" spans="1:6">
      <c r="A21" t="str">
        <f t="shared" si="0"/>
        <v>B_P2_T3-R2-OUT-FILTER</v>
      </c>
      <c r="B21" t="s">
        <v>7</v>
      </c>
      <c r="C21" t="s">
        <v>4</v>
      </c>
      <c r="D21">
        <v>3</v>
      </c>
      <c r="E21">
        <v>2</v>
      </c>
      <c r="F21" t="s">
        <v>36</v>
      </c>
    </row>
    <row r="22" spans="1:6">
      <c r="A22" t="str">
        <f t="shared" si="0"/>
        <v>B_P2_T3-R3-OUT-FILTER</v>
      </c>
      <c r="B22" t="s">
        <v>7</v>
      </c>
      <c r="C22" t="s">
        <v>4</v>
      </c>
      <c r="D22">
        <v>3</v>
      </c>
      <c r="E22">
        <v>3</v>
      </c>
      <c r="F22" t="s">
        <v>36</v>
      </c>
    </row>
    <row r="23" spans="1:6">
      <c r="A23" t="str">
        <f t="shared" si="0"/>
        <v>B_P2_T3-R1-OUT-FILTER</v>
      </c>
      <c r="B23" t="s">
        <v>7</v>
      </c>
      <c r="C23" t="s">
        <v>4</v>
      </c>
      <c r="D23">
        <v>3</v>
      </c>
      <c r="E23">
        <v>1</v>
      </c>
      <c r="F23" t="s">
        <v>36</v>
      </c>
    </row>
    <row r="24" spans="1:6">
      <c r="A24" t="str">
        <f t="shared" si="0"/>
        <v>B_P2_T3-R2-OUT-FILTER</v>
      </c>
      <c r="B24" t="s">
        <v>7</v>
      </c>
      <c r="C24" t="s">
        <v>4</v>
      </c>
      <c r="D24">
        <v>3</v>
      </c>
      <c r="E24">
        <v>2</v>
      </c>
      <c r="F24" t="s">
        <v>36</v>
      </c>
    </row>
    <row r="25" spans="1:6">
      <c r="A25" t="str">
        <f t="shared" si="0"/>
        <v>B_P2_T3-R3-OUT-FILTER</v>
      </c>
      <c r="B25" t="s">
        <v>7</v>
      </c>
      <c r="C25" t="s">
        <v>4</v>
      </c>
      <c r="D25">
        <v>3</v>
      </c>
      <c r="E25">
        <v>3</v>
      </c>
      <c r="F25" t="s">
        <v>36</v>
      </c>
    </row>
    <row r="26" spans="1:6">
      <c r="A26" t="str">
        <f t="shared" si="0"/>
        <v>B_P2_T6-R1-IN-FILTER</v>
      </c>
      <c r="B26" t="s">
        <v>7</v>
      </c>
      <c r="C26" s="1" t="s">
        <v>3</v>
      </c>
      <c r="D26" s="1">
        <v>6</v>
      </c>
      <c r="E26" s="1">
        <v>1</v>
      </c>
      <c r="F26" t="s">
        <v>36</v>
      </c>
    </row>
    <row r="27" spans="1:6">
      <c r="A27" t="str">
        <f t="shared" si="0"/>
        <v>B_P2_T6-R2-IN-FILTER</v>
      </c>
      <c r="B27" t="s">
        <v>7</v>
      </c>
      <c r="C27" s="1" t="s">
        <v>3</v>
      </c>
      <c r="D27" s="1">
        <v>6</v>
      </c>
      <c r="E27" s="1">
        <v>2</v>
      </c>
      <c r="F27" t="s">
        <v>36</v>
      </c>
    </row>
    <row r="28" spans="1:6">
      <c r="A28" t="str">
        <f t="shared" si="0"/>
        <v>B_P2_T6-R3-IN-FILTER</v>
      </c>
      <c r="B28" t="s">
        <v>7</v>
      </c>
      <c r="C28" s="1" t="s">
        <v>3</v>
      </c>
      <c r="D28" s="1">
        <v>6</v>
      </c>
      <c r="E28" s="1">
        <v>3</v>
      </c>
      <c r="F28" t="s">
        <v>36</v>
      </c>
    </row>
    <row r="29" spans="1:6">
      <c r="A29" t="str">
        <f t="shared" si="0"/>
        <v>B_P2_T6-R1-IN-FILTER</v>
      </c>
      <c r="B29" t="s">
        <v>7</v>
      </c>
      <c r="C29" s="1" t="s">
        <v>3</v>
      </c>
      <c r="D29" s="1">
        <v>6</v>
      </c>
      <c r="E29" s="1">
        <v>1</v>
      </c>
      <c r="F29" t="s">
        <v>36</v>
      </c>
    </row>
    <row r="30" spans="1:6">
      <c r="A30" t="str">
        <f t="shared" si="0"/>
        <v>B_P2_T6-R2-IN-FILTER</v>
      </c>
      <c r="B30" t="s">
        <v>7</v>
      </c>
      <c r="C30" s="1" t="s">
        <v>3</v>
      </c>
      <c r="D30" s="1">
        <v>6</v>
      </c>
      <c r="E30" s="1">
        <v>2</v>
      </c>
      <c r="F30" t="s">
        <v>36</v>
      </c>
    </row>
    <row r="31" spans="1:6">
      <c r="A31" t="str">
        <f t="shared" si="0"/>
        <v>B_P2_T6-R3-IN-FILTER</v>
      </c>
      <c r="B31" t="s">
        <v>7</v>
      </c>
      <c r="C31" s="1" t="s">
        <v>3</v>
      </c>
      <c r="D31" s="1">
        <v>6</v>
      </c>
      <c r="E31" s="1">
        <v>3</v>
      </c>
      <c r="F31" t="s">
        <v>36</v>
      </c>
    </row>
    <row r="32" spans="1:6">
      <c r="A32" t="str">
        <f t="shared" si="0"/>
        <v>B_P2_T6-R1-OUT-FILTER</v>
      </c>
      <c r="B32" t="s">
        <v>7</v>
      </c>
      <c r="C32" s="1" t="s">
        <v>4</v>
      </c>
      <c r="D32" s="1">
        <v>6</v>
      </c>
      <c r="E32" s="1">
        <v>1</v>
      </c>
      <c r="F32" t="s">
        <v>36</v>
      </c>
    </row>
    <row r="33" spans="1:6">
      <c r="A33" t="str">
        <f t="shared" si="0"/>
        <v>B_P2_T6-R2-OUT-FILTER</v>
      </c>
      <c r="B33" t="s">
        <v>7</v>
      </c>
      <c r="C33" s="1" t="s">
        <v>4</v>
      </c>
      <c r="D33" s="1">
        <v>6</v>
      </c>
      <c r="E33" s="1">
        <v>2</v>
      </c>
      <c r="F33" t="s">
        <v>36</v>
      </c>
    </row>
    <row r="34" spans="1:6">
      <c r="A34" t="str">
        <f t="shared" si="0"/>
        <v>B_P2_T6-R3-OUT-FILTER</v>
      </c>
      <c r="B34" t="s">
        <v>7</v>
      </c>
      <c r="C34" s="1" t="s">
        <v>4</v>
      </c>
      <c r="D34" s="1">
        <v>6</v>
      </c>
      <c r="E34" s="1">
        <v>3</v>
      </c>
      <c r="F34" t="s">
        <v>36</v>
      </c>
    </row>
    <row r="35" spans="1:6">
      <c r="A35" t="str">
        <f t="shared" si="0"/>
        <v>B_P2_T6-R1-OUT-FILTER</v>
      </c>
      <c r="B35" t="s">
        <v>7</v>
      </c>
      <c r="C35" s="1" t="s">
        <v>4</v>
      </c>
      <c r="D35" s="1">
        <v>6</v>
      </c>
      <c r="E35" s="1">
        <v>1</v>
      </c>
      <c r="F35" t="s">
        <v>36</v>
      </c>
    </row>
    <row r="36" spans="1:6">
      <c r="A36" t="str">
        <f t="shared" si="0"/>
        <v>B_P2_T6-R2-OUT-FILTER</v>
      </c>
      <c r="B36" t="s">
        <v>7</v>
      </c>
      <c r="C36" s="1" t="s">
        <v>4</v>
      </c>
      <c r="D36" s="1">
        <v>6</v>
      </c>
      <c r="E36" s="1">
        <v>2</v>
      </c>
      <c r="F36" t="s">
        <v>36</v>
      </c>
    </row>
    <row r="37" spans="1:6">
      <c r="A37" t="str">
        <f t="shared" si="0"/>
        <v>B_P2_T6-R3-OUT-FILTER</v>
      </c>
      <c r="B37" t="s">
        <v>7</v>
      </c>
      <c r="C37" s="1" t="s">
        <v>4</v>
      </c>
      <c r="D37" s="1">
        <v>6</v>
      </c>
      <c r="E37" s="1">
        <v>3</v>
      </c>
      <c r="F37" t="s">
        <v>36</v>
      </c>
    </row>
    <row r="38" spans="1:6">
      <c r="A38" t="str">
        <f t="shared" si="0"/>
        <v>B_P2_T9-R1-IN-FILTER</v>
      </c>
      <c r="B38" t="s">
        <v>7</v>
      </c>
      <c r="C38" s="1" t="s">
        <v>3</v>
      </c>
      <c r="D38" s="1">
        <v>9</v>
      </c>
      <c r="E38" s="1">
        <v>1</v>
      </c>
      <c r="F38" t="s">
        <v>36</v>
      </c>
    </row>
    <row r="39" spans="1:6">
      <c r="A39" t="str">
        <f t="shared" si="0"/>
        <v>B_P2_T9-R2-IN-FILTER</v>
      </c>
      <c r="B39" t="s">
        <v>7</v>
      </c>
      <c r="C39" s="1" t="s">
        <v>3</v>
      </c>
      <c r="D39" s="1">
        <v>9</v>
      </c>
      <c r="E39" s="1">
        <v>2</v>
      </c>
      <c r="F39" t="s">
        <v>36</v>
      </c>
    </row>
    <row r="40" spans="1:6">
      <c r="A40" t="str">
        <f t="shared" si="0"/>
        <v>B_P2_T9-R3-IN-FILTER</v>
      </c>
      <c r="B40" t="s">
        <v>7</v>
      </c>
      <c r="C40" s="1" t="s">
        <v>3</v>
      </c>
      <c r="D40" s="1">
        <v>9</v>
      </c>
      <c r="E40" s="1">
        <v>3</v>
      </c>
      <c r="F40" t="s">
        <v>36</v>
      </c>
    </row>
    <row r="41" spans="1:6">
      <c r="A41" t="str">
        <f t="shared" si="0"/>
        <v>B_P2_T9-R1-IN-FILTER</v>
      </c>
      <c r="B41" t="s">
        <v>7</v>
      </c>
      <c r="C41" s="1" t="s">
        <v>3</v>
      </c>
      <c r="D41" s="1">
        <v>9</v>
      </c>
      <c r="E41" s="1">
        <v>1</v>
      </c>
      <c r="F41" t="s">
        <v>36</v>
      </c>
    </row>
    <row r="42" spans="1:6">
      <c r="A42" t="str">
        <f t="shared" si="0"/>
        <v>B_P2_T9-R2-IN-FILTER</v>
      </c>
      <c r="B42" t="s">
        <v>7</v>
      </c>
      <c r="C42" s="1" t="s">
        <v>3</v>
      </c>
      <c r="D42" s="1">
        <v>9</v>
      </c>
      <c r="E42" s="1">
        <v>2</v>
      </c>
      <c r="F42" t="s">
        <v>36</v>
      </c>
    </row>
    <row r="43" spans="1:6">
      <c r="A43" t="str">
        <f t="shared" si="0"/>
        <v>B_P2_T9-R3-IN-FILTER</v>
      </c>
      <c r="B43" t="s">
        <v>7</v>
      </c>
      <c r="C43" s="1" t="s">
        <v>3</v>
      </c>
      <c r="D43" s="1">
        <v>9</v>
      </c>
      <c r="E43" s="1">
        <v>3</v>
      </c>
      <c r="F43" t="s">
        <v>36</v>
      </c>
    </row>
    <row r="44" spans="1:6">
      <c r="A44" t="str">
        <f t="shared" si="0"/>
        <v>B_P2_T9-R1-OUT-FILTER</v>
      </c>
      <c r="B44" t="s">
        <v>7</v>
      </c>
      <c r="C44" s="1" t="s">
        <v>4</v>
      </c>
      <c r="D44" s="1">
        <v>9</v>
      </c>
      <c r="E44" s="1">
        <v>1</v>
      </c>
      <c r="F44" t="s">
        <v>36</v>
      </c>
    </row>
    <row r="45" spans="1:6">
      <c r="A45" t="str">
        <f t="shared" si="0"/>
        <v>B_P2_T9-R2-OUT-FILTER</v>
      </c>
      <c r="B45" t="s">
        <v>7</v>
      </c>
      <c r="C45" s="1" t="s">
        <v>4</v>
      </c>
      <c r="D45" s="1">
        <v>9</v>
      </c>
      <c r="E45" s="1">
        <v>2</v>
      </c>
      <c r="F45" t="s">
        <v>36</v>
      </c>
    </row>
    <row r="46" spans="1:6">
      <c r="A46" t="str">
        <f t="shared" si="0"/>
        <v>B_P2_T9-R3-OUT-FILTER</v>
      </c>
      <c r="B46" t="s">
        <v>7</v>
      </c>
      <c r="C46" s="1" t="s">
        <v>4</v>
      </c>
      <c r="D46" s="1">
        <v>9</v>
      </c>
      <c r="E46" s="1">
        <v>3</v>
      </c>
      <c r="F46" t="s">
        <v>36</v>
      </c>
    </row>
    <row r="47" spans="1:6">
      <c r="A47" t="str">
        <f t="shared" si="0"/>
        <v>B_P2_T9-R1-OUT-FILTER</v>
      </c>
      <c r="B47" t="s">
        <v>7</v>
      </c>
      <c r="C47" s="1" t="s">
        <v>4</v>
      </c>
      <c r="D47" s="1">
        <v>9</v>
      </c>
      <c r="E47" s="1">
        <v>1</v>
      </c>
      <c r="F47" t="s">
        <v>36</v>
      </c>
    </row>
    <row r="48" spans="1:6">
      <c r="A48" t="str">
        <f t="shared" si="0"/>
        <v>B_P2_T9-R2-OUT-FILTER</v>
      </c>
      <c r="B48" t="s">
        <v>7</v>
      </c>
      <c r="C48" s="1" t="s">
        <v>4</v>
      </c>
      <c r="D48" s="1">
        <v>9</v>
      </c>
      <c r="E48" s="1">
        <v>2</v>
      </c>
      <c r="F48" t="s">
        <v>36</v>
      </c>
    </row>
    <row r="49" spans="1:6">
      <c r="A49" t="str">
        <f t="shared" si="0"/>
        <v>B_P2_T9-R3-OUT-FILTER</v>
      </c>
      <c r="B49" t="s">
        <v>7</v>
      </c>
      <c r="C49" s="1" t="s">
        <v>4</v>
      </c>
      <c r="D49" s="1">
        <v>9</v>
      </c>
      <c r="E49" s="1">
        <v>3</v>
      </c>
      <c r="F49" t="s">
        <v>36</v>
      </c>
    </row>
    <row r="50" spans="1:6">
      <c r="A50" t="str">
        <f t="shared" si="0"/>
        <v>B_P2_T12-R1-IN-FILTER</v>
      </c>
      <c r="B50" t="s">
        <v>7</v>
      </c>
      <c r="C50" s="1" t="s">
        <v>3</v>
      </c>
      <c r="D50" s="1">
        <v>12</v>
      </c>
      <c r="E50" s="1">
        <v>1</v>
      </c>
      <c r="F50" t="s">
        <v>36</v>
      </c>
    </row>
    <row r="51" spans="1:6">
      <c r="A51" t="str">
        <f t="shared" si="0"/>
        <v>B_P2_T12-R2-IN-FILTER</v>
      </c>
      <c r="B51" t="s">
        <v>7</v>
      </c>
      <c r="C51" s="1" t="s">
        <v>3</v>
      </c>
      <c r="D51" s="1">
        <v>12</v>
      </c>
      <c r="E51" s="1">
        <v>2</v>
      </c>
      <c r="F51" t="s">
        <v>36</v>
      </c>
    </row>
    <row r="52" spans="1:6">
      <c r="A52" t="str">
        <f t="shared" si="0"/>
        <v>B_P2_T12-R3-IN-FILTER</v>
      </c>
      <c r="B52" t="s">
        <v>7</v>
      </c>
      <c r="C52" s="1" t="s">
        <v>3</v>
      </c>
      <c r="D52" s="1">
        <v>12</v>
      </c>
      <c r="E52" s="1">
        <v>3</v>
      </c>
      <c r="F52" t="s">
        <v>36</v>
      </c>
    </row>
    <row r="53" spans="1:6">
      <c r="A53" t="str">
        <f t="shared" si="0"/>
        <v>B_P2_T12-R1-IN-FILTER</v>
      </c>
      <c r="B53" t="s">
        <v>7</v>
      </c>
      <c r="C53" s="1" t="s">
        <v>3</v>
      </c>
      <c r="D53" s="1">
        <v>12</v>
      </c>
      <c r="E53" s="1">
        <v>1</v>
      </c>
      <c r="F53" t="s">
        <v>36</v>
      </c>
    </row>
    <row r="54" spans="1:6">
      <c r="A54" t="str">
        <f t="shared" si="0"/>
        <v>B_P2_T12-R2-IN-FILTER</v>
      </c>
      <c r="B54" t="s">
        <v>7</v>
      </c>
      <c r="C54" s="1" t="s">
        <v>3</v>
      </c>
      <c r="D54" s="1">
        <v>12</v>
      </c>
      <c r="E54" s="1">
        <v>2</v>
      </c>
      <c r="F54" t="s">
        <v>36</v>
      </c>
    </row>
    <row r="55" spans="1:6">
      <c r="A55" t="str">
        <f t="shared" si="0"/>
        <v>B_P2_T12-R3-IN-FILTER</v>
      </c>
      <c r="B55" t="s">
        <v>7</v>
      </c>
      <c r="C55" s="1" t="s">
        <v>3</v>
      </c>
      <c r="D55" s="1">
        <v>12</v>
      </c>
      <c r="E55" s="1">
        <v>3</v>
      </c>
      <c r="F55" t="s">
        <v>36</v>
      </c>
    </row>
    <row r="56" spans="1:6">
      <c r="A56" t="str">
        <f t="shared" si="0"/>
        <v>B_P2_T12-R1-OUT-FILTER</v>
      </c>
      <c r="B56" t="s">
        <v>7</v>
      </c>
      <c r="C56" s="1" t="s">
        <v>4</v>
      </c>
      <c r="D56" s="1">
        <v>12</v>
      </c>
      <c r="E56" s="1">
        <v>1</v>
      </c>
      <c r="F56" t="s">
        <v>36</v>
      </c>
    </row>
    <row r="57" spans="1:6">
      <c r="A57" t="str">
        <f t="shared" si="0"/>
        <v>B_P2_T12-R2-OUT-FILTER</v>
      </c>
      <c r="B57" t="s">
        <v>7</v>
      </c>
      <c r="C57" s="1" t="s">
        <v>4</v>
      </c>
      <c r="D57" s="1">
        <v>12</v>
      </c>
      <c r="E57" s="1">
        <v>2</v>
      </c>
      <c r="F57" t="s">
        <v>36</v>
      </c>
    </row>
    <row r="58" spans="1:6">
      <c r="A58" t="str">
        <f t="shared" si="0"/>
        <v>B_P2_T12-R3-OUT-FILTER</v>
      </c>
      <c r="B58" t="s">
        <v>7</v>
      </c>
      <c r="C58" s="1" t="s">
        <v>4</v>
      </c>
      <c r="D58" s="1">
        <v>12</v>
      </c>
      <c r="E58" s="1">
        <v>3</v>
      </c>
      <c r="F58" t="s">
        <v>36</v>
      </c>
    </row>
    <row r="59" spans="1:6">
      <c r="A59" t="str">
        <f t="shared" si="0"/>
        <v>B_P2_T12-R1-OUT-FILTER</v>
      </c>
      <c r="B59" t="s">
        <v>7</v>
      </c>
      <c r="C59" s="1" t="s">
        <v>4</v>
      </c>
      <c r="D59" s="1">
        <v>12</v>
      </c>
      <c r="E59" s="1">
        <v>1</v>
      </c>
      <c r="F59" t="s">
        <v>36</v>
      </c>
    </row>
    <row r="60" spans="1:6">
      <c r="A60" t="str">
        <f t="shared" si="0"/>
        <v>B_P2_T12-R2-OUT-FILTER</v>
      </c>
      <c r="B60" t="s">
        <v>7</v>
      </c>
      <c r="C60" s="1" t="s">
        <v>4</v>
      </c>
      <c r="D60" s="1">
        <v>12</v>
      </c>
      <c r="E60" s="1">
        <v>2</v>
      </c>
      <c r="F60" t="s">
        <v>36</v>
      </c>
    </row>
    <row r="61" spans="1:6">
      <c r="A61" t="str">
        <f t="shared" si="0"/>
        <v>B_P2_T12-R3-OUT-FILTER</v>
      </c>
      <c r="B61" t="s">
        <v>7</v>
      </c>
      <c r="C61" s="1" t="s">
        <v>4</v>
      </c>
      <c r="D61" s="1">
        <v>12</v>
      </c>
      <c r="E61" s="1">
        <v>3</v>
      </c>
      <c r="F61" t="s">
        <v>36</v>
      </c>
    </row>
    <row r="62" spans="1:6">
      <c r="A62" t="str">
        <f t="shared" si="0"/>
        <v>B_P2_T1-R1-IN-WATER</v>
      </c>
      <c r="B62" t="s">
        <v>7</v>
      </c>
      <c r="C62" t="s">
        <v>3</v>
      </c>
      <c r="D62">
        <v>1</v>
      </c>
      <c r="E62">
        <v>1</v>
      </c>
      <c r="F62" t="s">
        <v>37</v>
      </c>
    </row>
    <row r="63" spans="1:6">
      <c r="A63" t="str">
        <f t="shared" si="0"/>
        <v>B_P2_T1-R2-IN-WATER</v>
      </c>
      <c r="B63" t="s">
        <v>7</v>
      </c>
      <c r="C63" t="s">
        <v>3</v>
      </c>
      <c r="D63">
        <v>1</v>
      </c>
      <c r="E63">
        <v>2</v>
      </c>
      <c r="F63" t="s">
        <v>37</v>
      </c>
    </row>
    <row r="64" spans="1:6">
      <c r="A64" t="str">
        <f t="shared" si="0"/>
        <v>B_P2_T1-R3-IN-WATER</v>
      </c>
      <c r="B64" t="s">
        <v>7</v>
      </c>
      <c r="C64" t="s">
        <v>3</v>
      </c>
      <c r="D64">
        <v>1</v>
      </c>
      <c r="E64">
        <v>3</v>
      </c>
      <c r="F64" t="s">
        <v>37</v>
      </c>
    </row>
    <row r="65" spans="1:6">
      <c r="A65" t="str">
        <f t="shared" si="0"/>
        <v>B_P2_T1-R1-OUT-WATER</v>
      </c>
      <c r="B65" t="s">
        <v>7</v>
      </c>
      <c r="C65" t="s">
        <v>4</v>
      </c>
      <c r="D65">
        <v>1</v>
      </c>
      <c r="E65">
        <v>1</v>
      </c>
      <c r="F65" t="s">
        <v>37</v>
      </c>
    </row>
    <row r="66" spans="1:6">
      <c r="A66" t="str">
        <f t="shared" si="0"/>
        <v>B_P2_T1-R2-OUT-WATER</v>
      </c>
      <c r="B66" t="s">
        <v>7</v>
      </c>
      <c r="C66" t="s">
        <v>4</v>
      </c>
      <c r="D66">
        <v>1</v>
      </c>
      <c r="E66">
        <v>2</v>
      </c>
      <c r="F66" t="s">
        <v>37</v>
      </c>
    </row>
    <row r="67" spans="1:6">
      <c r="A67" t="str">
        <f t="shared" ref="A67:A91" si="1">CONCATENATE(B67,"_T",D67,"-R",E67,"-",C67,"-",F67)</f>
        <v>B_P2_T1-R3-OUT-WATER</v>
      </c>
      <c r="B67" t="s">
        <v>7</v>
      </c>
      <c r="C67" t="s">
        <v>4</v>
      </c>
      <c r="D67">
        <v>1</v>
      </c>
      <c r="E67">
        <v>3</v>
      </c>
      <c r="F67" t="s">
        <v>37</v>
      </c>
    </row>
    <row r="68" spans="1:6">
      <c r="A68" t="str">
        <f t="shared" si="1"/>
        <v>B_P2_T3-R1-IN-WATER</v>
      </c>
      <c r="B68" t="s">
        <v>7</v>
      </c>
      <c r="C68" t="s">
        <v>3</v>
      </c>
      <c r="D68">
        <v>3</v>
      </c>
      <c r="E68">
        <v>1</v>
      </c>
      <c r="F68" t="s">
        <v>37</v>
      </c>
    </row>
    <row r="69" spans="1:6">
      <c r="A69" t="str">
        <f t="shared" si="1"/>
        <v>B_P2_T3-R2-IN-WATER</v>
      </c>
      <c r="B69" t="s">
        <v>7</v>
      </c>
      <c r="C69" t="s">
        <v>3</v>
      </c>
      <c r="D69">
        <v>3</v>
      </c>
      <c r="E69">
        <v>2</v>
      </c>
      <c r="F69" t="s">
        <v>37</v>
      </c>
    </row>
    <row r="70" spans="1:6">
      <c r="A70" t="str">
        <f t="shared" si="1"/>
        <v>B_P2_T3-R3-IN-WATER</v>
      </c>
      <c r="B70" t="s">
        <v>7</v>
      </c>
      <c r="C70" t="s">
        <v>3</v>
      </c>
      <c r="D70">
        <v>3</v>
      </c>
      <c r="E70">
        <v>3</v>
      </c>
      <c r="F70" t="s">
        <v>37</v>
      </c>
    </row>
    <row r="71" spans="1:6">
      <c r="A71" t="str">
        <f t="shared" si="1"/>
        <v>B_P2_T3-R1-OUT-WATER</v>
      </c>
      <c r="B71" t="s">
        <v>7</v>
      </c>
      <c r="C71" t="s">
        <v>4</v>
      </c>
      <c r="D71">
        <v>3</v>
      </c>
      <c r="E71">
        <v>1</v>
      </c>
      <c r="F71" t="s">
        <v>37</v>
      </c>
    </row>
    <row r="72" spans="1:6">
      <c r="A72" t="str">
        <f t="shared" si="1"/>
        <v>B_P2_T3-R2-OUT-WATER</v>
      </c>
      <c r="B72" t="s">
        <v>7</v>
      </c>
      <c r="C72" t="s">
        <v>4</v>
      </c>
      <c r="D72">
        <v>3</v>
      </c>
      <c r="E72">
        <v>2</v>
      </c>
      <c r="F72" t="s">
        <v>37</v>
      </c>
    </row>
    <row r="73" spans="1:6">
      <c r="A73" t="str">
        <f t="shared" si="1"/>
        <v>B_P2_T3-R3-OUT-WATER</v>
      </c>
      <c r="B73" t="s">
        <v>7</v>
      </c>
      <c r="C73" t="s">
        <v>4</v>
      </c>
      <c r="D73">
        <v>3</v>
      </c>
      <c r="E73">
        <v>3</v>
      </c>
      <c r="F73" t="s">
        <v>37</v>
      </c>
    </row>
    <row r="74" spans="1:6">
      <c r="A74" t="str">
        <f t="shared" si="1"/>
        <v>B_P2_T6-R1-IN-WATER</v>
      </c>
      <c r="B74" t="s">
        <v>7</v>
      </c>
      <c r="C74" s="1" t="s">
        <v>3</v>
      </c>
      <c r="D74" s="1">
        <v>6</v>
      </c>
      <c r="E74" s="1">
        <v>1</v>
      </c>
      <c r="F74" t="s">
        <v>37</v>
      </c>
    </row>
    <row r="75" spans="1:6">
      <c r="A75" t="str">
        <f t="shared" si="1"/>
        <v>B_P2_T6-R2-IN-WATER</v>
      </c>
      <c r="B75" t="s">
        <v>7</v>
      </c>
      <c r="C75" s="1" t="s">
        <v>3</v>
      </c>
      <c r="D75" s="1">
        <v>6</v>
      </c>
      <c r="E75" s="1">
        <v>2</v>
      </c>
      <c r="F75" t="s">
        <v>37</v>
      </c>
    </row>
    <row r="76" spans="1:6">
      <c r="A76" t="str">
        <f t="shared" si="1"/>
        <v>B_P2_T6-R3-IN-WATER</v>
      </c>
      <c r="B76" t="s">
        <v>7</v>
      </c>
      <c r="C76" s="1" t="s">
        <v>3</v>
      </c>
      <c r="D76" s="1">
        <v>6</v>
      </c>
      <c r="E76" s="1">
        <v>3</v>
      </c>
      <c r="F76" t="s">
        <v>37</v>
      </c>
    </row>
    <row r="77" spans="1:6">
      <c r="A77" t="str">
        <f t="shared" si="1"/>
        <v>B_P2_T6-R1-OUT-WATER</v>
      </c>
      <c r="B77" t="s">
        <v>7</v>
      </c>
      <c r="C77" s="1" t="s">
        <v>4</v>
      </c>
      <c r="D77" s="1">
        <v>6</v>
      </c>
      <c r="E77" s="1">
        <v>1</v>
      </c>
      <c r="F77" t="s">
        <v>37</v>
      </c>
    </row>
    <row r="78" spans="1:6">
      <c r="A78" t="str">
        <f t="shared" si="1"/>
        <v>B_P2_T6-R2-OUT-WATER</v>
      </c>
      <c r="B78" t="s">
        <v>7</v>
      </c>
      <c r="C78" s="1" t="s">
        <v>4</v>
      </c>
      <c r="D78" s="1">
        <v>6</v>
      </c>
      <c r="E78" s="1">
        <v>2</v>
      </c>
      <c r="F78" t="s">
        <v>37</v>
      </c>
    </row>
    <row r="79" spans="1:6">
      <c r="A79" t="str">
        <f t="shared" si="1"/>
        <v>B_P2_T6-R3-OUT-WATER</v>
      </c>
      <c r="B79" t="s">
        <v>7</v>
      </c>
      <c r="C79" s="1" t="s">
        <v>4</v>
      </c>
      <c r="D79" s="1">
        <v>6</v>
      </c>
      <c r="E79" s="1">
        <v>3</v>
      </c>
      <c r="F79" t="s">
        <v>37</v>
      </c>
    </row>
    <row r="80" spans="1:6">
      <c r="A80" t="str">
        <f t="shared" si="1"/>
        <v>B_P2_T9-R1-IN-WATER</v>
      </c>
      <c r="B80" t="s">
        <v>7</v>
      </c>
      <c r="C80" s="1" t="s">
        <v>3</v>
      </c>
      <c r="D80" s="1">
        <v>9</v>
      </c>
      <c r="E80" s="1">
        <v>1</v>
      </c>
      <c r="F80" t="s">
        <v>37</v>
      </c>
    </row>
    <row r="81" spans="1:6">
      <c r="A81" t="str">
        <f t="shared" si="1"/>
        <v>B_P2_T9-R2-IN-WATER</v>
      </c>
      <c r="B81" t="s">
        <v>7</v>
      </c>
      <c r="C81" s="1" t="s">
        <v>3</v>
      </c>
      <c r="D81" s="1">
        <v>9</v>
      </c>
      <c r="E81" s="1">
        <v>2</v>
      </c>
      <c r="F81" t="s">
        <v>37</v>
      </c>
    </row>
    <row r="82" spans="1:6">
      <c r="A82" t="str">
        <f t="shared" si="1"/>
        <v>B_P2_T9-R3-IN-WATER</v>
      </c>
      <c r="B82" t="s">
        <v>7</v>
      </c>
      <c r="C82" s="1" t="s">
        <v>3</v>
      </c>
      <c r="D82" s="1">
        <v>9</v>
      </c>
      <c r="E82" s="1">
        <v>3</v>
      </c>
      <c r="F82" t="s">
        <v>37</v>
      </c>
    </row>
    <row r="83" spans="1:6">
      <c r="A83" t="str">
        <f t="shared" si="1"/>
        <v>B_P2_T9-R1-OUT-WATER</v>
      </c>
      <c r="B83" t="s">
        <v>7</v>
      </c>
      <c r="C83" s="1" t="s">
        <v>4</v>
      </c>
      <c r="D83" s="1">
        <v>9</v>
      </c>
      <c r="E83" s="1">
        <v>1</v>
      </c>
      <c r="F83" t="s">
        <v>37</v>
      </c>
    </row>
    <row r="84" spans="1:6">
      <c r="A84" t="str">
        <f t="shared" si="1"/>
        <v>B_P2_T9-R2-OUT-WATER</v>
      </c>
      <c r="B84" t="s">
        <v>7</v>
      </c>
      <c r="C84" s="1" t="s">
        <v>4</v>
      </c>
      <c r="D84" s="1">
        <v>9</v>
      </c>
      <c r="E84" s="1">
        <v>2</v>
      </c>
      <c r="F84" t="s">
        <v>37</v>
      </c>
    </row>
    <row r="85" spans="1:6">
      <c r="A85" t="str">
        <f t="shared" si="1"/>
        <v>B_P2_T9-R3-OUT-WATER</v>
      </c>
      <c r="B85" t="s">
        <v>7</v>
      </c>
      <c r="C85" s="1" t="s">
        <v>4</v>
      </c>
      <c r="D85" s="1">
        <v>9</v>
      </c>
      <c r="E85" s="1">
        <v>3</v>
      </c>
      <c r="F85" t="s">
        <v>37</v>
      </c>
    </row>
    <row r="86" spans="1:6">
      <c r="A86" t="str">
        <f t="shared" si="1"/>
        <v>B_P2_T12-R1-IN-WATER</v>
      </c>
      <c r="B86" t="s">
        <v>7</v>
      </c>
      <c r="C86" s="1" t="s">
        <v>3</v>
      </c>
      <c r="D86" s="1">
        <v>12</v>
      </c>
      <c r="E86" s="1">
        <v>1</v>
      </c>
      <c r="F86" t="s">
        <v>37</v>
      </c>
    </row>
    <row r="87" spans="1:6">
      <c r="A87" t="str">
        <f t="shared" si="1"/>
        <v>B_P2_T12-R2-IN-WATER</v>
      </c>
      <c r="B87" t="s">
        <v>7</v>
      </c>
      <c r="C87" s="1" t="s">
        <v>3</v>
      </c>
      <c r="D87" s="1">
        <v>12</v>
      </c>
      <c r="E87" s="1">
        <v>2</v>
      </c>
      <c r="F87" t="s">
        <v>37</v>
      </c>
    </row>
    <row r="88" spans="1:6">
      <c r="A88" t="str">
        <f t="shared" si="1"/>
        <v>B_P2_T12-R3-IN-WATER</v>
      </c>
      <c r="B88" t="s">
        <v>7</v>
      </c>
      <c r="C88" s="1" t="s">
        <v>3</v>
      </c>
      <c r="D88" s="1">
        <v>12</v>
      </c>
      <c r="E88" s="1">
        <v>3</v>
      </c>
      <c r="F88" t="s">
        <v>37</v>
      </c>
    </row>
    <row r="89" spans="1:6">
      <c r="A89" t="str">
        <f t="shared" si="1"/>
        <v>B_P2_T12-R1-OUT-WATER</v>
      </c>
      <c r="B89" t="s">
        <v>7</v>
      </c>
      <c r="C89" s="1" t="s">
        <v>4</v>
      </c>
      <c r="D89" s="1">
        <v>12</v>
      </c>
      <c r="E89" s="1">
        <v>1</v>
      </c>
      <c r="F89" t="s">
        <v>37</v>
      </c>
    </row>
    <row r="90" spans="1:6">
      <c r="A90" t="str">
        <f t="shared" si="1"/>
        <v>B_P2_T12-R2-OUT-WATER</v>
      </c>
      <c r="B90" t="s">
        <v>7</v>
      </c>
      <c r="C90" s="1" t="s">
        <v>4</v>
      </c>
      <c r="D90" s="1">
        <v>12</v>
      </c>
      <c r="E90" s="1">
        <v>2</v>
      </c>
      <c r="F90" t="s">
        <v>37</v>
      </c>
    </row>
    <row r="91" spans="1:6">
      <c r="A91" t="str">
        <f t="shared" si="1"/>
        <v>B_P2_T12-R3-OUT-WATER</v>
      </c>
      <c r="B91" t="s">
        <v>7</v>
      </c>
      <c r="C91" s="1" t="s">
        <v>4</v>
      </c>
      <c r="D91" s="1">
        <v>12</v>
      </c>
      <c r="E91" s="1">
        <v>3</v>
      </c>
      <c r="F91" t="s"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A2" sqref="A2:A31"/>
    </sheetView>
  </sheetViews>
  <sheetFormatPr baseColWidth="10" defaultRowHeight="15" x14ac:dyDescent="0"/>
  <cols>
    <col min="1" max="1" width="19.1640625" bestFit="1" customWidth="1"/>
    <col min="2" max="2" width="16" customWidth="1"/>
    <col min="3" max="3" width="11.1640625" customWidth="1"/>
    <col min="4" max="4" width="14.5" bestFit="1" customWidth="1"/>
  </cols>
  <sheetData>
    <row r="1" spans="1:17">
      <c r="A1" t="s">
        <v>12</v>
      </c>
      <c r="B1" t="s">
        <v>11</v>
      </c>
      <c r="C1" t="s">
        <v>13</v>
      </c>
      <c r="D1" t="s">
        <v>2</v>
      </c>
      <c r="E1" t="s">
        <v>6</v>
      </c>
      <c r="F1" t="s">
        <v>5</v>
      </c>
      <c r="G1" t="s">
        <v>1</v>
      </c>
      <c r="H1" t="s">
        <v>39</v>
      </c>
      <c r="I1" t="s">
        <v>70</v>
      </c>
      <c r="J1" t="s">
        <v>71</v>
      </c>
      <c r="K1" t="s">
        <v>72</v>
      </c>
      <c r="L1" t="s">
        <v>73</v>
      </c>
      <c r="M1" t="s">
        <v>75</v>
      </c>
      <c r="N1" t="s">
        <v>76</v>
      </c>
      <c r="O1" t="s">
        <v>80</v>
      </c>
      <c r="P1" t="s">
        <v>81</v>
      </c>
      <c r="Q1" t="s">
        <v>82</v>
      </c>
    </row>
    <row r="2" spans="1:17">
      <c r="A2" t="str">
        <f>CONCATENATE(D2,"_T",F2,"-R",G2,"-",E2)</f>
        <v>B_P2_T10-R3-OUT</v>
      </c>
      <c r="B2">
        <v>1</v>
      </c>
      <c r="C2" t="str">
        <f t="shared" ref="C2:C31" si="0">CONCATENATE("Jar_",B2)</f>
        <v>Jar_1</v>
      </c>
      <c r="D2" t="s">
        <v>7</v>
      </c>
      <c r="E2" s="1" t="s">
        <v>4</v>
      </c>
      <c r="F2" s="1">
        <v>10</v>
      </c>
      <c r="G2" s="1">
        <v>3</v>
      </c>
      <c r="H2" t="s">
        <v>47</v>
      </c>
      <c r="I2">
        <v>0</v>
      </c>
      <c r="J2" s="1">
        <v>100</v>
      </c>
      <c r="K2">
        <v>0</v>
      </c>
      <c r="L2" s="1">
        <v>100</v>
      </c>
      <c r="M2">
        <v>0</v>
      </c>
      <c r="N2" s="1">
        <v>100</v>
      </c>
    </row>
    <row r="3" spans="1:17">
      <c r="A3" t="str">
        <f t="shared" ref="A3:A31" si="1">CONCATENATE(D3,"_T",F3,"-R",G3,"-",E3)</f>
        <v>B_P2_T6-R1-CON</v>
      </c>
      <c r="B3">
        <v>2</v>
      </c>
      <c r="C3" t="str">
        <f t="shared" si="0"/>
        <v>Jar_2</v>
      </c>
      <c r="D3" t="s">
        <v>7</v>
      </c>
      <c r="E3" s="1" t="s">
        <v>35</v>
      </c>
      <c r="F3" s="1">
        <v>6</v>
      </c>
      <c r="G3" s="1">
        <v>1</v>
      </c>
      <c r="H3" t="s">
        <v>40</v>
      </c>
      <c r="I3">
        <v>0</v>
      </c>
      <c r="J3" s="1">
        <v>0</v>
      </c>
      <c r="K3">
        <v>50</v>
      </c>
      <c r="L3" s="1">
        <v>50</v>
      </c>
      <c r="M3">
        <v>50</v>
      </c>
      <c r="N3" s="1">
        <v>50</v>
      </c>
    </row>
    <row r="4" spans="1:17">
      <c r="A4" t="str">
        <f t="shared" si="1"/>
        <v>B_P2_T6-R1-OUT</v>
      </c>
      <c r="B4">
        <v>3</v>
      </c>
      <c r="C4" t="str">
        <f t="shared" si="0"/>
        <v>Jar_3</v>
      </c>
      <c r="D4" t="s">
        <v>7</v>
      </c>
      <c r="E4" s="1" t="s">
        <v>4</v>
      </c>
      <c r="F4" s="1">
        <v>6</v>
      </c>
      <c r="G4" s="1">
        <v>1</v>
      </c>
      <c r="H4" t="s">
        <v>41</v>
      </c>
      <c r="I4">
        <v>0</v>
      </c>
      <c r="J4" s="1">
        <v>100</v>
      </c>
      <c r="K4">
        <v>0</v>
      </c>
      <c r="L4" s="1">
        <v>100</v>
      </c>
      <c r="M4">
        <v>0</v>
      </c>
      <c r="N4" s="1">
        <v>100</v>
      </c>
    </row>
    <row r="5" spans="1:17">
      <c r="A5" t="str">
        <f t="shared" si="1"/>
        <v>B_P2_T10-R1-CON</v>
      </c>
      <c r="B5">
        <v>4</v>
      </c>
      <c r="C5" t="str">
        <f t="shared" si="0"/>
        <v>Jar_4</v>
      </c>
      <c r="D5" t="s">
        <v>7</v>
      </c>
      <c r="E5" s="1" t="s">
        <v>35</v>
      </c>
      <c r="F5" s="1">
        <v>10</v>
      </c>
      <c r="G5" s="1">
        <v>1</v>
      </c>
      <c r="H5" t="s">
        <v>42</v>
      </c>
      <c r="I5">
        <v>0</v>
      </c>
      <c r="J5" s="1">
        <v>0</v>
      </c>
      <c r="K5">
        <v>50</v>
      </c>
      <c r="L5" s="1">
        <v>50</v>
      </c>
      <c r="M5">
        <v>50</v>
      </c>
      <c r="N5" s="1">
        <v>50</v>
      </c>
    </row>
    <row r="6" spans="1:17">
      <c r="A6" t="str">
        <f t="shared" si="1"/>
        <v>B_P2_T6-R3-OUT</v>
      </c>
      <c r="B6">
        <v>5</v>
      </c>
      <c r="C6" t="str">
        <f t="shared" si="0"/>
        <v>Jar_5</v>
      </c>
      <c r="D6" t="s">
        <v>7</v>
      </c>
      <c r="E6" s="1" t="s">
        <v>4</v>
      </c>
      <c r="F6" s="1">
        <v>6</v>
      </c>
      <c r="G6" s="1">
        <v>3</v>
      </c>
      <c r="H6" t="s">
        <v>43</v>
      </c>
      <c r="I6">
        <v>0</v>
      </c>
      <c r="J6" s="1">
        <v>100</v>
      </c>
      <c r="K6">
        <v>0</v>
      </c>
      <c r="L6" s="1">
        <v>100</v>
      </c>
      <c r="M6">
        <v>0</v>
      </c>
      <c r="N6" s="1">
        <v>100</v>
      </c>
    </row>
    <row r="7" spans="1:17">
      <c r="A7" t="str">
        <f t="shared" si="1"/>
        <v>B_P2_T10-R1-OUT</v>
      </c>
      <c r="B7">
        <v>6</v>
      </c>
      <c r="C7" t="str">
        <f t="shared" si="0"/>
        <v>Jar_6</v>
      </c>
      <c r="D7" t="s">
        <v>7</v>
      </c>
      <c r="E7" s="1" t="s">
        <v>4</v>
      </c>
      <c r="F7" s="1">
        <v>10</v>
      </c>
      <c r="G7" s="1">
        <v>1</v>
      </c>
      <c r="H7" t="s">
        <v>44</v>
      </c>
      <c r="I7">
        <v>0</v>
      </c>
      <c r="J7" s="1">
        <v>100</v>
      </c>
      <c r="K7">
        <v>0</v>
      </c>
      <c r="L7" s="1">
        <v>100</v>
      </c>
      <c r="M7">
        <v>0</v>
      </c>
      <c r="N7" s="1">
        <v>100</v>
      </c>
    </row>
    <row r="8" spans="1:17">
      <c r="A8" t="str">
        <f t="shared" si="1"/>
        <v>B_P2_T1-R1-IN</v>
      </c>
      <c r="B8">
        <v>7</v>
      </c>
      <c r="C8" t="str">
        <f t="shared" si="0"/>
        <v>Jar_7</v>
      </c>
      <c r="D8" t="s">
        <v>7</v>
      </c>
      <c r="E8" t="s">
        <v>3</v>
      </c>
      <c r="F8">
        <v>1</v>
      </c>
      <c r="G8">
        <v>1</v>
      </c>
      <c r="H8" t="s">
        <v>45</v>
      </c>
      <c r="I8">
        <v>100</v>
      </c>
      <c r="J8" s="1">
        <v>0</v>
      </c>
      <c r="K8" t="s">
        <v>74</v>
      </c>
      <c r="L8" s="1" t="s">
        <v>74</v>
      </c>
      <c r="M8" t="s">
        <v>74</v>
      </c>
      <c r="N8" s="1" t="s">
        <v>74</v>
      </c>
    </row>
    <row r="9" spans="1:17">
      <c r="A9" t="str">
        <f t="shared" si="1"/>
        <v>B_P2_T14-R1-OUT</v>
      </c>
      <c r="B9">
        <v>8</v>
      </c>
      <c r="C9" t="str">
        <f t="shared" si="0"/>
        <v>Jar_8</v>
      </c>
      <c r="D9" t="s">
        <v>7</v>
      </c>
      <c r="E9" s="1" t="s">
        <v>4</v>
      </c>
      <c r="F9" s="1">
        <v>14</v>
      </c>
      <c r="G9" s="1">
        <v>1</v>
      </c>
      <c r="H9" t="s">
        <v>46</v>
      </c>
      <c r="I9">
        <v>0</v>
      </c>
      <c r="J9" s="1">
        <v>100</v>
      </c>
      <c r="K9">
        <v>0</v>
      </c>
      <c r="L9" s="1">
        <v>100</v>
      </c>
      <c r="M9">
        <v>0</v>
      </c>
      <c r="N9" s="1">
        <v>100</v>
      </c>
    </row>
    <row r="10" spans="1:17">
      <c r="A10" t="str">
        <f t="shared" si="1"/>
        <v>B_P2_T3-R2-OUT</v>
      </c>
      <c r="B10">
        <v>9</v>
      </c>
      <c r="C10" t="str">
        <f t="shared" si="0"/>
        <v>Jar_9</v>
      </c>
      <c r="D10" t="s">
        <v>7</v>
      </c>
      <c r="E10" t="s">
        <v>4</v>
      </c>
      <c r="F10">
        <v>3</v>
      </c>
      <c r="G10">
        <v>2</v>
      </c>
      <c r="H10" t="s">
        <v>48</v>
      </c>
      <c r="I10">
        <v>0</v>
      </c>
      <c r="J10" s="1">
        <v>100</v>
      </c>
      <c r="K10">
        <v>0</v>
      </c>
      <c r="L10" s="1">
        <v>100</v>
      </c>
      <c r="M10" t="s">
        <v>74</v>
      </c>
      <c r="N10" s="1" t="s">
        <v>74</v>
      </c>
    </row>
    <row r="11" spans="1:17">
      <c r="A11" t="str">
        <f t="shared" si="1"/>
        <v>B_P2_T1-R2-IN</v>
      </c>
      <c r="B11">
        <v>10</v>
      </c>
      <c r="C11" t="str">
        <f t="shared" si="0"/>
        <v>Jar_10</v>
      </c>
      <c r="D11" t="s">
        <v>7</v>
      </c>
      <c r="E11" t="s">
        <v>3</v>
      </c>
      <c r="F11">
        <v>1</v>
      </c>
      <c r="G11">
        <v>2</v>
      </c>
      <c r="H11" t="s">
        <v>49</v>
      </c>
      <c r="I11">
        <v>100</v>
      </c>
      <c r="J11" s="1">
        <v>0</v>
      </c>
      <c r="K11" t="s">
        <v>74</v>
      </c>
      <c r="L11" s="1" t="s">
        <v>74</v>
      </c>
      <c r="M11" t="s">
        <v>74</v>
      </c>
      <c r="N11" s="1" t="s">
        <v>74</v>
      </c>
    </row>
    <row r="12" spans="1:17">
      <c r="A12" t="str">
        <f t="shared" si="1"/>
        <v>B_P2_T14-R1-IN</v>
      </c>
      <c r="B12">
        <v>11</v>
      </c>
      <c r="C12" t="str">
        <f t="shared" si="0"/>
        <v>Jar_11</v>
      </c>
      <c r="D12" t="s">
        <v>7</v>
      </c>
      <c r="E12" s="1" t="s">
        <v>3</v>
      </c>
      <c r="F12" s="1">
        <v>14</v>
      </c>
      <c r="G12" s="1">
        <v>1</v>
      </c>
      <c r="H12" t="s">
        <v>50</v>
      </c>
      <c r="I12">
        <v>100</v>
      </c>
      <c r="J12" s="1">
        <v>0</v>
      </c>
      <c r="K12">
        <v>100</v>
      </c>
      <c r="L12" s="1">
        <v>0</v>
      </c>
      <c r="M12">
        <v>100</v>
      </c>
      <c r="N12" s="1">
        <v>0</v>
      </c>
    </row>
    <row r="13" spans="1:17">
      <c r="A13" t="str">
        <f t="shared" si="1"/>
        <v>B_P2_T10-R3-IN</v>
      </c>
      <c r="B13">
        <v>12</v>
      </c>
      <c r="C13" t="str">
        <f t="shared" si="0"/>
        <v>Jar_12</v>
      </c>
      <c r="D13" t="s">
        <v>7</v>
      </c>
      <c r="E13" s="1" t="s">
        <v>3</v>
      </c>
      <c r="F13" s="1">
        <v>10</v>
      </c>
      <c r="G13" s="1">
        <v>3</v>
      </c>
      <c r="H13" t="s">
        <v>51</v>
      </c>
      <c r="I13">
        <v>100</v>
      </c>
      <c r="J13" s="1">
        <v>0</v>
      </c>
      <c r="K13">
        <v>100</v>
      </c>
      <c r="L13" s="1">
        <v>0</v>
      </c>
      <c r="M13">
        <v>100</v>
      </c>
      <c r="N13" s="1">
        <v>0</v>
      </c>
    </row>
    <row r="14" spans="1:17">
      <c r="A14" t="str">
        <f t="shared" si="1"/>
        <v>B_P2_T10-R1-IN</v>
      </c>
      <c r="B14">
        <v>13</v>
      </c>
      <c r="C14" t="str">
        <f t="shared" si="0"/>
        <v>Jar_13</v>
      </c>
      <c r="D14" t="s">
        <v>7</v>
      </c>
      <c r="E14" s="1" t="s">
        <v>3</v>
      </c>
      <c r="F14" s="1">
        <v>10</v>
      </c>
      <c r="G14" s="1">
        <v>1</v>
      </c>
      <c r="H14" t="s">
        <v>52</v>
      </c>
      <c r="I14">
        <v>100</v>
      </c>
      <c r="J14" s="1">
        <v>0</v>
      </c>
      <c r="K14">
        <v>100</v>
      </c>
      <c r="L14" s="1">
        <v>0</v>
      </c>
      <c r="M14">
        <v>100</v>
      </c>
      <c r="N14" s="1">
        <v>0</v>
      </c>
    </row>
    <row r="15" spans="1:17">
      <c r="A15" t="str">
        <f t="shared" si="1"/>
        <v>B_P2_T1-R1-OUT</v>
      </c>
      <c r="B15">
        <v>14</v>
      </c>
      <c r="C15" t="str">
        <f t="shared" si="0"/>
        <v>Jar_14</v>
      </c>
      <c r="D15" t="s">
        <v>7</v>
      </c>
      <c r="E15" t="s">
        <v>4</v>
      </c>
      <c r="F15">
        <v>1</v>
      </c>
      <c r="G15">
        <v>1</v>
      </c>
      <c r="H15" t="s">
        <v>53</v>
      </c>
      <c r="I15">
        <v>0</v>
      </c>
      <c r="J15" s="1">
        <v>100</v>
      </c>
      <c r="K15" t="s">
        <v>74</v>
      </c>
      <c r="L15" s="1" t="s">
        <v>74</v>
      </c>
      <c r="M15" t="s">
        <v>74</v>
      </c>
      <c r="N15" s="1" t="s">
        <v>74</v>
      </c>
    </row>
    <row r="16" spans="1:17">
      <c r="A16" t="str">
        <f t="shared" si="1"/>
        <v>B_P2_T6-R2-IN</v>
      </c>
      <c r="B16">
        <v>15</v>
      </c>
      <c r="C16" t="str">
        <f t="shared" si="0"/>
        <v>Jar_15</v>
      </c>
      <c r="D16" t="s">
        <v>7</v>
      </c>
      <c r="E16" s="1" t="s">
        <v>3</v>
      </c>
      <c r="F16" s="1">
        <v>6</v>
      </c>
      <c r="G16" s="1">
        <v>2</v>
      </c>
      <c r="H16" t="s">
        <v>54</v>
      </c>
      <c r="I16">
        <v>100</v>
      </c>
      <c r="J16" s="1">
        <v>0</v>
      </c>
      <c r="K16">
        <v>100</v>
      </c>
      <c r="L16" s="1">
        <v>0</v>
      </c>
      <c r="M16">
        <v>100</v>
      </c>
      <c r="N16" s="1">
        <v>0</v>
      </c>
    </row>
    <row r="17" spans="1:14">
      <c r="A17" t="str">
        <f t="shared" si="1"/>
        <v>B_P2_T3-R1-IN</v>
      </c>
      <c r="B17">
        <v>16</v>
      </c>
      <c r="C17" t="str">
        <f t="shared" si="0"/>
        <v>Jar_16</v>
      </c>
      <c r="D17" t="s">
        <v>7</v>
      </c>
      <c r="E17" t="s">
        <v>3</v>
      </c>
      <c r="F17">
        <v>3</v>
      </c>
      <c r="G17">
        <v>1</v>
      </c>
      <c r="H17" t="s">
        <v>55</v>
      </c>
      <c r="I17">
        <v>100</v>
      </c>
      <c r="J17" s="1">
        <v>0</v>
      </c>
      <c r="K17">
        <v>100</v>
      </c>
      <c r="L17" s="1">
        <v>0</v>
      </c>
      <c r="M17" t="s">
        <v>74</v>
      </c>
      <c r="N17" s="1" t="s">
        <v>74</v>
      </c>
    </row>
    <row r="18" spans="1:14">
      <c r="A18" t="str">
        <f t="shared" si="1"/>
        <v>B_P2_T6-R1-IN</v>
      </c>
      <c r="B18">
        <v>17</v>
      </c>
      <c r="C18" t="str">
        <f t="shared" si="0"/>
        <v>Jar_17</v>
      </c>
      <c r="D18" t="s">
        <v>7</v>
      </c>
      <c r="E18" s="1" t="s">
        <v>3</v>
      </c>
      <c r="F18" s="1">
        <v>6</v>
      </c>
      <c r="G18" s="1">
        <v>1</v>
      </c>
      <c r="H18" t="s">
        <v>56</v>
      </c>
      <c r="I18">
        <v>100</v>
      </c>
      <c r="J18" s="1">
        <v>0</v>
      </c>
      <c r="K18">
        <v>100</v>
      </c>
      <c r="L18" s="1">
        <v>0</v>
      </c>
      <c r="M18">
        <v>100</v>
      </c>
      <c r="N18" s="1">
        <v>0</v>
      </c>
    </row>
    <row r="19" spans="1:14">
      <c r="A19" t="str">
        <f t="shared" si="1"/>
        <v>B_P2_T6-R2-OUT</v>
      </c>
      <c r="B19">
        <v>18</v>
      </c>
      <c r="C19" t="str">
        <f t="shared" si="0"/>
        <v>Jar_18</v>
      </c>
      <c r="D19" t="s">
        <v>7</v>
      </c>
      <c r="E19" s="1" t="s">
        <v>4</v>
      </c>
      <c r="F19" s="1">
        <v>6</v>
      </c>
      <c r="G19" s="1">
        <v>2</v>
      </c>
      <c r="H19" t="s">
        <v>57</v>
      </c>
      <c r="I19">
        <v>0</v>
      </c>
      <c r="J19" s="1">
        <v>100</v>
      </c>
      <c r="K19">
        <v>0</v>
      </c>
      <c r="L19" s="1">
        <v>100</v>
      </c>
      <c r="M19">
        <v>0</v>
      </c>
      <c r="N19" s="1">
        <v>100</v>
      </c>
    </row>
    <row r="20" spans="1:14">
      <c r="A20" t="str">
        <f t="shared" si="1"/>
        <v>B_P2_T3-R3-IN</v>
      </c>
      <c r="B20">
        <v>19</v>
      </c>
      <c r="C20" t="str">
        <f t="shared" si="0"/>
        <v>Jar_19</v>
      </c>
      <c r="D20" t="s">
        <v>7</v>
      </c>
      <c r="E20" t="s">
        <v>3</v>
      </c>
      <c r="F20">
        <v>3</v>
      </c>
      <c r="G20">
        <v>3</v>
      </c>
      <c r="H20" t="s">
        <v>58</v>
      </c>
      <c r="I20">
        <v>100</v>
      </c>
      <c r="J20" s="1">
        <v>0</v>
      </c>
      <c r="K20">
        <v>100</v>
      </c>
      <c r="L20" s="1">
        <v>0</v>
      </c>
      <c r="M20" t="s">
        <v>74</v>
      </c>
      <c r="N20" s="1" t="s">
        <v>74</v>
      </c>
    </row>
    <row r="21" spans="1:14">
      <c r="A21" t="str">
        <f t="shared" si="1"/>
        <v>B_P2_T6-R3-IN</v>
      </c>
      <c r="B21">
        <v>20</v>
      </c>
      <c r="C21" t="str">
        <f t="shared" si="0"/>
        <v>Jar_20</v>
      </c>
      <c r="D21" t="s">
        <v>7</v>
      </c>
      <c r="E21" s="1" t="s">
        <v>3</v>
      </c>
      <c r="F21" s="1">
        <v>6</v>
      </c>
      <c r="G21" s="1">
        <v>3</v>
      </c>
      <c r="H21" t="s">
        <v>59</v>
      </c>
      <c r="I21">
        <v>100</v>
      </c>
      <c r="J21" s="1">
        <v>0</v>
      </c>
      <c r="K21">
        <v>100</v>
      </c>
      <c r="L21" s="1">
        <v>0</v>
      </c>
      <c r="M21">
        <v>100</v>
      </c>
      <c r="N21" s="1">
        <v>0</v>
      </c>
    </row>
    <row r="22" spans="1:14">
      <c r="A22" t="str">
        <f t="shared" si="1"/>
        <v>B_P2_T3-R1-OUT</v>
      </c>
      <c r="B22">
        <v>21</v>
      </c>
      <c r="C22" t="str">
        <f t="shared" si="0"/>
        <v>Jar_21</v>
      </c>
      <c r="D22" t="s">
        <v>7</v>
      </c>
      <c r="E22" t="s">
        <v>4</v>
      </c>
      <c r="F22">
        <v>3</v>
      </c>
      <c r="G22">
        <v>1</v>
      </c>
      <c r="H22" t="s">
        <v>60</v>
      </c>
      <c r="I22">
        <v>0</v>
      </c>
      <c r="J22" s="1">
        <v>100</v>
      </c>
      <c r="K22">
        <v>0</v>
      </c>
      <c r="L22" s="1">
        <v>100</v>
      </c>
      <c r="M22" t="s">
        <v>74</v>
      </c>
      <c r="N22" s="1" t="s">
        <v>74</v>
      </c>
    </row>
    <row r="23" spans="1:14">
      <c r="A23" t="str">
        <f t="shared" si="1"/>
        <v>B_P2_T10-R2-OUT</v>
      </c>
      <c r="B23">
        <v>22</v>
      </c>
      <c r="C23" t="str">
        <f t="shared" si="0"/>
        <v>Jar_22</v>
      </c>
      <c r="D23" t="s">
        <v>7</v>
      </c>
      <c r="E23" s="1" t="s">
        <v>4</v>
      </c>
      <c r="F23" s="1">
        <v>10</v>
      </c>
      <c r="G23" s="1">
        <v>2</v>
      </c>
      <c r="H23" t="s">
        <v>61</v>
      </c>
      <c r="I23">
        <v>0</v>
      </c>
      <c r="J23" s="1">
        <v>100</v>
      </c>
      <c r="K23">
        <v>0</v>
      </c>
      <c r="L23" s="1">
        <v>100</v>
      </c>
      <c r="M23">
        <v>0</v>
      </c>
      <c r="N23" s="1">
        <v>100</v>
      </c>
    </row>
    <row r="24" spans="1:14">
      <c r="A24" t="str">
        <f t="shared" si="1"/>
        <v>B_P2_T1-R1-CON</v>
      </c>
      <c r="B24">
        <v>23</v>
      </c>
      <c r="C24" t="str">
        <f t="shared" si="0"/>
        <v>Jar_23</v>
      </c>
      <c r="D24" t="s">
        <v>7</v>
      </c>
      <c r="E24" s="1" t="s">
        <v>35</v>
      </c>
      <c r="F24" s="1">
        <v>1</v>
      </c>
      <c r="G24" s="1">
        <v>1</v>
      </c>
      <c r="H24" t="s">
        <v>62</v>
      </c>
      <c r="I24">
        <v>0</v>
      </c>
      <c r="J24" s="1">
        <v>0</v>
      </c>
      <c r="K24" t="s">
        <v>74</v>
      </c>
      <c r="L24" s="1" t="s">
        <v>74</v>
      </c>
      <c r="M24" t="s">
        <v>74</v>
      </c>
      <c r="N24" s="1" t="s">
        <v>74</v>
      </c>
    </row>
    <row r="25" spans="1:14">
      <c r="A25" t="str">
        <f t="shared" si="1"/>
        <v>B_P2_T3-R3-OUT</v>
      </c>
      <c r="B25">
        <v>24</v>
      </c>
      <c r="C25" t="str">
        <f t="shared" si="0"/>
        <v>Jar_24</v>
      </c>
      <c r="D25" t="s">
        <v>7</v>
      </c>
      <c r="E25" t="s">
        <v>4</v>
      </c>
      <c r="F25">
        <v>3</v>
      </c>
      <c r="G25">
        <v>3</v>
      </c>
      <c r="H25" t="s">
        <v>63</v>
      </c>
      <c r="I25">
        <v>0</v>
      </c>
      <c r="J25" s="1">
        <v>100</v>
      </c>
      <c r="K25">
        <v>0</v>
      </c>
      <c r="L25" s="1">
        <v>100</v>
      </c>
      <c r="M25" t="s">
        <v>74</v>
      </c>
      <c r="N25" s="1" t="s">
        <v>74</v>
      </c>
    </row>
    <row r="26" spans="1:14">
      <c r="A26" t="str">
        <f t="shared" si="1"/>
        <v>B_P2_T1-R3-IN</v>
      </c>
      <c r="B26">
        <v>25</v>
      </c>
      <c r="C26" t="str">
        <f t="shared" si="0"/>
        <v>Jar_25</v>
      </c>
      <c r="D26" t="s">
        <v>7</v>
      </c>
      <c r="E26" t="s">
        <v>3</v>
      </c>
      <c r="F26">
        <v>1</v>
      </c>
      <c r="G26">
        <v>3</v>
      </c>
      <c r="H26" t="s">
        <v>64</v>
      </c>
      <c r="I26">
        <v>100</v>
      </c>
      <c r="J26" s="1">
        <v>0</v>
      </c>
      <c r="K26" t="s">
        <v>74</v>
      </c>
      <c r="L26" s="1" t="s">
        <v>74</v>
      </c>
      <c r="M26" t="s">
        <v>74</v>
      </c>
      <c r="N26" s="1" t="s">
        <v>74</v>
      </c>
    </row>
    <row r="27" spans="1:14">
      <c r="A27" t="str">
        <f t="shared" si="1"/>
        <v>B_P2_T1-R2-OUT</v>
      </c>
      <c r="B27">
        <v>26</v>
      </c>
      <c r="C27" t="str">
        <f t="shared" si="0"/>
        <v>Jar_26</v>
      </c>
      <c r="D27" t="s">
        <v>7</v>
      </c>
      <c r="E27" t="s">
        <v>4</v>
      </c>
      <c r="F27">
        <v>1</v>
      </c>
      <c r="G27">
        <v>2</v>
      </c>
      <c r="H27" t="s">
        <v>65</v>
      </c>
      <c r="I27">
        <v>0</v>
      </c>
      <c r="J27" s="1">
        <v>100</v>
      </c>
      <c r="K27" t="s">
        <v>74</v>
      </c>
      <c r="L27" s="1" t="s">
        <v>74</v>
      </c>
      <c r="M27" t="s">
        <v>74</v>
      </c>
      <c r="N27" s="1" t="s">
        <v>74</v>
      </c>
    </row>
    <row r="28" spans="1:14">
      <c r="A28" t="str">
        <f t="shared" si="1"/>
        <v>B_P2_T3-R2-IN</v>
      </c>
      <c r="B28">
        <v>27</v>
      </c>
      <c r="C28" t="str">
        <f t="shared" si="0"/>
        <v>Jar_27</v>
      </c>
      <c r="D28" t="s">
        <v>7</v>
      </c>
      <c r="E28" t="s">
        <v>3</v>
      </c>
      <c r="F28">
        <v>3</v>
      </c>
      <c r="G28">
        <v>2</v>
      </c>
      <c r="H28" t="s">
        <v>66</v>
      </c>
      <c r="I28">
        <v>100</v>
      </c>
      <c r="J28" s="1">
        <v>0</v>
      </c>
      <c r="K28">
        <v>100</v>
      </c>
      <c r="L28" s="1">
        <v>0</v>
      </c>
      <c r="M28" t="s">
        <v>74</v>
      </c>
      <c r="N28" s="1" t="s">
        <v>74</v>
      </c>
    </row>
    <row r="29" spans="1:14">
      <c r="A29" t="str">
        <f t="shared" si="1"/>
        <v>B_P2_T10-R2-IN</v>
      </c>
      <c r="B29">
        <v>28</v>
      </c>
      <c r="C29" t="str">
        <f t="shared" si="0"/>
        <v>Jar_28</v>
      </c>
      <c r="D29" t="s">
        <v>7</v>
      </c>
      <c r="E29" s="1" t="s">
        <v>3</v>
      </c>
      <c r="F29" s="1">
        <v>10</v>
      </c>
      <c r="G29" s="1">
        <v>2</v>
      </c>
      <c r="H29" t="s">
        <v>67</v>
      </c>
      <c r="I29">
        <v>100</v>
      </c>
      <c r="J29" s="1">
        <v>0</v>
      </c>
      <c r="K29">
        <v>100</v>
      </c>
      <c r="L29" s="1">
        <v>0</v>
      </c>
      <c r="M29">
        <v>100</v>
      </c>
      <c r="N29" s="1">
        <v>0</v>
      </c>
    </row>
    <row r="30" spans="1:14">
      <c r="A30" t="str">
        <f t="shared" si="1"/>
        <v>B_P2_T1-R3-OUT</v>
      </c>
      <c r="B30">
        <v>29</v>
      </c>
      <c r="C30" t="str">
        <f t="shared" si="0"/>
        <v>Jar_29</v>
      </c>
      <c r="D30" t="s">
        <v>7</v>
      </c>
      <c r="E30" t="s">
        <v>4</v>
      </c>
      <c r="F30">
        <v>1</v>
      </c>
      <c r="G30">
        <v>3</v>
      </c>
      <c r="H30" t="s">
        <v>68</v>
      </c>
      <c r="I30">
        <v>0</v>
      </c>
      <c r="J30" s="1">
        <v>100</v>
      </c>
      <c r="K30" t="s">
        <v>74</v>
      </c>
      <c r="L30" s="1" t="s">
        <v>74</v>
      </c>
      <c r="M30" t="s">
        <v>74</v>
      </c>
      <c r="N30" s="1" t="s">
        <v>74</v>
      </c>
    </row>
    <row r="31" spans="1:14">
      <c r="A31" t="str">
        <f t="shared" si="1"/>
        <v>B_P2_T3-R1-CON</v>
      </c>
      <c r="B31">
        <v>30</v>
      </c>
      <c r="C31" t="str">
        <f t="shared" si="0"/>
        <v>Jar_30</v>
      </c>
      <c r="D31" t="s">
        <v>7</v>
      </c>
      <c r="E31" s="1" t="s">
        <v>35</v>
      </c>
      <c r="F31" s="1">
        <v>3</v>
      </c>
      <c r="G31" s="1">
        <v>1</v>
      </c>
      <c r="H31" t="s">
        <v>69</v>
      </c>
      <c r="I31">
        <v>0</v>
      </c>
      <c r="J31" s="1">
        <v>0</v>
      </c>
      <c r="K31">
        <v>50</v>
      </c>
      <c r="L31" s="1">
        <v>50</v>
      </c>
      <c r="M31" t="s">
        <v>74</v>
      </c>
      <c r="N31" s="1" t="s">
        <v>74</v>
      </c>
    </row>
  </sheetData>
  <sortState ref="A2:G31">
    <sortCondition ref="B2:B31"/>
  </sortState>
  <conditionalFormatting sqref="A1:A1048576">
    <cfRule type="duplicateValues" dxfId="7" priority="2"/>
  </conditionalFormatting>
  <conditionalFormatting sqref="C1:C1048576">
    <cfRule type="duplicateValues" dxfId="6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9"/>
  <sheetViews>
    <sheetView workbookViewId="0">
      <selection activeCell="A2" sqref="A2:A89"/>
    </sheetView>
  </sheetViews>
  <sheetFormatPr baseColWidth="10" defaultRowHeight="15" x14ac:dyDescent="0"/>
  <cols>
    <col min="1" max="1" width="27.33203125" bestFit="1" customWidth="1"/>
    <col min="2" max="3" width="23.83203125" customWidth="1"/>
    <col min="4" max="4" width="11" customWidth="1"/>
  </cols>
  <sheetData>
    <row r="1" spans="1:12">
      <c r="A1" t="s">
        <v>14</v>
      </c>
      <c r="B1" t="s">
        <v>14</v>
      </c>
      <c r="C1" t="s">
        <v>12</v>
      </c>
      <c r="D1" t="s">
        <v>13</v>
      </c>
      <c r="E1" t="s">
        <v>2</v>
      </c>
      <c r="F1" t="s">
        <v>6</v>
      </c>
      <c r="G1" t="s">
        <v>5</v>
      </c>
      <c r="H1" t="s">
        <v>1</v>
      </c>
      <c r="I1" t="s">
        <v>9</v>
      </c>
      <c r="J1" t="s">
        <v>17</v>
      </c>
      <c r="K1" t="s">
        <v>16</v>
      </c>
      <c r="L1" t="s">
        <v>79</v>
      </c>
    </row>
    <row r="2" spans="1:12">
      <c r="A2" t="str">
        <f>CONCATENATE(C2,"-",I2)</f>
        <v>B_P2_T1-R1-IN-FILTER</v>
      </c>
      <c r="B2" t="str">
        <f>CONCATENATE("T",G2,"-R",H2,"-",F2,"-",I2)</f>
        <v>T1-R1-IN-FILTER</v>
      </c>
      <c r="C2" t="str">
        <f>CONCATENATE(E2,"_T",G2,"-R",H2,"-",F2)</f>
        <v>B_P2_T1-R1-IN</v>
      </c>
      <c r="D2" s="1" t="str">
        <f>VLOOKUP(C2,JARS!A:C,3,FALSE)</f>
        <v>Jar_7</v>
      </c>
      <c r="E2" t="s">
        <v>7</v>
      </c>
      <c r="F2" t="s">
        <v>3</v>
      </c>
      <c r="G2">
        <v>1</v>
      </c>
      <c r="H2">
        <v>1</v>
      </c>
      <c r="I2" t="s">
        <v>36</v>
      </c>
      <c r="J2" s="1">
        <v>0.31669217399999999</v>
      </c>
      <c r="K2">
        <v>1</v>
      </c>
    </row>
    <row r="3" spans="1:12">
      <c r="A3" t="str">
        <f t="shared" ref="A3:A66" si="0">CONCATENATE(C3,"-",I3)</f>
        <v>B_P2_T1-R2-IN-FILTER</v>
      </c>
      <c r="B3" t="str">
        <f t="shared" ref="B3:B66" si="1">CONCATENATE("T",G3,"-R",H3,"-",F3,"-",I3)</f>
        <v>T1-R2-IN-FILTER</v>
      </c>
      <c r="C3" t="str">
        <f t="shared" ref="C3:C66" si="2">CONCATENATE(E3,"_T",G3,"-R",H3,"-",F3)</f>
        <v>B_P2_T1-R2-IN</v>
      </c>
      <c r="D3" s="1" t="str">
        <f>VLOOKUP(C3,JARS!A:C,3,FALSE)</f>
        <v>Jar_10</v>
      </c>
      <c r="E3" t="s">
        <v>7</v>
      </c>
      <c r="F3" t="s">
        <v>3</v>
      </c>
      <c r="G3">
        <v>1</v>
      </c>
      <c r="H3">
        <v>2</v>
      </c>
      <c r="I3" t="s">
        <v>36</v>
      </c>
      <c r="J3" s="1">
        <v>0.31669217399999999</v>
      </c>
      <c r="K3">
        <v>1</v>
      </c>
    </row>
    <row r="4" spans="1:12">
      <c r="A4" t="str">
        <f t="shared" si="0"/>
        <v>B_P2_T1-R3-IN-FILTER</v>
      </c>
      <c r="B4" t="str">
        <f t="shared" si="1"/>
        <v>T1-R3-IN-FILTER</v>
      </c>
      <c r="C4" t="str">
        <f t="shared" si="2"/>
        <v>B_P2_T1-R3-IN</v>
      </c>
      <c r="D4" s="1" t="str">
        <f>VLOOKUP(C4,JARS!A:C,3,FALSE)</f>
        <v>Jar_25</v>
      </c>
      <c r="E4" t="s">
        <v>7</v>
      </c>
      <c r="F4" t="s">
        <v>3</v>
      </c>
      <c r="G4">
        <v>1</v>
      </c>
      <c r="H4">
        <v>3</v>
      </c>
      <c r="I4" t="s">
        <v>36</v>
      </c>
      <c r="J4" s="1">
        <v>0.31669217399999999</v>
      </c>
      <c r="K4">
        <v>1</v>
      </c>
    </row>
    <row r="5" spans="1:12">
      <c r="A5" t="str">
        <f t="shared" si="0"/>
        <v>B_P2_T1-R1-IN-WATER</v>
      </c>
      <c r="B5" t="str">
        <f t="shared" si="1"/>
        <v>T1-R1-IN-WATER</v>
      </c>
      <c r="C5" t="str">
        <f t="shared" si="2"/>
        <v>B_P2_T1-R1-IN</v>
      </c>
      <c r="D5" s="1" t="str">
        <f>VLOOKUP(C5,JARS!A:C,3,FALSE)</f>
        <v>Jar_7</v>
      </c>
      <c r="E5" t="s">
        <v>7</v>
      </c>
      <c r="F5" t="s">
        <v>3</v>
      </c>
      <c r="G5">
        <v>1</v>
      </c>
      <c r="H5">
        <v>1</v>
      </c>
      <c r="I5" t="s">
        <v>37</v>
      </c>
      <c r="J5" s="1"/>
    </row>
    <row r="6" spans="1:12">
      <c r="A6" t="str">
        <f t="shared" si="0"/>
        <v>B_P2_T1-R2-IN-WATER</v>
      </c>
      <c r="B6" t="str">
        <f t="shared" si="1"/>
        <v>T1-R2-IN-WATER</v>
      </c>
      <c r="C6" t="str">
        <f t="shared" si="2"/>
        <v>B_P2_T1-R2-IN</v>
      </c>
      <c r="D6" s="1" t="str">
        <f>VLOOKUP(C6,JARS!A:C,3,FALSE)</f>
        <v>Jar_10</v>
      </c>
      <c r="E6" t="s">
        <v>7</v>
      </c>
      <c r="F6" t="s">
        <v>3</v>
      </c>
      <c r="G6">
        <v>1</v>
      </c>
      <c r="H6">
        <v>2</v>
      </c>
      <c r="I6" t="s">
        <v>37</v>
      </c>
      <c r="J6" s="1"/>
    </row>
    <row r="7" spans="1:12">
      <c r="A7" t="str">
        <f t="shared" si="0"/>
        <v>B_P2_T1-R3-IN-WATER</v>
      </c>
      <c r="B7" t="str">
        <f t="shared" si="1"/>
        <v>T1-R3-IN-WATER</v>
      </c>
      <c r="C7" t="str">
        <f t="shared" si="2"/>
        <v>B_P2_T1-R3-IN</v>
      </c>
      <c r="D7" s="1" t="str">
        <f>VLOOKUP(C7,JARS!A:C,3,FALSE)</f>
        <v>Jar_25</v>
      </c>
      <c r="E7" t="s">
        <v>7</v>
      </c>
      <c r="F7" t="s">
        <v>3</v>
      </c>
      <c r="G7">
        <v>1</v>
      </c>
      <c r="H7">
        <v>3</v>
      </c>
      <c r="I7" t="s">
        <v>37</v>
      </c>
      <c r="J7" s="1"/>
    </row>
    <row r="8" spans="1:12">
      <c r="A8" t="str">
        <f t="shared" si="0"/>
        <v>B_P2_T1-R1-IN-TUBE</v>
      </c>
      <c r="B8" t="str">
        <f t="shared" si="1"/>
        <v>T1-R1-IN-TUBE</v>
      </c>
      <c r="C8" t="str">
        <f t="shared" si="2"/>
        <v>B_P2_T1-R1-IN</v>
      </c>
      <c r="D8" s="1" t="str">
        <f>VLOOKUP(C8,JARS!A:C,3,FALSE)</f>
        <v>Jar_7</v>
      </c>
      <c r="E8" t="s">
        <v>7</v>
      </c>
      <c r="F8" t="s">
        <v>3</v>
      </c>
      <c r="G8">
        <v>1</v>
      </c>
      <c r="H8">
        <v>1</v>
      </c>
      <c r="I8" t="s">
        <v>38</v>
      </c>
      <c r="J8" s="1"/>
    </row>
    <row r="9" spans="1:12">
      <c r="A9" t="str">
        <f t="shared" si="0"/>
        <v>B_P2_T1-R2-IN-TUBE</v>
      </c>
      <c r="B9" t="str">
        <f t="shared" si="1"/>
        <v>T1-R2-IN-TUBE</v>
      </c>
      <c r="C9" t="str">
        <f t="shared" si="2"/>
        <v>B_P2_T1-R2-IN</v>
      </c>
      <c r="D9" s="1" t="str">
        <f>VLOOKUP(C9,JARS!A:C,3,FALSE)</f>
        <v>Jar_10</v>
      </c>
      <c r="E9" t="s">
        <v>7</v>
      </c>
      <c r="F9" t="s">
        <v>3</v>
      </c>
      <c r="G9">
        <v>1</v>
      </c>
      <c r="H9">
        <v>2</v>
      </c>
      <c r="I9" t="s">
        <v>38</v>
      </c>
      <c r="J9" s="1"/>
    </row>
    <row r="10" spans="1:12">
      <c r="A10" t="str">
        <f t="shared" si="0"/>
        <v>B_P2_T1-R3-IN-TUBE</v>
      </c>
      <c r="B10" t="str">
        <f t="shared" si="1"/>
        <v>T1-R3-IN-TUBE</v>
      </c>
      <c r="C10" t="str">
        <f t="shared" si="2"/>
        <v>B_P2_T1-R3-IN</v>
      </c>
      <c r="D10" s="1" t="str">
        <f>VLOOKUP(C10,JARS!A:C,3,FALSE)</f>
        <v>Jar_25</v>
      </c>
      <c r="E10" t="s">
        <v>7</v>
      </c>
      <c r="F10" t="s">
        <v>3</v>
      </c>
      <c r="G10">
        <v>1</v>
      </c>
      <c r="H10">
        <v>3</v>
      </c>
      <c r="I10" t="s">
        <v>38</v>
      </c>
      <c r="J10" s="1"/>
    </row>
    <row r="11" spans="1:12">
      <c r="A11" t="str">
        <f t="shared" si="0"/>
        <v>B_P2_T1-R1-OUT-FILTER</v>
      </c>
      <c r="B11" t="str">
        <f t="shared" si="1"/>
        <v>T1-R1-OUT-FILTER</v>
      </c>
      <c r="C11" t="str">
        <f t="shared" si="2"/>
        <v>B_P2_T1-R1-OUT</v>
      </c>
      <c r="D11" s="1" t="str">
        <f>VLOOKUP(C11,JARS!A:C,3,FALSE)</f>
        <v>Jar_14</v>
      </c>
      <c r="E11" t="s">
        <v>7</v>
      </c>
      <c r="F11" t="s">
        <v>4</v>
      </c>
      <c r="G11">
        <v>1</v>
      </c>
      <c r="H11">
        <v>1</v>
      </c>
      <c r="I11" t="s">
        <v>36</v>
      </c>
      <c r="J11" s="1">
        <v>0.31669217399999999</v>
      </c>
      <c r="K11">
        <v>1</v>
      </c>
    </row>
    <row r="12" spans="1:12">
      <c r="A12" t="str">
        <f t="shared" si="0"/>
        <v>B_P2_T1-R2-OUT-FILTER</v>
      </c>
      <c r="B12" t="str">
        <f t="shared" si="1"/>
        <v>T1-R2-OUT-FILTER</v>
      </c>
      <c r="C12" t="str">
        <f t="shared" si="2"/>
        <v>B_P2_T1-R2-OUT</v>
      </c>
      <c r="D12" s="1" t="str">
        <f>VLOOKUP(C12,JARS!A:C,3,FALSE)</f>
        <v>Jar_26</v>
      </c>
      <c r="E12" t="s">
        <v>7</v>
      </c>
      <c r="F12" t="s">
        <v>4</v>
      </c>
      <c r="G12">
        <v>1</v>
      </c>
      <c r="H12">
        <v>2</v>
      </c>
      <c r="I12" t="s">
        <v>36</v>
      </c>
      <c r="J12" s="1">
        <v>0.31669217399999999</v>
      </c>
      <c r="K12">
        <v>1</v>
      </c>
    </row>
    <row r="13" spans="1:12">
      <c r="A13" t="str">
        <f t="shared" si="0"/>
        <v>B_P2_T1-R3-OUT-FILTER</v>
      </c>
      <c r="B13" t="str">
        <f t="shared" si="1"/>
        <v>T1-R3-OUT-FILTER</v>
      </c>
      <c r="C13" t="str">
        <f t="shared" si="2"/>
        <v>B_P2_T1-R3-OUT</v>
      </c>
      <c r="D13" s="1" t="str">
        <f>VLOOKUP(C13,JARS!A:C,3,FALSE)</f>
        <v>Jar_29</v>
      </c>
      <c r="E13" t="s">
        <v>7</v>
      </c>
      <c r="F13" t="s">
        <v>4</v>
      </c>
      <c r="G13">
        <v>1</v>
      </c>
      <c r="H13">
        <v>3</v>
      </c>
      <c r="I13" t="s">
        <v>36</v>
      </c>
      <c r="J13" s="1">
        <v>0.31669217399999999</v>
      </c>
      <c r="K13">
        <v>1</v>
      </c>
    </row>
    <row r="14" spans="1:12">
      <c r="A14" t="str">
        <f t="shared" si="0"/>
        <v>B_P2_T1-R1-OUT-WATER</v>
      </c>
      <c r="B14" t="str">
        <f t="shared" si="1"/>
        <v>T1-R1-OUT-WATER</v>
      </c>
      <c r="C14" t="str">
        <f t="shared" si="2"/>
        <v>B_P2_T1-R1-OUT</v>
      </c>
      <c r="D14" s="1" t="str">
        <f>VLOOKUP(C14,JARS!A:C,3,FALSE)</f>
        <v>Jar_14</v>
      </c>
      <c r="E14" t="s">
        <v>7</v>
      </c>
      <c r="F14" t="s">
        <v>4</v>
      </c>
      <c r="G14">
        <v>1</v>
      </c>
      <c r="H14">
        <v>1</v>
      </c>
      <c r="I14" t="s">
        <v>37</v>
      </c>
      <c r="J14" s="1"/>
    </row>
    <row r="15" spans="1:12">
      <c r="A15" t="str">
        <f t="shared" si="0"/>
        <v>B_P2_T1-R2-OUT-WATER</v>
      </c>
      <c r="B15" t="str">
        <f t="shared" si="1"/>
        <v>T1-R2-OUT-WATER</v>
      </c>
      <c r="C15" t="str">
        <f t="shared" si="2"/>
        <v>B_P2_T1-R2-OUT</v>
      </c>
      <c r="D15" s="1" t="str">
        <f>VLOOKUP(C15,JARS!A:C,3,FALSE)</f>
        <v>Jar_26</v>
      </c>
      <c r="E15" t="s">
        <v>7</v>
      </c>
      <c r="F15" t="s">
        <v>4</v>
      </c>
      <c r="G15">
        <v>1</v>
      </c>
      <c r="H15">
        <v>2</v>
      </c>
      <c r="I15" t="s">
        <v>37</v>
      </c>
      <c r="J15" s="1"/>
    </row>
    <row r="16" spans="1:12">
      <c r="A16" t="str">
        <f t="shared" si="0"/>
        <v>B_P2_T1-R3-OUT-WATER</v>
      </c>
      <c r="B16" t="str">
        <f t="shared" si="1"/>
        <v>T1-R3-OUT-WATER</v>
      </c>
      <c r="C16" t="str">
        <f t="shared" si="2"/>
        <v>B_P2_T1-R3-OUT</v>
      </c>
      <c r="D16" s="1" t="str">
        <f>VLOOKUP(C16,JARS!A:C,3,FALSE)</f>
        <v>Jar_29</v>
      </c>
      <c r="E16" t="s">
        <v>7</v>
      </c>
      <c r="F16" t="s">
        <v>4</v>
      </c>
      <c r="G16">
        <v>1</v>
      </c>
      <c r="H16">
        <v>3</v>
      </c>
      <c r="I16" t="s">
        <v>37</v>
      </c>
      <c r="J16" s="1"/>
    </row>
    <row r="17" spans="1:11">
      <c r="A17" t="str">
        <f t="shared" si="0"/>
        <v>B_P2_T1-R1-OUT-TUBE</v>
      </c>
      <c r="B17" t="str">
        <f t="shared" si="1"/>
        <v>T1-R1-OUT-TUBE</v>
      </c>
      <c r="C17" t="str">
        <f t="shared" si="2"/>
        <v>B_P2_T1-R1-OUT</v>
      </c>
      <c r="D17" s="1" t="str">
        <f>VLOOKUP(C17,JARS!A:C,3,FALSE)</f>
        <v>Jar_14</v>
      </c>
      <c r="E17" t="s">
        <v>7</v>
      </c>
      <c r="F17" t="s">
        <v>4</v>
      </c>
      <c r="G17">
        <v>1</v>
      </c>
      <c r="H17">
        <v>1</v>
      </c>
      <c r="I17" t="s">
        <v>38</v>
      </c>
      <c r="J17" s="1"/>
    </row>
    <row r="18" spans="1:11">
      <c r="A18" t="str">
        <f t="shared" si="0"/>
        <v>B_P2_T1-R2-OUT-TUBE</v>
      </c>
      <c r="B18" t="str">
        <f t="shared" si="1"/>
        <v>T1-R2-OUT-TUBE</v>
      </c>
      <c r="C18" t="str">
        <f t="shared" si="2"/>
        <v>B_P2_T1-R2-OUT</v>
      </c>
      <c r="D18" s="1" t="str">
        <f>VLOOKUP(C18,JARS!A:C,3,FALSE)</f>
        <v>Jar_26</v>
      </c>
      <c r="E18" t="s">
        <v>7</v>
      </c>
      <c r="F18" t="s">
        <v>4</v>
      </c>
      <c r="G18">
        <v>1</v>
      </c>
      <c r="H18">
        <v>2</v>
      </c>
      <c r="I18" t="s">
        <v>38</v>
      </c>
      <c r="J18" s="1"/>
    </row>
    <row r="19" spans="1:11">
      <c r="A19" t="str">
        <f t="shared" si="0"/>
        <v>B_P2_T1-R3-OUT-TUBE</v>
      </c>
      <c r="B19" t="str">
        <f t="shared" si="1"/>
        <v>T1-R3-OUT-TUBE</v>
      </c>
      <c r="C19" t="str">
        <f t="shared" si="2"/>
        <v>B_P2_T1-R3-OUT</v>
      </c>
      <c r="D19" s="1" t="str">
        <f>VLOOKUP(C19,JARS!A:C,3,FALSE)</f>
        <v>Jar_29</v>
      </c>
      <c r="E19" t="s">
        <v>7</v>
      </c>
      <c r="F19" t="s">
        <v>4</v>
      </c>
      <c r="G19">
        <v>1</v>
      </c>
      <c r="H19">
        <v>3</v>
      </c>
      <c r="I19" t="s">
        <v>38</v>
      </c>
      <c r="J19" s="1"/>
    </row>
    <row r="20" spans="1:11">
      <c r="A20" t="str">
        <f t="shared" si="0"/>
        <v>B_P2_T3-R1-IN-FILTER</v>
      </c>
      <c r="B20" t="str">
        <f t="shared" si="1"/>
        <v>T3-R1-IN-FILTER</v>
      </c>
      <c r="C20" t="str">
        <f t="shared" si="2"/>
        <v>B_P2_T3-R1-IN</v>
      </c>
      <c r="D20" s="1" t="str">
        <f>VLOOKUP(C20,JARS!A:C,3,FALSE)</f>
        <v>Jar_16</v>
      </c>
      <c r="E20" t="s">
        <v>7</v>
      </c>
      <c r="F20" t="s">
        <v>3</v>
      </c>
      <c r="G20">
        <v>3</v>
      </c>
      <c r="H20">
        <v>1</v>
      </c>
      <c r="I20" t="s">
        <v>36</v>
      </c>
      <c r="J20" s="1">
        <v>0.31669217399999999</v>
      </c>
      <c r="K20">
        <v>1</v>
      </c>
    </row>
    <row r="21" spans="1:11">
      <c r="A21" t="str">
        <f t="shared" si="0"/>
        <v>B_P2_T3-R2-IN-FILTER</v>
      </c>
      <c r="B21" t="str">
        <f t="shared" si="1"/>
        <v>T3-R2-IN-FILTER</v>
      </c>
      <c r="C21" t="str">
        <f t="shared" si="2"/>
        <v>B_P2_T3-R2-IN</v>
      </c>
      <c r="D21" s="1" t="str">
        <f>VLOOKUP(C21,JARS!A:C,3,FALSE)</f>
        <v>Jar_27</v>
      </c>
      <c r="E21" t="s">
        <v>7</v>
      </c>
      <c r="F21" t="s">
        <v>3</v>
      </c>
      <c r="G21">
        <v>3</v>
      </c>
      <c r="H21">
        <v>2</v>
      </c>
      <c r="I21" t="s">
        <v>36</v>
      </c>
      <c r="J21" s="1">
        <v>0.31669217399999999</v>
      </c>
      <c r="K21">
        <v>1</v>
      </c>
    </row>
    <row r="22" spans="1:11">
      <c r="A22" t="str">
        <f t="shared" si="0"/>
        <v>B_P2_T3-R3-IN-FILTER</v>
      </c>
      <c r="B22" t="str">
        <f t="shared" si="1"/>
        <v>T3-R3-IN-FILTER</v>
      </c>
      <c r="C22" t="str">
        <f t="shared" si="2"/>
        <v>B_P2_T3-R3-IN</v>
      </c>
      <c r="D22" s="1" t="str">
        <f>VLOOKUP(C22,JARS!A:C,3,FALSE)</f>
        <v>Jar_19</v>
      </c>
      <c r="E22" t="s">
        <v>7</v>
      </c>
      <c r="F22" t="s">
        <v>3</v>
      </c>
      <c r="G22">
        <v>3</v>
      </c>
      <c r="H22">
        <v>3</v>
      </c>
      <c r="I22" t="s">
        <v>36</v>
      </c>
      <c r="J22" s="1">
        <v>0.31669217399999999</v>
      </c>
      <c r="K22">
        <v>1</v>
      </c>
    </row>
    <row r="23" spans="1:11">
      <c r="A23" t="str">
        <f t="shared" si="0"/>
        <v>B_P2_T3-R1-IN-WATER</v>
      </c>
      <c r="B23" t="str">
        <f t="shared" si="1"/>
        <v>T3-R1-IN-WATER</v>
      </c>
      <c r="C23" t="str">
        <f t="shared" si="2"/>
        <v>B_P2_T3-R1-IN</v>
      </c>
      <c r="D23" s="1" t="str">
        <f>VLOOKUP(C23,JARS!A:C,3,FALSE)</f>
        <v>Jar_16</v>
      </c>
      <c r="E23" t="s">
        <v>7</v>
      </c>
      <c r="F23" t="s">
        <v>3</v>
      </c>
      <c r="G23">
        <v>3</v>
      </c>
      <c r="H23">
        <v>1</v>
      </c>
      <c r="I23" t="s">
        <v>37</v>
      </c>
      <c r="J23" s="1"/>
    </row>
    <row r="24" spans="1:11">
      <c r="A24" t="str">
        <f t="shared" si="0"/>
        <v>B_P2_T3-R2-IN-WATER</v>
      </c>
      <c r="B24" t="str">
        <f t="shared" si="1"/>
        <v>T3-R2-IN-WATER</v>
      </c>
      <c r="C24" t="str">
        <f t="shared" si="2"/>
        <v>B_P2_T3-R2-IN</v>
      </c>
      <c r="D24" s="1" t="str">
        <f>VLOOKUP(C24,JARS!A:C,3,FALSE)</f>
        <v>Jar_27</v>
      </c>
      <c r="E24" t="s">
        <v>7</v>
      </c>
      <c r="F24" t="s">
        <v>3</v>
      </c>
      <c r="G24">
        <v>3</v>
      </c>
      <c r="H24">
        <v>2</v>
      </c>
      <c r="I24" t="s">
        <v>37</v>
      </c>
      <c r="J24" s="1"/>
    </row>
    <row r="25" spans="1:11">
      <c r="A25" t="str">
        <f t="shared" si="0"/>
        <v>B_P2_T3-R3-IN-WATER</v>
      </c>
      <c r="B25" t="str">
        <f t="shared" si="1"/>
        <v>T3-R3-IN-WATER</v>
      </c>
      <c r="C25" t="str">
        <f t="shared" si="2"/>
        <v>B_P2_T3-R3-IN</v>
      </c>
      <c r="D25" s="1" t="str">
        <f>VLOOKUP(C25,JARS!A:C,3,FALSE)</f>
        <v>Jar_19</v>
      </c>
      <c r="E25" t="s">
        <v>7</v>
      </c>
      <c r="F25" t="s">
        <v>3</v>
      </c>
      <c r="G25">
        <v>3</v>
      </c>
      <c r="H25">
        <v>3</v>
      </c>
      <c r="I25" t="s">
        <v>37</v>
      </c>
      <c r="J25" s="1"/>
    </row>
    <row r="26" spans="1:11">
      <c r="A26" t="str">
        <f t="shared" si="0"/>
        <v>B_P2_T3-R1-IN-TUBE</v>
      </c>
      <c r="B26" t="str">
        <f t="shared" si="1"/>
        <v>T3-R1-IN-TUBE</v>
      </c>
      <c r="C26" t="str">
        <f t="shared" si="2"/>
        <v>B_P2_T3-R1-IN</v>
      </c>
      <c r="D26" s="1" t="str">
        <f>VLOOKUP(C26,JARS!A:C,3,FALSE)</f>
        <v>Jar_16</v>
      </c>
      <c r="E26" t="s">
        <v>7</v>
      </c>
      <c r="F26" t="s">
        <v>3</v>
      </c>
      <c r="G26">
        <v>3</v>
      </c>
      <c r="H26">
        <v>1</v>
      </c>
      <c r="I26" t="s">
        <v>38</v>
      </c>
      <c r="J26" s="1"/>
    </row>
    <row r="27" spans="1:11">
      <c r="A27" t="str">
        <f t="shared" si="0"/>
        <v>B_P2_T3-R2-IN-TUBE</v>
      </c>
      <c r="B27" t="str">
        <f t="shared" si="1"/>
        <v>T3-R2-IN-TUBE</v>
      </c>
      <c r="C27" t="str">
        <f t="shared" si="2"/>
        <v>B_P2_T3-R2-IN</v>
      </c>
      <c r="D27" s="1" t="str">
        <f>VLOOKUP(C27,JARS!A:C,3,FALSE)</f>
        <v>Jar_27</v>
      </c>
      <c r="E27" t="s">
        <v>7</v>
      </c>
      <c r="F27" t="s">
        <v>3</v>
      </c>
      <c r="G27">
        <v>3</v>
      </c>
      <c r="H27">
        <v>2</v>
      </c>
      <c r="I27" t="s">
        <v>38</v>
      </c>
      <c r="J27" s="1"/>
    </row>
    <row r="28" spans="1:11">
      <c r="A28" t="str">
        <f t="shared" si="0"/>
        <v>B_P2_T3-R3-IN-TUBE</v>
      </c>
      <c r="B28" t="str">
        <f t="shared" si="1"/>
        <v>T3-R3-IN-TUBE</v>
      </c>
      <c r="C28" t="str">
        <f t="shared" si="2"/>
        <v>B_P2_T3-R3-IN</v>
      </c>
      <c r="D28" s="1" t="str">
        <f>VLOOKUP(C28,JARS!A:C,3,FALSE)</f>
        <v>Jar_19</v>
      </c>
      <c r="E28" t="s">
        <v>7</v>
      </c>
      <c r="F28" t="s">
        <v>3</v>
      </c>
      <c r="G28">
        <v>3</v>
      </c>
      <c r="H28">
        <v>3</v>
      </c>
      <c r="I28" t="s">
        <v>38</v>
      </c>
      <c r="J28" s="1"/>
    </row>
    <row r="29" spans="1:11">
      <c r="A29" t="str">
        <f t="shared" si="0"/>
        <v>B_P2_T3-R1-OUT-FILTER</v>
      </c>
      <c r="B29" t="str">
        <f t="shared" si="1"/>
        <v>T3-R1-OUT-FILTER</v>
      </c>
      <c r="C29" t="str">
        <f t="shared" si="2"/>
        <v>B_P2_T3-R1-OUT</v>
      </c>
      <c r="D29" s="1" t="str">
        <f>VLOOKUP(C29,JARS!A:C,3,FALSE)</f>
        <v>Jar_21</v>
      </c>
      <c r="E29" t="s">
        <v>7</v>
      </c>
      <c r="F29" t="s">
        <v>4</v>
      </c>
      <c r="G29">
        <v>3</v>
      </c>
      <c r="H29">
        <v>1</v>
      </c>
      <c r="I29" t="s">
        <v>36</v>
      </c>
      <c r="J29" s="1">
        <v>0.31669217399999999</v>
      </c>
      <c r="K29">
        <v>1</v>
      </c>
    </row>
    <row r="30" spans="1:11">
      <c r="A30" t="str">
        <f t="shared" si="0"/>
        <v>B_P2_T3-R2-OUT-FILTER</v>
      </c>
      <c r="B30" t="str">
        <f t="shared" si="1"/>
        <v>T3-R2-OUT-FILTER</v>
      </c>
      <c r="C30" t="str">
        <f t="shared" si="2"/>
        <v>B_P2_T3-R2-OUT</v>
      </c>
      <c r="D30" s="1" t="str">
        <f>VLOOKUP(C30,JARS!A:C,3,FALSE)</f>
        <v>Jar_9</v>
      </c>
      <c r="E30" t="s">
        <v>7</v>
      </c>
      <c r="F30" t="s">
        <v>4</v>
      </c>
      <c r="G30">
        <v>3</v>
      </c>
      <c r="H30">
        <v>2</v>
      </c>
      <c r="I30" t="s">
        <v>36</v>
      </c>
      <c r="J30" s="1">
        <v>0.31669217399999999</v>
      </c>
      <c r="K30">
        <v>1</v>
      </c>
    </row>
    <row r="31" spans="1:11">
      <c r="A31" t="str">
        <f t="shared" si="0"/>
        <v>B_P2_T3-R3-OUT-FILTER</v>
      </c>
      <c r="B31" t="str">
        <f t="shared" si="1"/>
        <v>T3-R3-OUT-FILTER</v>
      </c>
      <c r="C31" t="str">
        <f t="shared" si="2"/>
        <v>B_P2_T3-R3-OUT</v>
      </c>
      <c r="D31" s="1" t="str">
        <f>VLOOKUP(C31,JARS!A:C,3,FALSE)</f>
        <v>Jar_24</v>
      </c>
      <c r="E31" t="s">
        <v>7</v>
      </c>
      <c r="F31" t="s">
        <v>4</v>
      </c>
      <c r="G31">
        <v>3</v>
      </c>
      <c r="H31">
        <v>3</v>
      </c>
      <c r="I31" t="s">
        <v>36</v>
      </c>
      <c r="J31" s="1">
        <v>0.31669217399999999</v>
      </c>
      <c r="K31">
        <v>1</v>
      </c>
    </row>
    <row r="32" spans="1:11">
      <c r="A32" t="str">
        <f t="shared" si="0"/>
        <v>B_P2_T3-R1-OUT-WATER</v>
      </c>
      <c r="B32" t="str">
        <f t="shared" si="1"/>
        <v>T3-R1-OUT-WATER</v>
      </c>
      <c r="C32" t="str">
        <f t="shared" si="2"/>
        <v>B_P2_T3-R1-OUT</v>
      </c>
      <c r="D32" s="1" t="str">
        <f>VLOOKUP(C32,JARS!A:C,3,FALSE)</f>
        <v>Jar_21</v>
      </c>
      <c r="E32" t="s">
        <v>7</v>
      </c>
      <c r="F32" t="s">
        <v>4</v>
      </c>
      <c r="G32">
        <v>3</v>
      </c>
      <c r="H32">
        <v>1</v>
      </c>
      <c r="I32" t="s">
        <v>37</v>
      </c>
      <c r="J32" s="1"/>
    </row>
    <row r="33" spans="1:11">
      <c r="A33" t="str">
        <f t="shared" si="0"/>
        <v>B_P2_T3-R2-OUT-WATER</v>
      </c>
      <c r="B33" t="str">
        <f t="shared" si="1"/>
        <v>T3-R2-OUT-WATER</v>
      </c>
      <c r="C33" t="str">
        <f t="shared" si="2"/>
        <v>B_P2_T3-R2-OUT</v>
      </c>
      <c r="D33" s="1" t="str">
        <f>VLOOKUP(C33,JARS!A:C,3,FALSE)</f>
        <v>Jar_9</v>
      </c>
      <c r="E33" t="s">
        <v>7</v>
      </c>
      <c r="F33" t="s">
        <v>4</v>
      </c>
      <c r="G33">
        <v>3</v>
      </c>
      <c r="H33">
        <v>2</v>
      </c>
      <c r="I33" t="s">
        <v>37</v>
      </c>
      <c r="J33" s="1"/>
    </row>
    <row r="34" spans="1:11">
      <c r="A34" t="str">
        <f t="shared" si="0"/>
        <v>B_P2_T3-R3-OUT-WATER</v>
      </c>
      <c r="B34" t="str">
        <f t="shared" si="1"/>
        <v>T3-R3-OUT-WATER</v>
      </c>
      <c r="C34" t="str">
        <f t="shared" si="2"/>
        <v>B_P2_T3-R3-OUT</v>
      </c>
      <c r="D34" s="1" t="str">
        <f>VLOOKUP(C34,JARS!A:C,3,FALSE)</f>
        <v>Jar_24</v>
      </c>
      <c r="E34" t="s">
        <v>7</v>
      </c>
      <c r="F34" t="s">
        <v>4</v>
      </c>
      <c r="G34">
        <v>3</v>
      </c>
      <c r="H34">
        <v>3</v>
      </c>
      <c r="I34" t="s">
        <v>37</v>
      </c>
      <c r="J34" s="1"/>
    </row>
    <row r="35" spans="1:11">
      <c r="A35" t="str">
        <f t="shared" si="0"/>
        <v>B_P2_T3-R1-OUT-TUBE</v>
      </c>
      <c r="B35" t="str">
        <f t="shared" si="1"/>
        <v>T3-R1-OUT-TUBE</v>
      </c>
      <c r="C35" t="str">
        <f t="shared" si="2"/>
        <v>B_P2_T3-R1-OUT</v>
      </c>
      <c r="D35" s="1" t="str">
        <f>VLOOKUP(C35,JARS!A:C,3,FALSE)</f>
        <v>Jar_21</v>
      </c>
      <c r="E35" t="s">
        <v>7</v>
      </c>
      <c r="F35" s="1" t="s">
        <v>4</v>
      </c>
      <c r="G35">
        <v>3</v>
      </c>
      <c r="H35">
        <v>1</v>
      </c>
      <c r="I35" t="s">
        <v>38</v>
      </c>
      <c r="J35" s="1"/>
    </row>
    <row r="36" spans="1:11">
      <c r="A36" t="str">
        <f t="shared" si="0"/>
        <v>B_P2_T3-R2-OUT-TUBE</v>
      </c>
      <c r="B36" t="str">
        <f t="shared" si="1"/>
        <v>T3-R2-OUT-TUBE</v>
      </c>
      <c r="C36" t="str">
        <f t="shared" si="2"/>
        <v>B_P2_T3-R2-OUT</v>
      </c>
      <c r="D36" s="1" t="str">
        <f>VLOOKUP(C36,JARS!A:C,3,FALSE)</f>
        <v>Jar_9</v>
      </c>
      <c r="E36" t="s">
        <v>7</v>
      </c>
      <c r="F36" s="1" t="s">
        <v>4</v>
      </c>
      <c r="G36">
        <v>3</v>
      </c>
      <c r="H36">
        <v>2</v>
      </c>
      <c r="I36" t="s">
        <v>38</v>
      </c>
      <c r="J36" s="1"/>
    </row>
    <row r="37" spans="1:11">
      <c r="A37" t="str">
        <f t="shared" si="0"/>
        <v>B_P2_T3-R3-OUT-TUBE</v>
      </c>
      <c r="B37" t="str">
        <f t="shared" si="1"/>
        <v>T3-R3-OUT-TUBE</v>
      </c>
      <c r="C37" t="str">
        <f t="shared" si="2"/>
        <v>B_P2_T3-R3-OUT</v>
      </c>
      <c r="D37" s="1" t="str">
        <f>VLOOKUP(C37,JARS!A:C,3,FALSE)</f>
        <v>Jar_24</v>
      </c>
      <c r="E37" t="s">
        <v>7</v>
      </c>
      <c r="F37" s="1" t="s">
        <v>4</v>
      </c>
      <c r="G37">
        <v>3</v>
      </c>
      <c r="H37">
        <v>3</v>
      </c>
      <c r="I37" t="s">
        <v>38</v>
      </c>
      <c r="J37" s="1"/>
    </row>
    <row r="38" spans="1:11">
      <c r="A38" t="str">
        <f t="shared" si="0"/>
        <v>B_P2_T6-R1-IN-FILTER</v>
      </c>
      <c r="B38" t="str">
        <f t="shared" si="1"/>
        <v>T6-R1-IN-FILTER</v>
      </c>
      <c r="C38" t="str">
        <f t="shared" si="2"/>
        <v>B_P2_T6-R1-IN</v>
      </c>
      <c r="D38" s="1" t="str">
        <f>VLOOKUP(C38,JARS!A:C,3,FALSE)</f>
        <v>Jar_17</v>
      </c>
      <c r="E38" t="s">
        <v>7</v>
      </c>
      <c r="F38" s="1" t="s">
        <v>3</v>
      </c>
      <c r="G38" s="1">
        <v>6</v>
      </c>
      <c r="H38" s="1">
        <v>1</v>
      </c>
      <c r="I38" t="s">
        <v>36</v>
      </c>
      <c r="J38" s="1">
        <v>0.31669217399999999</v>
      </c>
      <c r="K38">
        <v>1</v>
      </c>
    </row>
    <row r="39" spans="1:11">
      <c r="A39" t="str">
        <f t="shared" si="0"/>
        <v>B_P2_T6-R2-IN-FILTER</v>
      </c>
      <c r="B39" t="str">
        <f t="shared" si="1"/>
        <v>T6-R2-IN-FILTER</v>
      </c>
      <c r="C39" t="str">
        <f t="shared" si="2"/>
        <v>B_P2_T6-R2-IN</v>
      </c>
      <c r="D39" s="1" t="str">
        <f>VLOOKUP(C39,JARS!A:C,3,FALSE)</f>
        <v>Jar_15</v>
      </c>
      <c r="E39" t="s">
        <v>7</v>
      </c>
      <c r="F39" s="1" t="s">
        <v>3</v>
      </c>
      <c r="G39" s="1">
        <v>6</v>
      </c>
      <c r="H39" s="1">
        <v>2</v>
      </c>
      <c r="I39" t="s">
        <v>36</v>
      </c>
      <c r="J39" s="1">
        <v>0.31669217399999999</v>
      </c>
      <c r="K39">
        <v>1</v>
      </c>
    </row>
    <row r="40" spans="1:11">
      <c r="A40" t="str">
        <f t="shared" si="0"/>
        <v>B_P2_T6-R3-IN-FILTER</v>
      </c>
      <c r="B40" t="str">
        <f t="shared" si="1"/>
        <v>T6-R3-IN-FILTER</v>
      </c>
      <c r="C40" t="str">
        <f t="shared" si="2"/>
        <v>B_P2_T6-R3-IN</v>
      </c>
      <c r="D40" s="1" t="str">
        <f>VLOOKUP(C40,JARS!A:C,3,FALSE)</f>
        <v>Jar_20</v>
      </c>
      <c r="E40" t="s">
        <v>7</v>
      </c>
      <c r="F40" s="1" t="s">
        <v>3</v>
      </c>
      <c r="G40" s="1">
        <v>6</v>
      </c>
      <c r="H40" s="1">
        <v>3</v>
      </c>
      <c r="I40" t="s">
        <v>36</v>
      </c>
      <c r="J40" s="1">
        <v>0.31669217399999999</v>
      </c>
      <c r="K40">
        <v>1</v>
      </c>
    </row>
    <row r="41" spans="1:11">
      <c r="A41" t="str">
        <f t="shared" si="0"/>
        <v>B_P2_T6-R1-IN-WATER</v>
      </c>
      <c r="B41" t="str">
        <f t="shared" si="1"/>
        <v>T6-R1-IN-WATER</v>
      </c>
      <c r="C41" t="str">
        <f t="shared" si="2"/>
        <v>B_P2_T6-R1-IN</v>
      </c>
      <c r="D41" s="1" t="str">
        <f>VLOOKUP(C41,JARS!A:C,3,FALSE)</f>
        <v>Jar_17</v>
      </c>
      <c r="E41" t="s">
        <v>7</v>
      </c>
      <c r="F41" s="1" t="s">
        <v>3</v>
      </c>
      <c r="G41" s="1">
        <v>6</v>
      </c>
      <c r="H41" s="1">
        <v>1</v>
      </c>
      <c r="I41" t="s">
        <v>37</v>
      </c>
      <c r="J41" s="1"/>
    </row>
    <row r="42" spans="1:11">
      <c r="A42" t="str">
        <f t="shared" si="0"/>
        <v>B_P2_T6-R2-IN-WATER</v>
      </c>
      <c r="B42" t="str">
        <f t="shared" si="1"/>
        <v>T6-R2-IN-WATER</v>
      </c>
      <c r="C42" t="str">
        <f t="shared" si="2"/>
        <v>B_P2_T6-R2-IN</v>
      </c>
      <c r="D42" s="1" t="str">
        <f>VLOOKUP(C42,JARS!A:C,3,FALSE)</f>
        <v>Jar_15</v>
      </c>
      <c r="E42" t="s">
        <v>7</v>
      </c>
      <c r="F42" s="1" t="s">
        <v>3</v>
      </c>
      <c r="G42" s="1">
        <v>6</v>
      </c>
      <c r="H42" s="1">
        <v>2</v>
      </c>
      <c r="I42" t="s">
        <v>37</v>
      </c>
      <c r="J42" s="1"/>
    </row>
    <row r="43" spans="1:11">
      <c r="A43" t="str">
        <f t="shared" si="0"/>
        <v>B_P2_T6-R3-IN-WATER</v>
      </c>
      <c r="B43" t="str">
        <f t="shared" si="1"/>
        <v>T6-R3-IN-WATER</v>
      </c>
      <c r="C43" t="str">
        <f t="shared" si="2"/>
        <v>B_P2_T6-R3-IN</v>
      </c>
      <c r="D43" s="1" t="str">
        <f>VLOOKUP(C43,JARS!A:C,3,FALSE)</f>
        <v>Jar_20</v>
      </c>
      <c r="E43" t="s">
        <v>7</v>
      </c>
      <c r="F43" s="1" t="s">
        <v>3</v>
      </c>
      <c r="G43" s="1">
        <v>6</v>
      </c>
      <c r="H43" s="1">
        <v>3</v>
      </c>
      <c r="I43" t="s">
        <v>37</v>
      </c>
      <c r="J43" s="1"/>
    </row>
    <row r="44" spans="1:11">
      <c r="A44" t="str">
        <f t="shared" si="0"/>
        <v>B_P2_T6-R1-IN-TUBE</v>
      </c>
      <c r="B44" t="str">
        <f t="shared" si="1"/>
        <v>T6-R1-IN-TUBE</v>
      </c>
      <c r="C44" t="str">
        <f t="shared" si="2"/>
        <v>B_P2_T6-R1-IN</v>
      </c>
      <c r="D44" s="1" t="str">
        <f>VLOOKUP(C44,JARS!A:C,3,FALSE)</f>
        <v>Jar_17</v>
      </c>
      <c r="E44" t="s">
        <v>7</v>
      </c>
      <c r="F44" s="1" t="s">
        <v>3</v>
      </c>
      <c r="G44" s="1">
        <v>6</v>
      </c>
      <c r="H44" s="1">
        <v>1</v>
      </c>
      <c r="I44" t="s">
        <v>38</v>
      </c>
      <c r="J44" s="1"/>
    </row>
    <row r="45" spans="1:11">
      <c r="A45" t="str">
        <f t="shared" si="0"/>
        <v>B_P2_T6-R2-IN-TUBE</v>
      </c>
      <c r="B45" t="str">
        <f t="shared" si="1"/>
        <v>T6-R2-IN-TUBE</v>
      </c>
      <c r="C45" t="str">
        <f t="shared" si="2"/>
        <v>B_P2_T6-R2-IN</v>
      </c>
      <c r="D45" s="1" t="str">
        <f>VLOOKUP(C45,JARS!A:C,3,FALSE)</f>
        <v>Jar_15</v>
      </c>
      <c r="E45" t="s">
        <v>7</v>
      </c>
      <c r="F45" s="1" t="s">
        <v>3</v>
      </c>
      <c r="G45" s="1">
        <v>6</v>
      </c>
      <c r="H45" s="1">
        <v>2</v>
      </c>
      <c r="I45" t="s">
        <v>38</v>
      </c>
      <c r="J45" s="1"/>
    </row>
    <row r="46" spans="1:11">
      <c r="A46" t="str">
        <f t="shared" si="0"/>
        <v>B_P2_T6-R3-IN-TUBE</v>
      </c>
      <c r="B46" t="str">
        <f t="shared" si="1"/>
        <v>T6-R3-IN-TUBE</v>
      </c>
      <c r="C46" t="str">
        <f t="shared" si="2"/>
        <v>B_P2_T6-R3-IN</v>
      </c>
      <c r="D46" s="1" t="str">
        <f>VLOOKUP(C46,JARS!A:C,3,FALSE)</f>
        <v>Jar_20</v>
      </c>
      <c r="E46" t="s">
        <v>7</v>
      </c>
      <c r="F46" s="1" t="s">
        <v>3</v>
      </c>
      <c r="G46" s="1">
        <v>6</v>
      </c>
      <c r="H46" s="1">
        <v>3</v>
      </c>
      <c r="I46" t="s">
        <v>38</v>
      </c>
      <c r="J46" s="1"/>
    </row>
    <row r="47" spans="1:11">
      <c r="A47" t="str">
        <f t="shared" si="0"/>
        <v>B_P2_T6-R1-OUT-FILTER</v>
      </c>
      <c r="B47" t="str">
        <f t="shared" si="1"/>
        <v>T6-R1-OUT-FILTER</v>
      </c>
      <c r="C47" t="str">
        <f t="shared" si="2"/>
        <v>B_P2_T6-R1-OUT</v>
      </c>
      <c r="D47" s="1" t="str">
        <f>VLOOKUP(C47,JARS!A:C,3,FALSE)</f>
        <v>Jar_3</v>
      </c>
      <c r="E47" t="s">
        <v>7</v>
      </c>
      <c r="F47" s="1" t="s">
        <v>4</v>
      </c>
      <c r="G47" s="1">
        <v>6</v>
      </c>
      <c r="H47" s="1">
        <v>1</v>
      </c>
      <c r="I47" t="s">
        <v>36</v>
      </c>
      <c r="J47" s="1">
        <v>0.31669217399999999</v>
      </c>
      <c r="K47">
        <v>1</v>
      </c>
    </row>
    <row r="48" spans="1:11">
      <c r="A48" t="str">
        <f t="shared" si="0"/>
        <v>B_P2_T6-R2-OUT-FILTER</v>
      </c>
      <c r="B48" t="str">
        <f t="shared" si="1"/>
        <v>T6-R2-OUT-FILTER</v>
      </c>
      <c r="C48" t="str">
        <f t="shared" si="2"/>
        <v>B_P2_T6-R2-OUT</v>
      </c>
      <c r="D48" s="1" t="str">
        <f>VLOOKUP(C48,JARS!A:C,3,FALSE)</f>
        <v>Jar_18</v>
      </c>
      <c r="E48" t="s">
        <v>7</v>
      </c>
      <c r="F48" s="1" t="s">
        <v>4</v>
      </c>
      <c r="G48" s="1">
        <v>6</v>
      </c>
      <c r="H48" s="1">
        <v>2</v>
      </c>
      <c r="I48" t="s">
        <v>36</v>
      </c>
      <c r="J48" s="1">
        <v>0.31669217399999999</v>
      </c>
      <c r="K48">
        <v>1</v>
      </c>
    </row>
    <row r="49" spans="1:11">
      <c r="A49" t="str">
        <f t="shared" si="0"/>
        <v>B_P2_T6-R3-OUT-FILTER</v>
      </c>
      <c r="B49" t="str">
        <f t="shared" si="1"/>
        <v>T6-R3-OUT-FILTER</v>
      </c>
      <c r="C49" t="str">
        <f t="shared" si="2"/>
        <v>B_P2_T6-R3-OUT</v>
      </c>
      <c r="D49" s="1" t="str">
        <f>VLOOKUP(C49,JARS!A:C,3,FALSE)</f>
        <v>Jar_5</v>
      </c>
      <c r="E49" t="s">
        <v>7</v>
      </c>
      <c r="F49" s="1" t="s">
        <v>4</v>
      </c>
      <c r="G49" s="1">
        <v>6</v>
      </c>
      <c r="H49" s="1">
        <v>3</v>
      </c>
      <c r="I49" t="s">
        <v>36</v>
      </c>
      <c r="J49" s="1">
        <v>0.31669217399999999</v>
      </c>
      <c r="K49">
        <v>1</v>
      </c>
    </row>
    <row r="50" spans="1:11">
      <c r="A50" t="str">
        <f t="shared" si="0"/>
        <v>B_P2_T6-R1-OUT-WATER</v>
      </c>
      <c r="B50" t="str">
        <f t="shared" si="1"/>
        <v>T6-R1-OUT-WATER</v>
      </c>
      <c r="C50" t="str">
        <f t="shared" si="2"/>
        <v>B_P2_T6-R1-OUT</v>
      </c>
      <c r="D50" s="1" t="str">
        <f>VLOOKUP(C50,JARS!A:C,3,FALSE)</f>
        <v>Jar_3</v>
      </c>
      <c r="E50" t="s">
        <v>7</v>
      </c>
      <c r="F50" s="1" t="s">
        <v>4</v>
      </c>
      <c r="G50" s="1">
        <v>6</v>
      </c>
      <c r="H50" s="1">
        <v>1</v>
      </c>
      <c r="I50" t="s">
        <v>37</v>
      </c>
      <c r="J50" s="1"/>
    </row>
    <row r="51" spans="1:11">
      <c r="A51" t="str">
        <f t="shared" si="0"/>
        <v>B_P2_T6-R2-OUT-WATER</v>
      </c>
      <c r="B51" t="str">
        <f t="shared" si="1"/>
        <v>T6-R2-OUT-WATER</v>
      </c>
      <c r="C51" t="str">
        <f t="shared" si="2"/>
        <v>B_P2_T6-R2-OUT</v>
      </c>
      <c r="D51" s="1" t="str">
        <f>VLOOKUP(C51,JARS!A:C,3,FALSE)</f>
        <v>Jar_18</v>
      </c>
      <c r="E51" t="s">
        <v>7</v>
      </c>
      <c r="F51" s="1" t="s">
        <v>4</v>
      </c>
      <c r="G51" s="1">
        <v>6</v>
      </c>
      <c r="H51" s="1">
        <v>2</v>
      </c>
      <c r="I51" t="s">
        <v>37</v>
      </c>
      <c r="J51" s="1"/>
    </row>
    <row r="52" spans="1:11">
      <c r="A52" t="str">
        <f t="shared" si="0"/>
        <v>B_P2_T6-R3-OUT-WATER</v>
      </c>
      <c r="B52" t="str">
        <f t="shared" si="1"/>
        <v>T6-R3-OUT-WATER</v>
      </c>
      <c r="C52" t="str">
        <f t="shared" si="2"/>
        <v>B_P2_T6-R3-OUT</v>
      </c>
      <c r="D52" s="1" t="str">
        <f>VLOOKUP(C52,JARS!A:C,3,FALSE)</f>
        <v>Jar_5</v>
      </c>
      <c r="E52" t="s">
        <v>7</v>
      </c>
      <c r="F52" s="1" t="s">
        <v>4</v>
      </c>
      <c r="G52" s="1">
        <v>6</v>
      </c>
      <c r="H52" s="1">
        <v>3</v>
      </c>
      <c r="I52" t="s">
        <v>37</v>
      </c>
      <c r="J52" s="1"/>
    </row>
    <row r="53" spans="1:11">
      <c r="A53" t="str">
        <f t="shared" si="0"/>
        <v>B_P2_T6-R1-OUT-TUBE</v>
      </c>
      <c r="B53" t="str">
        <f t="shared" si="1"/>
        <v>T6-R1-OUT-TUBE</v>
      </c>
      <c r="C53" t="str">
        <f t="shared" si="2"/>
        <v>B_P2_T6-R1-OUT</v>
      </c>
      <c r="D53" s="1" t="str">
        <f>VLOOKUP(C53,JARS!A:C,3,FALSE)</f>
        <v>Jar_3</v>
      </c>
      <c r="E53" t="s">
        <v>7</v>
      </c>
      <c r="F53" s="1" t="s">
        <v>4</v>
      </c>
      <c r="G53" s="1">
        <v>6</v>
      </c>
      <c r="H53" s="1">
        <v>1</v>
      </c>
      <c r="I53" t="s">
        <v>38</v>
      </c>
      <c r="J53" s="1"/>
    </row>
    <row r="54" spans="1:11">
      <c r="A54" t="str">
        <f t="shared" si="0"/>
        <v>B_P2_T6-R2-OUT-TUBE</v>
      </c>
      <c r="B54" t="str">
        <f t="shared" si="1"/>
        <v>T6-R2-OUT-TUBE</v>
      </c>
      <c r="C54" t="str">
        <f t="shared" si="2"/>
        <v>B_P2_T6-R2-OUT</v>
      </c>
      <c r="D54" s="1" t="str">
        <f>VLOOKUP(C54,JARS!A:C,3,FALSE)</f>
        <v>Jar_18</v>
      </c>
      <c r="E54" t="s">
        <v>7</v>
      </c>
      <c r="F54" s="1" t="s">
        <v>4</v>
      </c>
      <c r="G54" s="1">
        <v>6</v>
      </c>
      <c r="H54" s="1">
        <v>2</v>
      </c>
      <c r="I54" t="s">
        <v>38</v>
      </c>
      <c r="J54" s="1"/>
    </row>
    <row r="55" spans="1:11">
      <c r="A55" t="str">
        <f t="shared" si="0"/>
        <v>B_P2_T6-R3-OUT-TUBE</v>
      </c>
      <c r="B55" t="str">
        <f t="shared" si="1"/>
        <v>T6-R3-OUT-TUBE</v>
      </c>
      <c r="C55" t="str">
        <f t="shared" si="2"/>
        <v>B_P2_T6-R3-OUT</v>
      </c>
      <c r="D55" s="1" t="str">
        <f>VLOOKUP(C55,JARS!A:C,3,FALSE)</f>
        <v>Jar_5</v>
      </c>
      <c r="E55" t="s">
        <v>7</v>
      </c>
      <c r="F55" s="1" t="s">
        <v>4</v>
      </c>
      <c r="G55" s="1">
        <v>6</v>
      </c>
      <c r="H55" s="1">
        <v>3</v>
      </c>
      <c r="I55" t="s">
        <v>38</v>
      </c>
      <c r="J55" s="1"/>
    </row>
    <row r="56" spans="1:11">
      <c r="A56" t="str">
        <f t="shared" si="0"/>
        <v>B_P2_T10-R1-IN-FILTER</v>
      </c>
      <c r="B56" t="str">
        <f t="shared" si="1"/>
        <v>T10-R1-IN-FILTER</v>
      </c>
      <c r="C56" t="str">
        <f t="shared" si="2"/>
        <v>B_P2_T10-R1-IN</v>
      </c>
      <c r="D56" s="1" t="str">
        <f>VLOOKUP(C56,JARS!A:C,3,FALSE)</f>
        <v>Jar_13</v>
      </c>
      <c r="E56" t="s">
        <v>7</v>
      </c>
      <c r="F56" s="1" t="s">
        <v>3</v>
      </c>
      <c r="G56" s="1">
        <v>10</v>
      </c>
      <c r="H56" s="1">
        <v>1</v>
      </c>
      <c r="I56" t="s">
        <v>36</v>
      </c>
      <c r="J56" s="1">
        <v>0.31669217399999999</v>
      </c>
      <c r="K56">
        <v>1</v>
      </c>
    </row>
    <row r="57" spans="1:11">
      <c r="A57" t="str">
        <f t="shared" si="0"/>
        <v>B_P2_T10-R2-IN-FILTER</v>
      </c>
      <c r="B57" t="str">
        <f t="shared" si="1"/>
        <v>T10-R2-IN-FILTER</v>
      </c>
      <c r="C57" t="str">
        <f t="shared" si="2"/>
        <v>B_P2_T10-R2-IN</v>
      </c>
      <c r="D57" s="1" t="str">
        <f>VLOOKUP(C57,JARS!A:C,3,FALSE)</f>
        <v>Jar_28</v>
      </c>
      <c r="E57" t="s">
        <v>7</v>
      </c>
      <c r="F57" s="1" t="s">
        <v>3</v>
      </c>
      <c r="G57" s="1">
        <v>10</v>
      </c>
      <c r="H57" s="1">
        <v>2</v>
      </c>
      <c r="I57" t="s">
        <v>36</v>
      </c>
      <c r="J57" s="1">
        <v>0.31669217399999999</v>
      </c>
      <c r="K57">
        <v>1</v>
      </c>
    </row>
    <row r="58" spans="1:11">
      <c r="A58" t="str">
        <f t="shared" si="0"/>
        <v>B_P2_T10-R3-IN-FILTER</v>
      </c>
      <c r="B58" t="str">
        <f t="shared" si="1"/>
        <v>T10-R3-IN-FILTER</v>
      </c>
      <c r="C58" t="str">
        <f t="shared" si="2"/>
        <v>B_P2_T10-R3-IN</v>
      </c>
      <c r="D58" s="1" t="str">
        <f>VLOOKUP(C58,JARS!A:C,3,FALSE)</f>
        <v>Jar_12</v>
      </c>
      <c r="E58" t="s">
        <v>7</v>
      </c>
      <c r="F58" s="1" t="s">
        <v>3</v>
      </c>
      <c r="G58" s="1">
        <v>10</v>
      </c>
      <c r="H58" s="1">
        <v>3</v>
      </c>
      <c r="I58" t="s">
        <v>36</v>
      </c>
      <c r="J58" s="1">
        <v>0.31669217399999999</v>
      </c>
      <c r="K58">
        <v>1</v>
      </c>
    </row>
    <row r="59" spans="1:11">
      <c r="A59" t="str">
        <f t="shared" si="0"/>
        <v>B_P2_T10-R1-IN-WATER</v>
      </c>
      <c r="B59" t="str">
        <f t="shared" si="1"/>
        <v>T10-R1-IN-WATER</v>
      </c>
      <c r="C59" t="str">
        <f t="shared" si="2"/>
        <v>B_P2_T10-R1-IN</v>
      </c>
      <c r="D59" s="1" t="str">
        <f>VLOOKUP(C59,JARS!A:C,3,FALSE)</f>
        <v>Jar_13</v>
      </c>
      <c r="E59" t="s">
        <v>7</v>
      </c>
      <c r="F59" s="1" t="s">
        <v>3</v>
      </c>
      <c r="G59" s="1">
        <v>10</v>
      </c>
      <c r="H59" s="1">
        <v>1</v>
      </c>
      <c r="I59" t="s">
        <v>37</v>
      </c>
      <c r="J59" s="1"/>
    </row>
    <row r="60" spans="1:11">
      <c r="A60" t="str">
        <f t="shared" si="0"/>
        <v>B_P2_T10-R2-IN-WATER</v>
      </c>
      <c r="B60" t="str">
        <f t="shared" si="1"/>
        <v>T10-R2-IN-WATER</v>
      </c>
      <c r="C60" t="str">
        <f t="shared" si="2"/>
        <v>B_P2_T10-R2-IN</v>
      </c>
      <c r="D60" s="1" t="str">
        <f>VLOOKUP(C60,JARS!A:C,3,FALSE)</f>
        <v>Jar_28</v>
      </c>
      <c r="E60" t="s">
        <v>7</v>
      </c>
      <c r="F60" s="1" t="s">
        <v>3</v>
      </c>
      <c r="G60" s="1">
        <v>10</v>
      </c>
      <c r="H60" s="1">
        <v>2</v>
      </c>
      <c r="I60" t="s">
        <v>37</v>
      </c>
      <c r="J60" s="1"/>
    </row>
    <row r="61" spans="1:11">
      <c r="A61" t="str">
        <f t="shared" si="0"/>
        <v>B_P2_T10-R3-IN-WATER</v>
      </c>
      <c r="B61" t="str">
        <f t="shared" si="1"/>
        <v>T10-R3-IN-WATER</v>
      </c>
      <c r="C61" t="str">
        <f t="shared" si="2"/>
        <v>B_P2_T10-R3-IN</v>
      </c>
      <c r="D61" s="1" t="str">
        <f>VLOOKUP(C61,JARS!A:C,3,FALSE)</f>
        <v>Jar_12</v>
      </c>
      <c r="E61" t="s">
        <v>7</v>
      </c>
      <c r="F61" s="1" t="s">
        <v>3</v>
      </c>
      <c r="G61" s="1">
        <v>10</v>
      </c>
      <c r="H61" s="1">
        <v>3</v>
      </c>
      <c r="I61" t="s">
        <v>37</v>
      </c>
      <c r="J61" s="1"/>
    </row>
    <row r="62" spans="1:11">
      <c r="A62" t="str">
        <f t="shared" si="0"/>
        <v>B_P2_T10-R1-IN-TUBE</v>
      </c>
      <c r="B62" t="str">
        <f t="shared" si="1"/>
        <v>T10-R1-IN-TUBE</v>
      </c>
      <c r="C62" t="str">
        <f t="shared" si="2"/>
        <v>B_P2_T10-R1-IN</v>
      </c>
      <c r="D62" s="1" t="str">
        <f>VLOOKUP(C62,JARS!A:C,3,FALSE)</f>
        <v>Jar_13</v>
      </c>
      <c r="E62" t="s">
        <v>7</v>
      </c>
      <c r="F62" s="1" t="s">
        <v>3</v>
      </c>
      <c r="G62" s="1">
        <v>10</v>
      </c>
      <c r="H62" s="1">
        <v>1</v>
      </c>
      <c r="I62" t="s">
        <v>38</v>
      </c>
      <c r="J62" s="1"/>
    </row>
    <row r="63" spans="1:11">
      <c r="A63" t="str">
        <f t="shared" si="0"/>
        <v>B_P2_T10-R2-IN-TUBE</v>
      </c>
      <c r="B63" t="str">
        <f t="shared" si="1"/>
        <v>T10-R2-IN-TUBE</v>
      </c>
      <c r="C63" t="str">
        <f t="shared" si="2"/>
        <v>B_P2_T10-R2-IN</v>
      </c>
      <c r="D63" s="1" t="str">
        <f>VLOOKUP(C63,JARS!A:C,3,FALSE)</f>
        <v>Jar_28</v>
      </c>
      <c r="E63" t="s">
        <v>7</v>
      </c>
      <c r="F63" s="1" t="s">
        <v>3</v>
      </c>
      <c r="G63" s="1">
        <v>10</v>
      </c>
      <c r="H63" s="1">
        <v>2</v>
      </c>
      <c r="I63" t="s">
        <v>38</v>
      </c>
      <c r="J63" s="1"/>
    </row>
    <row r="64" spans="1:11">
      <c r="A64" t="str">
        <f t="shared" si="0"/>
        <v>B_P2_T10-R3-IN-TUBE</v>
      </c>
      <c r="B64" t="str">
        <f t="shared" si="1"/>
        <v>T10-R3-IN-TUBE</v>
      </c>
      <c r="C64" t="str">
        <f t="shared" si="2"/>
        <v>B_P2_T10-R3-IN</v>
      </c>
      <c r="D64" s="1" t="str">
        <f>VLOOKUP(C64,JARS!A:C,3,FALSE)</f>
        <v>Jar_12</v>
      </c>
      <c r="E64" t="s">
        <v>7</v>
      </c>
      <c r="F64" s="1" t="s">
        <v>3</v>
      </c>
      <c r="G64" s="1">
        <v>10</v>
      </c>
      <c r="H64" s="1">
        <v>3</v>
      </c>
      <c r="I64" t="s">
        <v>38</v>
      </c>
      <c r="J64" s="1"/>
    </row>
    <row r="65" spans="1:11">
      <c r="A65" t="str">
        <f t="shared" si="0"/>
        <v>B_P2_T10-R1-OUT-FILTER</v>
      </c>
      <c r="B65" t="str">
        <f t="shared" si="1"/>
        <v>T10-R1-OUT-FILTER</v>
      </c>
      <c r="C65" t="str">
        <f t="shared" si="2"/>
        <v>B_P2_T10-R1-OUT</v>
      </c>
      <c r="D65" s="1" t="str">
        <f>VLOOKUP(C65,JARS!A:C,3,FALSE)</f>
        <v>Jar_6</v>
      </c>
      <c r="E65" t="s">
        <v>7</v>
      </c>
      <c r="F65" s="1" t="s">
        <v>4</v>
      </c>
      <c r="G65" s="1">
        <v>10</v>
      </c>
      <c r="H65" s="1">
        <v>1</v>
      </c>
      <c r="I65" t="s">
        <v>36</v>
      </c>
      <c r="J65" s="1">
        <v>0.31669217399999999</v>
      </c>
      <c r="K65">
        <v>1</v>
      </c>
    </row>
    <row r="66" spans="1:11">
      <c r="A66" t="str">
        <f t="shared" si="0"/>
        <v>B_P2_T10-R2-OUT-FILTER</v>
      </c>
      <c r="B66" t="str">
        <f t="shared" si="1"/>
        <v>T10-R2-OUT-FILTER</v>
      </c>
      <c r="C66" t="str">
        <f t="shared" si="2"/>
        <v>B_P2_T10-R2-OUT</v>
      </c>
      <c r="D66" s="1" t="str">
        <f>VLOOKUP(C66,JARS!A:C,3,FALSE)</f>
        <v>Jar_22</v>
      </c>
      <c r="E66" t="s">
        <v>7</v>
      </c>
      <c r="F66" s="1" t="s">
        <v>4</v>
      </c>
      <c r="G66" s="1">
        <v>10</v>
      </c>
      <c r="H66" s="1">
        <v>2</v>
      </c>
      <c r="I66" t="s">
        <v>36</v>
      </c>
      <c r="J66" s="1">
        <v>0.31669217399999999</v>
      </c>
      <c r="K66">
        <v>1</v>
      </c>
    </row>
    <row r="67" spans="1:11">
      <c r="A67" t="str">
        <f t="shared" ref="A67:A89" si="3">CONCATENATE(C67,"-",I67)</f>
        <v>B_P2_T10-R3-OUT-FILTER</v>
      </c>
      <c r="B67" t="str">
        <f t="shared" ref="B67:B89" si="4">CONCATENATE("T",G67,"-R",H67,"-",F67,"-",I67)</f>
        <v>T10-R3-OUT-FILTER</v>
      </c>
      <c r="C67" t="str">
        <f t="shared" ref="C67:C89" si="5">CONCATENATE(E67,"_T",G67,"-R",H67,"-",F67)</f>
        <v>B_P2_T10-R3-OUT</v>
      </c>
      <c r="D67" s="1" t="str">
        <f>VLOOKUP(C67,JARS!A:C,3,FALSE)</f>
        <v>Jar_1</v>
      </c>
      <c r="E67" t="s">
        <v>7</v>
      </c>
      <c r="F67" s="1" t="s">
        <v>4</v>
      </c>
      <c r="G67" s="1">
        <v>10</v>
      </c>
      <c r="H67" s="1">
        <v>3</v>
      </c>
      <c r="I67" t="s">
        <v>36</v>
      </c>
      <c r="J67" s="1">
        <v>0.31669217399999999</v>
      </c>
      <c r="K67">
        <v>1</v>
      </c>
    </row>
    <row r="68" spans="1:11">
      <c r="A68" t="str">
        <f t="shared" si="3"/>
        <v>B_P2_T10-R1-OUT-WATER</v>
      </c>
      <c r="B68" t="str">
        <f t="shared" si="4"/>
        <v>T10-R1-OUT-WATER</v>
      </c>
      <c r="C68" t="str">
        <f t="shared" si="5"/>
        <v>B_P2_T10-R1-OUT</v>
      </c>
      <c r="D68" s="1" t="str">
        <f>VLOOKUP(C68,JARS!A:C,3,FALSE)</f>
        <v>Jar_6</v>
      </c>
      <c r="E68" t="s">
        <v>7</v>
      </c>
      <c r="F68" s="1" t="s">
        <v>4</v>
      </c>
      <c r="G68" s="1">
        <v>10</v>
      </c>
      <c r="H68" s="1">
        <v>1</v>
      </c>
      <c r="I68" t="s">
        <v>37</v>
      </c>
      <c r="J68" s="1"/>
    </row>
    <row r="69" spans="1:11">
      <c r="A69" t="str">
        <f t="shared" si="3"/>
        <v>B_P2_T10-R2-OUT-WATER</v>
      </c>
      <c r="B69" t="str">
        <f t="shared" si="4"/>
        <v>T10-R2-OUT-WATER</v>
      </c>
      <c r="C69" t="str">
        <f t="shared" si="5"/>
        <v>B_P2_T10-R2-OUT</v>
      </c>
      <c r="D69" s="1" t="str">
        <f>VLOOKUP(C69,JARS!A:C,3,FALSE)</f>
        <v>Jar_22</v>
      </c>
      <c r="E69" t="s">
        <v>7</v>
      </c>
      <c r="F69" s="1" t="s">
        <v>4</v>
      </c>
      <c r="G69" s="1">
        <v>10</v>
      </c>
      <c r="H69" s="1">
        <v>2</v>
      </c>
      <c r="I69" t="s">
        <v>37</v>
      </c>
      <c r="J69" s="1"/>
    </row>
    <row r="70" spans="1:11">
      <c r="A70" t="str">
        <f t="shared" si="3"/>
        <v>B_P2_T10-R3-OUT-WATER</v>
      </c>
      <c r="B70" t="str">
        <f t="shared" si="4"/>
        <v>T10-R3-OUT-WATER</v>
      </c>
      <c r="C70" t="str">
        <f t="shared" si="5"/>
        <v>B_P2_T10-R3-OUT</v>
      </c>
      <c r="D70" s="1" t="str">
        <f>VLOOKUP(C70,JARS!A:C,3,FALSE)</f>
        <v>Jar_1</v>
      </c>
      <c r="E70" t="s">
        <v>7</v>
      </c>
      <c r="F70" s="1" t="s">
        <v>4</v>
      </c>
      <c r="G70" s="1">
        <v>10</v>
      </c>
      <c r="H70" s="1">
        <v>3</v>
      </c>
      <c r="I70" t="s">
        <v>37</v>
      </c>
      <c r="J70" s="1"/>
    </row>
    <row r="71" spans="1:11">
      <c r="A71" t="str">
        <f t="shared" si="3"/>
        <v>B_P2_T10-R1-OUT-TUBE</v>
      </c>
      <c r="B71" t="str">
        <f t="shared" si="4"/>
        <v>T10-R1-OUT-TUBE</v>
      </c>
      <c r="C71" t="str">
        <f t="shared" si="5"/>
        <v>B_P2_T10-R1-OUT</v>
      </c>
      <c r="D71" s="1" t="str">
        <f>VLOOKUP(C71,JARS!A:C,3,FALSE)</f>
        <v>Jar_6</v>
      </c>
      <c r="E71" t="s">
        <v>7</v>
      </c>
      <c r="F71" s="1" t="s">
        <v>4</v>
      </c>
      <c r="G71" s="1">
        <v>10</v>
      </c>
      <c r="H71" s="1">
        <v>1</v>
      </c>
      <c r="I71" t="s">
        <v>38</v>
      </c>
      <c r="J71" s="1"/>
    </row>
    <row r="72" spans="1:11">
      <c r="A72" t="str">
        <f t="shared" si="3"/>
        <v>B_P2_T10-R2-OUT-TUBE</v>
      </c>
      <c r="B72" t="str">
        <f t="shared" si="4"/>
        <v>T10-R2-OUT-TUBE</v>
      </c>
      <c r="C72" t="str">
        <f t="shared" si="5"/>
        <v>B_P2_T10-R2-OUT</v>
      </c>
      <c r="D72" s="1" t="str">
        <f>VLOOKUP(C72,JARS!A:C,3,FALSE)</f>
        <v>Jar_22</v>
      </c>
      <c r="E72" t="s">
        <v>7</v>
      </c>
      <c r="F72" s="1" t="s">
        <v>4</v>
      </c>
      <c r="G72" s="1">
        <v>10</v>
      </c>
      <c r="H72" s="1">
        <v>2</v>
      </c>
      <c r="I72" t="s">
        <v>38</v>
      </c>
      <c r="J72" s="1"/>
    </row>
    <row r="73" spans="1:11">
      <c r="A73" t="str">
        <f t="shared" si="3"/>
        <v>B_P2_T10-R3-OUT-TUBE</v>
      </c>
      <c r="B73" t="str">
        <f t="shared" si="4"/>
        <v>T10-R3-OUT-TUBE</v>
      </c>
      <c r="C73" t="str">
        <f t="shared" si="5"/>
        <v>B_P2_T10-R3-OUT</v>
      </c>
      <c r="D73" s="1"/>
      <c r="E73" t="s">
        <v>7</v>
      </c>
      <c r="F73" s="1" t="s">
        <v>4</v>
      </c>
      <c r="G73" s="1">
        <v>10</v>
      </c>
      <c r="H73" s="1">
        <v>3</v>
      </c>
      <c r="I73" t="s">
        <v>38</v>
      </c>
      <c r="J73" s="1"/>
    </row>
    <row r="74" spans="1:11">
      <c r="A74" t="str">
        <f t="shared" si="3"/>
        <v>B_P2_T14-R1-IN-FILTER</v>
      </c>
      <c r="B74" t="str">
        <f t="shared" si="4"/>
        <v>T14-R1-IN-FILTER</v>
      </c>
      <c r="C74" t="str">
        <f t="shared" si="5"/>
        <v>B_P2_T14-R1-IN</v>
      </c>
      <c r="D74" s="1" t="str">
        <f>VLOOKUP(C74,JARS!A:C,3,FALSE)</f>
        <v>Jar_11</v>
      </c>
      <c r="E74" t="s">
        <v>7</v>
      </c>
      <c r="F74" s="1" t="s">
        <v>3</v>
      </c>
      <c r="G74" s="1">
        <v>14</v>
      </c>
      <c r="H74" s="1">
        <v>1</v>
      </c>
      <c r="I74" t="s">
        <v>36</v>
      </c>
      <c r="J74" s="1">
        <v>0.31669217399999999</v>
      </c>
      <c r="K74">
        <v>1</v>
      </c>
    </row>
    <row r="75" spans="1:11">
      <c r="A75" t="str">
        <f t="shared" si="3"/>
        <v>B_P2_T14-R1-OUT-FILTER</v>
      </c>
      <c r="B75" t="str">
        <f t="shared" si="4"/>
        <v>T14-R1-OUT-FILTER</v>
      </c>
      <c r="C75" t="str">
        <f t="shared" si="5"/>
        <v>B_P2_T14-R1-OUT</v>
      </c>
      <c r="D75" s="1" t="str">
        <f>VLOOKUP(C75,JARS!A:C,3,FALSE)</f>
        <v>Jar_8</v>
      </c>
      <c r="E75" t="s">
        <v>7</v>
      </c>
      <c r="F75" s="1" t="s">
        <v>4</v>
      </c>
      <c r="G75" s="1">
        <v>14</v>
      </c>
      <c r="H75" s="1">
        <v>1</v>
      </c>
      <c r="I75" t="s">
        <v>36</v>
      </c>
      <c r="J75" s="1">
        <v>0.31669217399999999</v>
      </c>
      <c r="K75">
        <v>1</v>
      </c>
    </row>
    <row r="76" spans="1:11">
      <c r="A76" t="str">
        <f t="shared" si="3"/>
        <v>B_P2_T14-R1-IN-WATER</v>
      </c>
      <c r="B76" t="str">
        <f t="shared" si="4"/>
        <v>T14-R1-IN-WATER</v>
      </c>
      <c r="C76" t="str">
        <f t="shared" si="5"/>
        <v>B_P2_T14-R1-IN</v>
      </c>
      <c r="D76" s="1" t="str">
        <f>VLOOKUP(C76,JARS!A:C,3,FALSE)</f>
        <v>Jar_11</v>
      </c>
      <c r="E76" t="s">
        <v>7</v>
      </c>
      <c r="F76" s="1" t="s">
        <v>3</v>
      </c>
      <c r="G76" s="1">
        <v>14</v>
      </c>
      <c r="H76" s="1">
        <v>1</v>
      </c>
      <c r="I76" t="s">
        <v>37</v>
      </c>
      <c r="J76" s="1">
        <v>0.31669217399999999</v>
      </c>
      <c r="K76">
        <v>1</v>
      </c>
    </row>
    <row r="77" spans="1:11">
      <c r="A77" t="str">
        <f t="shared" si="3"/>
        <v>B_P2_T14-R1-OUT-WATER</v>
      </c>
      <c r="B77" t="str">
        <f t="shared" si="4"/>
        <v>T14-R1-OUT-WATER</v>
      </c>
      <c r="C77" t="str">
        <f t="shared" si="5"/>
        <v>B_P2_T14-R1-OUT</v>
      </c>
      <c r="D77" s="1" t="str">
        <f>VLOOKUP(C77,JARS!A:C,3,FALSE)</f>
        <v>Jar_8</v>
      </c>
      <c r="E77" t="s">
        <v>7</v>
      </c>
      <c r="F77" s="1" t="s">
        <v>4</v>
      </c>
      <c r="G77" s="1">
        <v>14</v>
      </c>
      <c r="H77" s="1">
        <v>1</v>
      </c>
      <c r="I77" t="s">
        <v>37</v>
      </c>
      <c r="J77" s="1"/>
    </row>
    <row r="78" spans="1:11">
      <c r="A78" t="str">
        <f t="shared" si="3"/>
        <v>B_P2_T1-R1-CON-FILTER</v>
      </c>
      <c r="B78" t="str">
        <f t="shared" si="4"/>
        <v>T1-R1-CON-FILTER</v>
      </c>
      <c r="C78" t="str">
        <f t="shared" si="5"/>
        <v>B_P2_T1-R1-CON</v>
      </c>
      <c r="D78" s="1" t="str">
        <f>VLOOKUP(C78,JARS!A:C,3,FALSE)</f>
        <v>Jar_23</v>
      </c>
      <c r="E78" t="s">
        <v>7</v>
      </c>
      <c r="F78" s="1" t="s">
        <v>35</v>
      </c>
      <c r="G78" s="1">
        <v>1</v>
      </c>
      <c r="H78" s="1">
        <v>1</v>
      </c>
      <c r="I78" t="s">
        <v>36</v>
      </c>
      <c r="J78" s="1"/>
    </row>
    <row r="79" spans="1:11">
      <c r="A79" t="str">
        <f t="shared" si="3"/>
        <v>B_P2_T3-R1-CON-FILTER</v>
      </c>
      <c r="B79" t="str">
        <f t="shared" si="4"/>
        <v>T3-R1-CON-FILTER</v>
      </c>
      <c r="C79" t="str">
        <f t="shared" si="5"/>
        <v>B_P2_T3-R1-CON</v>
      </c>
      <c r="D79" s="1" t="str">
        <f>VLOOKUP(C79,JARS!A:C,3,FALSE)</f>
        <v>Jar_30</v>
      </c>
      <c r="E79" t="s">
        <v>7</v>
      </c>
      <c r="F79" s="1" t="s">
        <v>35</v>
      </c>
      <c r="G79" s="1">
        <v>3</v>
      </c>
      <c r="H79" s="1">
        <v>1</v>
      </c>
      <c r="I79" t="s">
        <v>36</v>
      </c>
      <c r="J79" s="1"/>
    </row>
    <row r="80" spans="1:11">
      <c r="A80" t="str">
        <f t="shared" si="3"/>
        <v>B_P2_T6-R1-CON-FILTER</v>
      </c>
      <c r="B80" t="str">
        <f t="shared" si="4"/>
        <v>T6-R1-CON-FILTER</v>
      </c>
      <c r="C80" t="str">
        <f t="shared" si="5"/>
        <v>B_P2_T6-R1-CON</v>
      </c>
      <c r="D80" s="1" t="str">
        <f>VLOOKUP(C80,JARS!A:C,3,FALSE)</f>
        <v>Jar_2</v>
      </c>
      <c r="E80" t="s">
        <v>7</v>
      </c>
      <c r="F80" s="1" t="s">
        <v>35</v>
      </c>
      <c r="G80" s="1">
        <v>6</v>
      </c>
      <c r="H80" s="1">
        <v>1</v>
      </c>
      <c r="I80" t="s">
        <v>36</v>
      </c>
      <c r="J80" s="1">
        <v>0.31669217399999999</v>
      </c>
      <c r="K80">
        <v>1</v>
      </c>
    </row>
    <row r="81" spans="1:11">
      <c r="A81" t="str">
        <f t="shared" si="3"/>
        <v>B_P2_T10-R1-CON-FILTER</v>
      </c>
      <c r="B81" t="str">
        <f t="shared" si="4"/>
        <v>T10-R1-CON-FILTER</v>
      </c>
      <c r="C81" t="str">
        <f t="shared" si="5"/>
        <v>B_P2_T10-R1-CON</v>
      </c>
      <c r="D81" s="1" t="str">
        <f>VLOOKUP(C81,JARS!A:C,3,FALSE)</f>
        <v>Jar_4</v>
      </c>
      <c r="E81" t="s">
        <v>7</v>
      </c>
      <c r="F81" s="1" t="s">
        <v>35</v>
      </c>
      <c r="G81" s="1">
        <v>10</v>
      </c>
      <c r="H81" s="1">
        <v>1</v>
      </c>
      <c r="I81" t="s">
        <v>36</v>
      </c>
      <c r="J81" s="1">
        <v>0.31669217399999999</v>
      </c>
      <c r="K81">
        <v>1</v>
      </c>
    </row>
    <row r="82" spans="1:11">
      <c r="A82" t="str">
        <f t="shared" si="3"/>
        <v>B_P2_T1-R1-CON-WATER</v>
      </c>
      <c r="B82" t="str">
        <f t="shared" si="4"/>
        <v>T1-R1-CON-WATER</v>
      </c>
      <c r="C82" t="str">
        <f t="shared" si="5"/>
        <v>B_P2_T1-R1-CON</v>
      </c>
      <c r="D82" s="1" t="str">
        <f>VLOOKUP(C82,JARS!A:C,3,FALSE)</f>
        <v>Jar_23</v>
      </c>
      <c r="E82" t="s">
        <v>7</v>
      </c>
      <c r="F82" s="1" t="s">
        <v>35</v>
      </c>
      <c r="G82" s="1">
        <v>1</v>
      </c>
      <c r="H82" s="1">
        <v>1</v>
      </c>
      <c r="I82" t="s">
        <v>37</v>
      </c>
      <c r="J82" s="1">
        <v>0.31669217399999999</v>
      </c>
      <c r="K82">
        <v>1</v>
      </c>
    </row>
    <row r="83" spans="1:11">
      <c r="A83" t="str">
        <f t="shared" si="3"/>
        <v>B_P2_T3-R1-CON-WATER</v>
      </c>
      <c r="B83" t="str">
        <f t="shared" si="4"/>
        <v>T3-R1-CON-WATER</v>
      </c>
      <c r="C83" t="str">
        <f t="shared" si="5"/>
        <v>B_P2_T3-R1-CON</v>
      </c>
      <c r="D83" s="1" t="str">
        <f>VLOOKUP(C83,JARS!A:C,3,FALSE)</f>
        <v>Jar_30</v>
      </c>
      <c r="E83" t="s">
        <v>7</v>
      </c>
      <c r="F83" s="1" t="s">
        <v>35</v>
      </c>
      <c r="G83" s="1">
        <v>3</v>
      </c>
      <c r="H83" s="1">
        <v>1</v>
      </c>
      <c r="I83" t="s">
        <v>37</v>
      </c>
      <c r="J83" s="1"/>
    </row>
    <row r="84" spans="1:11">
      <c r="A84" t="str">
        <f t="shared" si="3"/>
        <v>B_P2_T6-R1-CON-WATER</v>
      </c>
      <c r="B84" t="str">
        <f t="shared" si="4"/>
        <v>T6-R1-CON-WATER</v>
      </c>
      <c r="C84" t="str">
        <f t="shared" si="5"/>
        <v>B_P2_T6-R1-CON</v>
      </c>
      <c r="D84" s="1" t="str">
        <f>VLOOKUP(C84,JARS!A:C,3,FALSE)</f>
        <v>Jar_2</v>
      </c>
      <c r="E84" t="s">
        <v>7</v>
      </c>
      <c r="F84" s="1" t="s">
        <v>35</v>
      </c>
      <c r="G84" s="1">
        <v>6</v>
      </c>
      <c r="H84" s="1">
        <v>1</v>
      </c>
      <c r="I84" t="s">
        <v>37</v>
      </c>
      <c r="J84" s="1"/>
    </row>
    <row r="85" spans="1:11">
      <c r="A85" t="str">
        <f t="shared" si="3"/>
        <v>B_P2_T10-R1-CON-WATER</v>
      </c>
      <c r="B85" t="str">
        <f t="shared" si="4"/>
        <v>T10-R1-CON-WATER</v>
      </c>
      <c r="C85" t="str">
        <f t="shared" si="5"/>
        <v>B_P2_T10-R1-CON</v>
      </c>
      <c r="D85" s="1" t="str">
        <f>VLOOKUP(C85,JARS!A:C,3,FALSE)</f>
        <v>Jar_4</v>
      </c>
      <c r="E85" t="s">
        <v>7</v>
      </c>
      <c r="F85" s="1" t="s">
        <v>35</v>
      </c>
      <c r="G85" s="1">
        <v>10</v>
      </c>
      <c r="H85" s="1">
        <v>1</v>
      </c>
      <c r="I85" t="s">
        <v>37</v>
      </c>
      <c r="J85" s="1"/>
    </row>
    <row r="86" spans="1:11">
      <c r="A86" t="str">
        <f t="shared" si="3"/>
        <v>B_P2_T1-R1-CON-TUBE</v>
      </c>
      <c r="B86" t="str">
        <f t="shared" si="4"/>
        <v>T1-R1-CON-TUBE</v>
      </c>
      <c r="C86" t="str">
        <f t="shared" si="5"/>
        <v>B_P2_T1-R1-CON</v>
      </c>
      <c r="D86" s="1" t="str">
        <f>VLOOKUP(C86,JARS!A:C,3,FALSE)</f>
        <v>Jar_23</v>
      </c>
      <c r="E86" t="s">
        <v>7</v>
      </c>
      <c r="F86" s="1" t="s">
        <v>35</v>
      </c>
      <c r="G86" s="1">
        <v>1</v>
      </c>
      <c r="H86" s="1">
        <v>1</v>
      </c>
      <c r="I86" t="s">
        <v>38</v>
      </c>
    </row>
    <row r="87" spans="1:11">
      <c r="A87" t="str">
        <f t="shared" si="3"/>
        <v>B_P2_T3-R1-CON-TUBE</v>
      </c>
      <c r="B87" t="str">
        <f t="shared" si="4"/>
        <v>T3-R1-CON-TUBE</v>
      </c>
      <c r="C87" t="str">
        <f t="shared" si="5"/>
        <v>B_P2_T3-R1-CON</v>
      </c>
      <c r="D87" s="1" t="str">
        <f>VLOOKUP(C87,JARS!A:C,3,FALSE)</f>
        <v>Jar_30</v>
      </c>
      <c r="E87" t="s">
        <v>7</v>
      </c>
      <c r="F87" s="1" t="s">
        <v>35</v>
      </c>
      <c r="G87" s="1">
        <v>3</v>
      </c>
      <c r="H87" s="1">
        <v>1</v>
      </c>
      <c r="I87" t="s">
        <v>38</v>
      </c>
    </row>
    <row r="88" spans="1:11">
      <c r="A88" t="str">
        <f t="shared" si="3"/>
        <v>B_P2_T6-R1-CON-TUBE</v>
      </c>
      <c r="B88" t="str">
        <f t="shared" si="4"/>
        <v>T6-R1-CON-TUBE</v>
      </c>
      <c r="C88" t="str">
        <f t="shared" si="5"/>
        <v>B_P2_T6-R1-CON</v>
      </c>
      <c r="D88" s="1" t="str">
        <f>VLOOKUP(C88,JARS!A:C,3,FALSE)</f>
        <v>Jar_2</v>
      </c>
      <c r="E88" t="s">
        <v>7</v>
      </c>
      <c r="F88" s="1" t="s">
        <v>35</v>
      </c>
      <c r="G88" s="1">
        <v>6</v>
      </c>
      <c r="H88" s="1">
        <v>1</v>
      </c>
      <c r="I88" t="s">
        <v>38</v>
      </c>
    </row>
    <row r="89" spans="1:11">
      <c r="A89" t="str">
        <f t="shared" si="3"/>
        <v>B_P2_T10-R1-CON-TUBE</v>
      </c>
      <c r="B89" t="str">
        <f t="shared" si="4"/>
        <v>T10-R1-CON-TUBE</v>
      </c>
      <c r="C89" t="str">
        <f t="shared" si="5"/>
        <v>B_P2_T10-R1-CON</v>
      </c>
      <c r="D89" s="1" t="str">
        <f>VLOOKUP(C89,JARS!A:C,3,FALSE)</f>
        <v>Jar_4</v>
      </c>
      <c r="E89" t="s">
        <v>7</v>
      </c>
      <c r="F89" s="1" t="s">
        <v>35</v>
      </c>
      <c r="G89" s="1">
        <v>10</v>
      </c>
      <c r="H89" s="1">
        <v>1</v>
      </c>
      <c r="I89" t="s">
        <v>38</v>
      </c>
    </row>
  </sheetData>
  <sortState ref="A2:N61">
    <sortCondition ref="G2:G61"/>
    <sortCondition ref="F2:F61"/>
  </sortState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7"/>
  <sheetViews>
    <sheetView workbookViewId="0">
      <selection activeCell="A7" sqref="A7"/>
    </sheetView>
  </sheetViews>
  <sheetFormatPr baseColWidth="10" defaultRowHeight="15" x14ac:dyDescent="0"/>
  <cols>
    <col min="1" max="1" width="34.33203125" bestFit="1" customWidth="1"/>
    <col min="2" max="4" width="23.83203125" customWidth="1"/>
  </cols>
  <sheetData>
    <row r="1" spans="1:13">
      <c r="A1" t="s">
        <v>8</v>
      </c>
      <c r="B1" t="s">
        <v>14</v>
      </c>
      <c r="C1" t="s">
        <v>12</v>
      </c>
      <c r="D1" t="s">
        <v>13</v>
      </c>
      <c r="E1" t="s">
        <v>2</v>
      </c>
      <c r="F1" t="s">
        <v>6</v>
      </c>
      <c r="G1" t="s">
        <v>5</v>
      </c>
      <c r="H1" t="s">
        <v>1</v>
      </c>
      <c r="I1" t="s">
        <v>9</v>
      </c>
      <c r="J1" t="s">
        <v>77</v>
      </c>
      <c r="K1" t="s">
        <v>10</v>
      </c>
      <c r="L1" t="s">
        <v>78</v>
      </c>
      <c r="M1" t="s">
        <v>18</v>
      </c>
    </row>
    <row r="2" spans="1:13">
      <c r="A2" t="str">
        <f>CONCATENATE(B2,"_e",K2)</f>
        <v>B_P2_T1-R1-IN-FILTER_e3</v>
      </c>
      <c r="B2" t="str">
        <f>CONCATENATE(C2,"-",I2)</f>
        <v>B_P2_T1-R1-IN-FILTER</v>
      </c>
      <c r="C2" t="str">
        <f>CONCATENATE(E2,"_T",G2,"-R",H2,"-",F2)</f>
        <v>B_P2_T1-R1-IN</v>
      </c>
      <c r="D2" s="1" t="str">
        <f>VLOOKUP(C2,JARS!A:C,3,FALSE)</f>
        <v>Jar_7</v>
      </c>
      <c r="E2" t="s">
        <v>7</v>
      </c>
      <c r="F2" t="s">
        <v>3</v>
      </c>
      <c r="G2">
        <v>1</v>
      </c>
      <c r="H2">
        <v>1</v>
      </c>
      <c r="I2" t="s">
        <v>36</v>
      </c>
      <c r="J2">
        <v>2</v>
      </c>
      <c r="K2">
        <f>J2+1</f>
        <v>3</v>
      </c>
      <c r="L2">
        <v>1000</v>
      </c>
    </row>
    <row r="3" spans="1:13">
      <c r="A3" t="str">
        <f t="shared" ref="A3:A66" si="0">CONCATENATE(B3,"_e",K3)</f>
        <v>B_P2_T1-R1-IN-FILTER_e4</v>
      </c>
      <c r="B3" t="str">
        <f t="shared" ref="B3:B66" si="1">CONCATENATE(C3,"-",I3)</f>
        <v>B_P2_T1-R1-IN-FILTER</v>
      </c>
      <c r="C3" t="str">
        <f t="shared" ref="C3:C66" si="2">CONCATENATE(E3,"_T",G3,"-R",H3,"-",F3)</f>
        <v>B_P2_T1-R1-IN</v>
      </c>
      <c r="D3" s="1" t="str">
        <f>VLOOKUP(C3,JARS!A:C,3,FALSE)</f>
        <v>Jar_7</v>
      </c>
      <c r="E3" t="s">
        <v>7</v>
      </c>
      <c r="F3" t="s">
        <v>3</v>
      </c>
      <c r="G3">
        <v>1</v>
      </c>
      <c r="H3">
        <v>1</v>
      </c>
      <c r="I3" t="s">
        <v>36</v>
      </c>
      <c r="J3">
        <v>3</v>
      </c>
      <c r="K3">
        <f t="shared" ref="K3:K66" si="3">J3+1</f>
        <v>4</v>
      </c>
      <c r="L3">
        <v>1000</v>
      </c>
    </row>
    <row r="4" spans="1:13">
      <c r="A4" t="str">
        <f t="shared" si="0"/>
        <v>B_P2_T1-R1-IN-FILTER_e5</v>
      </c>
      <c r="B4" t="str">
        <f t="shared" si="1"/>
        <v>B_P2_T1-R1-IN-FILTER</v>
      </c>
      <c r="C4" t="str">
        <f t="shared" si="2"/>
        <v>B_P2_T1-R1-IN</v>
      </c>
      <c r="D4" s="1" t="str">
        <f>VLOOKUP(C4,JARS!A:C,3,FALSE)</f>
        <v>Jar_7</v>
      </c>
      <c r="E4" t="s">
        <v>7</v>
      </c>
      <c r="F4" t="s">
        <v>3</v>
      </c>
      <c r="G4">
        <v>1</v>
      </c>
      <c r="H4">
        <v>1</v>
      </c>
      <c r="I4" t="s">
        <v>36</v>
      </c>
      <c r="J4">
        <v>4</v>
      </c>
      <c r="K4">
        <f t="shared" si="3"/>
        <v>5</v>
      </c>
      <c r="L4">
        <v>1000</v>
      </c>
    </row>
    <row r="5" spans="1:13">
      <c r="A5" t="str">
        <f t="shared" si="0"/>
        <v>B_P2_T1-R2-IN-FILTER_e3</v>
      </c>
      <c r="B5" t="str">
        <f t="shared" si="1"/>
        <v>B_P2_T1-R2-IN-FILTER</v>
      </c>
      <c r="C5" t="str">
        <f t="shared" si="2"/>
        <v>B_P2_T1-R2-IN</v>
      </c>
      <c r="D5" s="1" t="str">
        <f>VLOOKUP(C5,JARS!A:C,3,FALSE)</f>
        <v>Jar_10</v>
      </c>
      <c r="E5" t="s">
        <v>7</v>
      </c>
      <c r="F5" t="s">
        <v>3</v>
      </c>
      <c r="G5">
        <v>1</v>
      </c>
      <c r="H5">
        <v>2</v>
      </c>
      <c r="I5" t="s">
        <v>36</v>
      </c>
      <c r="J5">
        <v>2</v>
      </c>
      <c r="K5">
        <f t="shared" si="3"/>
        <v>3</v>
      </c>
      <c r="L5">
        <v>1000</v>
      </c>
    </row>
    <row r="6" spans="1:13">
      <c r="A6" t="str">
        <f t="shared" si="0"/>
        <v>B_P2_T1-R2-IN-FILTER_e4</v>
      </c>
      <c r="B6" t="str">
        <f t="shared" si="1"/>
        <v>B_P2_T1-R2-IN-FILTER</v>
      </c>
      <c r="C6" t="str">
        <f t="shared" si="2"/>
        <v>B_P2_T1-R2-IN</v>
      </c>
      <c r="D6" s="1" t="str">
        <f>VLOOKUP(C6,JARS!A:C,3,FALSE)</f>
        <v>Jar_10</v>
      </c>
      <c r="E6" t="s">
        <v>7</v>
      </c>
      <c r="F6" t="s">
        <v>3</v>
      </c>
      <c r="G6">
        <v>1</v>
      </c>
      <c r="H6">
        <v>2</v>
      </c>
      <c r="I6" t="s">
        <v>36</v>
      </c>
      <c r="J6">
        <v>3</v>
      </c>
      <c r="K6">
        <f t="shared" si="3"/>
        <v>4</v>
      </c>
      <c r="L6">
        <v>1000</v>
      </c>
    </row>
    <row r="7" spans="1:13">
      <c r="A7" t="str">
        <f t="shared" si="0"/>
        <v>B_P2_T1-R2-IN-FILTER_e5</v>
      </c>
      <c r="B7" t="str">
        <f t="shared" si="1"/>
        <v>B_P2_T1-R2-IN-FILTER</v>
      </c>
      <c r="C7" t="str">
        <f t="shared" si="2"/>
        <v>B_P2_T1-R2-IN</v>
      </c>
      <c r="D7" s="1" t="str">
        <f>VLOOKUP(C7,JARS!A:C,3,FALSE)</f>
        <v>Jar_10</v>
      </c>
      <c r="E7" t="s">
        <v>7</v>
      </c>
      <c r="F7" t="s">
        <v>3</v>
      </c>
      <c r="G7">
        <v>1</v>
      </c>
      <c r="H7">
        <v>2</v>
      </c>
      <c r="I7" t="s">
        <v>36</v>
      </c>
      <c r="J7">
        <v>4</v>
      </c>
      <c r="K7">
        <f t="shared" si="3"/>
        <v>5</v>
      </c>
      <c r="L7">
        <v>1000</v>
      </c>
    </row>
    <row r="8" spans="1:13">
      <c r="A8" t="str">
        <f t="shared" si="0"/>
        <v>B_P2_T1-R3-IN-FILTER_e3</v>
      </c>
      <c r="B8" t="str">
        <f t="shared" si="1"/>
        <v>B_P2_T1-R3-IN-FILTER</v>
      </c>
      <c r="C8" t="str">
        <f t="shared" si="2"/>
        <v>B_P2_T1-R3-IN</v>
      </c>
      <c r="D8" s="1" t="str">
        <f>VLOOKUP(C8,JARS!A:C,3,FALSE)</f>
        <v>Jar_25</v>
      </c>
      <c r="E8" t="s">
        <v>7</v>
      </c>
      <c r="F8" t="s">
        <v>3</v>
      </c>
      <c r="G8">
        <v>1</v>
      </c>
      <c r="H8">
        <v>3</v>
      </c>
      <c r="I8" t="s">
        <v>36</v>
      </c>
      <c r="J8">
        <v>2</v>
      </c>
      <c r="K8">
        <f t="shared" si="3"/>
        <v>3</v>
      </c>
      <c r="L8">
        <v>1000</v>
      </c>
    </row>
    <row r="9" spans="1:13">
      <c r="A9" t="str">
        <f t="shared" si="0"/>
        <v>B_P2_T1-R3-IN-FILTER_e4</v>
      </c>
      <c r="B9" t="str">
        <f t="shared" si="1"/>
        <v>B_P2_T1-R3-IN-FILTER</v>
      </c>
      <c r="C9" t="str">
        <f t="shared" si="2"/>
        <v>B_P2_T1-R3-IN</v>
      </c>
      <c r="D9" s="1" t="str">
        <f>VLOOKUP(C9,JARS!A:C,3,FALSE)</f>
        <v>Jar_25</v>
      </c>
      <c r="E9" t="s">
        <v>7</v>
      </c>
      <c r="F9" t="s">
        <v>3</v>
      </c>
      <c r="G9">
        <v>1</v>
      </c>
      <c r="H9">
        <v>3</v>
      </c>
      <c r="I9" t="s">
        <v>36</v>
      </c>
      <c r="J9">
        <v>3</v>
      </c>
      <c r="K9">
        <f t="shared" si="3"/>
        <v>4</v>
      </c>
      <c r="L9">
        <v>1000</v>
      </c>
    </row>
    <row r="10" spans="1:13">
      <c r="A10" t="str">
        <f t="shared" si="0"/>
        <v>B_P2_T1-R3-IN-FILTER_e5</v>
      </c>
      <c r="B10" t="str">
        <f t="shared" si="1"/>
        <v>B_P2_T1-R3-IN-FILTER</v>
      </c>
      <c r="C10" t="str">
        <f t="shared" si="2"/>
        <v>B_P2_T1-R3-IN</v>
      </c>
      <c r="D10" s="1" t="str">
        <f>VLOOKUP(C10,JARS!A:C,3,FALSE)</f>
        <v>Jar_25</v>
      </c>
      <c r="E10" t="s">
        <v>7</v>
      </c>
      <c r="F10" t="s">
        <v>3</v>
      </c>
      <c r="G10">
        <v>1</v>
      </c>
      <c r="H10">
        <v>3</v>
      </c>
      <c r="I10" t="s">
        <v>36</v>
      </c>
      <c r="J10">
        <v>4</v>
      </c>
      <c r="K10">
        <f t="shared" si="3"/>
        <v>5</v>
      </c>
      <c r="L10">
        <v>1000</v>
      </c>
    </row>
    <row r="11" spans="1:13">
      <c r="A11" t="str">
        <f t="shared" si="0"/>
        <v>B_P2_T1-R1-OUT-FILTER_e3</v>
      </c>
      <c r="B11" t="str">
        <f t="shared" si="1"/>
        <v>B_P2_T1-R1-OUT-FILTER</v>
      </c>
      <c r="C11" t="str">
        <f t="shared" si="2"/>
        <v>B_P2_T1-R1-OUT</v>
      </c>
      <c r="D11" s="1" t="str">
        <f>VLOOKUP(C11,JARS!A:C,3,FALSE)</f>
        <v>Jar_14</v>
      </c>
      <c r="E11" t="s">
        <v>7</v>
      </c>
      <c r="F11" t="s">
        <v>4</v>
      </c>
      <c r="G11">
        <v>1</v>
      </c>
      <c r="H11">
        <v>1</v>
      </c>
      <c r="I11" t="s">
        <v>36</v>
      </c>
      <c r="J11">
        <v>2</v>
      </c>
      <c r="K11">
        <f t="shared" si="3"/>
        <v>3</v>
      </c>
      <c r="L11">
        <v>1000</v>
      </c>
    </row>
    <row r="12" spans="1:13">
      <c r="A12" t="str">
        <f t="shared" si="0"/>
        <v>B_P2_T1-R1-OUT-FILTER_e4</v>
      </c>
      <c r="B12" t="str">
        <f t="shared" si="1"/>
        <v>B_P2_T1-R1-OUT-FILTER</v>
      </c>
      <c r="C12" t="str">
        <f t="shared" si="2"/>
        <v>B_P2_T1-R1-OUT</v>
      </c>
      <c r="D12" s="1" t="str">
        <f>VLOOKUP(C12,JARS!A:C,3,FALSE)</f>
        <v>Jar_14</v>
      </c>
      <c r="E12" t="s">
        <v>7</v>
      </c>
      <c r="F12" t="s">
        <v>4</v>
      </c>
      <c r="G12">
        <v>1</v>
      </c>
      <c r="H12">
        <v>1</v>
      </c>
      <c r="I12" t="s">
        <v>36</v>
      </c>
      <c r="J12">
        <v>3</v>
      </c>
      <c r="K12">
        <f t="shared" si="3"/>
        <v>4</v>
      </c>
      <c r="L12">
        <v>1000</v>
      </c>
    </row>
    <row r="13" spans="1:13">
      <c r="A13" t="str">
        <f t="shared" si="0"/>
        <v>B_P2_T1-R1-OUT-FILTER_e5</v>
      </c>
      <c r="B13" t="str">
        <f t="shared" si="1"/>
        <v>B_P2_T1-R1-OUT-FILTER</v>
      </c>
      <c r="C13" t="str">
        <f t="shared" si="2"/>
        <v>B_P2_T1-R1-OUT</v>
      </c>
      <c r="D13" s="1" t="str">
        <f>VLOOKUP(C13,JARS!A:C,3,FALSE)</f>
        <v>Jar_14</v>
      </c>
      <c r="E13" t="s">
        <v>7</v>
      </c>
      <c r="F13" t="s">
        <v>4</v>
      </c>
      <c r="G13">
        <v>1</v>
      </c>
      <c r="H13">
        <v>1</v>
      </c>
      <c r="I13" t="s">
        <v>36</v>
      </c>
      <c r="J13">
        <v>4</v>
      </c>
      <c r="K13">
        <f t="shared" si="3"/>
        <v>5</v>
      </c>
      <c r="L13">
        <v>1000</v>
      </c>
    </row>
    <row r="14" spans="1:13">
      <c r="A14" t="str">
        <f t="shared" si="0"/>
        <v>B_P2_T1-R2-OUT-FILTER_e3</v>
      </c>
      <c r="B14" t="str">
        <f t="shared" si="1"/>
        <v>B_P2_T1-R2-OUT-FILTER</v>
      </c>
      <c r="C14" t="str">
        <f t="shared" si="2"/>
        <v>B_P2_T1-R2-OUT</v>
      </c>
      <c r="D14" s="1" t="str">
        <f>VLOOKUP(C14,JARS!A:C,3,FALSE)</f>
        <v>Jar_26</v>
      </c>
      <c r="E14" t="s">
        <v>7</v>
      </c>
      <c r="F14" t="s">
        <v>4</v>
      </c>
      <c r="G14">
        <v>1</v>
      </c>
      <c r="H14">
        <v>2</v>
      </c>
      <c r="I14" t="s">
        <v>36</v>
      </c>
      <c r="J14">
        <v>2</v>
      </c>
      <c r="K14">
        <f t="shared" si="3"/>
        <v>3</v>
      </c>
      <c r="L14">
        <v>1000</v>
      </c>
    </row>
    <row r="15" spans="1:13">
      <c r="A15" t="str">
        <f t="shared" si="0"/>
        <v>B_P2_T1-R2-OUT-FILTER_e4</v>
      </c>
      <c r="B15" t="str">
        <f t="shared" si="1"/>
        <v>B_P2_T1-R2-OUT-FILTER</v>
      </c>
      <c r="C15" t="str">
        <f t="shared" si="2"/>
        <v>B_P2_T1-R2-OUT</v>
      </c>
      <c r="D15" s="1" t="str">
        <f>VLOOKUP(C15,JARS!A:C,3,FALSE)</f>
        <v>Jar_26</v>
      </c>
      <c r="E15" t="s">
        <v>7</v>
      </c>
      <c r="F15" t="s">
        <v>4</v>
      </c>
      <c r="G15">
        <v>1</v>
      </c>
      <c r="H15">
        <v>2</v>
      </c>
      <c r="I15" t="s">
        <v>36</v>
      </c>
      <c r="J15">
        <v>3</v>
      </c>
      <c r="K15">
        <f t="shared" si="3"/>
        <v>4</v>
      </c>
      <c r="L15">
        <v>1000</v>
      </c>
    </row>
    <row r="16" spans="1:13">
      <c r="A16" t="str">
        <f t="shared" si="0"/>
        <v>B_P2_T1-R2-OUT-FILTER_e5</v>
      </c>
      <c r="B16" t="str">
        <f t="shared" si="1"/>
        <v>B_P2_T1-R2-OUT-FILTER</v>
      </c>
      <c r="C16" t="str">
        <f t="shared" si="2"/>
        <v>B_P2_T1-R2-OUT</v>
      </c>
      <c r="D16" s="1" t="str">
        <f>VLOOKUP(C16,JARS!A:C,3,FALSE)</f>
        <v>Jar_26</v>
      </c>
      <c r="E16" t="s">
        <v>7</v>
      </c>
      <c r="F16" t="s">
        <v>4</v>
      </c>
      <c r="G16">
        <v>1</v>
      </c>
      <c r="H16">
        <v>2</v>
      </c>
      <c r="I16" t="s">
        <v>36</v>
      </c>
      <c r="J16">
        <v>4</v>
      </c>
      <c r="K16">
        <f t="shared" si="3"/>
        <v>5</v>
      </c>
      <c r="L16">
        <v>1000</v>
      </c>
    </row>
    <row r="17" spans="1:12">
      <c r="A17" t="str">
        <f t="shared" si="0"/>
        <v>B_P2_T1-R3-OUT-FILTER_e3</v>
      </c>
      <c r="B17" t="str">
        <f t="shared" si="1"/>
        <v>B_P2_T1-R3-OUT-FILTER</v>
      </c>
      <c r="C17" t="str">
        <f t="shared" si="2"/>
        <v>B_P2_T1-R3-OUT</v>
      </c>
      <c r="D17" s="1" t="str">
        <f>VLOOKUP(C17,JARS!A:C,3,FALSE)</f>
        <v>Jar_29</v>
      </c>
      <c r="E17" t="s">
        <v>7</v>
      </c>
      <c r="F17" t="s">
        <v>4</v>
      </c>
      <c r="G17">
        <v>1</v>
      </c>
      <c r="H17">
        <v>3</v>
      </c>
      <c r="I17" t="s">
        <v>36</v>
      </c>
      <c r="J17">
        <v>2</v>
      </c>
      <c r="K17">
        <f t="shared" si="3"/>
        <v>3</v>
      </c>
      <c r="L17">
        <v>1000</v>
      </c>
    </row>
    <row r="18" spans="1:12">
      <c r="A18" t="str">
        <f t="shared" si="0"/>
        <v>B_P2_T1-R3-OUT-FILTER_e4</v>
      </c>
      <c r="B18" t="str">
        <f t="shared" si="1"/>
        <v>B_P2_T1-R3-OUT-FILTER</v>
      </c>
      <c r="C18" t="str">
        <f t="shared" si="2"/>
        <v>B_P2_T1-R3-OUT</v>
      </c>
      <c r="D18" s="1" t="str">
        <f>VLOOKUP(C18,JARS!A:C,3,FALSE)</f>
        <v>Jar_29</v>
      </c>
      <c r="E18" t="s">
        <v>7</v>
      </c>
      <c r="F18" t="s">
        <v>4</v>
      </c>
      <c r="G18">
        <v>1</v>
      </c>
      <c r="H18">
        <v>3</v>
      </c>
      <c r="I18" t="s">
        <v>36</v>
      </c>
      <c r="J18">
        <v>3</v>
      </c>
      <c r="K18">
        <f t="shared" si="3"/>
        <v>4</v>
      </c>
      <c r="L18">
        <v>1000</v>
      </c>
    </row>
    <row r="19" spans="1:12">
      <c r="A19" t="str">
        <f t="shared" si="0"/>
        <v>B_P2_T1-R3-OUT-FILTER_e5</v>
      </c>
      <c r="B19" t="str">
        <f t="shared" si="1"/>
        <v>B_P2_T1-R3-OUT-FILTER</v>
      </c>
      <c r="C19" t="str">
        <f t="shared" si="2"/>
        <v>B_P2_T1-R3-OUT</v>
      </c>
      <c r="D19" s="1" t="str">
        <f>VLOOKUP(C19,JARS!A:C,3,FALSE)</f>
        <v>Jar_29</v>
      </c>
      <c r="E19" t="s">
        <v>7</v>
      </c>
      <c r="F19" t="s">
        <v>4</v>
      </c>
      <c r="G19">
        <v>1</v>
      </c>
      <c r="H19">
        <v>3</v>
      </c>
      <c r="I19" t="s">
        <v>36</v>
      </c>
      <c r="J19">
        <v>4</v>
      </c>
      <c r="K19">
        <f t="shared" si="3"/>
        <v>5</v>
      </c>
      <c r="L19">
        <v>1000</v>
      </c>
    </row>
    <row r="20" spans="1:12">
      <c r="A20" t="str">
        <f t="shared" si="0"/>
        <v>B_P2_T3-R1-IN-FILTER_e3</v>
      </c>
      <c r="B20" t="str">
        <f t="shared" si="1"/>
        <v>B_P2_T3-R1-IN-FILTER</v>
      </c>
      <c r="C20" t="str">
        <f t="shared" si="2"/>
        <v>B_P2_T3-R1-IN</v>
      </c>
      <c r="D20" s="1" t="str">
        <f>VLOOKUP(C20,JARS!A:C,3,FALSE)</f>
        <v>Jar_16</v>
      </c>
      <c r="E20" t="s">
        <v>7</v>
      </c>
      <c r="F20" t="s">
        <v>3</v>
      </c>
      <c r="G20">
        <v>3</v>
      </c>
      <c r="H20">
        <v>1</v>
      </c>
      <c r="I20" t="s">
        <v>36</v>
      </c>
      <c r="J20">
        <v>2</v>
      </c>
      <c r="K20">
        <f t="shared" si="3"/>
        <v>3</v>
      </c>
      <c r="L20">
        <v>1000</v>
      </c>
    </row>
    <row r="21" spans="1:12">
      <c r="A21" t="str">
        <f t="shared" si="0"/>
        <v>B_P2_T3-R1-IN-FILTER_e4</v>
      </c>
      <c r="B21" t="str">
        <f t="shared" si="1"/>
        <v>B_P2_T3-R1-IN-FILTER</v>
      </c>
      <c r="C21" t="str">
        <f t="shared" si="2"/>
        <v>B_P2_T3-R1-IN</v>
      </c>
      <c r="D21" s="1" t="str">
        <f>VLOOKUP(C21,JARS!A:C,3,FALSE)</f>
        <v>Jar_16</v>
      </c>
      <c r="E21" t="s">
        <v>7</v>
      </c>
      <c r="F21" t="s">
        <v>3</v>
      </c>
      <c r="G21">
        <v>3</v>
      </c>
      <c r="H21">
        <v>1</v>
      </c>
      <c r="I21" t="s">
        <v>36</v>
      </c>
      <c r="J21">
        <v>3</v>
      </c>
      <c r="K21">
        <f t="shared" si="3"/>
        <v>4</v>
      </c>
      <c r="L21">
        <v>1000</v>
      </c>
    </row>
    <row r="22" spans="1:12">
      <c r="A22" t="str">
        <f t="shared" si="0"/>
        <v>B_P2_T3-R1-IN-FILTER_e5</v>
      </c>
      <c r="B22" t="str">
        <f t="shared" si="1"/>
        <v>B_P2_T3-R1-IN-FILTER</v>
      </c>
      <c r="C22" t="str">
        <f t="shared" si="2"/>
        <v>B_P2_T3-R1-IN</v>
      </c>
      <c r="D22" s="1" t="str">
        <f>VLOOKUP(C22,JARS!A:C,3,FALSE)</f>
        <v>Jar_16</v>
      </c>
      <c r="E22" t="s">
        <v>7</v>
      </c>
      <c r="F22" t="s">
        <v>3</v>
      </c>
      <c r="G22">
        <v>3</v>
      </c>
      <c r="H22">
        <v>1</v>
      </c>
      <c r="I22" t="s">
        <v>36</v>
      </c>
      <c r="J22">
        <v>4</v>
      </c>
      <c r="K22">
        <f t="shared" si="3"/>
        <v>5</v>
      </c>
      <c r="L22">
        <v>1000</v>
      </c>
    </row>
    <row r="23" spans="1:12">
      <c r="A23" t="str">
        <f t="shared" si="0"/>
        <v>B_P2_T3-R2-IN-FILTER_e3</v>
      </c>
      <c r="B23" t="str">
        <f t="shared" si="1"/>
        <v>B_P2_T3-R2-IN-FILTER</v>
      </c>
      <c r="C23" t="str">
        <f t="shared" si="2"/>
        <v>B_P2_T3-R2-IN</v>
      </c>
      <c r="D23" s="1" t="str">
        <f>VLOOKUP(C23,JARS!A:C,3,FALSE)</f>
        <v>Jar_27</v>
      </c>
      <c r="E23" t="s">
        <v>7</v>
      </c>
      <c r="F23" t="s">
        <v>3</v>
      </c>
      <c r="G23">
        <v>3</v>
      </c>
      <c r="H23">
        <v>2</v>
      </c>
      <c r="I23" t="s">
        <v>36</v>
      </c>
      <c r="J23">
        <v>2</v>
      </c>
      <c r="K23">
        <f t="shared" si="3"/>
        <v>3</v>
      </c>
      <c r="L23">
        <v>1000</v>
      </c>
    </row>
    <row r="24" spans="1:12">
      <c r="A24" t="str">
        <f t="shared" si="0"/>
        <v>B_P2_T3-R2-IN-FILTER_e4</v>
      </c>
      <c r="B24" t="str">
        <f t="shared" si="1"/>
        <v>B_P2_T3-R2-IN-FILTER</v>
      </c>
      <c r="C24" t="str">
        <f t="shared" si="2"/>
        <v>B_P2_T3-R2-IN</v>
      </c>
      <c r="D24" s="1" t="str">
        <f>VLOOKUP(C24,JARS!A:C,3,FALSE)</f>
        <v>Jar_27</v>
      </c>
      <c r="E24" t="s">
        <v>7</v>
      </c>
      <c r="F24" t="s">
        <v>3</v>
      </c>
      <c r="G24">
        <v>3</v>
      </c>
      <c r="H24">
        <v>2</v>
      </c>
      <c r="I24" t="s">
        <v>36</v>
      </c>
      <c r="J24">
        <v>3</v>
      </c>
      <c r="K24">
        <f t="shared" si="3"/>
        <v>4</v>
      </c>
      <c r="L24">
        <v>1000</v>
      </c>
    </row>
    <row r="25" spans="1:12">
      <c r="A25" t="str">
        <f t="shared" si="0"/>
        <v>B_P2_T3-R2-IN-FILTER_e5</v>
      </c>
      <c r="B25" t="str">
        <f t="shared" si="1"/>
        <v>B_P2_T3-R2-IN-FILTER</v>
      </c>
      <c r="C25" t="str">
        <f t="shared" si="2"/>
        <v>B_P2_T3-R2-IN</v>
      </c>
      <c r="D25" s="1" t="str">
        <f>VLOOKUP(C25,JARS!A:C,3,FALSE)</f>
        <v>Jar_27</v>
      </c>
      <c r="E25" t="s">
        <v>7</v>
      </c>
      <c r="F25" t="s">
        <v>3</v>
      </c>
      <c r="G25">
        <v>3</v>
      </c>
      <c r="H25">
        <v>2</v>
      </c>
      <c r="I25" t="s">
        <v>36</v>
      </c>
      <c r="J25">
        <v>4</v>
      </c>
      <c r="K25">
        <f t="shared" si="3"/>
        <v>5</v>
      </c>
      <c r="L25">
        <v>1000</v>
      </c>
    </row>
    <row r="26" spans="1:12">
      <c r="A26" t="str">
        <f t="shared" si="0"/>
        <v>B_P2_T3-R3-IN-FILTER_e3</v>
      </c>
      <c r="B26" t="str">
        <f t="shared" si="1"/>
        <v>B_P2_T3-R3-IN-FILTER</v>
      </c>
      <c r="C26" t="str">
        <f t="shared" si="2"/>
        <v>B_P2_T3-R3-IN</v>
      </c>
      <c r="D26" s="1" t="str">
        <f>VLOOKUP(C26,JARS!A:C,3,FALSE)</f>
        <v>Jar_19</v>
      </c>
      <c r="E26" t="s">
        <v>7</v>
      </c>
      <c r="F26" t="s">
        <v>3</v>
      </c>
      <c r="G26">
        <v>3</v>
      </c>
      <c r="H26">
        <v>3</v>
      </c>
      <c r="I26" t="s">
        <v>36</v>
      </c>
      <c r="J26">
        <v>2</v>
      </c>
      <c r="K26">
        <f t="shared" si="3"/>
        <v>3</v>
      </c>
      <c r="L26">
        <v>1000</v>
      </c>
    </row>
    <row r="27" spans="1:12">
      <c r="A27" t="str">
        <f t="shared" si="0"/>
        <v>B_P2_T3-R3-IN-FILTER_e4</v>
      </c>
      <c r="B27" t="str">
        <f t="shared" si="1"/>
        <v>B_P2_T3-R3-IN-FILTER</v>
      </c>
      <c r="C27" t="str">
        <f t="shared" si="2"/>
        <v>B_P2_T3-R3-IN</v>
      </c>
      <c r="D27" s="1" t="str">
        <f>VLOOKUP(C27,JARS!A:C,3,FALSE)</f>
        <v>Jar_19</v>
      </c>
      <c r="E27" t="s">
        <v>7</v>
      </c>
      <c r="F27" t="s">
        <v>3</v>
      </c>
      <c r="G27">
        <v>3</v>
      </c>
      <c r="H27">
        <v>3</v>
      </c>
      <c r="I27" t="s">
        <v>36</v>
      </c>
      <c r="J27">
        <v>3</v>
      </c>
      <c r="K27">
        <f t="shared" si="3"/>
        <v>4</v>
      </c>
      <c r="L27">
        <v>1000</v>
      </c>
    </row>
    <row r="28" spans="1:12">
      <c r="A28" t="str">
        <f t="shared" si="0"/>
        <v>B_P2_T3-R3-IN-FILTER_e5</v>
      </c>
      <c r="B28" t="str">
        <f t="shared" si="1"/>
        <v>B_P2_T3-R3-IN-FILTER</v>
      </c>
      <c r="C28" t="str">
        <f t="shared" si="2"/>
        <v>B_P2_T3-R3-IN</v>
      </c>
      <c r="D28" s="1" t="str">
        <f>VLOOKUP(C28,JARS!A:C,3,FALSE)</f>
        <v>Jar_19</v>
      </c>
      <c r="E28" t="s">
        <v>7</v>
      </c>
      <c r="F28" t="s">
        <v>3</v>
      </c>
      <c r="G28">
        <v>3</v>
      </c>
      <c r="H28">
        <v>3</v>
      </c>
      <c r="I28" t="s">
        <v>36</v>
      </c>
      <c r="J28">
        <v>4</v>
      </c>
      <c r="K28">
        <f t="shared" si="3"/>
        <v>5</v>
      </c>
      <c r="L28">
        <v>1000</v>
      </c>
    </row>
    <row r="29" spans="1:12">
      <c r="A29" t="str">
        <f t="shared" si="0"/>
        <v>B_P2_T3-R1-OUT-FILTER_e3</v>
      </c>
      <c r="B29" t="str">
        <f t="shared" si="1"/>
        <v>B_P2_T3-R1-OUT-FILTER</v>
      </c>
      <c r="C29" t="str">
        <f t="shared" si="2"/>
        <v>B_P2_T3-R1-OUT</v>
      </c>
      <c r="D29" s="1" t="str">
        <f>VLOOKUP(C29,JARS!A:C,3,FALSE)</f>
        <v>Jar_21</v>
      </c>
      <c r="E29" t="s">
        <v>7</v>
      </c>
      <c r="F29" t="s">
        <v>4</v>
      </c>
      <c r="G29">
        <v>3</v>
      </c>
      <c r="H29">
        <v>1</v>
      </c>
      <c r="I29" t="s">
        <v>36</v>
      </c>
      <c r="J29">
        <v>2</v>
      </c>
      <c r="K29">
        <f t="shared" si="3"/>
        <v>3</v>
      </c>
      <c r="L29">
        <v>1000</v>
      </c>
    </row>
    <row r="30" spans="1:12">
      <c r="A30" t="str">
        <f t="shared" si="0"/>
        <v>B_P2_T3-R1-OUT-FILTER_e4</v>
      </c>
      <c r="B30" t="str">
        <f t="shared" si="1"/>
        <v>B_P2_T3-R1-OUT-FILTER</v>
      </c>
      <c r="C30" t="str">
        <f t="shared" si="2"/>
        <v>B_P2_T3-R1-OUT</v>
      </c>
      <c r="D30" s="1" t="str">
        <f>VLOOKUP(C30,JARS!A:C,3,FALSE)</f>
        <v>Jar_21</v>
      </c>
      <c r="E30" t="s">
        <v>7</v>
      </c>
      <c r="F30" t="s">
        <v>4</v>
      </c>
      <c r="G30">
        <v>3</v>
      </c>
      <c r="H30">
        <v>1</v>
      </c>
      <c r="I30" t="s">
        <v>36</v>
      </c>
      <c r="J30">
        <v>3</v>
      </c>
      <c r="K30">
        <f t="shared" si="3"/>
        <v>4</v>
      </c>
      <c r="L30">
        <v>1000</v>
      </c>
    </row>
    <row r="31" spans="1:12">
      <c r="A31" t="str">
        <f t="shared" si="0"/>
        <v>B_P2_T3-R1-OUT-FILTER_e5</v>
      </c>
      <c r="B31" t="str">
        <f t="shared" si="1"/>
        <v>B_P2_T3-R1-OUT-FILTER</v>
      </c>
      <c r="C31" t="str">
        <f t="shared" si="2"/>
        <v>B_P2_T3-R1-OUT</v>
      </c>
      <c r="D31" s="1" t="str">
        <f>VLOOKUP(C31,JARS!A:C,3,FALSE)</f>
        <v>Jar_21</v>
      </c>
      <c r="E31" t="s">
        <v>7</v>
      </c>
      <c r="F31" t="s">
        <v>4</v>
      </c>
      <c r="G31">
        <v>3</v>
      </c>
      <c r="H31">
        <v>1</v>
      </c>
      <c r="I31" t="s">
        <v>36</v>
      </c>
      <c r="J31">
        <v>4</v>
      </c>
      <c r="K31">
        <f t="shared" si="3"/>
        <v>5</v>
      </c>
      <c r="L31">
        <v>1000</v>
      </c>
    </row>
    <row r="32" spans="1:12">
      <c r="A32" t="str">
        <f t="shared" si="0"/>
        <v>B_P2_T3-R2-OUT-FILTER_e3</v>
      </c>
      <c r="B32" t="str">
        <f t="shared" si="1"/>
        <v>B_P2_T3-R2-OUT-FILTER</v>
      </c>
      <c r="C32" t="str">
        <f t="shared" si="2"/>
        <v>B_P2_T3-R2-OUT</v>
      </c>
      <c r="D32" s="1" t="str">
        <f>VLOOKUP(C32,JARS!A:C,3,FALSE)</f>
        <v>Jar_9</v>
      </c>
      <c r="E32" t="s">
        <v>7</v>
      </c>
      <c r="F32" t="s">
        <v>4</v>
      </c>
      <c r="G32">
        <v>3</v>
      </c>
      <c r="H32">
        <v>2</v>
      </c>
      <c r="I32" t="s">
        <v>36</v>
      </c>
      <c r="J32">
        <v>2</v>
      </c>
      <c r="K32">
        <f t="shared" si="3"/>
        <v>3</v>
      </c>
      <c r="L32">
        <v>1000</v>
      </c>
    </row>
    <row r="33" spans="1:12">
      <c r="A33" t="str">
        <f t="shared" si="0"/>
        <v>B_P2_T3-R2-OUT-FILTER_e4</v>
      </c>
      <c r="B33" t="str">
        <f t="shared" si="1"/>
        <v>B_P2_T3-R2-OUT-FILTER</v>
      </c>
      <c r="C33" t="str">
        <f t="shared" si="2"/>
        <v>B_P2_T3-R2-OUT</v>
      </c>
      <c r="D33" s="1" t="str">
        <f>VLOOKUP(C33,JARS!A:C,3,FALSE)</f>
        <v>Jar_9</v>
      </c>
      <c r="E33" t="s">
        <v>7</v>
      </c>
      <c r="F33" t="s">
        <v>4</v>
      </c>
      <c r="G33">
        <v>3</v>
      </c>
      <c r="H33">
        <v>2</v>
      </c>
      <c r="I33" t="s">
        <v>36</v>
      </c>
      <c r="J33">
        <v>3</v>
      </c>
      <c r="K33">
        <f t="shared" si="3"/>
        <v>4</v>
      </c>
      <c r="L33">
        <v>1000</v>
      </c>
    </row>
    <row r="34" spans="1:12">
      <c r="A34" t="str">
        <f t="shared" si="0"/>
        <v>B_P2_T3-R2-OUT-FILTER_e5</v>
      </c>
      <c r="B34" t="str">
        <f t="shared" si="1"/>
        <v>B_P2_T3-R2-OUT-FILTER</v>
      </c>
      <c r="C34" t="str">
        <f t="shared" si="2"/>
        <v>B_P2_T3-R2-OUT</v>
      </c>
      <c r="D34" s="1" t="str">
        <f>VLOOKUP(C34,JARS!A:C,3,FALSE)</f>
        <v>Jar_9</v>
      </c>
      <c r="E34" t="s">
        <v>7</v>
      </c>
      <c r="F34" t="s">
        <v>4</v>
      </c>
      <c r="G34">
        <v>3</v>
      </c>
      <c r="H34">
        <v>2</v>
      </c>
      <c r="I34" t="s">
        <v>36</v>
      </c>
      <c r="J34">
        <v>4</v>
      </c>
      <c r="K34">
        <f t="shared" si="3"/>
        <v>5</v>
      </c>
      <c r="L34">
        <v>1000</v>
      </c>
    </row>
    <row r="35" spans="1:12">
      <c r="A35" t="str">
        <f t="shared" si="0"/>
        <v>B_P2_T3-R3-OUT-FILTER_e3</v>
      </c>
      <c r="B35" t="str">
        <f t="shared" si="1"/>
        <v>B_P2_T3-R3-OUT-FILTER</v>
      </c>
      <c r="C35" t="str">
        <f t="shared" si="2"/>
        <v>B_P2_T3-R3-OUT</v>
      </c>
      <c r="D35" s="1" t="str">
        <f>VLOOKUP(C35,JARS!A:C,3,FALSE)</f>
        <v>Jar_24</v>
      </c>
      <c r="E35" t="s">
        <v>7</v>
      </c>
      <c r="F35" t="s">
        <v>4</v>
      </c>
      <c r="G35">
        <v>3</v>
      </c>
      <c r="H35">
        <v>3</v>
      </c>
      <c r="I35" t="s">
        <v>36</v>
      </c>
      <c r="J35">
        <v>2</v>
      </c>
      <c r="K35">
        <f t="shared" si="3"/>
        <v>3</v>
      </c>
      <c r="L35">
        <v>1000</v>
      </c>
    </row>
    <row r="36" spans="1:12">
      <c r="A36" t="str">
        <f t="shared" si="0"/>
        <v>B_P2_T3-R3-OUT-FILTER_e4</v>
      </c>
      <c r="B36" t="str">
        <f t="shared" si="1"/>
        <v>B_P2_T3-R3-OUT-FILTER</v>
      </c>
      <c r="C36" t="str">
        <f t="shared" si="2"/>
        <v>B_P2_T3-R3-OUT</v>
      </c>
      <c r="D36" s="1" t="str">
        <f>VLOOKUP(C36,JARS!A:C,3,FALSE)</f>
        <v>Jar_24</v>
      </c>
      <c r="E36" t="s">
        <v>7</v>
      </c>
      <c r="F36" t="s">
        <v>4</v>
      </c>
      <c r="G36">
        <v>3</v>
      </c>
      <c r="H36">
        <v>3</v>
      </c>
      <c r="I36" t="s">
        <v>36</v>
      </c>
      <c r="J36">
        <v>3</v>
      </c>
      <c r="K36">
        <f t="shared" si="3"/>
        <v>4</v>
      </c>
      <c r="L36">
        <v>1000</v>
      </c>
    </row>
    <row r="37" spans="1:12">
      <c r="A37" t="str">
        <f t="shared" si="0"/>
        <v>B_P2_T3-R3-OUT-FILTER_e5</v>
      </c>
      <c r="B37" t="str">
        <f t="shared" si="1"/>
        <v>B_P2_T3-R3-OUT-FILTER</v>
      </c>
      <c r="C37" t="str">
        <f t="shared" si="2"/>
        <v>B_P2_T3-R3-OUT</v>
      </c>
      <c r="D37" s="1" t="str">
        <f>VLOOKUP(C37,JARS!A:C,3,FALSE)</f>
        <v>Jar_24</v>
      </c>
      <c r="E37" t="s">
        <v>7</v>
      </c>
      <c r="F37" t="s">
        <v>4</v>
      </c>
      <c r="G37">
        <v>3</v>
      </c>
      <c r="H37">
        <v>3</v>
      </c>
      <c r="I37" t="s">
        <v>36</v>
      </c>
      <c r="J37">
        <v>4</v>
      </c>
      <c r="K37">
        <f t="shared" si="3"/>
        <v>5</v>
      </c>
      <c r="L37">
        <v>1000</v>
      </c>
    </row>
    <row r="38" spans="1:12">
      <c r="A38" t="str">
        <f t="shared" si="0"/>
        <v>B_P2_T6-R1-IN-FILTER_e3</v>
      </c>
      <c r="B38" t="str">
        <f t="shared" si="1"/>
        <v>B_P2_T6-R1-IN-FILTER</v>
      </c>
      <c r="C38" t="str">
        <f t="shared" si="2"/>
        <v>B_P2_T6-R1-IN</v>
      </c>
      <c r="D38" s="1" t="str">
        <f>VLOOKUP(C38,JARS!A:C,3,FALSE)</f>
        <v>Jar_17</v>
      </c>
      <c r="E38" t="s">
        <v>7</v>
      </c>
      <c r="F38" s="1" t="s">
        <v>3</v>
      </c>
      <c r="G38" s="1">
        <v>6</v>
      </c>
      <c r="H38" s="1">
        <v>1</v>
      </c>
      <c r="I38" t="s">
        <v>36</v>
      </c>
      <c r="J38">
        <v>2</v>
      </c>
      <c r="K38">
        <f t="shared" si="3"/>
        <v>3</v>
      </c>
      <c r="L38">
        <v>1000</v>
      </c>
    </row>
    <row r="39" spans="1:12">
      <c r="A39" t="str">
        <f t="shared" si="0"/>
        <v>B_P2_T6-R1-IN-FILTER_e4</v>
      </c>
      <c r="B39" t="str">
        <f t="shared" si="1"/>
        <v>B_P2_T6-R1-IN-FILTER</v>
      </c>
      <c r="C39" t="str">
        <f t="shared" si="2"/>
        <v>B_P2_T6-R1-IN</v>
      </c>
      <c r="D39" s="1" t="str">
        <f>VLOOKUP(C39,JARS!A:C,3,FALSE)</f>
        <v>Jar_17</v>
      </c>
      <c r="E39" t="s">
        <v>7</v>
      </c>
      <c r="F39" s="1" t="s">
        <v>3</v>
      </c>
      <c r="G39" s="1">
        <v>6</v>
      </c>
      <c r="H39" s="1">
        <v>1</v>
      </c>
      <c r="I39" t="s">
        <v>36</v>
      </c>
      <c r="J39">
        <v>3</v>
      </c>
      <c r="K39">
        <f t="shared" si="3"/>
        <v>4</v>
      </c>
      <c r="L39">
        <v>1000</v>
      </c>
    </row>
    <row r="40" spans="1:12">
      <c r="A40" t="str">
        <f t="shared" si="0"/>
        <v>B_P2_T6-R1-IN-FILTER_e5</v>
      </c>
      <c r="B40" t="str">
        <f t="shared" si="1"/>
        <v>B_P2_T6-R1-IN-FILTER</v>
      </c>
      <c r="C40" t="str">
        <f t="shared" si="2"/>
        <v>B_P2_T6-R1-IN</v>
      </c>
      <c r="D40" s="1" t="str">
        <f>VLOOKUP(C40,JARS!A:C,3,FALSE)</f>
        <v>Jar_17</v>
      </c>
      <c r="E40" t="s">
        <v>7</v>
      </c>
      <c r="F40" s="1" t="s">
        <v>3</v>
      </c>
      <c r="G40" s="1">
        <v>6</v>
      </c>
      <c r="H40" s="1">
        <v>1</v>
      </c>
      <c r="I40" t="s">
        <v>36</v>
      </c>
      <c r="J40">
        <v>4</v>
      </c>
      <c r="K40">
        <f t="shared" si="3"/>
        <v>5</v>
      </c>
      <c r="L40">
        <v>1000</v>
      </c>
    </row>
    <row r="41" spans="1:12">
      <c r="A41" t="str">
        <f t="shared" si="0"/>
        <v>B_P2_T6-R2-IN-FILTER_e3</v>
      </c>
      <c r="B41" t="str">
        <f t="shared" si="1"/>
        <v>B_P2_T6-R2-IN-FILTER</v>
      </c>
      <c r="C41" t="str">
        <f t="shared" si="2"/>
        <v>B_P2_T6-R2-IN</v>
      </c>
      <c r="D41" s="1" t="str">
        <f>VLOOKUP(C41,JARS!A:C,3,FALSE)</f>
        <v>Jar_15</v>
      </c>
      <c r="E41" t="s">
        <v>7</v>
      </c>
      <c r="F41" s="1" t="s">
        <v>3</v>
      </c>
      <c r="G41" s="1">
        <v>6</v>
      </c>
      <c r="H41" s="1">
        <v>2</v>
      </c>
      <c r="I41" t="s">
        <v>36</v>
      </c>
      <c r="J41">
        <v>2</v>
      </c>
      <c r="K41">
        <f t="shared" si="3"/>
        <v>3</v>
      </c>
      <c r="L41">
        <v>1000</v>
      </c>
    </row>
    <row r="42" spans="1:12">
      <c r="A42" t="str">
        <f t="shared" si="0"/>
        <v>B_P2_T6-R2-IN-FILTER_e4</v>
      </c>
      <c r="B42" t="str">
        <f t="shared" si="1"/>
        <v>B_P2_T6-R2-IN-FILTER</v>
      </c>
      <c r="C42" t="str">
        <f t="shared" si="2"/>
        <v>B_P2_T6-R2-IN</v>
      </c>
      <c r="D42" s="1" t="str">
        <f>VLOOKUP(C42,JARS!A:C,3,FALSE)</f>
        <v>Jar_15</v>
      </c>
      <c r="E42" t="s">
        <v>7</v>
      </c>
      <c r="F42" s="1" t="s">
        <v>3</v>
      </c>
      <c r="G42" s="1">
        <v>6</v>
      </c>
      <c r="H42" s="1">
        <v>2</v>
      </c>
      <c r="I42" t="s">
        <v>36</v>
      </c>
      <c r="J42">
        <v>3</v>
      </c>
      <c r="K42">
        <f t="shared" si="3"/>
        <v>4</v>
      </c>
      <c r="L42">
        <v>1000</v>
      </c>
    </row>
    <row r="43" spans="1:12">
      <c r="A43" t="str">
        <f t="shared" si="0"/>
        <v>B_P2_T6-R2-IN-FILTER_e5</v>
      </c>
      <c r="B43" t="str">
        <f t="shared" si="1"/>
        <v>B_P2_T6-R2-IN-FILTER</v>
      </c>
      <c r="C43" t="str">
        <f t="shared" si="2"/>
        <v>B_P2_T6-R2-IN</v>
      </c>
      <c r="D43" s="1" t="str">
        <f>VLOOKUP(C43,JARS!A:C,3,FALSE)</f>
        <v>Jar_15</v>
      </c>
      <c r="E43" t="s">
        <v>7</v>
      </c>
      <c r="F43" s="1" t="s">
        <v>3</v>
      </c>
      <c r="G43" s="1">
        <v>6</v>
      </c>
      <c r="H43" s="1">
        <v>2</v>
      </c>
      <c r="I43" t="s">
        <v>36</v>
      </c>
      <c r="J43">
        <v>4</v>
      </c>
      <c r="K43">
        <f t="shared" si="3"/>
        <v>5</v>
      </c>
      <c r="L43">
        <v>1000</v>
      </c>
    </row>
    <row r="44" spans="1:12">
      <c r="A44" t="str">
        <f t="shared" si="0"/>
        <v>B_P2_T6-R3-IN-FILTER_e3</v>
      </c>
      <c r="B44" t="str">
        <f t="shared" si="1"/>
        <v>B_P2_T6-R3-IN-FILTER</v>
      </c>
      <c r="C44" t="str">
        <f t="shared" si="2"/>
        <v>B_P2_T6-R3-IN</v>
      </c>
      <c r="D44" s="1" t="str">
        <f>VLOOKUP(C44,JARS!A:C,3,FALSE)</f>
        <v>Jar_20</v>
      </c>
      <c r="E44" t="s">
        <v>7</v>
      </c>
      <c r="F44" s="1" t="s">
        <v>3</v>
      </c>
      <c r="G44" s="1">
        <v>6</v>
      </c>
      <c r="H44" s="1">
        <v>3</v>
      </c>
      <c r="I44" t="s">
        <v>36</v>
      </c>
      <c r="J44">
        <v>2</v>
      </c>
      <c r="K44">
        <f t="shared" si="3"/>
        <v>3</v>
      </c>
      <c r="L44">
        <v>1000</v>
      </c>
    </row>
    <row r="45" spans="1:12">
      <c r="A45" t="str">
        <f t="shared" si="0"/>
        <v>B_P2_T6-R3-IN-FILTER_e4</v>
      </c>
      <c r="B45" t="str">
        <f t="shared" si="1"/>
        <v>B_P2_T6-R3-IN-FILTER</v>
      </c>
      <c r="C45" t="str">
        <f t="shared" si="2"/>
        <v>B_P2_T6-R3-IN</v>
      </c>
      <c r="D45" s="1" t="str">
        <f>VLOOKUP(C45,JARS!A:C,3,FALSE)</f>
        <v>Jar_20</v>
      </c>
      <c r="E45" t="s">
        <v>7</v>
      </c>
      <c r="F45" s="1" t="s">
        <v>3</v>
      </c>
      <c r="G45" s="1">
        <v>6</v>
      </c>
      <c r="H45" s="1">
        <v>3</v>
      </c>
      <c r="I45" t="s">
        <v>36</v>
      </c>
      <c r="J45">
        <v>3</v>
      </c>
      <c r="K45">
        <f t="shared" si="3"/>
        <v>4</v>
      </c>
      <c r="L45">
        <v>1000</v>
      </c>
    </row>
    <row r="46" spans="1:12">
      <c r="A46" t="str">
        <f t="shared" si="0"/>
        <v>B_P2_T6-R3-IN-FILTER_e5</v>
      </c>
      <c r="B46" t="str">
        <f t="shared" si="1"/>
        <v>B_P2_T6-R3-IN-FILTER</v>
      </c>
      <c r="C46" t="str">
        <f t="shared" si="2"/>
        <v>B_P2_T6-R3-IN</v>
      </c>
      <c r="D46" s="1" t="str">
        <f>VLOOKUP(C46,JARS!A:C,3,FALSE)</f>
        <v>Jar_20</v>
      </c>
      <c r="E46" t="s">
        <v>7</v>
      </c>
      <c r="F46" s="1" t="s">
        <v>3</v>
      </c>
      <c r="G46" s="1">
        <v>6</v>
      </c>
      <c r="H46" s="1">
        <v>3</v>
      </c>
      <c r="I46" t="s">
        <v>36</v>
      </c>
      <c r="J46">
        <v>4</v>
      </c>
      <c r="K46">
        <f t="shared" si="3"/>
        <v>5</v>
      </c>
      <c r="L46">
        <v>1000</v>
      </c>
    </row>
    <row r="47" spans="1:12">
      <c r="A47" t="str">
        <f t="shared" si="0"/>
        <v>B_P2_T6-R1-OUT-FILTER_e3</v>
      </c>
      <c r="B47" t="str">
        <f t="shared" si="1"/>
        <v>B_P2_T6-R1-OUT-FILTER</v>
      </c>
      <c r="C47" t="str">
        <f t="shared" si="2"/>
        <v>B_P2_T6-R1-OUT</v>
      </c>
      <c r="D47" s="1" t="str">
        <f>VLOOKUP(C47,JARS!A:C,3,FALSE)</f>
        <v>Jar_3</v>
      </c>
      <c r="E47" t="s">
        <v>7</v>
      </c>
      <c r="F47" s="1" t="s">
        <v>4</v>
      </c>
      <c r="G47" s="1">
        <v>6</v>
      </c>
      <c r="H47" s="1">
        <v>1</v>
      </c>
      <c r="I47" t="s">
        <v>36</v>
      </c>
      <c r="J47">
        <v>2</v>
      </c>
      <c r="K47">
        <f t="shared" si="3"/>
        <v>3</v>
      </c>
      <c r="L47">
        <v>1000</v>
      </c>
    </row>
    <row r="48" spans="1:12">
      <c r="A48" t="str">
        <f t="shared" si="0"/>
        <v>B_P2_T6-R1-OUT-FILTER_e4</v>
      </c>
      <c r="B48" t="str">
        <f t="shared" si="1"/>
        <v>B_P2_T6-R1-OUT-FILTER</v>
      </c>
      <c r="C48" t="str">
        <f t="shared" si="2"/>
        <v>B_P2_T6-R1-OUT</v>
      </c>
      <c r="D48" s="1" t="str">
        <f>VLOOKUP(C48,JARS!A:C,3,FALSE)</f>
        <v>Jar_3</v>
      </c>
      <c r="E48" t="s">
        <v>7</v>
      </c>
      <c r="F48" s="1" t="s">
        <v>4</v>
      </c>
      <c r="G48" s="1">
        <v>6</v>
      </c>
      <c r="H48" s="1">
        <v>1</v>
      </c>
      <c r="I48" t="s">
        <v>36</v>
      </c>
      <c r="J48">
        <v>3</v>
      </c>
      <c r="K48">
        <f t="shared" si="3"/>
        <v>4</v>
      </c>
      <c r="L48">
        <v>1000</v>
      </c>
    </row>
    <row r="49" spans="1:12">
      <c r="A49" t="str">
        <f t="shared" si="0"/>
        <v>B_P2_T6-R1-OUT-FILTER_e5</v>
      </c>
      <c r="B49" t="str">
        <f t="shared" si="1"/>
        <v>B_P2_T6-R1-OUT-FILTER</v>
      </c>
      <c r="C49" t="str">
        <f t="shared" si="2"/>
        <v>B_P2_T6-R1-OUT</v>
      </c>
      <c r="D49" s="1" t="str">
        <f>VLOOKUP(C49,JARS!A:C,3,FALSE)</f>
        <v>Jar_3</v>
      </c>
      <c r="E49" t="s">
        <v>7</v>
      </c>
      <c r="F49" s="1" t="s">
        <v>4</v>
      </c>
      <c r="G49" s="1">
        <v>6</v>
      </c>
      <c r="H49" s="1">
        <v>1</v>
      </c>
      <c r="I49" t="s">
        <v>36</v>
      </c>
      <c r="J49">
        <v>4</v>
      </c>
      <c r="K49">
        <f t="shared" si="3"/>
        <v>5</v>
      </c>
      <c r="L49">
        <v>1000</v>
      </c>
    </row>
    <row r="50" spans="1:12">
      <c r="A50" t="str">
        <f t="shared" si="0"/>
        <v>B_P2_T6-R2-OUT-FILTER_e3</v>
      </c>
      <c r="B50" t="str">
        <f t="shared" si="1"/>
        <v>B_P2_T6-R2-OUT-FILTER</v>
      </c>
      <c r="C50" t="str">
        <f t="shared" si="2"/>
        <v>B_P2_T6-R2-OUT</v>
      </c>
      <c r="D50" s="1" t="str">
        <f>VLOOKUP(C50,JARS!A:C,3,FALSE)</f>
        <v>Jar_18</v>
      </c>
      <c r="E50" t="s">
        <v>7</v>
      </c>
      <c r="F50" s="1" t="s">
        <v>4</v>
      </c>
      <c r="G50" s="1">
        <v>6</v>
      </c>
      <c r="H50" s="1">
        <v>2</v>
      </c>
      <c r="I50" t="s">
        <v>36</v>
      </c>
      <c r="J50">
        <v>2</v>
      </c>
      <c r="K50">
        <f t="shared" si="3"/>
        <v>3</v>
      </c>
      <c r="L50">
        <v>1000</v>
      </c>
    </row>
    <row r="51" spans="1:12">
      <c r="A51" t="str">
        <f t="shared" si="0"/>
        <v>B_P2_T6-R2-OUT-FILTER_e4</v>
      </c>
      <c r="B51" t="str">
        <f t="shared" si="1"/>
        <v>B_P2_T6-R2-OUT-FILTER</v>
      </c>
      <c r="C51" t="str">
        <f t="shared" si="2"/>
        <v>B_P2_T6-R2-OUT</v>
      </c>
      <c r="D51" s="1" t="str">
        <f>VLOOKUP(C51,JARS!A:C,3,FALSE)</f>
        <v>Jar_18</v>
      </c>
      <c r="E51" t="s">
        <v>7</v>
      </c>
      <c r="F51" s="1" t="s">
        <v>4</v>
      </c>
      <c r="G51" s="1">
        <v>6</v>
      </c>
      <c r="H51" s="1">
        <v>2</v>
      </c>
      <c r="I51" t="s">
        <v>36</v>
      </c>
      <c r="J51">
        <v>3</v>
      </c>
      <c r="K51">
        <f t="shared" si="3"/>
        <v>4</v>
      </c>
      <c r="L51">
        <v>1000</v>
      </c>
    </row>
    <row r="52" spans="1:12">
      <c r="A52" t="str">
        <f t="shared" si="0"/>
        <v>B_P2_T6-R2-OUT-FILTER_e5</v>
      </c>
      <c r="B52" t="str">
        <f t="shared" si="1"/>
        <v>B_P2_T6-R2-OUT-FILTER</v>
      </c>
      <c r="C52" t="str">
        <f t="shared" si="2"/>
        <v>B_P2_T6-R2-OUT</v>
      </c>
      <c r="D52" s="1" t="str">
        <f>VLOOKUP(C52,JARS!A:C,3,FALSE)</f>
        <v>Jar_18</v>
      </c>
      <c r="E52" t="s">
        <v>7</v>
      </c>
      <c r="F52" s="1" t="s">
        <v>4</v>
      </c>
      <c r="G52" s="1">
        <v>6</v>
      </c>
      <c r="H52" s="1">
        <v>2</v>
      </c>
      <c r="I52" t="s">
        <v>36</v>
      </c>
      <c r="J52">
        <v>4</v>
      </c>
      <c r="K52">
        <f t="shared" si="3"/>
        <v>5</v>
      </c>
      <c r="L52">
        <v>1000</v>
      </c>
    </row>
    <row r="53" spans="1:12">
      <c r="A53" t="str">
        <f t="shared" si="0"/>
        <v>B_P2_T6-R3-OUT-FILTER_e3</v>
      </c>
      <c r="B53" t="str">
        <f t="shared" si="1"/>
        <v>B_P2_T6-R3-OUT-FILTER</v>
      </c>
      <c r="C53" t="str">
        <f t="shared" si="2"/>
        <v>B_P2_T6-R3-OUT</v>
      </c>
      <c r="D53" s="1" t="str">
        <f>VLOOKUP(C53,JARS!A:C,3,FALSE)</f>
        <v>Jar_5</v>
      </c>
      <c r="E53" t="s">
        <v>7</v>
      </c>
      <c r="F53" s="1" t="s">
        <v>4</v>
      </c>
      <c r="G53" s="1">
        <v>6</v>
      </c>
      <c r="H53" s="1">
        <v>3</v>
      </c>
      <c r="I53" t="s">
        <v>36</v>
      </c>
      <c r="J53">
        <v>2</v>
      </c>
      <c r="K53">
        <f t="shared" si="3"/>
        <v>3</v>
      </c>
      <c r="L53">
        <v>1000</v>
      </c>
    </row>
    <row r="54" spans="1:12">
      <c r="A54" t="str">
        <f t="shared" si="0"/>
        <v>B_P2_T6-R3-OUT-FILTER_e4</v>
      </c>
      <c r="B54" t="str">
        <f t="shared" si="1"/>
        <v>B_P2_T6-R3-OUT-FILTER</v>
      </c>
      <c r="C54" t="str">
        <f t="shared" si="2"/>
        <v>B_P2_T6-R3-OUT</v>
      </c>
      <c r="D54" s="1" t="str">
        <f>VLOOKUP(C54,JARS!A:C,3,FALSE)</f>
        <v>Jar_5</v>
      </c>
      <c r="E54" t="s">
        <v>7</v>
      </c>
      <c r="F54" s="1" t="s">
        <v>4</v>
      </c>
      <c r="G54" s="1">
        <v>6</v>
      </c>
      <c r="H54" s="1">
        <v>3</v>
      </c>
      <c r="I54" t="s">
        <v>36</v>
      </c>
      <c r="J54">
        <v>3</v>
      </c>
      <c r="K54">
        <f t="shared" si="3"/>
        <v>4</v>
      </c>
      <c r="L54">
        <v>1000</v>
      </c>
    </row>
    <row r="55" spans="1:12">
      <c r="A55" t="str">
        <f t="shared" si="0"/>
        <v>B_P2_T6-R3-OUT-FILTER_e5</v>
      </c>
      <c r="B55" t="str">
        <f t="shared" si="1"/>
        <v>B_P2_T6-R3-OUT-FILTER</v>
      </c>
      <c r="C55" t="str">
        <f t="shared" si="2"/>
        <v>B_P2_T6-R3-OUT</v>
      </c>
      <c r="D55" s="1" t="str">
        <f>VLOOKUP(C55,JARS!A:C,3,FALSE)</f>
        <v>Jar_5</v>
      </c>
      <c r="E55" t="s">
        <v>7</v>
      </c>
      <c r="F55" s="1" t="s">
        <v>4</v>
      </c>
      <c r="G55" s="1">
        <v>6</v>
      </c>
      <c r="H55" s="1">
        <v>3</v>
      </c>
      <c r="I55" t="s">
        <v>36</v>
      </c>
      <c r="J55">
        <v>4</v>
      </c>
      <c r="K55">
        <f t="shared" si="3"/>
        <v>5</v>
      </c>
      <c r="L55">
        <v>1000</v>
      </c>
    </row>
    <row r="56" spans="1:12">
      <c r="A56" t="str">
        <f t="shared" si="0"/>
        <v>B_P2_T10-R1-IN-FILTER_e3</v>
      </c>
      <c r="B56" t="str">
        <f t="shared" si="1"/>
        <v>B_P2_T10-R1-IN-FILTER</v>
      </c>
      <c r="C56" t="str">
        <f t="shared" si="2"/>
        <v>B_P2_T10-R1-IN</v>
      </c>
      <c r="D56" s="1" t="str">
        <f>VLOOKUP(C56,JARS!A:C,3,FALSE)</f>
        <v>Jar_13</v>
      </c>
      <c r="E56" t="s">
        <v>7</v>
      </c>
      <c r="F56" s="1" t="s">
        <v>3</v>
      </c>
      <c r="G56" s="1">
        <v>10</v>
      </c>
      <c r="H56" s="1">
        <v>1</v>
      </c>
      <c r="I56" t="s">
        <v>36</v>
      </c>
      <c r="J56">
        <v>2</v>
      </c>
      <c r="K56">
        <f t="shared" si="3"/>
        <v>3</v>
      </c>
      <c r="L56">
        <v>1000</v>
      </c>
    </row>
    <row r="57" spans="1:12">
      <c r="A57" t="str">
        <f t="shared" si="0"/>
        <v>B_P2_T10-R1-IN-FILTER_e4</v>
      </c>
      <c r="B57" t="str">
        <f t="shared" si="1"/>
        <v>B_P2_T10-R1-IN-FILTER</v>
      </c>
      <c r="C57" t="str">
        <f t="shared" si="2"/>
        <v>B_P2_T10-R1-IN</v>
      </c>
      <c r="D57" s="1" t="str">
        <f>VLOOKUP(C57,JARS!A:C,3,FALSE)</f>
        <v>Jar_13</v>
      </c>
      <c r="E57" t="s">
        <v>7</v>
      </c>
      <c r="F57" s="1" t="s">
        <v>3</v>
      </c>
      <c r="G57" s="1">
        <v>10</v>
      </c>
      <c r="H57" s="1">
        <v>1</v>
      </c>
      <c r="I57" t="s">
        <v>36</v>
      </c>
      <c r="J57">
        <v>3</v>
      </c>
      <c r="K57">
        <f t="shared" si="3"/>
        <v>4</v>
      </c>
      <c r="L57">
        <v>1000</v>
      </c>
    </row>
    <row r="58" spans="1:12">
      <c r="A58" t="str">
        <f t="shared" si="0"/>
        <v>B_P2_T10-R1-IN-FILTER_e5</v>
      </c>
      <c r="B58" t="str">
        <f t="shared" si="1"/>
        <v>B_P2_T10-R1-IN-FILTER</v>
      </c>
      <c r="C58" t="str">
        <f t="shared" si="2"/>
        <v>B_P2_T10-R1-IN</v>
      </c>
      <c r="D58" s="1" t="str">
        <f>VLOOKUP(C58,JARS!A:C,3,FALSE)</f>
        <v>Jar_13</v>
      </c>
      <c r="E58" t="s">
        <v>7</v>
      </c>
      <c r="F58" s="1" t="s">
        <v>3</v>
      </c>
      <c r="G58" s="1">
        <v>10</v>
      </c>
      <c r="H58" s="1">
        <v>1</v>
      </c>
      <c r="I58" t="s">
        <v>36</v>
      </c>
      <c r="J58">
        <v>4</v>
      </c>
      <c r="K58">
        <f t="shared" si="3"/>
        <v>5</v>
      </c>
      <c r="L58">
        <v>1000</v>
      </c>
    </row>
    <row r="59" spans="1:12">
      <c r="A59" t="str">
        <f t="shared" si="0"/>
        <v>B_P2_T10-R2-IN-FILTER_e3</v>
      </c>
      <c r="B59" t="str">
        <f t="shared" si="1"/>
        <v>B_P2_T10-R2-IN-FILTER</v>
      </c>
      <c r="C59" t="str">
        <f t="shared" si="2"/>
        <v>B_P2_T10-R2-IN</v>
      </c>
      <c r="D59" s="1" t="str">
        <f>VLOOKUP(C59,JARS!A:C,3,FALSE)</f>
        <v>Jar_28</v>
      </c>
      <c r="E59" t="s">
        <v>7</v>
      </c>
      <c r="F59" s="1" t="s">
        <v>3</v>
      </c>
      <c r="G59" s="1">
        <v>10</v>
      </c>
      <c r="H59" s="1">
        <v>2</v>
      </c>
      <c r="I59" t="s">
        <v>36</v>
      </c>
      <c r="J59">
        <v>2</v>
      </c>
      <c r="K59">
        <f t="shared" si="3"/>
        <v>3</v>
      </c>
      <c r="L59">
        <v>1000</v>
      </c>
    </row>
    <row r="60" spans="1:12">
      <c r="A60" t="str">
        <f t="shared" si="0"/>
        <v>B_P2_T10-R2-IN-FILTER_e4</v>
      </c>
      <c r="B60" t="str">
        <f t="shared" si="1"/>
        <v>B_P2_T10-R2-IN-FILTER</v>
      </c>
      <c r="C60" t="str">
        <f t="shared" si="2"/>
        <v>B_P2_T10-R2-IN</v>
      </c>
      <c r="D60" s="1" t="str">
        <f>VLOOKUP(C60,JARS!A:C,3,FALSE)</f>
        <v>Jar_28</v>
      </c>
      <c r="E60" t="s">
        <v>7</v>
      </c>
      <c r="F60" s="1" t="s">
        <v>3</v>
      </c>
      <c r="G60" s="1">
        <v>10</v>
      </c>
      <c r="H60" s="1">
        <v>2</v>
      </c>
      <c r="I60" t="s">
        <v>36</v>
      </c>
      <c r="J60">
        <v>3</v>
      </c>
      <c r="K60">
        <f t="shared" si="3"/>
        <v>4</v>
      </c>
      <c r="L60">
        <v>1000</v>
      </c>
    </row>
    <row r="61" spans="1:12">
      <c r="A61" t="str">
        <f t="shared" si="0"/>
        <v>B_P2_T10-R2-IN-FILTER_e5</v>
      </c>
      <c r="B61" t="str">
        <f t="shared" si="1"/>
        <v>B_P2_T10-R2-IN-FILTER</v>
      </c>
      <c r="C61" t="str">
        <f t="shared" si="2"/>
        <v>B_P2_T10-R2-IN</v>
      </c>
      <c r="D61" s="1" t="str">
        <f>VLOOKUP(C61,JARS!A:C,3,FALSE)</f>
        <v>Jar_28</v>
      </c>
      <c r="E61" t="s">
        <v>7</v>
      </c>
      <c r="F61" s="1" t="s">
        <v>3</v>
      </c>
      <c r="G61" s="1">
        <v>10</v>
      </c>
      <c r="H61" s="1">
        <v>2</v>
      </c>
      <c r="I61" t="s">
        <v>36</v>
      </c>
      <c r="J61">
        <v>4</v>
      </c>
      <c r="K61">
        <f t="shared" si="3"/>
        <v>5</v>
      </c>
      <c r="L61">
        <v>1000</v>
      </c>
    </row>
    <row r="62" spans="1:12">
      <c r="A62" t="str">
        <f t="shared" si="0"/>
        <v>B_P2_T10-R3-IN-FILTER_e3</v>
      </c>
      <c r="B62" t="str">
        <f t="shared" si="1"/>
        <v>B_P2_T10-R3-IN-FILTER</v>
      </c>
      <c r="C62" t="str">
        <f t="shared" si="2"/>
        <v>B_P2_T10-R3-IN</v>
      </c>
      <c r="D62" s="1" t="str">
        <f>VLOOKUP(C62,JARS!A:C,3,FALSE)</f>
        <v>Jar_12</v>
      </c>
      <c r="E62" t="s">
        <v>7</v>
      </c>
      <c r="F62" s="1" t="s">
        <v>3</v>
      </c>
      <c r="G62" s="1">
        <v>10</v>
      </c>
      <c r="H62" s="1">
        <v>3</v>
      </c>
      <c r="I62" t="s">
        <v>36</v>
      </c>
      <c r="J62">
        <v>2</v>
      </c>
      <c r="K62">
        <f t="shared" si="3"/>
        <v>3</v>
      </c>
      <c r="L62">
        <v>1000</v>
      </c>
    </row>
    <row r="63" spans="1:12">
      <c r="A63" t="str">
        <f t="shared" si="0"/>
        <v>B_P2_T10-R3-IN-FILTER_e4</v>
      </c>
      <c r="B63" t="str">
        <f t="shared" si="1"/>
        <v>B_P2_T10-R3-IN-FILTER</v>
      </c>
      <c r="C63" t="str">
        <f t="shared" si="2"/>
        <v>B_P2_T10-R3-IN</v>
      </c>
      <c r="D63" s="1" t="str">
        <f>VLOOKUP(C63,JARS!A:C,3,FALSE)</f>
        <v>Jar_12</v>
      </c>
      <c r="E63" t="s">
        <v>7</v>
      </c>
      <c r="F63" s="1" t="s">
        <v>3</v>
      </c>
      <c r="G63" s="1">
        <v>10</v>
      </c>
      <c r="H63" s="1">
        <v>3</v>
      </c>
      <c r="I63" t="s">
        <v>36</v>
      </c>
      <c r="J63">
        <v>3</v>
      </c>
      <c r="K63">
        <f t="shared" si="3"/>
        <v>4</v>
      </c>
      <c r="L63">
        <v>1000</v>
      </c>
    </row>
    <row r="64" spans="1:12">
      <c r="A64" t="str">
        <f t="shared" si="0"/>
        <v>B_P2_T10-R3-IN-FILTER_e5</v>
      </c>
      <c r="B64" t="str">
        <f t="shared" si="1"/>
        <v>B_P2_T10-R3-IN-FILTER</v>
      </c>
      <c r="C64" t="str">
        <f t="shared" si="2"/>
        <v>B_P2_T10-R3-IN</v>
      </c>
      <c r="D64" s="1" t="str">
        <f>VLOOKUP(C64,JARS!A:C,3,FALSE)</f>
        <v>Jar_12</v>
      </c>
      <c r="E64" t="s">
        <v>7</v>
      </c>
      <c r="F64" s="1" t="s">
        <v>3</v>
      </c>
      <c r="G64" s="1">
        <v>10</v>
      </c>
      <c r="H64" s="1">
        <v>3</v>
      </c>
      <c r="I64" t="s">
        <v>36</v>
      </c>
      <c r="J64">
        <v>4</v>
      </c>
      <c r="K64">
        <f t="shared" si="3"/>
        <v>5</v>
      </c>
      <c r="L64">
        <v>1000</v>
      </c>
    </row>
    <row r="65" spans="1:12">
      <c r="A65" t="str">
        <f t="shared" si="0"/>
        <v>B_P2_T10-R1-OUT-FILTER_e3</v>
      </c>
      <c r="B65" t="str">
        <f t="shared" si="1"/>
        <v>B_P2_T10-R1-OUT-FILTER</v>
      </c>
      <c r="C65" t="str">
        <f t="shared" si="2"/>
        <v>B_P2_T10-R1-OUT</v>
      </c>
      <c r="D65" s="1" t="str">
        <f>VLOOKUP(C65,JARS!A:C,3,FALSE)</f>
        <v>Jar_6</v>
      </c>
      <c r="E65" t="s">
        <v>7</v>
      </c>
      <c r="F65" s="1" t="s">
        <v>4</v>
      </c>
      <c r="G65" s="1">
        <v>10</v>
      </c>
      <c r="H65" s="1">
        <v>1</v>
      </c>
      <c r="I65" t="s">
        <v>36</v>
      </c>
      <c r="J65">
        <v>2</v>
      </c>
      <c r="K65">
        <f t="shared" si="3"/>
        <v>3</v>
      </c>
      <c r="L65">
        <v>1000</v>
      </c>
    </row>
    <row r="66" spans="1:12">
      <c r="A66" t="str">
        <f t="shared" si="0"/>
        <v>B_P2_T10-R1-OUT-FILTER_e4</v>
      </c>
      <c r="B66" t="str">
        <f t="shared" si="1"/>
        <v>B_P2_T10-R1-OUT-FILTER</v>
      </c>
      <c r="C66" t="str">
        <f t="shared" si="2"/>
        <v>B_P2_T10-R1-OUT</v>
      </c>
      <c r="D66" s="1" t="str">
        <f>VLOOKUP(C66,JARS!A:C,3,FALSE)</f>
        <v>Jar_6</v>
      </c>
      <c r="E66" t="s">
        <v>7</v>
      </c>
      <c r="F66" s="1" t="s">
        <v>4</v>
      </c>
      <c r="G66" s="1">
        <v>10</v>
      </c>
      <c r="H66" s="1">
        <v>1</v>
      </c>
      <c r="I66" t="s">
        <v>36</v>
      </c>
      <c r="J66">
        <v>3</v>
      </c>
      <c r="K66">
        <f t="shared" si="3"/>
        <v>4</v>
      </c>
      <c r="L66">
        <v>1000</v>
      </c>
    </row>
    <row r="67" spans="1:12">
      <c r="A67" t="str">
        <f t="shared" ref="A67:A130" si="4">CONCATENATE(B67,"_e",K67)</f>
        <v>B_P2_T10-R1-OUT-FILTER_e5</v>
      </c>
      <c r="B67" t="str">
        <f t="shared" ref="B67:B130" si="5">CONCATENATE(C67,"-",I67)</f>
        <v>B_P2_T10-R1-OUT-FILTER</v>
      </c>
      <c r="C67" t="str">
        <f t="shared" ref="C67:C130" si="6">CONCATENATE(E67,"_T",G67,"-R",H67,"-",F67)</f>
        <v>B_P2_T10-R1-OUT</v>
      </c>
      <c r="D67" s="1" t="str">
        <f>VLOOKUP(C67,JARS!A:C,3,FALSE)</f>
        <v>Jar_6</v>
      </c>
      <c r="E67" t="s">
        <v>7</v>
      </c>
      <c r="F67" s="1" t="s">
        <v>4</v>
      </c>
      <c r="G67" s="1">
        <v>10</v>
      </c>
      <c r="H67" s="1">
        <v>1</v>
      </c>
      <c r="I67" t="s">
        <v>36</v>
      </c>
      <c r="J67">
        <v>4</v>
      </c>
      <c r="K67">
        <f t="shared" ref="K67:K130" si="7">J67+1</f>
        <v>5</v>
      </c>
      <c r="L67">
        <v>1000</v>
      </c>
    </row>
    <row r="68" spans="1:12">
      <c r="A68" t="str">
        <f t="shared" si="4"/>
        <v>B_P2_T10-R2-OUT-FILTER_e3</v>
      </c>
      <c r="B68" t="str">
        <f t="shared" si="5"/>
        <v>B_P2_T10-R2-OUT-FILTER</v>
      </c>
      <c r="C68" t="str">
        <f t="shared" si="6"/>
        <v>B_P2_T10-R2-OUT</v>
      </c>
      <c r="D68" s="1" t="str">
        <f>VLOOKUP(C68,JARS!A:C,3,FALSE)</f>
        <v>Jar_22</v>
      </c>
      <c r="E68" t="s">
        <v>7</v>
      </c>
      <c r="F68" s="1" t="s">
        <v>4</v>
      </c>
      <c r="G68" s="1">
        <v>10</v>
      </c>
      <c r="H68" s="1">
        <v>2</v>
      </c>
      <c r="I68" t="s">
        <v>36</v>
      </c>
      <c r="J68">
        <v>2</v>
      </c>
      <c r="K68">
        <f t="shared" si="7"/>
        <v>3</v>
      </c>
      <c r="L68">
        <v>1000</v>
      </c>
    </row>
    <row r="69" spans="1:12">
      <c r="A69" t="str">
        <f t="shared" si="4"/>
        <v>B_P2_T10-R2-OUT-FILTER_e4</v>
      </c>
      <c r="B69" t="str">
        <f t="shared" si="5"/>
        <v>B_P2_T10-R2-OUT-FILTER</v>
      </c>
      <c r="C69" t="str">
        <f t="shared" si="6"/>
        <v>B_P2_T10-R2-OUT</v>
      </c>
      <c r="D69" s="1" t="str">
        <f>VLOOKUP(C69,JARS!A:C,3,FALSE)</f>
        <v>Jar_22</v>
      </c>
      <c r="E69" t="s">
        <v>7</v>
      </c>
      <c r="F69" s="1" t="s">
        <v>4</v>
      </c>
      <c r="G69" s="1">
        <v>10</v>
      </c>
      <c r="H69" s="1">
        <v>2</v>
      </c>
      <c r="I69" t="s">
        <v>36</v>
      </c>
      <c r="J69">
        <v>3</v>
      </c>
      <c r="K69">
        <f t="shared" si="7"/>
        <v>4</v>
      </c>
      <c r="L69">
        <v>1000</v>
      </c>
    </row>
    <row r="70" spans="1:12">
      <c r="A70" t="str">
        <f t="shared" si="4"/>
        <v>B_P2_T10-R2-OUT-FILTER_e5</v>
      </c>
      <c r="B70" t="str">
        <f t="shared" si="5"/>
        <v>B_P2_T10-R2-OUT-FILTER</v>
      </c>
      <c r="C70" t="str">
        <f t="shared" si="6"/>
        <v>B_P2_T10-R2-OUT</v>
      </c>
      <c r="D70" s="1" t="str">
        <f>VLOOKUP(C70,JARS!A:C,3,FALSE)</f>
        <v>Jar_22</v>
      </c>
      <c r="E70" t="s">
        <v>7</v>
      </c>
      <c r="F70" s="1" t="s">
        <v>4</v>
      </c>
      <c r="G70" s="1">
        <v>10</v>
      </c>
      <c r="H70" s="1">
        <v>2</v>
      </c>
      <c r="I70" t="s">
        <v>36</v>
      </c>
      <c r="J70">
        <v>4</v>
      </c>
      <c r="K70">
        <f t="shared" si="7"/>
        <v>5</v>
      </c>
      <c r="L70">
        <v>1000</v>
      </c>
    </row>
    <row r="71" spans="1:12">
      <c r="A71" t="str">
        <f t="shared" si="4"/>
        <v>B_P2_T10-R3-OUT-FILTER_e3</v>
      </c>
      <c r="B71" t="str">
        <f t="shared" si="5"/>
        <v>B_P2_T10-R3-OUT-FILTER</v>
      </c>
      <c r="C71" t="str">
        <f t="shared" si="6"/>
        <v>B_P2_T10-R3-OUT</v>
      </c>
      <c r="D71" s="1" t="str">
        <f>VLOOKUP(C71,JARS!A:C,3,FALSE)</f>
        <v>Jar_1</v>
      </c>
      <c r="E71" t="s">
        <v>7</v>
      </c>
      <c r="F71" s="1" t="s">
        <v>4</v>
      </c>
      <c r="G71" s="1">
        <v>10</v>
      </c>
      <c r="H71" s="1">
        <v>3</v>
      </c>
      <c r="I71" t="s">
        <v>36</v>
      </c>
      <c r="J71">
        <v>2</v>
      </c>
      <c r="K71">
        <f t="shared" si="7"/>
        <v>3</v>
      </c>
      <c r="L71">
        <v>1000</v>
      </c>
    </row>
    <row r="72" spans="1:12">
      <c r="A72" t="str">
        <f t="shared" si="4"/>
        <v>B_P2_T10-R3-OUT-FILTER_e4</v>
      </c>
      <c r="B72" t="str">
        <f t="shared" si="5"/>
        <v>B_P2_T10-R3-OUT-FILTER</v>
      </c>
      <c r="C72" t="str">
        <f t="shared" si="6"/>
        <v>B_P2_T10-R3-OUT</v>
      </c>
      <c r="D72" s="1" t="str">
        <f>VLOOKUP(C72,JARS!A:C,3,FALSE)</f>
        <v>Jar_1</v>
      </c>
      <c r="E72" t="s">
        <v>7</v>
      </c>
      <c r="F72" s="1" t="s">
        <v>4</v>
      </c>
      <c r="G72" s="1">
        <v>10</v>
      </c>
      <c r="H72" s="1">
        <v>3</v>
      </c>
      <c r="I72" t="s">
        <v>36</v>
      </c>
      <c r="J72">
        <v>3</v>
      </c>
      <c r="K72">
        <f t="shared" si="7"/>
        <v>4</v>
      </c>
      <c r="L72">
        <v>1000</v>
      </c>
    </row>
    <row r="73" spans="1:12">
      <c r="A73" t="str">
        <f t="shared" si="4"/>
        <v>B_P2_T10-R3-OUT-FILTER_e5</v>
      </c>
      <c r="B73" t="str">
        <f t="shared" si="5"/>
        <v>B_P2_T10-R3-OUT-FILTER</v>
      </c>
      <c r="C73" t="str">
        <f t="shared" si="6"/>
        <v>B_P2_T10-R3-OUT</v>
      </c>
      <c r="D73" s="1" t="str">
        <f>VLOOKUP(C73,JARS!A:C,3,FALSE)</f>
        <v>Jar_1</v>
      </c>
      <c r="E73" t="s">
        <v>7</v>
      </c>
      <c r="F73" s="1" t="s">
        <v>4</v>
      </c>
      <c r="G73" s="1">
        <v>10</v>
      </c>
      <c r="H73" s="1">
        <v>3</v>
      </c>
      <c r="I73" t="s">
        <v>36</v>
      </c>
      <c r="J73">
        <v>4</v>
      </c>
      <c r="K73">
        <f t="shared" si="7"/>
        <v>5</v>
      </c>
      <c r="L73">
        <v>1000</v>
      </c>
    </row>
    <row r="74" spans="1:12">
      <c r="A74" t="str">
        <f t="shared" si="4"/>
        <v>B_P2_T14-R1-IN-FILTER_e3</v>
      </c>
      <c r="B74" t="str">
        <f t="shared" si="5"/>
        <v>B_P2_T14-R1-IN-FILTER</v>
      </c>
      <c r="C74" t="str">
        <f t="shared" si="6"/>
        <v>B_P2_T14-R1-IN</v>
      </c>
      <c r="D74" s="1" t="str">
        <f>VLOOKUP(C74,JARS!A:C,3,FALSE)</f>
        <v>Jar_11</v>
      </c>
      <c r="E74" t="s">
        <v>7</v>
      </c>
      <c r="F74" s="1" t="s">
        <v>3</v>
      </c>
      <c r="G74" s="1">
        <v>14</v>
      </c>
      <c r="H74" s="1">
        <v>1</v>
      </c>
      <c r="I74" t="s">
        <v>36</v>
      </c>
      <c r="J74">
        <v>2</v>
      </c>
      <c r="K74">
        <f t="shared" si="7"/>
        <v>3</v>
      </c>
      <c r="L74">
        <v>1000</v>
      </c>
    </row>
    <row r="75" spans="1:12">
      <c r="A75" t="str">
        <f t="shared" si="4"/>
        <v>B_P2_T14-R1-IN-FILTER_e4</v>
      </c>
      <c r="B75" t="str">
        <f t="shared" si="5"/>
        <v>B_P2_T14-R1-IN-FILTER</v>
      </c>
      <c r="C75" t="str">
        <f t="shared" si="6"/>
        <v>B_P2_T14-R1-IN</v>
      </c>
      <c r="D75" s="1" t="str">
        <f>VLOOKUP(C75,JARS!A:C,3,FALSE)</f>
        <v>Jar_11</v>
      </c>
      <c r="E75" t="s">
        <v>7</v>
      </c>
      <c r="F75" s="1" t="s">
        <v>3</v>
      </c>
      <c r="G75" s="1">
        <v>14</v>
      </c>
      <c r="H75" s="1">
        <v>1</v>
      </c>
      <c r="I75" t="s">
        <v>36</v>
      </c>
      <c r="J75">
        <v>3</v>
      </c>
      <c r="K75">
        <f t="shared" si="7"/>
        <v>4</v>
      </c>
      <c r="L75">
        <v>1000</v>
      </c>
    </row>
    <row r="76" spans="1:12">
      <c r="A76" t="str">
        <f t="shared" si="4"/>
        <v>B_P2_T14-R1-IN-FILTER_e5</v>
      </c>
      <c r="B76" t="str">
        <f t="shared" si="5"/>
        <v>B_P2_T14-R1-IN-FILTER</v>
      </c>
      <c r="C76" t="str">
        <f t="shared" si="6"/>
        <v>B_P2_T14-R1-IN</v>
      </c>
      <c r="D76" s="1" t="str">
        <f>VLOOKUP(C76,JARS!A:C,3,FALSE)</f>
        <v>Jar_11</v>
      </c>
      <c r="E76" t="s">
        <v>7</v>
      </c>
      <c r="F76" s="1" t="s">
        <v>3</v>
      </c>
      <c r="G76" s="1">
        <v>14</v>
      </c>
      <c r="H76" s="1">
        <v>1</v>
      </c>
      <c r="I76" t="s">
        <v>36</v>
      </c>
      <c r="J76">
        <v>4</v>
      </c>
      <c r="K76">
        <f t="shared" si="7"/>
        <v>5</v>
      </c>
      <c r="L76">
        <v>1000</v>
      </c>
    </row>
    <row r="77" spans="1:12">
      <c r="A77" t="str">
        <f t="shared" si="4"/>
        <v>B_P2_T14-R1-OUT-FILTER_e3</v>
      </c>
      <c r="B77" t="str">
        <f t="shared" si="5"/>
        <v>B_P2_T14-R1-OUT-FILTER</v>
      </c>
      <c r="C77" t="str">
        <f t="shared" si="6"/>
        <v>B_P2_T14-R1-OUT</v>
      </c>
      <c r="D77" s="1" t="str">
        <f>VLOOKUP(C77,JARS!A:C,3,FALSE)</f>
        <v>Jar_8</v>
      </c>
      <c r="E77" t="s">
        <v>7</v>
      </c>
      <c r="F77" s="1" t="s">
        <v>4</v>
      </c>
      <c r="G77" s="1">
        <v>14</v>
      </c>
      <c r="H77" s="1">
        <v>1</v>
      </c>
      <c r="I77" t="s">
        <v>36</v>
      </c>
      <c r="J77">
        <v>2</v>
      </c>
      <c r="K77">
        <f t="shared" si="7"/>
        <v>3</v>
      </c>
      <c r="L77">
        <v>1000</v>
      </c>
    </row>
    <row r="78" spans="1:12">
      <c r="A78" t="str">
        <f t="shared" si="4"/>
        <v>B_P2_T14-R1-OUT-FILTER_e4</v>
      </c>
      <c r="B78" t="str">
        <f t="shared" si="5"/>
        <v>B_P2_T14-R1-OUT-FILTER</v>
      </c>
      <c r="C78" t="str">
        <f t="shared" si="6"/>
        <v>B_P2_T14-R1-OUT</v>
      </c>
      <c r="D78" s="1" t="str">
        <f>VLOOKUP(C78,JARS!A:C,3,FALSE)</f>
        <v>Jar_8</v>
      </c>
      <c r="E78" t="s">
        <v>7</v>
      </c>
      <c r="F78" s="1" t="s">
        <v>4</v>
      </c>
      <c r="G78" s="1">
        <v>14</v>
      </c>
      <c r="H78" s="1">
        <v>1</v>
      </c>
      <c r="I78" t="s">
        <v>36</v>
      </c>
      <c r="J78">
        <v>3</v>
      </c>
      <c r="K78">
        <f t="shared" si="7"/>
        <v>4</v>
      </c>
      <c r="L78">
        <v>1000</v>
      </c>
    </row>
    <row r="79" spans="1:12">
      <c r="A79" t="str">
        <f t="shared" si="4"/>
        <v>B_P2_T14-R1-OUT-FILTER_e5</v>
      </c>
      <c r="B79" t="str">
        <f t="shared" si="5"/>
        <v>B_P2_T14-R1-OUT-FILTER</v>
      </c>
      <c r="C79" t="str">
        <f t="shared" si="6"/>
        <v>B_P2_T14-R1-OUT</v>
      </c>
      <c r="D79" s="1" t="str">
        <f>VLOOKUP(C79,JARS!A:C,3,FALSE)</f>
        <v>Jar_8</v>
      </c>
      <c r="E79" t="s">
        <v>7</v>
      </c>
      <c r="F79" s="1" t="s">
        <v>4</v>
      </c>
      <c r="G79" s="1">
        <v>14</v>
      </c>
      <c r="H79" s="1">
        <v>1</v>
      </c>
      <c r="I79" t="s">
        <v>36</v>
      </c>
      <c r="J79">
        <v>4</v>
      </c>
      <c r="K79">
        <f t="shared" si="7"/>
        <v>5</v>
      </c>
      <c r="L79">
        <v>1000</v>
      </c>
    </row>
    <row r="80" spans="1:12">
      <c r="A80" t="str">
        <f t="shared" si="4"/>
        <v>B_P2_T1-R1-IN-TUBE_e0</v>
      </c>
      <c r="B80" t="str">
        <f t="shared" si="5"/>
        <v>B_P2_T1-R1-IN-TUBE</v>
      </c>
      <c r="C80" t="str">
        <f t="shared" si="6"/>
        <v>B_P2_T1-R1-IN</v>
      </c>
      <c r="D80" s="1" t="str">
        <f>VLOOKUP(C80,JARS!A:C,3,FALSE)</f>
        <v>Jar_7</v>
      </c>
      <c r="E80" t="s">
        <v>7</v>
      </c>
      <c r="F80" t="s">
        <v>3</v>
      </c>
      <c r="G80">
        <v>1</v>
      </c>
      <c r="H80">
        <v>1</v>
      </c>
      <c r="I80" t="s">
        <v>38</v>
      </c>
      <c r="J80">
        <v>0</v>
      </c>
      <c r="K80">
        <f>J80</f>
        <v>0</v>
      </c>
    </row>
    <row r="81" spans="1:11">
      <c r="A81" t="str">
        <f t="shared" si="4"/>
        <v>B_P2_T1-R2-IN-TUBE_e0</v>
      </c>
      <c r="B81" t="str">
        <f t="shared" si="5"/>
        <v>B_P2_T1-R2-IN-TUBE</v>
      </c>
      <c r="C81" t="str">
        <f t="shared" si="6"/>
        <v>B_P2_T1-R2-IN</v>
      </c>
      <c r="D81" s="1" t="str">
        <f>VLOOKUP(C81,JARS!A:C,3,FALSE)</f>
        <v>Jar_10</v>
      </c>
      <c r="E81" t="s">
        <v>7</v>
      </c>
      <c r="F81" t="s">
        <v>3</v>
      </c>
      <c r="G81">
        <v>1</v>
      </c>
      <c r="H81">
        <v>2</v>
      </c>
      <c r="I81" t="s">
        <v>38</v>
      </c>
      <c r="J81">
        <v>0</v>
      </c>
      <c r="K81">
        <f t="shared" ref="K81:K105" si="8">J81</f>
        <v>0</v>
      </c>
    </row>
    <row r="82" spans="1:11">
      <c r="A82" t="str">
        <f t="shared" si="4"/>
        <v>B_P2_T1-R3-IN-TUBE_e0</v>
      </c>
      <c r="B82" t="str">
        <f t="shared" si="5"/>
        <v>B_P2_T1-R3-IN-TUBE</v>
      </c>
      <c r="C82" t="str">
        <f t="shared" si="6"/>
        <v>B_P2_T1-R3-IN</v>
      </c>
      <c r="D82" s="1" t="str">
        <f>VLOOKUP(C82,JARS!A:C,3,FALSE)</f>
        <v>Jar_25</v>
      </c>
      <c r="E82" t="s">
        <v>7</v>
      </c>
      <c r="F82" t="s">
        <v>3</v>
      </c>
      <c r="G82">
        <v>1</v>
      </c>
      <c r="H82">
        <v>3</v>
      </c>
      <c r="I82" t="s">
        <v>38</v>
      </c>
      <c r="J82">
        <v>0</v>
      </c>
      <c r="K82">
        <f t="shared" si="8"/>
        <v>0</v>
      </c>
    </row>
    <row r="83" spans="1:11">
      <c r="A83" t="str">
        <f t="shared" si="4"/>
        <v>B_P2_T1-R1-OUT-TUBE_e0</v>
      </c>
      <c r="B83" t="str">
        <f t="shared" si="5"/>
        <v>B_P2_T1-R1-OUT-TUBE</v>
      </c>
      <c r="C83" t="str">
        <f t="shared" si="6"/>
        <v>B_P2_T1-R1-OUT</v>
      </c>
      <c r="D83" s="1" t="str">
        <f>VLOOKUP(C83,JARS!A:C,3,FALSE)</f>
        <v>Jar_14</v>
      </c>
      <c r="E83" t="s">
        <v>7</v>
      </c>
      <c r="F83" t="s">
        <v>4</v>
      </c>
      <c r="G83">
        <v>1</v>
      </c>
      <c r="H83">
        <v>1</v>
      </c>
      <c r="I83" t="s">
        <v>38</v>
      </c>
      <c r="J83">
        <v>0</v>
      </c>
      <c r="K83">
        <f t="shared" si="8"/>
        <v>0</v>
      </c>
    </row>
    <row r="84" spans="1:11">
      <c r="A84" t="str">
        <f t="shared" si="4"/>
        <v>B_P2_T1-R2-OUT-TUBE_e0</v>
      </c>
      <c r="B84" t="str">
        <f t="shared" si="5"/>
        <v>B_P2_T1-R2-OUT-TUBE</v>
      </c>
      <c r="C84" t="str">
        <f t="shared" si="6"/>
        <v>B_P2_T1-R2-OUT</v>
      </c>
      <c r="D84" s="1" t="str">
        <f>VLOOKUP(C84,JARS!A:C,3,FALSE)</f>
        <v>Jar_26</v>
      </c>
      <c r="E84" t="s">
        <v>7</v>
      </c>
      <c r="F84" t="s">
        <v>4</v>
      </c>
      <c r="G84">
        <v>1</v>
      </c>
      <c r="H84">
        <v>2</v>
      </c>
      <c r="I84" t="s">
        <v>38</v>
      </c>
      <c r="J84">
        <v>0</v>
      </c>
      <c r="K84">
        <f t="shared" si="8"/>
        <v>0</v>
      </c>
    </row>
    <row r="85" spans="1:11">
      <c r="A85" t="str">
        <f t="shared" si="4"/>
        <v>B_P2_T1-R3-OUT-TUBE_e0</v>
      </c>
      <c r="B85" t="str">
        <f t="shared" si="5"/>
        <v>B_P2_T1-R3-OUT-TUBE</v>
      </c>
      <c r="C85" t="str">
        <f t="shared" si="6"/>
        <v>B_P2_T1-R3-OUT</v>
      </c>
      <c r="D85" s="1" t="str">
        <f>VLOOKUP(C85,JARS!A:C,3,FALSE)</f>
        <v>Jar_29</v>
      </c>
      <c r="E85" t="s">
        <v>7</v>
      </c>
      <c r="F85" t="s">
        <v>4</v>
      </c>
      <c r="G85">
        <v>1</v>
      </c>
      <c r="H85">
        <v>3</v>
      </c>
      <c r="I85" t="s">
        <v>38</v>
      </c>
      <c r="J85">
        <v>0</v>
      </c>
      <c r="K85">
        <f t="shared" si="8"/>
        <v>0</v>
      </c>
    </row>
    <row r="86" spans="1:11">
      <c r="A86" t="str">
        <f t="shared" si="4"/>
        <v>B_P2_T3-R1-IN-TUBE_e0</v>
      </c>
      <c r="B86" t="str">
        <f t="shared" si="5"/>
        <v>B_P2_T3-R1-IN-TUBE</v>
      </c>
      <c r="C86" t="str">
        <f t="shared" si="6"/>
        <v>B_P2_T3-R1-IN</v>
      </c>
      <c r="D86" s="1" t="str">
        <f>VLOOKUP(C86,JARS!A:C,3,FALSE)</f>
        <v>Jar_16</v>
      </c>
      <c r="E86" t="s">
        <v>7</v>
      </c>
      <c r="F86" t="s">
        <v>3</v>
      </c>
      <c r="G86">
        <v>3</v>
      </c>
      <c r="H86">
        <v>1</v>
      </c>
      <c r="I86" t="s">
        <v>38</v>
      </c>
      <c r="J86">
        <v>0</v>
      </c>
      <c r="K86">
        <f t="shared" si="8"/>
        <v>0</v>
      </c>
    </row>
    <row r="87" spans="1:11">
      <c r="A87" t="str">
        <f t="shared" si="4"/>
        <v>B_P2_T3-R2-IN-TUBE_e0</v>
      </c>
      <c r="B87" t="str">
        <f t="shared" si="5"/>
        <v>B_P2_T3-R2-IN-TUBE</v>
      </c>
      <c r="C87" t="str">
        <f t="shared" si="6"/>
        <v>B_P2_T3-R2-IN</v>
      </c>
      <c r="D87" s="1" t="str">
        <f>VLOOKUP(C87,JARS!A:C,3,FALSE)</f>
        <v>Jar_27</v>
      </c>
      <c r="E87" t="s">
        <v>7</v>
      </c>
      <c r="F87" t="s">
        <v>3</v>
      </c>
      <c r="G87">
        <v>3</v>
      </c>
      <c r="H87">
        <v>2</v>
      </c>
      <c r="I87" t="s">
        <v>38</v>
      </c>
      <c r="J87">
        <v>0</v>
      </c>
      <c r="K87">
        <f t="shared" si="8"/>
        <v>0</v>
      </c>
    </row>
    <row r="88" spans="1:11">
      <c r="A88" t="str">
        <f t="shared" si="4"/>
        <v>B_P2_T3-R3-IN-TUBE_e0</v>
      </c>
      <c r="B88" t="str">
        <f t="shared" si="5"/>
        <v>B_P2_T3-R3-IN-TUBE</v>
      </c>
      <c r="C88" t="str">
        <f t="shared" si="6"/>
        <v>B_P2_T3-R3-IN</v>
      </c>
      <c r="D88" s="1" t="str">
        <f>VLOOKUP(C88,JARS!A:C,3,FALSE)</f>
        <v>Jar_19</v>
      </c>
      <c r="E88" t="s">
        <v>7</v>
      </c>
      <c r="F88" t="s">
        <v>3</v>
      </c>
      <c r="G88">
        <v>3</v>
      </c>
      <c r="H88">
        <v>3</v>
      </c>
      <c r="I88" t="s">
        <v>38</v>
      </c>
      <c r="J88">
        <v>0</v>
      </c>
      <c r="K88">
        <f t="shared" si="8"/>
        <v>0</v>
      </c>
    </row>
    <row r="89" spans="1:11">
      <c r="A89" t="str">
        <f t="shared" si="4"/>
        <v>B_P2_T3-R1-OUT-TUBE_e0</v>
      </c>
      <c r="B89" t="str">
        <f t="shared" si="5"/>
        <v>B_P2_T3-R1-OUT-TUBE</v>
      </c>
      <c r="C89" t="str">
        <f t="shared" si="6"/>
        <v>B_P2_T3-R1-OUT</v>
      </c>
      <c r="D89" s="1" t="str">
        <f>VLOOKUP(C89,JARS!A:C,3,FALSE)</f>
        <v>Jar_21</v>
      </c>
      <c r="E89" t="s">
        <v>7</v>
      </c>
      <c r="F89" t="s">
        <v>4</v>
      </c>
      <c r="G89">
        <v>3</v>
      </c>
      <c r="H89">
        <v>1</v>
      </c>
      <c r="I89" t="s">
        <v>38</v>
      </c>
      <c r="J89">
        <v>0</v>
      </c>
      <c r="K89">
        <f t="shared" si="8"/>
        <v>0</v>
      </c>
    </row>
    <row r="90" spans="1:11">
      <c r="A90" t="str">
        <f t="shared" si="4"/>
        <v>B_P2_T3-R2-OUT-TUBE_e0</v>
      </c>
      <c r="B90" t="str">
        <f t="shared" si="5"/>
        <v>B_P2_T3-R2-OUT-TUBE</v>
      </c>
      <c r="C90" t="str">
        <f t="shared" si="6"/>
        <v>B_P2_T3-R2-OUT</v>
      </c>
      <c r="D90" s="1" t="str">
        <f>VLOOKUP(C90,JARS!A:C,3,FALSE)</f>
        <v>Jar_9</v>
      </c>
      <c r="E90" t="s">
        <v>7</v>
      </c>
      <c r="F90" t="s">
        <v>4</v>
      </c>
      <c r="G90">
        <v>3</v>
      </c>
      <c r="H90">
        <v>2</v>
      </c>
      <c r="I90" t="s">
        <v>38</v>
      </c>
      <c r="J90">
        <v>0</v>
      </c>
      <c r="K90">
        <f t="shared" si="8"/>
        <v>0</v>
      </c>
    </row>
    <row r="91" spans="1:11">
      <c r="A91" t="str">
        <f t="shared" si="4"/>
        <v>B_P2_T3-R3-OUT-TUBE_e0</v>
      </c>
      <c r="B91" t="str">
        <f t="shared" si="5"/>
        <v>B_P2_T3-R3-OUT-TUBE</v>
      </c>
      <c r="C91" t="str">
        <f t="shared" si="6"/>
        <v>B_P2_T3-R3-OUT</v>
      </c>
      <c r="D91" s="1" t="str">
        <f>VLOOKUP(C91,JARS!A:C,3,FALSE)</f>
        <v>Jar_24</v>
      </c>
      <c r="E91" t="s">
        <v>7</v>
      </c>
      <c r="F91" t="s">
        <v>4</v>
      </c>
      <c r="G91">
        <v>3</v>
      </c>
      <c r="H91">
        <v>3</v>
      </c>
      <c r="I91" t="s">
        <v>38</v>
      </c>
      <c r="J91">
        <v>0</v>
      </c>
      <c r="K91">
        <f t="shared" si="8"/>
        <v>0</v>
      </c>
    </row>
    <row r="92" spans="1:11">
      <c r="A92" t="str">
        <f t="shared" si="4"/>
        <v>B_P2_T6-R1-IN-TUBE_e0</v>
      </c>
      <c r="B92" t="str">
        <f t="shared" si="5"/>
        <v>B_P2_T6-R1-IN-TUBE</v>
      </c>
      <c r="C92" t="str">
        <f t="shared" si="6"/>
        <v>B_P2_T6-R1-IN</v>
      </c>
      <c r="D92" s="1" t="str">
        <f>VLOOKUP(C92,JARS!A:C,3,FALSE)</f>
        <v>Jar_17</v>
      </c>
      <c r="E92" t="s">
        <v>7</v>
      </c>
      <c r="F92" t="s">
        <v>3</v>
      </c>
      <c r="G92">
        <v>6</v>
      </c>
      <c r="H92">
        <v>1</v>
      </c>
      <c r="I92" t="s">
        <v>38</v>
      </c>
      <c r="J92">
        <v>0</v>
      </c>
      <c r="K92">
        <f t="shared" si="8"/>
        <v>0</v>
      </c>
    </row>
    <row r="93" spans="1:11">
      <c r="A93" t="str">
        <f t="shared" si="4"/>
        <v>B_P2_T6-R2-IN-TUBE_e0</v>
      </c>
      <c r="B93" t="str">
        <f t="shared" si="5"/>
        <v>B_P2_T6-R2-IN-TUBE</v>
      </c>
      <c r="C93" t="str">
        <f t="shared" si="6"/>
        <v>B_P2_T6-R2-IN</v>
      </c>
      <c r="D93" s="1" t="str">
        <f>VLOOKUP(C93,JARS!A:C,3,FALSE)</f>
        <v>Jar_15</v>
      </c>
      <c r="E93" t="s">
        <v>7</v>
      </c>
      <c r="F93" t="s">
        <v>3</v>
      </c>
      <c r="G93">
        <v>6</v>
      </c>
      <c r="H93">
        <v>2</v>
      </c>
      <c r="I93" t="s">
        <v>38</v>
      </c>
      <c r="J93">
        <v>0</v>
      </c>
      <c r="K93">
        <f t="shared" si="8"/>
        <v>0</v>
      </c>
    </row>
    <row r="94" spans="1:11">
      <c r="A94" t="str">
        <f t="shared" si="4"/>
        <v>B_P2_T6-R3-IN-TUBE_e0</v>
      </c>
      <c r="B94" t="str">
        <f t="shared" si="5"/>
        <v>B_P2_T6-R3-IN-TUBE</v>
      </c>
      <c r="C94" t="str">
        <f t="shared" si="6"/>
        <v>B_P2_T6-R3-IN</v>
      </c>
      <c r="D94" s="1" t="str">
        <f>VLOOKUP(C94,JARS!A:C,3,FALSE)</f>
        <v>Jar_20</v>
      </c>
      <c r="E94" t="s">
        <v>7</v>
      </c>
      <c r="F94" t="s">
        <v>3</v>
      </c>
      <c r="G94">
        <v>6</v>
      </c>
      <c r="H94">
        <v>3</v>
      </c>
      <c r="I94" t="s">
        <v>38</v>
      </c>
      <c r="J94">
        <v>0</v>
      </c>
      <c r="K94">
        <f t="shared" si="8"/>
        <v>0</v>
      </c>
    </row>
    <row r="95" spans="1:11">
      <c r="A95" t="str">
        <f t="shared" si="4"/>
        <v>B_P2_T6-R1-OUT-TUBE_e0</v>
      </c>
      <c r="B95" t="str">
        <f t="shared" si="5"/>
        <v>B_P2_T6-R1-OUT-TUBE</v>
      </c>
      <c r="C95" t="str">
        <f t="shared" si="6"/>
        <v>B_P2_T6-R1-OUT</v>
      </c>
      <c r="D95" s="1" t="str">
        <f>VLOOKUP(C95,JARS!A:C,3,FALSE)</f>
        <v>Jar_3</v>
      </c>
      <c r="E95" t="s">
        <v>7</v>
      </c>
      <c r="F95" t="s">
        <v>4</v>
      </c>
      <c r="G95">
        <v>6</v>
      </c>
      <c r="H95">
        <v>1</v>
      </c>
      <c r="I95" t="s">
        <v>38</v>
      </c>
      <c r="J95">
        <v>0</v>
      </c>
      <c r="K95">
        <f t="shared" si="8"/>
        <v>0</v>
      </c>
    </row>
    <row r="96" spans="1:11">
      <c r="A96" t="str">
        <f t="shared" si="4"/>
        <v>B_P2_T6-R2-OUT-TUBE_e0</v>
      </c>
      <c r="B96" t="str">
        <f t="shared" si="5"/>
        <v>B_P2_T6-R2-OUT-TUBE</v>
      </c>
      <c r="C96" t="str">
        <f t="shared" si="6"/>
        <v>B_P2_T6-R2-OUT</v>
      </c>
      <c r="D96" s="1" t="str">
        <f>VLOOKUP(C96,JARS!A:C,3,FALSE)</f>
        <v>Jar_18</v>
      </c>
      <c r="E96" t="s">
        <v>7</v>
      </c>
      <c r="F96" t="s">
        <v>4</v>
      </c>
      <c r="G96">
        <v>6</v>
      </c>
      <c r="H96">
        <v>2</v>
      </c>
      <c r="I96" t="s">
        <v>38</v>
      </c>
      <c r="J96">
        <v>0</v>
      </c>
      <c r="K96">
        <f t="shared" si="8"/>
        <v>0</v>
      </c>
    </row>
    <row r="97" spans="1:11">
      <c r="A97" t="str">
        <f t="shared" si="4"/>
        <v>B_P2_T6-R3-OUT-TUBE_e0</v>
      </c>
      <c r="B97" t="str">
        <f t="shared" si="5"/>
        <v>B_P2_T6-R3-OUT-TUBE</v>
      </c>
      <c r="C97" t="str">
        <f t="shared" si="6"/>
        <v>B_P2_T6-R3-OUT</v>
      </c>
      <c r="D97" s="1" t="str">
        <f>VLOOKUP(C97,JARS!A:C,3,FALSE)</f>
        <v>Jar_5</v>
      </c>
      <c r="E97" t="s">
        <v>7</v>
      </c>
      <c r="F97" t="s">
        <v>4</v>
      </c>
      <c r="G97">
        <v>6</v>
      </c>
      <c r="H97">
        <v>3</v>
      </c>
      <c r="I97" t="s">
        <v>38</v>
      </c>
      <c r="J97">
        <v>0</v>
      </c>
      <c r="K97">
        <f t="shared" si="8"/>
        <v>0</v>
      </c>
    </row>
    <row r="98" spans="1:11">
      <c r="A98" t="str">
        <f t="shared" si="4"/>
        <v>B_P2_T10-R1-IN-TUBE_e0</v>
      </c>
      <c r="B98" t="str">
        <f t="shared" si="5"/>
        <v>B_P2_T10-R1-IN-TUBE</v>
      </c>
      <c r="C98" t="str">
        <f t="shared" si="6"/>
        <v>B_P2_T10-R1-IN</v>
      </c>
      <c r="D98" s="1" t="str">
        <f>VLOOKUP(C98,JARS!A:C,3,FALSE)</f>
        <v>Jar_13</v>
      </c>
      <c r="E98" t="s">
        <v>7</v>
      </c>
      <c r="F98" t="s">
        <v>3</v>
      </c>
      <c r="G98">
        <v>10</v>
      </c>
      <c r="H98">
        <v>1</v>
      </c>
      <c r="I98" t="s">
        <v>38</v>
      </c>
      <c r="J98">
        <v>0</v>
      </c>
      <c r="K98">
        <f t="shared" si="8"/>
        <v>0</v>
      </c>
    </row>
    <row r="99" spans="1:11">
      <c r="A99" t="str">
        <f t="shared" si="4"/>
        <v>B_P2_T10-R2-IN-TUBE_e0</v>
      </c>
      <c r="B99" t="str">
        <f t="shared" si="5"/>
        <v>B_P2_T10-R2-IN-TUBE</v>
      </c>
      <c r="C99" t="str">
        <f t="shared" si="6"/>
        <v>B_P2_T10-R2-IN</v>
      </c>
      <c r="D99" s="1" t="str">
        <f>VLOOKUP(C99,JARS!A:C,3,FALSE)</f>
        <v>Jar_28</v>
      </c>
      <c r="E99" t="s">
        <v>7</v>
      </c>
      <c r="F99" t="s">
        <v>3</v>
      </c>
      <c r="G99">
        <v>10</v>
      </c>
      <c r="H99">
        <v>2</v>
      </c>
      <c r="I99" t="s">
        <v>38</v>
      </c>
      <c r="J99">
        <v>0</v>
      </c>
      <c r="K99">
        <f t="shared" si="8"/>
        <v>0</v>
      </c>
    </row>
    <row r="100" spans="1:11">
      <c r="A100" t="str">
        <f t="shared" si="4"/>
        <v>B_P2_T10-R3-IN-TUBE_e0</v>
      </c>
      <c r="B100" t="str">
        <f t="shared" si="5"/>
        <v>B_P2_T10-R3-IN-TUBE</v>
      </c>
      <c r="C100" t="str">
        <f t="shared" si="6"/>
        <v>B_P2_T10-R3-IN</v>
      </c>
      <c r="D100" s="1" t="str">
        <f>VLOOKUP(C100,JARS!A:C,3,FALSE)</f>
        <v>Jar_12</v>
      </c>
      <c r="E100" t="s">
        <v>7</v>
      </c>
      <c r="F100" t="s">
        <v>3</v>
      </c>
      <c r="G100">
        <v>10</v>
      </c>
      <c r="H100">
        <v>3</v>
      </c>
      <c r="I100" t="s">
        <v>38</v>
      </c>
      <c r="J100">
        <v>0</v>
      </c>
      <c r="K100">
        <f t="shared" si="8"/>
        <v>0</v>
      </c>
    </row>
    <row r="101" spans="1:11">
      <c r="A101" t="str">
        <f t="shared" si="4"/>
        <v>B_P2_T10-R1-OUT-TUBE_e0</v>
      </c>
      <c r="B101" t="str">
        <f t="shared" si="5"/>
        <v>B_P2_T10-R1-OUT-TUBE</v>
      </c>
      <c r="C101" t="str">
        <f t="shared" si="6"/>
        <v>B_P2_T10-R1-OUT</v>
      </c>
      <c r="D101" s="1" t="str">
        <f>VLOOKUP(C101,JARS!A:C,3,FALSE)</f>
        <v>Jar_6</v>
      </c>
      <c r="E101" t="s">
        <v>7</v>
      </c>
      <c r="F101" t="s">
        <v>4</v>
      </c>
      <c r="G101">
        <v>10</v>
      </c>
      <c r="H101">
        <v>1</v>
      </c>
      <c r="I101" t="s">
        <v>38</v>
      </c>
      <c r="J101">
        <v>0</v>
      </c>
      <c r="K101">
        <f t="shared" si="8"/>
        <v>0</v>
      </c>
    </row>
    <row r="102" spans="1:11">
      <c r="A102" t="str">
        <f t="shared" si="4"/>
        <v>B_P2_T10-R2-OUT-TUBE_e0</v>
      </c>
      <c r="B102" t="str">
        <f t="shared" si="5"/>
        <v>B_P2_T10-R2-OUT-TUBE</v>
      </c>
      <c r="C102" t="str">
        <f t="shared" si="6"/>
        <v>B_P2_T10-R2-OUT</v>
      </c>
      <c r="D102" s="1" t="str">
        <f>VLOOKUP(C102,JARS!A:C,3,FALSE)</f>
        <v>Jar_22</v>
      </c>
      <c r="E102" t="s">
        <v>7</v>
      </c>
      <c r="F102" t="s">
        <v>4</v>
      </c>
      <c r="G102">
        <v>10</v>
      </c>
      <c r="H102">
        <v>2</v>
      </c>
      <c r="I102" t="s">
        <v>38</v>
      </c>
      <c r="J102">
        <v>0</v>
      </c>
      <c r="K102">
        <f t="shared" si="8"/>
        <v>0</v>
      </c>
    </row>
    <row r="103" spans="1:11">
      <c r="A103" t="str">
        <f t="shared" si="4"/>
        <v>B_P2_T10-R3-OUT-TUBE_e0</v>
      </c>
      <c r="B103" t="str">
        <f t="shared" si="5"/>
        <v>B_P2_T10-R3-OUT-TUBE</v>
      </c>
      <c r="C103" t="str">
        <f t="shared" si="6"/>
        <v>B_P2_T10-R3-OUT</v>
      </c>
      <c r="D103" s="1" t="str">
        <f>VLOOKUP(C103,JARS!A:C,3,FALSE)</f>
        <v>Jar_1</v>
      </c>
      <c r="E103" t="s">
        <v>7</v>
      </c>
      <c r="F103" t="s">
        <v>4</v>
      </c>
      <c r="G103">
        <v>10</v>
      </c>
      <c r="H103">
        <v>3</v>
      </c>
      <c r="I103" t="s">
        <v>38</v>
      </c>
      <c r="J103">
        <v>0</v>
      </c>
      <c r="K103">
        <f t="shared" si="8"/>
        <v>0</v>
      </c>
    </row>
    <row r="104" spans="1:11">
      <c r="A104" t="str">
        <f t="shared" si="4"/>
        <v>B_P2_T14-R1-IN-TUBE_e0</v>
      </c>
      <c r="B104" t="str">
        <f t="shared" si="5"/>
        <v>B_P2_T14-R1-IN-TUBE</v>
      </c>
      <c r="C104" t="str">
        <f t="shared" si="6"/>
        <v>B_P2_T14-R1-IN</v>
      </c>
      <c r="D104" s="1" t="str">
        <f>VLOOKUP(C104,JARS!A:C,3,FALSE)</f>
        <v>Jar_11</v>
      </c>
      <c r="E104" t="s">
        <v>7</v>
      </c>
      <c r="F104" t="s">
        <v>3</v>
      </c>
      <c r="G104">
        <v>14</v>
      </c>
      <c r="H104">
        <v>1</v>
      </c>
      <c r="I104" t="s">
        <v>38</v>
      </c>
      <c r="J104">
        <v>0</v>
      </c>
      <c r="K104">
        <f t="shared" si="8"/>
        <v>0</v>
      </c>
    </row>
    <row r="105" spans="1:11">
      <c r="A105" t="str">
        <f t="shared" si="4"/>
        <v>B_P2_T14-R1-OUT-TUBE_e0</v>
      </c>
      <c r="B105" t="str">
        <f t="shared" si="5"/>
        <v>B_P2_T14-R1-OUT-TUBE</v>
      </c>
      <c r="C105" t="str">
        <f t="shared" si="6"/>
        <v>B_P2_T14-R1-OUT</v>
      </c>
      <c r="D105" s="1" t="str">
        <f>VLOOKUP(C105,JARS!A:C,3,FALSE)</f>
        <v>Jar_8</v>
      </c>
      <c r="E105" t="s">
        <v>7</v>
      </c>
      <c r="F105" t="s">
        <v>4</v>
      </c>
      <c r="G105">
        <v>14</v>
      </c>
      <c r="H105">
        <v>1</v>
      </c>
      <c r="I105" t="s">
        <v>38</v>
      </c>
      <c r="J105">
        <v>0</v>
      </c>
      <c r="K105">
        <f t="shared" si="8"/>
        <v>0</v>
      </c>
    </row>
    <row r="106" spans="1:11">
      <c r="A106" t="str">
        <f t="shared" si="4"/>
        <v>B_P2_T1-R1-IN-WATER_e5</v>
      </c>
      <c r="B106" t="str">
        <f t="shared" si="5"/>
        <v>B_P2_T1-R1-IN-WATER</v>
      </c>
      <c r="C106" t="str">
        <f t="shared" si="6"/>
        <v>B_P2_T1-R1-IN</v>
      </c>
      <c r="D106" s="1" t="str">
        <f>VLOOKUP(C106,JARS!A:C,3,FALSE)</f>
        <v>Jar_7</v>
      </c>
      <c r="E106" t="s">
        <v>7</v>
      </c>
      <c r="F106" t="s">
        <v>3</v>
      </c>
      <c r="G106">
        <v>1</v>
      </c>
      <c r="H106">
        <v>1</v>
      </c>
      <c r="I106" t="s">
        <v>37</v>
      </c>
      <c r="J106">
        <v>4</v>
      </c>
      <c r="K106">
        <f t="shared" si="7"/>
        <v>5</v>
      </c>
    </row>
    <row r="107" spans="1:11">
      <c r="A107" t="str">
        <f t="shared" si="4"/>
        <v>B_P2_T1-R1-IN-WATER_e6</v>
      </c>
      <c r="B107" t="str">
        <f t="shared" si="5"/>
        <v>B_P2_T1-R1-IN-WATER</v>
      </c>
      <c r="C107" t="str">
        <f t="shared" si="6"/>
        <v>B_P2_T1-R1-IN</v>
      </c>
      <c r="D107" s="1" t="str">
        <f>VLOOKUP(C107,JARS!A:C,3,FALSE)</f>
        <v>Jar_7</v>
      </c>
      <c r="E107" t="s">
        <v>7</v>
      </c>
      <c r="F107" t="s">
        <v>3</v>
      </c>
      <c r="G107">
        <v>1</v>
      </c>
      <c r="H107">
        <v>1</v>
      </c>
      <c r="I107" t="s">
        <v>37</v>
      </c>
      <c r="J107">
        <v>5</v>
      </c>
      <c r="K107">
        <f t="shared" si="7"/>
        <v>6</v>
      </c>
    </row>
    <row r="108" spans="1:11">
      <c r="A108" t="str">
        <f t="shared" si="4"/>
        <v>B_P2_T1-R1-IN-WATER_e7</v>
      </c>
      <c r="B108" t="str">
        <f t="shared" si="5"/>
        <v>B_P2_T1-R1-IN-WATER</v>
      </c>
      <c r="C108" t="str">
        <f t="shared" si="6"/>
        <v>B_P2_T1-R1-IN</v>
      </c>
      <c r="D108" s="1" t="str">
        <f>VLOOKUP(C108,JARS!A:C,3,FALSE)</f>
        <v>Jar_7</v>
      </c>
      <c r="E108" t="s">
        <v>7</v>
      </c>
      <c r="F108" t="s">
        <v>3</v>
      </c>
      <c r="G108">
        <v>1</v>
      </c>
      <c r="H108">
        <v>1</v>
      </c>
      <c r="I108" t="s">
        <v>37</v>
      </c>
      <c r="J108">
        <v>6</v>
      </c>
      <c r="K108">
        <f t="shared" si="7"/>
        <v>7</v>
      </c>
    </row>
    <row r="109" spans="1:11">
      <c r="A109" t="str">
        <f t="shared" si="4"/>
        <v>B_P2_T1-R2-IN-WATER_e5</v>
      </c>
      <c r="B109" t="str">
        <f t="shared" si="5"/>
        <v>B_P2_T1-R2-IN-WATER</v>
      </c>
      <c r="C109" t="str">
        <f t="shared" si="6"/>
        <v>B_P2_T1-R2-IN</v>
      </c>
      <c r="D109" s="1" t="str">
        <f>VLOOKUP(C109,JARS!A:C,3,FALSE)</f>
        <v>Jar_10</v>
      </c>
      <c r="E109" t="s">
        <v>7</v>
      </c>
      <c r="F109" t="s">
        <v>3</v>
      </c>
      <c r="G109">
        <v>1</v>
      </c>
      <c r="H109">
        <v>2</v>
      </c>
      <c r="I109" t="s">
        <v>37</v>
      </c>
      <c r="J109">
        <v>4</v>
      </c>
      <c r="K109">
        <f t="shared" si="7"/>
        <v>5</v>
      </c>
    </row>
    <row r="110" spans="1:11">
      <c r="A110" t="str">
        <f t="shared" si="4"/>
        <v>B_P2_T1-R2-IN-WATER_e6</v>
      </c>
      <c r="B110" t="str">
        <f t="shared" si="5"/>
        <v>B_P2_T1-R2-IN-WATER</v>
      </c>
      <c r="C110" t="str">
        <f t="shared" si="6"/>
        <v>B_P2_T1-R2-IN</v>
      </c>
      <c r="D110" s="1" t="str">
        <f>VLOOKUP(C110,JARS!A:C,3,FALSE)</f>
        <v>Jar_10</v>
      </c>
      <c r="E110" t="s">
        <v>7</v>
      </c>
      <c r="F110" t="s">
        <v>3</v>
      </c>
      <c r="G110">
        <v>1</v>
      </c>
      <c r="H110">
        <v>2</v>
      </c>
      <c r="I110" t="s">
        <v>37</v>
      </c>
      <c r="J110">
        <v>5</v>
      </c>
      <c r="K110">
        <f t="shared" si="7"/>
        <v>6</v>
      </c>
    </row>
    <row r="111" spans="1:11">
      <c r="A111" t="str">
        <f t="shared" si="4"/>
        <v>B_P2_T1-R2-IN-WATER_e7</v>
      </c>
      <c r="B111" t="str">
        <f t="shared" si="5"/>
        <v>B_P2_T1-R2-IN-WATER</v>
      </c>
      <c r="C111" t="str">
        <f t="shared" si="6"/>
        <v>B_P2_T1-R2-IN</v>
      </c>
      <c r="D111" s="1" t="str">
        <f>VLOOKUP(C111,JARS!A:C,3,FALSE)</f>
        <v>Jar_10</v>
      </c>
      <c r="E111" t="s">
        <v>7</v>
      </c>
      <c r="F111" t="s">
        <v>3</v>
      </c>
      <c r="G111">
        <v>1</v>
      </c>
      <c r="H111">
        <v>2</v>
      </c>
      <c r="I111" t="s">
        <v>37</v>
      </c>
      <c r="J111">
        <v>6</v>
      </c>
      <c r="K111">
        <f t="shared" si="7"/>
        <v>7</v>
      </c>
    </row>
    <row r="112" spans="1:11">
      <c r="A112" t="str">
        <f t="shared" si="4"/>
        <v>B_P2_T1-R3-IN-WATER_e5</v>
      </c>
      <c r="B112" t="str">
        <f t="shared" si="5"/>
        <v>B_P2_T1-R3-IN-WATER</v>
      </c>
      <c r="C112" t="str">
        <f t="shared" si="6"/>
        <v>B_P2_T1-R3-IN</v>
      </c>
      <c r="D112" s="1" t="str">
        <f>VLOOKUP(C112,JARS!A:C,3,FALSE)</f>
        <v>Jar_25</v>
      </c>
      <c r="E112" t="s">
        <v>7</v>
      </c>
      <c r="F112" t="s">
        <v>3</v>
      </c>
      <c r="G112">
        <v>1</v>
      </c>
      <c r="H112">
        <v>3</v>
      </c>
      <c r="I112" t="s">
        <v>37</v>
      </c>
      <c r="J112">
        <v>4</v>
      </c>
      <c r="K112">
        <f t="shared" si="7"/>
        <v>5</v>
      </c>
    </row>
    <row r="113" spans="1:11">
      <c r="A113" t="str">
        <f t="shared" si="4"/>
        <v>B_P2_T1-R3-IN-WATER_e6</v>
      </c>
      <c r="B113" t="str">
        <f t="shared" si="5"/>
        <v>B_P2_T1-R3-IN-WATER</v>
      </c>
      <c r="C113" t="str">
        <f t="shared" si="6"/>
        <v>B_P2_T1-R3-IN</v>
      </c>
      <c r="D113" s="1" t="str">
        <f>VLOOKUP(C113,JARS!A:C,3,FALSE)</f>
        <v>Jar_25</v>
      </c>
      <c r="E113" t="s">
        <v>7</v>
      </c>
      <c r="F113" t="s">
        <v>3</v>
      </c>
      <c r="G113">
        <v>1</v>
      </c>
      <c r="H113">
        <v>3</v>
      </c>
      <c r="I113" t="s">
        <v>37</v>
      </c>
      <c r="J113">
        <v>5</v>
      </c>
      <c r="K113">
        <f t="shared" si="7"/>
        <v>6</v>
      </c>
    </row>
    <row r="114" spans="1:11">
      <c r="A114" t="str">
        <f t="shared" si="4"/>
        <v>B_P2_T1-R3-IN-WATER_e7</v>
      </c>
      <c r="B114" t="str">
        <f t="shared" si="5"/>
        <v>B_P2_T1-R3-IN-WATER</v>
      </c>
      <c r="C114" t="str">
        <f t="shared" si="6"/>
        <v>B_P2_T1-R3-IN</v>
      </c>
      <c r="D114" s="1" t="str">
        <f>VLOOKUP(C114,JARS!A:C,3,FALSE)</f>
        <v>Jar_25</v>
      </c>
      <c r="E114" t="s">
        <v>7</v>
      </c>
      <c r="F114" t="s">
        <v>3</v>
      </c>
      <c r="G114">
        <v>1</v>
      </c>
      <c r="H114">
        <v>3</v>
      </c>
      <c r="I114" t="s">
        <v>37</v>
      </c>
      <c r="J114">
        <v>6</v>
      </c>
      <c r="K114">
        <f t="shared" si="7"/>
        <v>7</v>
      </c>
    </row>
    <row r="115" spans="1:11">
      <c r="A115" t="str">
        <f t="shared" si="4"/>
        <v>B_P2_T1-R1-OUT-WATER_e5</v>
      </c>
      <c r="B115" t="str">
        <f t="shared" si="5"/>
        <v>B_P2_T1-R1-OUT-WATER</v>
      </c>
      <c r="C115" t="str">
        <f t="shared" si="6"/>
        <v>B_P2_T1-R1-OUT</v>
      </c>
      <c r="D115" s="1" t="str">
        <f>VLOOKUP(C115,JARS!A:C,3,FALSE)</f>
        <v>Jar_14</v>
      </c>
      <c r="E115" t="s">
        <v>7</v>
      </c>
      <c r="F115" t="s">
        <v>4</v>
      </c>
      <c r="G115">
        <v>1</v>
      </c>
      <c r="H115">
        <v>1</v>
      </c>
      <c r="I115" t="s">
        <v>37</v>
      </c>
      <c r="J115">
        <v>4</v>
      </c>
      <c r="K115">
        <f t="shared" si="7"/>
        <v>5</v>
      </c>
    </row>
    <row r="116" spans="1:11">
      <c r="A116" t="str">
        <f t="shared" si="4"/>
        <v>B_P2_T1-R1-OUT-WATER_e6</v>
      </c>
      <c r="B116" t="str">
        <f t="shared" si="5"/>
        <v>B_P2_T1-R1-OUT-WATER</v>
      </c>
      <c r="C116" t="str">
        <f t="shared" si="6"/>
        <v>B_P2_T1-R1-OUT</v>
      </c>
      <c r="D116" s="1" t="str">
        <f>VLOOKUP(C116,JARS!A:C,3,FALSE)</f>
        <v>Jar_14</v>
      </c>
      <c r="E116" t="s">
        <v>7</v>
      </c>
      <c r="F116" t="s">
        <v>4</v>
      </c>
      <c r="G116">
        <v>1</v>
      </c>
      <c r="H116">
        <v>1</v>
      </c>
      <c r="I116" t="s">
        <v>37</v>
      </c>
      <c r="J116">
        <v>5</v>
      </c>
      <c r="K116">
        <f t="shared" si="7"/>
        <v>6</v>
      </c>
    </row>
    <row r="117" spans="1:11">
      <c r="A117" t="str">
        <f t="shared" si="4"/>
        <v>B_P2_T1-R1-OUT-WATER_e7</v>
      </c>
      <c r="B117" t="str">
        <f t="shared" si="5"/>
        <v>B_P2_T1-R1-OUT-WATER</v>
      </c>
      <c r="C117" t="str">
        <f t="shared" si="6"/>
        <v>B_P2_T1-R1-OUT</v>
      </c>
      <c r="D117" s="1" t="str">
        <f>VLOOKUP(C117,JARS!A:C,3,FALSE)</f>
        <v>Jar_14</v>
      </c>
      <c r="E117" t="s">
        <v>7</v>
      </c>
      <c r="F117" t="s">
        <v>4</v>
      </c>
      <c r="G117">
        <v>1</v>
      </c>
      <c r="H117">
        <v>1</v>
      </c>
      <c r="I117" t="s">
        <v>37</v>
      </c>
      <c r="J117">
        <v>6</v>
      </c>
      <c r="K117">
        <f t="shared" si="7"/>
        <v>7</v>
      </c>
    </row>
    <row r="118" spans="1:11">
      <c r="A118" t="str">
        <f t="shared" si="4"/>
        <v>B_P2_T1-R2-OUT-WATER_e5</v>
      </c>
      <c r="B118" t="str">
        <f t="shared" si="5"/>
        <v>B_P2_T1-R2-OUT-WATER</v>
      </c>
      <c r="C118" t="str">
        <f t="shared" si="6"/>
        <v>B_P2_T1-R2-OUT</v>
      </c>
      <c r="D118" s="1" t="str">
        <f>VLOOKUP(C118,JARS!A:C,3,FALSE)</f>
        <v>Jar_26</v>
      </c>
      <c r="E118" t="s">
        <v>7</v>
      </c>
      <c r="F118" t="s">
        <v>4</v>
      </c>
      <c r="G118">
        <v>1</v>
      </c>
      <c r="H118">
        <v>2</v>
      </c>
      <c r="I118" t="s">
        <v>37</v>
      </c>
      <c r="J118">
        <v>4</v>
      </c>
      <c r="K118">
        <f t="shared" si="7"/>
        <v>5</v>
      </c>
    </row>
    <row r="119" spans="1:11">
      <c r="A119" t="str">
        <f t="shared" si="4"/>
        <v>B_P2_T1-R2-OUT-WATER_e6</v>
      </c>
      <c r="B119" t="str">
        <f t="shared" si="5"/>
        <v>B_P2_T1-R2-OUT-WATER</v>
      </c>
      <c r="C119" t="str">
        <f t="shared" si="6"/>
        <v>B_P2_T1-R2-OUT</v>
      </c>
      <c r="D119" s="1" t="str">
        <f>VLOOKUP(C119,JARS!A:C,3,FALSE)</f>
        <v>Jar_26</v>
      </c>
      <c r="E119" t="s">
        <v>7</v>
      </c>
      <c r="F119" t="s">
        <v>4</v>
      </c>
      <c r="G119">
        <v>1</v>
      </c>
      <c r="H119">
        <v>2</v>
      </c>
      <c r="I119" t="s">
        <v>37</v>
      </c>
      <c r="J119">
        <v>5</v>
      </c>
      <c r="K119">
        <f t="shared" si="7"/>
        <v>6</v>
      </c>
    </row>
    <row r="120" spans="1:11">
      <c r="A120" t="str">
        <f t="shared" si="4"/>
        <v>B_P2_T1-R2-OUT-WATER_e7</v>
      </c>
      <c r="B120" t="str">
        <f t="shared" si="5"/>
        <v>B_P2_T1-R2-OUT-WATER</v>
      </c>
      <c r="C120" t="str">
        <f t="shared" si="6"/>
        <v>B_P2_T1-R2-OUT</v>
      </c>
      <c r="D120" s="1" t="str">
        <f>VLOOKUP(C120,JARS!A:C,3,FALSE)</f>
        <v>Jar_26</v>
      </c>
      <c r="E120" t="s">
        <v>7</v>
      </c>
      <c r="F120" t="s">
        <v>4</v>
      </c>
      <c r="G120">
        <v>1</v>
      </c>
      <c r="H120">
        <v>2</v>
      </c>
      <c r="I120" t="s">
        <v>37</v>
      </c>
      <c r="J120">
        <v>6</v>
      </c>
      <c r="K120">
        <f t="shared" si="7"/>
        <v>7</v>
      </c>
    </row>
    <row r="121" spans="1:11">
      <c r="A121" t="str">
        <f t="shared" si="4"/>
        <v>B_P2_T1-R3-OUT-WATER_e5</v>
      </c>
      <c r="B121" t="str">
        <f t="shared" si="5"/>
        <v>B_P2_T1-R3-OUT-WATER</v>
      </c>
      <c r="C121" t="str">
        <f t="shared" si="6"/>
        <v>B_P2_T1-R3-OUT</v>
      </c>
      <c r="D121" s="1" t="str">
        <f>VLOOKUP(C121,JARS!A:C,3,FALSE)</f>
        <v>Jar_29</v>
      </c>
      <c r="E121" t="s">
        <v>7</v>
      </c>
      <c r="F121" t="s">
        <v>4</v>
      </c>
      <c r="G121">
        <v>1</v>
      </c>
      <c r="H121">
        <v>3</v>
      </c>
      <c r="I121" t="s">
        <v>37</v>
      </c>
      <c r="J121">
        <v>4</v>
      </c>
      <c r="K121">
        <f t="shared" si="7"/>
        <v>5</v>
      </c>
    </row>
    <row r="122" spans="1:11">
      <c r="A122" t="str">
        <f t="shared" si="4"/>
        <v>B_P2_T1-R3-OUT-WATER_e6</v>
      </c>
      <c r="B122" t="str">
        <f t="shared" si="5"/>
        <v>B_P2_T1-R3-OUT-WATER</v>
      </c>
      <c r="C122" t="str">
        <f t="shared" si="6"/>
        <v>B_P2_T1-R3-OUT</v>
      </c>
      <c r="D122" s="1" t="str">
        <f>VLOOKUP(C122,JARS!A:C,3,FALSE)</f>
        <v>Jar_29</v>
      </c>
      <c r="E122" t="s">
        <v>7</v>
      </c>
      <c r="F122" t="s">
        <v>4</v>
      </c>
      <c r="G122">
        <v>1</v>
      </c>
      <c r="H122">
        <v>3</v>
      </c>
      <c r="I122" t="s">
        <v>37</v>
      </c>
      <c r="J122">
        <v>5</v>
      </c>
      <c r="K122">
        <f t="shared" si="7"/>
        <v>6</v>
      </c>
    </row>
    <row r="123" spans="1:11">
      <c r="A123" t="str">
        <f t="shared" si="4"/>
        <v>B_P2_T1-R3-OUT-WATER_e7</v>
      </c>
      <c r="B123" t="str">
        <f t="shared" si="5"/>
        <v>B_P2_T1-R3-OUT-WATER</v>
      </c>
      <c r="C123" t="str">
        <f t="shared" si="6"/>
        <v>B_P2_T1-R3-OUT</v>
      </c>
      <c r="D123" s="1" t="str">
        <f>VLOOKUP(C123,JARS!A:C,3,FALSE)</f>
        <v>Jar_29</v>
      </c>
      <c r="E123" t="s">
        <v>7</v>
      </c>
      <c r="F123" t="s">
        <v>4</v>
      </c>
      <c r="G123">
        <v>1</v>
      </c>
      <c r="H123">
        <v>3</v>
      </c>
      <c r="I123" t="s">
        <v>37</v>
      </c>
      <c r="J123">
        <v>6</v>
      </c>
      <c r="K123">
        <f t="shared" si="7"/>
        <v>7</v>
      </c>
    </row>
    <row r="124" spans="1:11">
      <c r="A124" t="str">
        <f t="shared" si="4"/>
        <v>B_P2_T3-R1-IN-WATER_e4</v>
      </c>
      <c r="B124" t="str">
        <f t="shared" si="5"/>
        <v>B_P2_T3-R1-IN-WATER</v>
      </c>
      <c r="C124" t="str">
        <f t="shared" si="6"/>
        <v>B_P2_T3-R1-IN</v>
      </c>
      <c r="D124" s="1" t="str">
        <f>VLOOKUP(C124,JARS!A:C,3,FALSE)</f>
        <v>Jar_16</v>
      </c>
      <c r="E124" t="s">
        <v>7</v>
      </c>
      <c r="F124" t="s">
        <v>3</v>
      </c>
      <c r="G124">
        <v>3</v>
      </c>
      <c r="H124">
        <v>1</v>
      </c>
      <c r="I124" t="s">
        <v>37</v>
      </c>
      <c r="J124">
        <v>3</v>
      </c>
      <c r="K124">
        <f t="shared" si="7"/>
        <v>4</v>
      </c>
    </row>
    <row r="125" spans="1:11">
      <c r="A125" t="str">
        <f t="shared" si="4"/>
        <v>B_P2_T3-R1-IN-WATER_e5</v>
      </c>
      <c r="B125" t="str">
        <f t="shared" si="5"/>
        <v>B_P2_T3-R1-IN-WATER</v>
      </c>
      <c r="C125" t="str">
        <f t="shared" si="6"/>
        <v>B_P2_T3-R1-IN</v>
      </c>
      <c r="D125" s="1" t="str">
        <f>VLOOKUP(C125,JARS!A:C,3,FALSE)</f>
        <v>Jar_16</v>
      </c>
      <c r="E125" t="s">
        <v>7</v>
      </c>
      <c r="F125" t="s">
        <v>3</v>
      </c>
      <c r="G125">
        <v>3</v>
      </c>
      <c r="H125">
        <v>1</v>
      </c>
      <c r="I125" t="s">
        <v>37</v>
      </c>
      <c r="J125">
        <v>4</v>
      </c>
      <c r="K125">
        <f t="shared" si="7"/>
        <v>5</v>
      </c>
    </row>
    <row r="126" spans="1:11">
      <c r="A126" t="str">
        <f t="shared" si="4"/>
        <v>B_P2_T3-R1-IN-WATER_e6</v>
      </c>
      <c r="B126" t="str">
        <f t="shared" si="5"/>
        <v>B_P2_T3-R1-IN-WATER</v>
      </c>
      <c r="C126" t="str">
        <f t="shared" si="6"/>
        <v>B_P2_T3-R1-IN</v>
      </c>
      <c r="D126" s="1" t="str">
        <f>VLOOKUP(C126,JARS!A:C,3,FALSE)</f>
        <v>Jar_16</v>
      </c>
      <c r="E126" t="s">
        <v>7</v>
      </c>
      <c r="F126" t="s">
        <v>3</v>
      </c>
      <c r="G126">
        <v>3</v>
      </c>
      <c r="H126">
        <v>1</v>
      </c>
      <c r="I126" t="s">
        <v>37</v>
      </c>
      <c r="J126">
        <v>5</v>
      </c>
      <c r="K126">
        <f t="shared" si="7"/>
        <v>6</v>
      </c>
    </row>
    <row r="127" spans="1:11">
      <c r="A127" t="str">
        <f t="shared" si="4"/>
        <v>B_P2_T3-R2-IN-WATER_e4</v>
      </c>
      <c r="B127" t="str">
        <f t="shared" si="5"/>
        <v>B_P2_T3-R2-IN-WATER</v>
      </c>
      <c r="C127" t="str">
        <f t="shared" si="6"/>
        <v>B_P2_T3-R2-IN</v>
      </c>
      <c r="D127" s="1" t="str">
        <f>VLOOKUP(C127,JARS!A:C,3,FALSE)</f>
        <v>Jar_27</v>
      </c>
      <c r="E127" t="s">
        <v>7</v>
      </c>
      <c r="F127" t="s">
        <v>3</v>
      </c>
      <c r="G127">
        <v>3</v>
      </c>
      <c r="H127">
        <v>2</v>
      </c>
      <c r="I127" t="s">
        <v>37</v>
      </c>
      <c r="J127">
        <v>3</v>
      </c>
      <c r="K127">
        <f t="shared" si="7"/>
        <v>4</v>
      </c>
    </row>
    <row r="128" spans="1:11">
      <c r="A128" t="str">
        <f t="shared" si="4"/>
        <v>B_P2_T3-R2-IN-WATER_e5</v>
      </c>
      <c r="B128" t="str">
        <f t="shared" si="5"/>
        <v>B_P2_T3-R2-IN-WATER</v>
      </c>
      <c r="C128" t="str">
        <f t="shared" si="6"/>
        <v>B_P2_T3-R2-IN</v>
      </c>
      <c r="D128" s="1" t="str">
        <f>VLOOKUP(C128,JARS!A:C,3,FALSE)</f>
        <v>Jar_27</v>
      </c>
      <c r="E128" t="s">
        <v>7</v>
      </c>
      <c r="F128" t="s">
        <v>3</v>
      </c>
      <c r="G128">
        <v>3</v>
      </c>
      <c r="H128">
        <v>2</v>
      </c>
      <c r="I128" t="s">
        <v>37</v>
      </c>
      <c r="J128">
        <v>4</v>
      </c>
      <c r="K128">
        <f t="shared" si="7"/>
        <v>5</v>
      </c>
    </row>
    <row r="129" spans="1:11">
      <c r="A129" t="str">
        <f t="shared" si="4"/>
        <v>B_P2_T3-R2-IN-WATER_e6</v>
      </c>
      <c r="B129" t="str">
        <f t="shared" si="5"/>
        <v>B_P2_T3-R2-IN-WATER</v>
      </c>
      <c r="C129" t="str">
        <f t="shared" si="6"/>
        <v>B_P2_T3-R2-IN</v>
      </c>
      <c r="D129" s="1" t="str">
        <f>VLOOKUP(C129,JARS!A:C,3,FALSE)</f>
        <v>Jar_27</v>
      </c>
      <c r="E129" t="s">
        <v>7</v>
      </c>
      <c r="F129" t="s">
        <v>3</v>
      </c>
      <c r="G129">
        <v>3</v>
      </c>
      <c r="H129">
        <v>2</v>
      </c>
      <c r="I129" t="s">
        <v>37</v>
      </c>
      <c r="J129">
        <v>5</v>
      </c>
      <c r="K129">
        <f t="shared" si="7"/>
        <v>6</v>
      </c>
    </row>
    <row r="130" spans="1:11">
      <c r="A130" t="str">
        <f t="shared" si="4"/>
        <v>B_P2_T3-R3-IN-WATER_e4</v>
      </c>
      <c r="B130" t="str">
        <f t="shared" si="5"/>
        <v>B_P2_T3-R3-IN-WATER</v>
      </c>
      <c r="C130" t="str">
        <f t="shared" si="6"/>
        <v>B_P2_T3-R3-IN</v>
      </c>
      <c r="D130" s="1" t="str">
        <f>VLOOKUP(C130,JARS!A:C,3,FALSE)</f>
        <v>Jar_19</v>
      </c>
      <c r="E130" t="s">
        <v>7</v>
      </c>
      <c r="F130" t="s">
        <v>3</v>
      </c>
      <c r="G130">
        <v>3</v>
      </c>
      <c r="H130">
        <v>3</v>
      </c>
      <c r="I130" t="s">
        <v>37</v>
      </c>
      <c r="J130">
        <v>3</v>
      </c>
      <c r="K130">
        <f t="shared" si="7"/>
        <v>4</v>
      </c>
    </row>
    <row r="131" spans="1:11">
      <c r="A131" t="str">
        <f t="shared" ref="A131:A187" si="9">CONCATENATE(B131,"_e",K131)</f>
        <v>B_P2_T3-R3-IN-WATER_e5</v>
      </c>
      <c r="B131" t="str">
        <f t="shared" ref="B131:B187" si="10">CONCATENATE(C131,"-",I131)</f>
        <v>B_P2_T3-R3-IN-WATER</v>
      </c>
      <c r="C131" t="str">
        <f t="shared" ref="C131:C187" si="11">CONCATENATE(E131,"_T",G131,"-R",H131,"-",F131)</f>
        <v>B_P2_T3-R3-IN</v>
      </c>
      <c r="D131" s="1" t="str">
        <f>VLOOKUP(C131,JARS!A:C,3,FALSE)</f>
        <v>Jar_19</v>
      </c>
      <c r="E131" t="s">
        <v>7</v>
      </c>
      <c r="F131" t="s">
        <v>3</v>
      </c>
      <c r="G131">
        <v>3</v>
      </c>
      <c r="H131">
        <v>3</v>
      </c>
      <c r="I131" t="s">
        <v>37</v>
      </c>
      <c r="J131">
        <v>4</v>
      </c>
      <c r="K131">
        <f t="shared" ref="K131:K187" si="12">J131+1</f>
        <v>5</v>
      </c>
    </row>
    <row r="132" spans="1:11">
      <c r="A132" t="str">
        <f t="shared" si="9"/>
        <v>B_P2_T3-R3-IN-WATER_e6</v>
      </c>
      <c r="B132" t="str">
        <f t="shared" si="10"/>
        <v>B_P2_T3-R3-IN-WATER</v>
      </c>
      <c r="C132" t="str">
        <f t="shared" si="11"/>
        <v>B_P2_T3-R3-IN</v>
      </c>
      <c r="D132" s="1" t="str">
        <f>VLOOKUP(C132,JARS!A:C,3,FALSE)</f>
        <v>Jar_19</v>
      </c>
      <c r="E132" t="s">
        <v>7</v>
      </c>
      <c r="F132" t="s">
        <v>3</v>
      </c>
      <c r="G132">
        <v>3</v>
      </c>
      <c r="H132">
        <v>3</v>
      </c>
      <c r="I132" t="s">
        <v>37</v>
      </c>
      <c r="J132">
        <v>5</v>
      </c>
      <c r="K132">
        <f t="shared" si="12"/>
        <v>6</v>
      </c>
    </row>
    <row r="133" spans="1:11">
      <c r="A133" t="str">
        <f t="shared" si="9"/>
        <v>B_P2_T3-R1-OUT-WATER_e4</v>
      </c>
      <c r="B133" t="str">
        <f t="shared" si="10"/>
        <v>B_P2_T3-R1-OUT-WATER</v>
      </c>
      <c r="C133" t="str">
        <f t="shared" si="11"/>
        <v>B_P2_T3-R1-OUT</v>
      </c>
      <c r="D133" s="1" t="str">
        <f>VLOOKUP(C133,JARS!A:C,3,FALSE)</f>
        <v>Jar_21</v>
      </c>
      <c r="E133" t="s">
        <v>7</v>
      </c>
      <c r="F133" t="s">
        <v>4</v>
      </c>
      <c r="G133">
        <v>3</v>
      </c>
      <c r="H133">
        <v>1</v>
      </c>
      <c r="I133" t="s">
        <v>37</v>
      </c>
      <c r="J133">
        <v>3</v>
      </c>
      <c r="K133">
        <f t="shared" si="12"/>
        <v>4</v>
      </c>
    </row>
    <row r="134" spans="1:11">
      <c r="A134" t="str">
        <f t="shared" si="9"/>
        <v>B_P2_T3-R1-OUT-WATER_e5</v>
      </c>
      <c r="B134" t="str">
        <f t="shared" si="10"/>
        <v>B_P2_T3-R1-OUT-WATER</v>
      </c>
      <c r="C134" t="str">
        <f t="shared" si="11"/>
        <v>B_P2_T3-R1-OUT</v>
      </c>
      <c r="D134" s="1" t="str">
        <f>VLOOKUP(C134,JARS!A:C,3,FALSE)</f>
        <v>Jar_21</v>
      </c>
      <c r="E134" t="s">
        <v>7</v>
      </c>
      <c r="F134" t="s">
        <v>4</v>
      </c>
      <c r="G134">
        <v>3</v>
      </c>
      <c r="H134">
        <v>1</v>
      </c>
      <c r="I134" t="s">
        <v>37</v>
      </c>
      <c r="J134">
        <v>4</v>
      </c>
      <c r="K134">
        <f t="shared" si="12"/>
        <v>5</v>
      </c>
    </row>
    <row r="135" spans="1:11">
      <c r="A135" t="str">
        <f t="shared" si="9"/>
        <v>B_P2_T3-R1-OUT-WATER_e6</v>
      </c>
      <c r="B135" t="str">
        <f t="shared" si="10"/>
        <v>B_P2_T3-R1-OUT-WATER</v>
      </c>
      <c r="C135" t="str">
        <f t="shared" si="11"/>
        <v>B_P2_T3-R1-OUT</v>
      </c>
      <c r="D135" s="1" t="str">
        <f>VLOOKUP(C135,JARS!A:C,3,FALSE)</f>
        <v>Jar_21</v>
      </c>
      <c r="E135" t="s">
        <v>7</v>
      </c>
      <c r="F135" t="s">
        <v>4</v>
      </c>
      <c r="G135">
        <v>3</v>
      </c>
      <c r="H135">
        <v>1</v>
      </c>
      <c r="I135" t="s">
        <v>37</v>
      </c>
      <c r="J135">
        <v>5</v>
      </c>
      <c r="K135">
        <f t="shared" si="12"/>
        <v>6</v>
      </c>
    </row>
    <row r="136" spans="1:11">
      <c r="A136" t="str">
        <f t="shared" si="9"/>
        <v>B_P2_T3-R2-OUT-WATER_e4</v>
      </c>
      <c r="B136" t="str">
        <f t="shared" si="10"/>
        <v>B_P2_T3-R2-OUT-WATER</v>
      </c>
      <c r="C136" t="str">
        <f t="shared" si="11"/>
        <v>B_P2_T3-R2-OUT</v>
      </c>
      <c r="D136" s="1" t="str">
        <f>VLOOKUP(C136,JARS!A:C,3,FALSE)</f>
        <v>Jar_9</v>
      </c>
      <c r="E136" t="s">
        <v>7</v>
      </c>
      <c r="F136" t="s">
        <v>4</v>
      </c>
      <c r="G136">
        <v>3</v>
      </c>
      <c r="H136">
        <v>2</v>
      </c>
      <c r="I136" t="s">
        <v>37</v>
      </c>
      <c r="J136">
        <v>3</v>
      </c>
      <c r="K136">
        <f t="shared" si="12"/>
        <v>4</v>
      </c>
    </row>
    <row r="137" spans="1:11">
      <c r="A137" t="str">
        <f t="shared" si="9"/>
        <v>B_P2_T3-R2-OUT-WATER_e5</v>
      </c>
      <c r="B137" t="str">
        <f t="shared" si="10"/>
        <v>B_P2_T3-R2-OUT-WATER</v>
      </c>
      <c r="C137" t="str">
        <f t="shared" si="11"/>
        <v>B_P2_T3-R2-OUT</v>
      </c>
      <c r="D137" s="1" t="str">
        <f>VLOOKUP(C137,JARS!A:C,3,FALSE)</f>
        <v>Jar_9</v>
      </c>
      <c r="E137" t="s">
        <v>7</v>
      </c>
      <c r="F137" t="s">
        <v>4</v>
      </c>
      <c r="G137">
        <v>3</v>
      </c>
      <c r="H137">
        <v>2</v>
      </c>
      <c r="I137" t="s">
        <v>37</v>
      </c>
      <c r="J137">
        <v>4</v>
      </c>
      <c r="K137">
        <f t="shared" si="12"/>
        <v>5</v>
      </c>
    </row>
    <row r="138" spans="1:11">
      <c r="A138" t="str">
        <f t="shared" si="9"/>
        <v>B_P2_T3-R2-OUT-WATER_e6</v>
      </c>
      <c r="B138" t="str">
        <f t="shared" si="10"/>
        <v>B_P2_T3-R2-OUT-WATER</v>
      </c>
      <c r="C138" t="str">
        <f t="shared" si="11"/>
        <v>B_P2_T3-R2-OUT</v>
      </c>
      <c r="D138" s="1" t="str">
        <f>VLOOKUP(C138,JARS!A:C,3,FALSE)</f>
        <v>Jar_9</v>
      </c>
      <c r="E138" t="s">
        <v>7</v>
      </c>
      <c r="F138" t="s">
        <v>4</v>
      </c>
      <c r="G138">
        <v>3</v>
      </c>
      <c r="H138">
        <v>2</v>
      </c>
      <c r="I138" t="s">
        <v>37</v>
      </c>
      <c r="J138">
        <v>5</v>
      </c>
      <c r="K138">
        <f t="shared" si="12"/>
        <v>6</v>
      </c>
    </row>
    <row r="139" spans="1:11">
      <c r="A139" t="str">
        <f t="shared" si="9"/>
        <v>B_P2_T3-R3-OUT-WATER_e4</v>
      </c>
      <c r="B139" t="str">
        <f t="shared" si="10"/>
        <v>B_P2_T3-R3-OUT-WATER</v>
      </c>
      <c r="C139" t="str">
        <f t="shared" si="11"/>
        <v>B_P2_T3-R3-OUT</v>
      </c>
      <c r="D139" s="1" t="str">
        <f>VLOOKUP(C139,JARS!A:C,3,FALSE)</f>
        <v>Jar_24</v>
      </c>
      <c r="E139" t="s">
        <v>7</v>
      </c>
      <c r="F139" t="s">
        <v>4</v>
      </c>
      <c r="G139">
        <v>3</v>
      </c>
      <c r="H139">
        <v>3</v>
      </c>
      <c r="I139" t="s">
        <v>37</v>
      </c>
      <c r="J139">
        <v>3</v>
      </c>
      <c r="K139">
        <f t="shared" si="12"/>
        <v>4</v>
      </c>
    </row>
    <row r="140" spans="1:11">
      <c r="A140" t="str">
        <f t="shared" si="9"/>
        <v>B_P2_T3-R3-OUT-WATER_e5</v>
      </c>
      <c r="B140" t="str">
        <f t="shared" si="10"/>
        <v>B_P2_T3-R3-OUT-WATER</v>
      </c>
      <c r="C140" t="str">
        <f t="shared" si="11"/>
        <v>B_P2_T3-R3-OUT</v>
      </c>
      <c r="D140" s="1" t="str">
        <f>VLOOKUP(C140,JARS!A:C,3,FALSE)</f>
        <v>Jar_24</v>
      </c>
      <c r="E140" t="s">
        <v>7</v>
      </c>
      <c r="F140" t="s">
        <v>4</v>
      </c>
      <c r="G140">
        <v>3</v>
      </c>
      <c r="H140">
        <v>3</v>
      </c>
      <c r="I140" t="s">
        <v>37</v>
      </c>
      <c r="J140">
        <v>4</v>
      </c>
      <c r="K140">
        <f t="shared" si="12"/>
        <v>5</v>
      </c>
    </row>
    <row r="141" spans="1:11">
      <c r="A141" t="str">
        <f t="shared" si="9"/>
        <v>B_P2_T3-R3-OUT-WATER_e6</v>
      </c>
      <c r="B141" t="str">
        <f t="shared" si="10"/>
        <v>B_P2_T3-R3-OUT-WATER</v>
      </c>
      <c r="C141" t="str">
        <f t="shared" si="11"/>
        <v>B_P2_T3-R3-OUT</v>
      </c>
      <c r="D141" s="1" t="str">
        <f>VLOOKUP(C141,JARS!A:C,3,FALSE)</f>
        <v>Jar_24</v>
      </c>
      <c r="E141" t="s">
        <v>7</v>
      </c>
      <c r="F141" t="s">
        <v>4</v>
      </c>
      <c r="G141">
        <v>3</v>
      </c>
      <c r="H141">
        <v>3</v>
      </c>
      <c r="I141" t="s">
        <v>37</v>
      </c>
      <c r="J141">
        <v>5</v>
      </c>
      <c r="K141">
        <f t="shared" si="12"/>
        <v>6</v>
      </c>
    </row>
    <row r="142" spans="1:11">
      <c r="A142" t="str">
        <f t="shared" si="9"/>
        <v>B_P2_T6-R1-IN-WATER_e4</v>
      </c>
      <c r="B142" t="str">
        <f t="shared" si="10"/>
        <v>B_P2_T6-R1-IN-WATER</v>
      </c>
      <c r="C142" t="str">
        <f t="shared" si="11"/>
        <v>B_P2_T6-R1-IN</v>
      </c>
      <c r="D142" s="1" t="str">
        <f>VLOOKUP(C142,JARS!A:C,3,FALSE)</f>
        <v>Jar_17</v>
      </c>
      <c r="E142" t="s">
        <v>7</v>
      </c>
      <c r="F142" s="1" t="s">
        <v>3</v>
      </c>
      <c r="G142" s="1">
        <v>6</v>
      </c>
      <c r="H142" s="1">
        <v>1</v>
      </c>
      <c r="I142" t="s">
        <v>37</v>
      </c>
      <c r="J142">
        <v>3</v>
      </c>
      <c r="K142">
        <f t="shared" si="12"/>
        <v>4</v>
      </c>
    </row>
    <row r="143" spans="1:11">
      <c r="A143" t="str">
        <f t="shared" si="9"/>
        <v>B_P2_T6-R1-IN-WATER_e5</v>
      </c>
      <c r="B143" t="str">
        <f t="shared" si="10"/>
        <v>B_P2_T6-R1-IN-WATER</v>
      </c>
      <c r="C143" t="str">
        <f t="shared" si="11"/>
        <v>B_P2_T6-R1-IN</v>
      </c>
      <c r="D143" s="1" t="str">
        <f>VLOOKUP(C143,JARS!A:C,3,FALSE)</f>
        <v>Jar_17</v>
      </c>
      <c r="E143" t="s">
        <v>7</v>
      </c>
      <c r="F143" s="1" t="s">
        <v>3</v>
      </c>
      <c r="G143" s="1">
        <v>6</v>
      </c>
      <c r="H143" s="1">
        <v>1</v>
      </c>
      <c r="I143" t="s">
        <v>37</v>
      </c>
      <c r="J143">
        <v>4</v>
      </c>
      <c r="K143">
        <f t="shared" si="12"/>
        <v>5</v>
      </c>
    </row>
    <row r="144" spans="1:11">
      <c r="A144" t="str">
        <f t="shared" si="9"/>
        <v>B_P2_T6-R1-IN-WATER_e6</v>
      </c>
      <c r="B144" t="str">
        <f t="shared" si="10"/>
        <v>B_P2_T6-R1-IN-WATER</v>
      </c>
      <c r="C144" t="str">
        <f t="shared" si="11"/>
        <v>B_P2_T6-R1-IN</v>
      </c>
      <c r="D144" s="1" t="str">
        <f>VLOOKUP(C144,JARS!A:C,3,FALSE)</f>
        <v>Jar_17</v>
      </c>
      <c r="E144" t="s">
        <v>7</v>
      </c>
      <c r="F144" s="1" t="s">
        <v>3</v>
      </c>
      <c r="G144" s="1">
        <v>6</v>
      </c>
      <c r="H144" s="1">
        <v>1</v>
      </c>
      <c r="I144" t="s">
        <v>37</v>
      </c>
      <c r="J144">
        <v>5</v>
      </c>
      <c r="K144">
        <f t="shared" si="12"/>
        <v>6</v>
      </c>
    </row>
    <row r="145" spans="1:11">
      <c r="A145" t="str">
        <f t="shared" si="9"/>
        <v>B_P2_T6-R2-IN-WATER_e4</v>
      </c>
      <c r="B145" t="str">
        <f t="shared" si="10"/>
        <v>B_P2_T6-R2-IN-WATER</v>
      </c>
      <c r="C145" t="str">
        <f t="shared" si="11"/>
        <v>B_P2_T6-R2-IN</v>
      </c>
      <c r="D145" s="1" t="str">
        <f>VLOOKUP(C145,JARS!A:C,3,FALSE)</f>
        <v>Jar_15</v>
      </c>
      <c r="E145" t="s">
        <v>7</v>
      </c>
      <c r="F145" s="1" t="s">
        <v>3</v>
      </c>
      <c r="G145" s="1">
        <v>6</v>
      </c>
      <c r="H145" s="1">
        <v>2</v>
      </c>
      <c r="I145" t="s">
        <v>37</v>
      </c>
      <c r="J145">
        <v>3</v>
      </c>
      <c r="K145">
        <f t="shared" si="12"/>
        <v>4</v>
      </c>
    </row>
    <row r="146" spans="1:11">
      <c r="A146" t="str">
        <f t="shared" si="9"/>
        <v>B_P2_T6-R2-IN-WATER_e5</v>
      </c>
      <c r="B146" t="str">
        <f t="shared" si="10"/>
        <v>B_P2_T6-R2-IN-WATER</v>
      </c>
      <c r="C146" t="str">
        <f t="shared" si="11"/>
        <v>B_P2_T6-R2-IN</v>
      </c>
      <c r="D146" s="1" t="str">
        <f>VLOOKUP(C146,JARS!A:C,3,FALSE)</f>
        <v>Jar_15</v>
      </c>
      <c r="E146" t="s">
        <v>7</v>
      </c>
      <c r="F146" s="1" t="s">
        <v>3</v>
      </c>
      <c r="G146" s="1">
        <v>6</v>
      </c>
      <c r="H146" s="1">
        <v>2</v>
      </c>
      <c r="I146" t="s">
        <v>37</v>
      </c>
      <c r="J146">
        <v>4</v>
      </c>
      <c r="K146">
        <f t="shared" si="12"/>
        <v>5</v>
      </c>
    </row>
    <row r="147" spans="1:11">
      <c r="A147" t="str">
        <f t="shared" si="9"/>
        <v>B_P2_T6-R2-IN-WATER_e6</v>
      </c>
      <c r="B147" t="str">
        <f t="shared" si="10"/>
        <v>B_P2_T6-R2-IN-WATER</v>
      </c>
      <c r="C147" t="str">
        <f t="shared" si="11"/>
        <v>B_P2_T6-R2-IN</v>
      </c>
      <c r="D147" s="1" t="str">
        <f>VLOOKUP(C147,JARS!A:C,3,FALSE)</f>
        <v>Jar_15</v>
      </c>
      <c r="E147" t="s">
        <v>7</v>
      </c>
      <c r="F147" s="1" t="s">
        <v>3</v>
      </c>
      <c r="G147" s="1">
        <v>6</v>
      </c>
      <c r="H147" s="1">
        <v>2</v>
      </c>
      <c r="I147" t="s">
        <v>37</v>
      </c>
      <c r="J147">
        <v>5</v>
      </c>
      <c r="K147">
        <f t="shared" si="12"/>
        <v>6</v>
      </c>
    </row>
    <row r="148" spans="1:11">
      <c r="A148" t="str">
        <f t="shared" si="9"/>
        <v>B_P2_T6-R3-IN-WATER_e4</v>
      </c>
      <c r="B148" t="str">
        <f t="shared" si="10"/>
        <v>B_P2_T6-R3-IN-WATER</v>
      </c>
      <c r="C148" t="str">
        <f t="shared" si="11"/>
        <v>B_P2_T6-R3-IN</v>
      </c>
      <c r="D148" s="1" t="str">
        <f>VLOOKUP(C148,JARS!A:C,3,FALSE)</f>
        <v>Jar_20</v>
      </c>
      <c r="E148" t="s">
        <v>7</v>
      </c>
      <c r="F148" s="1" t="s">
        <v>3</v>
      </c>
      <c r="G148" s="1">
        <v>6</v>
      </c>
      <c r="H148" s="1">
        <v>3</v>
      </c>
      <c r="I148" t="s">
        <v>37</v>
      </c>
      <c r="J148">
        <v>3</v>
      </c>
      <c r="K148">
        <f t="shared" si="12"/>
        <v>4</v>
      </c>
    </row>
    <row r="149" spans="1:11">
      <c r="A149" t="str">
        <f t="shared" si="9"/>
        <v>B_P2_T6-R3-IN-WATER_e5</v>
      </c>
      <c r="B149" t="str">
        <f t="shared" si="10"/>
        <v>B_P2_T6-R3-IN-WATER</v>
      </c>
      <c r="C149" t="str">
        <f t="shared" si="11"/>
        <v>B_P2_T6-R3-IN</v>
      </c>
      <c r="D149" s="1" t="str">
        <f>VLOOKUP(C149,JARS!A:C,3,FALSE)</f>
        <v>Jar_20</v>
      </c>
      <c r="E149" t="s">
        <v>7</v>
      </c>
      <c r="F149" s="1" t="s">
        <v>3</v>
      </c>
      <c r="G149" s="1">
        <v>6</v>
      </c>
      <c r="H149" s="1">
        <v>3</v>
      </c>
      <c r="I149" t="s">
        <v>37</v>
      </c>
      <c r="J149">
        <v>4</v>
      </c>
      <c r="K149">
        <f t="shared" si="12"/>
        <v>5</v>
      </c>
    </row>
    <row r="150" spans="1:11">
      <c r="A150" t="str">
        <f t="shared" si="9"/>
        <v>B_P2_T6-R3-IN-WATER_e6</v>
      </c>
      <c r="B150" t="str">
        <f t="shared" si="10"/>
        <v>B_P2_T6-R3-IN-WATER</v>
      </c>
      <c r="C150" t="str">
        <f t="shared" si="11"/>
        <v>B_P2_T6-R3-IN</v>
      </c>
      <c r="D150" s="1" t="str">
        <f>VLOOKUP(C150,JARS!A:C,3,FALSE)</f>
        <v>Jar_20</v>
      </c>
      <c r="E150" t="s">
        <v>7</v>
      </c>
      <c r="F150" s="1" t="s">
        <v>3</v>
      </c>
      <c r="G150" s="1">
        <v>6</v>
      </c>
      <c r="H150" s="1">
        <v>3</v>
      </c>
      <c r="I150" t="s">
        <v>37</v>
      </c>
      <c r="J150">
        <v>5</v>
      </c>
      <c r="K150">
        <f t="shared" si="12"/>
        <v>6</v>
      </c>
    </row>
    <row r="151" spans="1:11">
      <c r="A151" t="str">
        <f t="shared" si="9"/>
        <v>B_P2_T6-R1-OUT-WATER_e4</v>
      </c>
      <c r="B151" t="str">
        <f t="shared" si="10"/>
        <v>B_P2_T6-R1-OUT-WATER</v>
      </c>
      <c r="C151" t="str">
        <f t="shared" si="11"/>
        <v>B_P2_T6-R1-OUT</v>
      </c>
      <c r="D151" s="1" t="str">
        <f>VLOOKUP(C151,JARS!A:C,3,FALSE)</f>
        <v>Jar_3</v>
      </c>
      <c r="E151" t="s">
        <v>7</v>
      </c>
      <c r="F151" s="1" t="s">
        <v>4</v>
      </c>
      <c r="G151" s="1">
        <v>6</v>
      </c>
      <c r="H151" s="1">
        <v>1</v>
      </c>
      <c r="I151" t="s">
        <v>37</v>
      </c>
      <c r="J151">
        <v>3</v>
      </c>
      <c r="K151">
        <f t="shared" si="12"/>
        <v>4</v>
      </c>
    </row>
    <row r="152" spans="1:11">
      <c r="A152" t="str">
        <f t="shared" si="9"/>
        <v>B_P2_T6-R1-OUT-WATER_e5</v>
      </c>
      <c r="B152" t="str">
        <f t="shared" si="10"/>
        <v>B_P2_T6-R1-OUT-WATER</v>
      </c>
      <c r="C152" t="str">
        <f t="shared" si="11"/>
        <v>B_P2_T6-R1-OUT</v>
      </c>
      <c r="D152" s="1" t="str">
        <f>VLOOKUP(C152,JARS!A:C,3,FALSE)</f>
        <v>Jar_3</v>
      </c>
      <c r="E152" t="s">
        <v>7</v>
      </c>
      <c r="F152" s="1" t="s">
        <v>4</v>
      </c>
      <c r="G152" s="1">
        <v>6</v>
      </c>
      <c r="H152" s="1">
        <v>1</v>
      </c>
      <c r="I152" t="s">
        <v>37</v>
      </c>
      <c r="J152">
        <v>4</v>
      </c>
      <c r="K152">
        <f t="shared" si="12"/>
        <v>5</v>
      </c>
    </row>
    <row r="153" spans="1:11">
      <c r="A153" t="str">
        <f t="shared" si="9"/>
        <v>B_P2_T6-R1-OUT-WATER_e6</v>
      </c>
      <c r="B153" t="str">
        <f t="shared" si="10"/>
        <v>B_P2_T6-R1-OUT-WATER</v>
      </c>
      <c r="C153" t="str">
        <f t="shared" si="11"/>
        <v>B_P2_T6-R1-OUT</v>
      </c>
      <c r="D153" s="1" t="str">
        <f>VLOOKUP(C153,JARS!A:C,3,FALSE)</f>
        <v>Jar_3</v>
      </c>
      <c r="E153" t="s">
        <v>7</v>
      </c>
      <c r="F153" s="1" t="s">
        <v>4</v>
      </c>
      <c r="G153" s="1">
        <v>6</v>
      </c>
      <c r="H153" s="1">
        <v>1</v>
      </c>
      <c r="I153" t="s">
        <v>37</v>
      </c>
      <c r="J153">
        <v>5</v>
      </c>
      <c r="K153">
        <f t="shared" si="12"/>
        <v>6</v>
      </c>
    </row>
    <row r="154" spans="1:11">
      <c r="A154" t="str">
        <f t="shared" si="9"/>
        <v>B_P2_T6-R2-OUT-WATER_e4</v>
      </c>
      <c r="B154" t="str">
        <f t="shared" si="10"/>
        <v>B_P2_T6-R2-OUT-WATER</v>
      </c>
      <c r="C154" t="str">
        <f t="shared" si="11"/>
        <v>B_P2_T6-R2-OUT</v>
      </c>
      <c r="D154" s="1" t="str">
        <f>VLOOKUP(C154,JARS!A:C,3,FALSE)</f>
        <v>Jar_18</v>
      </c>
      <c r="E154" t="s">
        <v>7</v>
      </c>
      <c r="F154" s="1" t="s">
        <v>4</v>
      </c>
      <c r="G154" s="1">
        <v>6</v>
      </c>
      <c r="H154" s="1">
        <v>2</v>
      </c>
      <c r="I154" t="s">
        <v>37</v>
      </c>
      <c r="J154">
        <v>3</v>
      </c>
      <c r="K154">
        <f t="shared" si="12"/>
        <v>4</v>
      </c>
    </row>
    <row r="155" spans="1:11">
      <c r="A155" t="str">
        <f t="shared" si="9"/>
        <v>B_P2_T6-R2-OUT-WATER_e5</v>
      </c>
      <c r="B155" t="str">
        <f t="shared" si="10"/>
        <v>B_P2_T6-R2-OUT-WATER</v>
      </c>
      <c r="C155" t="str">
        <f t="shared" si="11"/>
        <v>B_P2_T6-R2-OUT</v>
      </c>
      <c r="D155" s="1" t="str">
        <f>VLOOKUP(C155,JARS!A:C,3,FALSE)</f>
        <v>Jar_18</v>
      </c>
      <c r="E155" t="s">
        <v>7</v>
      </c>
      <c r="F155" s="1" t="s">
        <v>4</v>
      </c>
      <c r="G155" s="1">
        <v>6</v>
      </c>
      <c r="H155" s="1">
        <v>2</v>
      </c>
      <c r="I155" t="s">
        <v>37</v>
      </c>
      <c r="J155">
        <v>4</v>
      </c>
      <c r="K155">
        <f t="shared" si="12"/>
        <v>5</v>
      </c>
    </row>
    <row r="156" spans="1:11">
      <c r="A156" t="str">
        <f t="shared" si="9"/>
        <v>B_P2_T6-R2-OUT-WATER_e6</v>
      </c>
      <c r="B156" t="str">
        <f t="shared" si="10"/>
        <v>B_P2_T6-R2-OUT-WATER</v>
      </c>
      <c r="C156" t="str">
        <f t="shared" si="11"/>
        <v>B_P2_T6-R2-OUT</v>
      </c>
      <c r="D156" s="1" t="str">
        <f>VLOOKUP(C156,JARS!A:C,3,FALSE)</f>
        <v>Jar_18</v>
      </c>
      <c r="E156" t="s">
        <v>7</v>
      </c>
      <c r="F156" s="1" t="s">
        <v>4</v>
      </c>
      <c r="G156" s="1">
        <v>6</v>
      </c>
      <c r="H156" s="1">
        <v>2</v>
      </c>
      <c r="I156" t="s">
        <v>37</v>
      </c>
      <c r="J156">
        <v>5</v>
      </c>
      <c r="K156">
        <f t="shared" si="12"/>
        <v>6</v>
      </c>
    </row>
    <row r="157" spans="1:11">
      <c r="A157" t="str">
        <f t="shared" si="9"/>
        <v>B_P2_T6-R3-OUT-WATER_e4</v>
      </c>
      <c r="B157" t="str">
        <f t="shared" si="10"/>
        <v>B_P2_T6-R3-OUT-WATER</v>
      </c>
      <c r="C157" t="str">
        <f t="shared" si="11"/>
        <v>B_P2_T6-R3-OUT</v>
      </c>
      <c r="D157" s="1" t="str">
        <f>VLOOKUP(C157,JARS!A:C,3,FALSE)</f>
        <v>Jar_5</v>
      </c>
      <c r="E157" t="s">
        <v>7</v>
      </c>
      <c r="F157" s="1" t="s">
        <v>4</v>
      </c>
      <c r="G157" s="1">
        <v>6</v>
      </c>
      <c r="H157" s="1">
        <v>3</v>
      </c>
      <c r="I157" t="s">
        <v>37</v>
      </c>
      <c r="J157">
        <v>3</v>
      </c>
      <c r="K157">
        <f t="shared" si="12"/>
        <v>4</v>
      </c>
    </row>
    <row r="158" spans="1:11">
      <c r="A158" t="str">
        <f t="shared" si="9"/>
        <v>B_P2_T6-R3-OUT-WATER_e5</v>
      </c>
      <c r="B158" t="str">
        <f t="shared" si="10"/>
        <v>B_P2_T6-R3-OUT-WATER</v>
      </c>
      <c r="C158" t="str">
        <f t="shared" si="11"/>
        <v>B_P2_T6-R3-OUT</v>
      </c>
      <c r="D158" s="1" t="str">
        <f>VLOOKUP(C158,JARS!A:C,3,FALSE)</f>
        <v>Jar_5</v>
      </c>
      <c r="E158" t="s">
        <v>7</v>
      </c>
      <c r="F158" s="1" t="s">
        <v>4</v>
      </c>
      <c r="G158" s="1">
        <v>6</v>
      </c>
      <c r="H158" s="1">
        <v>3</v>
      </c>
      <c r="I158" t="s">
        <v>37</v>
      </c>
      <c r="J158">
        <v>4</v>
      </c>
      <c r="K158">
        <f t="shared" si="12"/>
        <v>5</v>
      </c>
    </row>
    <row r="159" spans="1:11">
      <c r="A159" t="str">
        <f t="shared" si="9"/>
        <v>B_P2_T6-R3-OUT-WATER_e6</v>
      </c>
      <c r="B159" t="str">
        <f t="shared" si="10"/>
        <v>B_P2_T6-R3-OUT-WATER</v>
      </c>
      <c r="C159" t="str">
        <f t="shared" si="11"/>
        <v>B_P2_T6-R3-OUT</v>
      </c>
      <c r="D159" s="1" t="str">
        <f>VLOOKUP(C159,JARS!A:C,3,FALSE)</f>
        <v>Jar_5</v>
      </c>
      <c r="E159" t="s">
        <v>7</v>
      </c>
      <c r="F159" s="1" t="s">
        <v>4</v>
      </c>
      <c r="G159" s="1">
        <v>6</v>
      </c>
      <c r="H159" s="1">
        <v>3</v>
      </c>
      <c r="I159" t="s">
        <v>37</v>
      </c>
      <c r="J159">
        <v>5</v>
      </c>
      <c r="K159">
        <f t="shared" si="12"/>
        <v>6</v>
      </c>
    </row>
    <row r="160" spans="1:11">
      <c r="A160" t="str">
        <f t="shared" si="9"/>
        <v>B_P2_T14-R1-IN-WATER_e4</v>
      </c>
      <c r="B160" t="str">
        <f t="shared" si="10"/>
        <v>B_P2_T14-R1-IN-WATER</v>
      </c>
      <c r="C160" t="str">
        <f t="shared" si="11"/>
        <v>B_P2_T14-R1-IN</v>
      </c>
      <c r="D160" s="1" t="str">
        <f>VLOOKUP(C160,JARS!A:C,3,FALSE)</f>
        <v>Jar_11</v>
      </c>
      <c r="E160" t="s">
        <v>7</v>
      </c>
      <c r="F160" s="1" t="s">
        <v>3</v>
      </c>
      <c r="G160" s="1">
        <v>14</v>
      </c>
      <c r="H160" s="1">
        <v>1</v>
      </c>
      <c r="I160" t="s">
        <v>37</v>
      </c>
      <c r="J160">
        <v>3</v>
      </c>
      <c r="K160">
        <f t="shared" si="12"/>
        <v>4</v>
      </c>
    </row>
    <row r="161" spans="1:11">
      <c r="A161" t="str">
        <f t="shared" si="9"/>
        <v>B_P2_T14-R1-IN-WATER_e5</v>
      </c>
      <c r="B161" t="str">
        <f t="shared" si="10"/>
        <v>B_P2_T14-R1-IN-WATER</v>
      </c>
      <c r="C161" t="str">
        <f t="shared" si="11"/>
        <v>B_P2_T14-R1-IN</v>
      </c>
      <c r="D161" s="1" t="str">
        <f>VLOOKUP(C161,JARS!A:C,3,FALSE)</f>
        <v>Jar_11</v>
      </c>
      <c r="E161" t="s">
        <v>7</v>
      </c>
      <c r="F161" s="1" t="s">
        <v>3</v>
      </c>
      <c r="G161" s="1">
        <v>14</v>
      </c>
      <c r="H161" s="1">
        <v>1</v>
      </c>
      <c r="I161" t="s">
        <v>37</v>
      </c>
      <c r="J161">
        <v>4</v>
      </c>
      <c r="K161">
        <f t="shared" si="12"/>
        <v>5</v>
      </c>
    </row>
    <row r="162" spans="1:11">
      <c r="A162" t="str">
        <f t="shared" si="9"/>
        <v>B_P2_T14-R1-IN-WATER_e6</v>
      </c>
      <c r="B162" t="str">
        <f t="shared" si="10"/>
        <v>B_P2_T14-R1-IN-WATER</v>
      </c>
      <c r="C162" t="str">
        <f t="shared" si="11"/>
        <v>B_P2_T14-R1-IN</v>
      </c>
      <c r="D162" s="1" t="str">
        <f>VLOOKUP(C162,JARS!A:C,3,FALSE)</f>
        <v>Jar_11</v>
      </c>
      <c r="E162" t="s">
        <v>7</v>
      </c>
      <c r="F162" s="1" t="s">
        <v>3</v>
      </c>
      <c r="G162" s="1">
        <v>14</v>
      </c>
      <c r="H162" s="1">
        <v>1</v>
      </c>
      <c r="I162" t="s">
        <v>37</v>
      </c>
      <c r="J162">
        <v>5</v>
      </c>
      <c r="K162">
        <f t="shared" si="12"/>
        <v>6</v>
      </c>
    </row>
    <row r="163" spans="1:11">
      <c r="A163" t="str">
        <f t="shared" si="9"/>
        <v>B_P2_T1-R1-CON-WATER_e1</v>
      </c>
      <c r="B163" t="str">
        <f t="shared" si="10"/>
        <v>B_P2_T1-R1-CON-WATER</v>
      </c>
      <c r="C163" t="str">
        <f t="shared" si="11"/>
        <v>B_P2_T1-R1-CON</v>
      </c>
      <c r="D163" s="1" t="str">
        <f>VLOOKUP(C163,JARS!A:C,3,FALSE)</f>
        <v>Jar_23</v>
      </c>
      <c r="E163" t="s">
        <v>7</v>
      </c>
      <c r="F163" s="1" t="s">
        <v>35</v>
      </c>
      <c r="G163" s="1">
        <v>1</v>
      </c>
      <c r="H163" s="1">
        <v>1</v>
      </c>
      <c r="I163" t="s">
        <v>37</v>
      </c>
      <c r="J163">
        <v>0</v>
      </c>
      <c r="K163">
        <f t="shared" si="12"/>
        <v>1</v>
      </c>
    </row>
    <row r="164" spans="1:11">
      <c r="A164" t="str">
        <f t="shared" si="9"/>
        <v>B_P2_T3-R1-CON-WATER_e1</v>
      </c>
      <c r="B164" t="str">
        <f t="shared" si="10"/>
        <v>B_P2_T3-R1-CON-WATER</v>
      </c>
      <c r="C164" t="str">
        <f t="shared" si="11"/>
        <v>B_P2_T3-R1-CON</v>
      </c>
      <c r="D164" s="1" t="str">
        <f>VLOOKUP(C164,JARS!A:C,3,FALSE)</f>
        <v>Jar_30</v>
      </c>
      <c r="E164" t="s">
        <v>7</v>
      </c>
      <c r="F164" s="1" t="s">
        <v>35</v>
      </c>
      <c r="G164" s="1">
        <v>3</v>
      </c>
      <c r="H164" s="1">
        <v>1</v>
      </c>
      <c r="I164" t="s">
        <v>37</v>
      </c>
      <c r="J164">
        <v>0</v>
      </c>
      <c r="K164">
        <f t="shared" si="12"/>
        <v>1</v>
      </c>
    </row>
    <row r="165" spans="1:11">
      <c r="A165" t="str">
        <f t="shared" si="9"/>
        <v>B_P2_T6-R1-CON-WATER_e1</v>
      </c>
      <c r="B165" t="str">
        <f t="shared" si="10"/>
        <v>B_P2_T6-R1-CON-WATER</v>
      </c>
      <c r="C165" t="str">
        <f t="shared" si="11"/>
        <v>B_P2_T6-R1-CON</v>
      </c>
      <c r="D165" s="1" t="str">
        <f>VLOOKUP(C165,JARS!A:C,3,FALSE)</f>
        <v>Jar_2</v>
      </c>
      <c r="E165" t="s">
        <v>7</v>
      </c>
      <c r="F165" s="1" t="s">
        <v>35</v>
      </c>
      <c r="G165" s="1">
        <v>6</v>
      </c>
      <c r="H165" s="1">
        <v>1</v>
      </c>
      <c r="I165" t="s">
        <v>37</v>
      </c>
      <c r="J165">
        <v>0</v>
      </c>
      <c r="K165">
        <f t="shared" si="12"/>
        <v>1</v>
      </c>
    </row>
    <row r="166" spans="1:11">
      <c r="A166" t="str">
        <f t="shared" si="9"/>
        <v>B_P2_T10-R1-CON-WATER_e1</v>
      </c>
      <c r="B166" t="str">
        <f t="shared" si="10"/>
        <v>B_P2_T10-R1-CON-WATER</v>
      </c>
      <c r="C166" t="str">
        <f t="shared" si="11"/>
        <v>B_P2_T10-R1-CON</v>
      </c>
      <c r="D166" s="1" t="str">
        <f>VLOOKUP(C166,JARS!A:C,3,FALSE)</f>
        <v>Jar_4</v>
      </c>
      <c r="E166" t="s">
        <v>7</v>
      </c>
      <c r="F166" s="1" t="s">
        <v>35</v>
      </c>
      <c r="G166" s="1">
        <v>10</v>
      </c>
      <c r="H166" s="1">
        <v>1</v>
      </c>
      <c r="I166" t="s">
        <v>37</v>
      </c>
      <c r="J166">
        <v>0</v>
      </c>
      <c r="K166">
        <f t="shared" si="12"/>
        <v>1</v>
      </c>
    </row>
    <row r="167" spans="1:11">
      <c r="A167" t="str">
        <f t="shared" si="9"/>
        <v>B_P2_T14-R1-OUT-WATER_e4</v>
      </c>
      <c r="B167" t="str">
        <f t="shared" si="10"/>
        <v>B_P2_T14-R1-OUT-WATER</v>
      </c>
      <c r="C167" t="str">
        <f t="shared" si="11"/>
        <v>B_P2_T14-R1-OUT</v>
      </c>
      <c r="D167" s="1" t="str">
        <f>VLOOKUP(C167,JARS!A:C,3,FALSE)</f>
        <v>Jar_8</v>
      </c>
      <c r="E167" t="s">
        <v>7</v>
      </c>
      <c r="F167" s="1" t="s">
        <v>4</v>
      </c>
      <c r="G167" s="1">
        <v>14</v>
      </c>
      <c r="H167" s="1">
        <v>1</v>
      </c>
      <c r="I167" t="s">
        <v>37</v>
      </c>
      <c r="J167">
        <v>3</v>
      </c>
      <c r="K167">
        <f t="shared" si="12"/>
        <v>4</v>
      </c>
    </row>
    <row r="168" spans="1:11">
      <c r="A168" t="str">
        <f t="shared" si="9"/>
        <v>B_P2_T14-R1-OUT-WATER_e5</v>
      </c>
      <c r="B168" t="str">
        <f t="shared" si="10"/>
        <v>B_P2_T14-R1-OUT-WATER</v>
      </c>
      <c r="C168" t="str">
        <f t="shared" si="11"/>
        <v>B_P2_T14-R1-OUT</v>
      </c>
      <c r="D168" s="1" t="str">
        <f>VLOOKUP(C168,JARS!A:C,3,FALSE)</f>
        <v>Jar_8</v>
      </c>
      <c r="E168" t="s">
        <v>7</v>
      </c>
      <c r="F168" s="1" t="s">
        <v>4</v>
      </c>
      <c r="G168" s="1">
        <v>14</v>
      </c>
      <c r="H168" s="1">
        <v>1</v>
      </c>
      <c r="I168" t="s">
        <v>37</v>
      </c>
      <c r="J168">
        <v>4</v>
      </c>
      <c r="K168">
        <f t="shared" si="12"/>
        <v>5</v>
      </c>
    </row>
    <row r="169" spans="1:11">
      <c r="A169" t="str">
        <f t="shared" si="9"/>
        <v>B_P2_T14-R1-OUT-WATER_e6</v>
      </c>
      <c r="B169" t="str">
        <f t="shared" si="10"/>
        <v>B_P2_T14-R1-OUT-WATER</v>
      </c>
      <c r="C169" t="str">
        <f t="shared" si="11"/>
        <v>B_P2_T14-R1-OUT</v>
      </c>
      <c r="D169" s="1" t="str">
        <f>VLOOKUP(C169,JARS!A:C,3,FALSE)</f>
        <v>Jar_8</v>
      </c>
      <c r="E169" t="s">
        <v>7</v>
      </c>
      <c r="F169" s="1" t="s">
        <v>4</v>
      </c>
      <c r="G169" s="1">
        <v>14</v>
      </c>
      <c r="H169" s="1">
        <v>1</v>
      </c>
      <c r="I169" t="s">
        <v>37</v>
      </c>
      <c r="J169">
        <v>5</v>
      </c>
      <c r="K169">
        <f t="shared" si="12"/>
        <v>6</v>
      </c>
    </row>
    <row r="170" spans="1:11">
      <c r="A170" t="str">
        <f t="shared" si="9"/>
        <v>B_P2_T10-R1-IN-WATER_e4</v>
      </c>
      <c r="B170" t="str">
        <f t="shared" si="10"/>
        <v>B_P2_T10-R1-IN-WATER</v>
      </c>
      <c r="C170" t="str">
        <f t="shared" si="11"/>
        <v>B_P2_T10-R1-IN</v>
      </c>
      <c r="D170" s="1" t="str">
        <f>VLOOKUP(C170,JARS!A:C,3,FALSE)</f>
        <v>Jar_13</v>
      </c>
      <c r="E170" t="s">
        <v>7</v>
      </c>
      <c r="F170" s="1" t="s">
        <v>3</v>
      </c>
      <c r="G170" s="1">
        <v>10</v>
      </c>
      <c r="H170" s="1">
        <v>1</v>
      </c>
      <c r="I170" t="s">
        <v>37</v>
      </c>
      <c r="J170">
        <v>3</v>
      </c>
      <c r="K170">
        <f t="shared" si="12"/>
        <v>4</v>
      </c>
    </row>
    <row r="171" spans="1:11">
      <c r="A171" t="str">
        <f t="shared" si="9"/>
        <v>B_P2_T10-R1-IN-WATER_e5</v>
      </c>
      <c r="B171" t="str">
        <f t="shared" si="10"/>
        <v>B_P2_T10-R1-IN-WATER</v>
      </c>
      <c r="C171" t="str">
        <f t="shared" si="11"/>
        <v>B_P2_T10-R1-IN</v>
      </c>
      <c r="D171" s="1" t="str">
        <f>VLOOKUP(C171,JARS!A:C,3,FALSE)</f>
        <v>Jar_13</v>
      </c>
      <c r="E171" t="s">
        <v>7</v>
      </c>
      <c r="F171" s="1" t="s">
        <v>3</v>
      </c>
      <c r="G171" s="1">
        <v>10</v>
      </c>
      <c r="H171" s="1">
        <v>1</v>
      </c>
      <c r="I171" t="s">
        <v>37</v>
      </c>
      <c r="J171">
        <v>4</v>
      </c>
      <c r="K171">
        <f t="shared" si="12"/>
        <v>5</v>
      </c>
    </row>
    <row r="172" spans="1:11">
      <c r="A172" t="str">
        <f t="shared" si="9"/>
        <v>B_P2_T10-R1-IN-WATER_e6</v>
      </c>
      <c r="B172" t="str">
        <f t="shared" si="10"/>
        <v>B_P2_T10-R1-IN-WATER</v>
      </c>
      <c r="C172" t="str">
        <f t="shared" si="11"/>
        <v>B_P2_T10-R1-IN</v>
      </c>
      <c r="D172" s="1" t="str">
        <f>VLOOKUP(C172,JARS!A:C,3,FALSE)</f>
        <v>Jar_13</v>
      </c>
      <c r="E172" t="s">
        <v>7</v>
      </c>
      <c r="F172" s="1" t="s">
        <v>3</v>
      </c>
      <c r="G172" s="1">
        <v>10</v>
      </c>
      <c r="H172" s="1">
        <v>1</v>
      </c>
      <c r="I172" t="s">
        <v>37</v>
      </c>
      <c r="J172">
        <v>5</v>
      </c>
      <c r="K172">
        <f t="shared" si="12"/>
        <v>6</v>
      </c>
    </row>
    <row r="173" spans="1:11">
      <c r="A173" t="str">
        <f t="shared" si="9"/>
        <v>B_P2_T10-R2-IN-WATER_e4</v>
      </c>
      <c r="B173" t="str">
        <f t="shared" si="10"/>
        <v>B_P2_T10-R2-IN-WATER</v>
      </c>
      <c r="C173" t="str">
        <f t="shared" si="11"/>
        <v>B_P2_T10-R2-IN</v>
      </c>
      <c r="D173" s="1" t="str">
        <f>VLOOKUP(C173,JARS!A:C,3,FALSE)</f>
        <v>Jar_28</v>
      </c>
      <c r="E173" t="s">
        <v>7</v>
      </c>
      <c r="F173" s="1" t="s">
        <v>3</v>
      </c>
      <c r="G173" s="1">
        <v>10</v>
      </c>
      <c r="H173" s="1">
        <v>2</v>
      </c>
      <c r="I173" t="s">
        <v>37</v>
      </c>
      <c r="J173">
        <v>3</v>
      </c>
      <c r="K173">
        <f t="shared" si="12"/>
        <v>4</v>
      </c>
    </row>
    <row r="174" spans="1:11">
      <c r="A174" t="str">
        <f t="shared" si="9"/>
        <v>B_P2_T10-R2-IN-WATER_e5</v>
      </c>
      <c r="B174" t="str">
        <f t="shared" si="10"/>
        <v>B_P2_T10-R2-IN-WATER</v>
      </c>
      <c r="C174" t="str">
        <f t="shared" si="11"/>
        <v>B_P2_T10-R2-IN</v>
      </c>
      <c r="D174" s="1" t="str">
        <f>VLOOKUP(C174,JARS!A:C,3,FALSE)</f>
        <v>Jar_28</v>
      </c>
      <c r="E174" t="s">
        <v>7</v>
      </c>
      <c r="F174" s="1" t="s">
        <v>3</v>
      </c>
      <c r="G174" s="1">
        <v>10</v>
      </c>
      <c r="H174" s="1">
        <v>2</v>
      </c>
      <c r="I174" t="s">
        <v>37</v>
      </c>
      <c r="J174">
        <v>4</v>
      </c>
      <c r="K174">
        <f t="shared" si="12"/>
        <v>5</v>
      </c>
    </row>
    <row r="175" spans="1:11">
      <c r="A175" t="str">
        <f t="shared" si="9"/>
        <v>B_P2_T10-R2-IN-WATER_e6</v>
      </c>
      <c r="B175" t="str">
        <f t="shared" si="10"/>
        <v>B_P2_T10-R2-IN-WATER</v>
      </c>
      <c r="C175" t="str">
        <f t="shared" si="11"/>
        <v>B_P2_T10-R2-IN</v>
      </c>
      <c r="D175" s="1" t="str">
        <f>VLOOKUP(C175,JARS!A:C,3,FALSE)</f>
        <v>Jar_28</v>
      </c>
      <c r="E175" t="s">
        <v>7</v>
      </c>
      <c r="F175" s="1" t="s">
        <v>3</v>
      </c>
      <c r="G175" s="1">
        <v>10</v>
      </c>
      <c r="H175" s="1">
        <v>2</v>
      </c>
      <c r="I175" t="s">
        <v>37</v>
      </c>
      <c r="J175">
        <v>5</v>
      </c>
      <c r="K175">
        <f t="shared" si="12"/>
        <v>6</v>
      </c>
    </row>
    <row r="176" spans="1:11">
      <c r="A176" t="str">
        <f t="shared" si="9"/>
        <v>B_P2_T10-R3-IN-WATER_e4</v>
      </c>
      <c r="B176" t="str">
        <f t="shared" si="10"/>
        <v>B_P2_T10-R3-IN-WATER</v>
      </c>
      <c r="C176" t="str">
        <f t="shared" si="11"/>
        <v>B_P2_T10-R3-IN</v>
      </c>
      <c r="D176" s="1" t="str">
        <f>VLOOKUP(C176,JARS!A:C,3,FALSE)</f>
        <v>Jar_12</v>
      </c>
      <c r="E176" t="s">
        <v>7</v>
      </c>
      <c r="F176" s="1" t="s">
        <v>3</v>
      </c>
      <c r="G176" s="1">
        <v>10</v>
      </c>
      <c r="H176" s="1">
        <v>3</v>
      </c>
      <c r="I176" t="s">
        <v>37</v>
      </c>
      <c r="J176">
        <v>3</v>
      </c>
      <c r="K176">
        <f t="shared" si="12"/>
        <v>4</v>
      </c>
    </row>
    <row r="177" spans="1:11">
      <c r="A177" t="str">
        <f t="shared" si="9"/>
        <v>B_P2_T10-R3-IN-WATER_e5</v>
      </c>
      <c r="B177" t="str">
        <f t="shared" si="10"/>
        <v>B_P2_T10-R3-IN-WATER</v>
      </c>
      <c r="C177" t="str">
        <f t="shared" si="11"/>
        <v>B_P2_T10-R3-IN</v>
      </c>
      <c r="D177" s="1" t="str">
        <f>VLOOKUP(C177,JARS!A:C,3,FALSE)</f>
        <v>Jar_12</v>
      </c>
      <c r="E177" t="s">
        <v>7</v>
      </c>
      <c r="F177" s="1" t="s">
        <v>3</v>
      </c>
      <c r="G177" s="1">
        <v>10</v>
      </c>
      <c r="H177" s="1">
        <v>3</v>
      </c>
      <c r="I177" t="s">
        <v>37</v>
      </c>
      <c r="J177">
        <v>4</v>
      </c>
      <c r="K177">
        <f t="shared" si="12"/>
        <v>5</v>
      </c>
    </row>
    <row r="178" spans="1:11">
      <c r="A178" t="str">
        <f t="shared" si="9"/>
        <v>B_P2_T10-R3-IN-WATER_e6</v>
      </c>
      <c r="B178" t="str">
        <f t="shared" si="10"/>
        <v>B_P2_T10-R3-IN-WATER</v>
      </c>
      <c r="C178" t="str">
        <f t="shared" si="11"/>
        <v>B_P2_T10-R3-IN</v>
      </c>
      <c r="D178" s="1" t="str">
        <f>VLOOKUP(C178,JARS!A:C,3,FALSE)</f>
        <v>Jar_12</v>
      </c>
      <c r="E178" t="s">
        <v>7</v>
      </c>
      <c r="F178" s="1" t="s">
        <v>3</v>
      </c>
      <c r="G178" s="1">
        <v>10</v>
      </c>
      <c r="H178" s="1">
        <v>3</v>
      </c>
      <c r="I178" t="s">
        <v>37</v>
      </c>
      <c r="J178">
        <v>5</v>
      </c>
      <c r="K178">
        <f t="shared" si="12"/>
        <v>6</v>
      </c>
    </row>
    <row r="179" spans="1:11">
      <c r="A179" t="str">
        <f t="shared" si="9"/>
        <v>B_P2_T10-R1-OUT-WATER_e4</v>
      </c>
      <c r="B179" t="str">
        <f t="shared" si="10"/>
        <v>B_P2_T10-R1-OUT-WATER</v>
      </c>
      <c r="C179" t="str">
        <f t="shared" si="11"/>
        <v>B_P2_T10-R1-OUT</v>
      </c>
      <c r="D179" s="1" t="str">
        <f>VLOOKUP(C179,JARS!A:C,3,FALSE)</f>
        <v>Jar_6</v>
      </c>
      <c r="E179" t="s">
        <v>7</v>
      </c>
      <c r="F179" s="1" t="s">
        <v>4</v>
      </c>
      <c r="G179" s="1">
        <v>10</v>
      </c>
      <c r="H179" s="1">
        <v>1</v>
      </c>
      <c r="I179" t="s">
        <v>37</v>
      </c>
      <c r="J179">
        <v>3</v>
      </c>
      <c r="K179">
        <f t="shared" si="12"/>
        <v>4</v>
      </c>
    </row>
    <row r="180" spans="1:11">
      <c r="A180" t="str">
        <f t="shared" si="9"/>
        <v>B_P2_T10-R1-OUT-WATER_e5</v>
      </c>
      <c r="B180" t="str">
        <f t="shared" si="10"/>
        <v>B_P2_T10-R1-OUT-WATER</v>
      </c>
      <c r="C180" t="str">
        <f t="shared" si="11"/>
        <v>B_P2_T10-R1-OUT</v>
      </c>
      <c r="D180" s="1" t="str">
        <f>VLOOKUP(C180,JARS!A:C,3,FALSE)</f>
        <v>Jar_6</v>
      </c>
      <c r="E180" t="s">
        <v>7</v>
      </c>
      <c r="F180" s="1" t="s">
        <v>4</v>
      </c>
      <c r="G180" s="1">
        <v>10</v>
      </c>
      <c r="H180" s="1">
        <v>1</v>
      </c>
      <c r="I180" t="s">
        <v>37</v>
      </c>
      <c r="J180">
        <v>4</v>
      </c>
      <c r="K180">
        <f t="shared" si="12"/>
        <v>5</v>
      </c>
    </row>
    <row r="181" spans="1:11">
      <c r="A181" t="str">
        <f t="shared" si="9"/>
        <v>B_P2_T10-R1-OUT-WATER_e6</v>
      </c>
      <c r="B181" t="str">
        <f t="shared" si="10"/>
        <v>B_P2_T10-R1-OUT-WATER</v>
      </c>
      <c r="C181" t="str">
        <f t="shared" si="11"/>
        <v>B_P2_T10-R1-OUT</v>
      </c>
      <c r="D181" s="1" t="str">
        <f>VLOOKUP(C181,JARS!A:C,3,FALSE)</f>
        <v>Jar_6</v>
      </c>
      <c r="E181" t="s">
        <v>7</v>
      </c>
      <c r="F181" s="1" t="s">
        <v>4</v>
      </c>
      <c r="G181" s="1">
        <v>10</v>
      </c>
      <c r="H181" s="1">
        <v>1</v>
      </c>
      <c r="I181" t="s">
        <v>37</v>
      </c>
      <c r="J181">
        <v>5</v>
      </c>
      <c r="K181">
        <f t="shared" si="12"/>
        <v>6</v>
      </c>
    </row>
    <row r="182" spans="1:11">
      <c r="A182" t="str">
        <f t="shared" si="9"/>
        <v>B_P2_T10-R2-OUT-WATER_e4</v>
      </c>
      <c r="B182" t="str">
        <f t="shared" si="10"/>
        <v>B_P2_T10-R2-OUT-WATER</v>
      </c>
      <c r="C182" t="str">
        <f t="shared" si="11"/>
        <v>B_P2_T10-R2-OUT</v>
      </c>
      <c r="D182" s="1" t="str">
        <f>VLOOKUP(C182,JARS!A:C,3,FALSE)</f>
        <v>Jar_22</v>
      </c>
      <c r="E182" t="s">
        <v>7</v>
      </c>
      <c r="F182" s="1" t="s">
        <v>4</v>
      </c>
      <c r="G182" s="1">
        <v>10</v>
      </c>
      <c r="H182" s="1">
        <v>2</v>
      </c>
      <c r="I182" t="s">
        <v>37</v>
      </c>
      <c r="J182">
        <v>3</v>
      </c>
      <c r="K182">
        <f t="shared" si="12"/>
        <v>4</v>
      </c>
    </row>
    <row r="183" spans="1:11">
      <c r="A183" t="str">
        <f t="shared" si="9"/>
        <v>B_P2_T10-R2-OUT-WATER_e5</v>
      </c>
      <c r="B183" t="str">
        <f t="shared" si="10"/>
        <v>B_P2_T10-R2-OUT-WATER</v>
      </c>
      <c r="C183" t="str">
        <f t="shared" si="11"/>
        <v>B_P2_T10-R2-OUT</v>
      </c>
      <c r="D183" s="1" t="str">
        <f>VLOOKUP(C183,JARS!A:C,3,FALSE)</f>
        <v>Jar_22</v>
      </c>
      <c r="E183" t="s">
        <v>7</v>
      </c>
      <c r="F183" s="1" t="s">
        <v>4</v>
      </c>
      <c r="G183" s="1">
        <v>10</v>
      </c>
      <c r="H183" s="1">
        <v>2</v>
      </c>
      <c r="I183" t="s">
        <v>37</v>
      </c>
      <c r="J183">
        <v>4</v>
      </c>
      <c r="K183">
        <f t="shared" si="12"/>
        <v>5</v>
      </c>
    </row>
    <row r="184" spans="1:11">
      <c r="A184" t="str">
        <f t="shared" si="9"/>
        <v>B_P2_T10-R2-OUT-WATER_e6</v>
      </c>
      <c r="B184" t="str">
        <f t="shared" si="10"/>
        <v>B_P2_T10-R2-OUT-WATER</v>
      </c>
      <c r="C184" t="str">
        <f t="shared" si="11"/>
        <v>B_P2_T10-R2-OUT</v>
      </c>
      <c r="D184" s="1" t="str">
        <f>VLOOKUP(C184,JARS!A:C,3,FALSE)</f>
        <v>Jar_22</v>
      </c>
      <c r="E184" t="s">
        <v>7</v>
      </c>
      <c r="F184" s="1" t="s">
        <v>4</v>
      </c>
      <c r="G184" s="1">
        <v>10</v>
      </c>
      <c r="H184" s="1">
        <v>2</v>
      </c>
      <c r="I184" t="s">
        <v>37</v>
      </c>
      <c r="J184">
        <v>5</v>
      </c>
      <c r="K184">
        <f t="shared" si="12"/>
        <v>6</v>
      </c>
    </row>
    <row r="185" spans="1:11">
      <c r="A185" t="str">
        <f t="shared" si="9"/>
        <v>B_P2_T10-R3-OUT-WATER_e4</v>
      </c>
      <c r="B185" t="str">
        <f t="shared" si="10"/>
        <v>B_P2_T10-R3-OUT-WATER</v>
      </c>
      <c r="C185" t="str">
        <f t="shared" si="11"/>
        <v>B_P2_T10-R3-OUT</v>
      </c>
      <c r="D185" s="1" t="str">
        <f>VLOOKUP(C185,JARS!A:C,3,FALSE)</f>
        <v>Jar_1</v>
      </c>
      <c r="E185" t="s">
        <v>7</v>
      </c>
      <c r="F185" s="1" t="s">
        <v>4</v>
      </c>
      <c r="G185" s="1">
        <v>10</v>
      </c>
      <c r="H185" s="1">
        <v>3</v>
      </c>
      <c r="I185" t="s">
        <v>37</v>
      </c>
      <c r="J185">
        <v>3</v>
      </c>
      <c r="K185">
        <f t="shared" si="12"/>
        <v>4</v>
      </c>
    </row>
    <row r="186" spans="1:11">
      <c r="A186" t="str">
        <f t="shared" si="9"/>
        <v>B_P2_T10-R3-OUT-WATER_e5</v>
      </c>
      <c r="B186" t="str">
        <f t="shared" si="10"/>
        <v>B_P2_T10-R3-OUT-WATER</v>
      </c>
      <c r="C186" t="str">
        <f t="shared" si="11"/>
        <v>B_P2_T10-R3-OUT</v>
      </c>
      <c r="D186" s="1" t="str">
        <f>VLOOKUP(C186,JARS!A:C,3,FALSE)</f>
        <v>Jar_1</v>
      </c>
      <c r="E186" t="s">
        <v>7</v>
      </c>
      <c r="F186" s="1" t="s">
        <v>4</v>
      </c>
      <c r="G186" s="1">
        <v>10</v>
      </c>
      <c r="H186" s="1">
        <v>3</v>
      </c>
      <c r="I186" t="s">
        <v>37</v>
      </c>
      <c r="J186">
        <v>4</v>
      </c>
      <c r="K186">
        <f t="shared" si="12"/>
        <v>5</v>
      </c>
    </row>
    <row r="187" spans="1:11">
      <c r="A187" t="str">
        <f t="shared" si="9"/>
        <v>B_P2_T10-R3-OUT-WATER_e6</v>
      </c>
      <c r="B187" t="str">
        <f t="shared" si="10"/>
        <v>B_P2_T10-R3-OUT-WATER</v>
      </c>
      <c r="C187" t="str">
        <f t="shared" si="11"/>
        <v>B_P2_T10-R3-OUT</v>
      </c>
      <c r="D187" s="1" t="str">
        <f>VLOOKUP(C187,JARS!A:C,3,FALSE)</f>
        <v>Jar_1</v>
      </c>
      <c r="E187" t="s">
        <v>7</v>
      </c>
      <c r="F187" s="1" t="s">
        <v>4</v>
      </c>
      <c r="G187" s="1">
        <v>10</v>
      </c>
      <c r="H187" s="1">
        <v>3</v>
      </c>
      <c r="I187" t="s">
        <v>37</v>
      </c>
      <c r="J187">
        <v>5</v>
      </c>
      <c r="K187">
        <f t="shared" si="12"/>
        <v>6</v>
      </c>
    </row>
  </sheetData>
  <sortState ref="A2:N224">
    <sortCondition ref="I2:I224"/>
    <sortCondition ref="G2:G224"/>
    <sortCondition ref="F2:F224"/>
    <sortCondition ref="H2:H224"/>
    <sortCondition ref="J2:J224"/>
  </sortState>
  <conditionalFormatting sqref="A1:A1048576">
    <cfRule type="duplicateValues" dxfId="3" priority="17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topLeftCell="A6" workbookViewId="0">
      <selection activeCell="E28" sqref="E28"/>
    </sheetView>
  </sheetViews>
  <sheetFormatPr baseColWidth="10" defaultRowHeight="15" x14ac:dyDescent="0"/>
  <cols>
    <col min="1" max="1" width="23.83203125" bestFit="1" customWidth="1"/>
    <col min="2" max="4" width="23.83203125" customWidth="1"/>
  </cols>
  <sheetData>
    <row r="1" spans="1:13">
      <c r="A1" t="s">
        <v>15</v>
      </c>
      <c r="B1" t="s">
        <v>12</v>
      </c>
      <c r="C1" t="s">
        <v>13</v>
      </c>
      <c r="D1" t="s">
        <v>88</v>
      </c>
      <c r="E1" t="s">
        <v>2</v>
      </c>
      <c r="F1" t="s">
        <v>6</v>
      </c>
      <c r="G1" t="s">
        <v>5</v>
      </c>
      <c r="H1" t="s">
        <v>1</v>
      </c>
      <c r="I1" t="s">
        <v>9</v>
      </c>
      <c r="J1" t="s">
        <v>17</v>
      </c>
      <c r="K1" t="s">
        <v>83</v>
      </c>
      <c r="L1" t="s">
        <v>19</v>
      </c>
      <c r="M1" t="s">
        <v>85</v>
      </c>
    </row>
    <row r="2" spans="1:13">
      <c r="A2" t="str">
        <f>CONCATENATE(B2,"-",I2)</f>
        <v>B_P2_T10-R3-OUT-FILTER</v>
      </c>
      <c r="B2" t="str">
        <f>CONCATENATE(E2,"_T",G2,"-R",H2,"-",F2)</f>
        <v>B_P2_T10-R3-OUT</v>
      </c>
      <c r="C2" s="1" t="str">
        <f>VLOOKUP(B2,JARS!A:C,3,FALSE)</f>
        <v>Jar_1</v>
      </c>
      <c r="D2" s="1">
        <f>VLOOKUP(B2,JARS!A:B,2,FALSE)</f>
        <v>1</v>
      </c>
      <c r="E2" t="s">
        <v>7</v>
      </c>
      <c r="F2" s="1" t="s">
        <v>4</v>
      </c>
      <c r="G2" s="1">
        <v>10</v>
      </c>
      <c r="H2" s="1">
        <v>3</v>
      </c>
      <c r="I2" t="s">
        <v>36</v>
      </c>
      <c r="J2">
        <f>PI()*(0.635/2)^2</f>
        <v>0.31669217443593606</v>
      </c>
      <c r="K2" t="s">
        <v>47</v>
      </c>
    </row>
    <row r="3" spans="1:13">
      <c r="A3" t="str">
        <f>CONCATENATE(B3,"-",I3)</f>
        <v>B_P2_T6-R1-CON-FILTER</v>
      </c>
      <c r="B3" t="str">
        <f>CONCATENATE(E3,"_T",G3,"-R",H3,"-",F3)</f>
        <v>B_P2_T6-R1-CON</v>
      </c>
      <c r="C3" s="1" t="str">
        <f>VLOOKUP(B3,JARS!A:C,3,FALSE)</f>
        <v>Jar_2</v>
      </c>
      <c r="D3" s="1">
        <f>VLOOKUP(B3,JARS!A:B,2,FALSE)</f>
        <v>2</v>
      </c>
      <c r="E3" t="s">
        <v>7</v>
      </c>
      <c r="F3" s="1" t="s">
        <v>35</v>
      </c>
      <c r="G3" s="1">
        <v>6</v>
      </c>
      <c r="H3" s="1">
        <v>1</v>
      </c>
      <c r="I3" t="s">
        <v>36</v>
      </c>
      <c r="J3">
        <f>PI()*(0.635/2)^2</f>
        <v>0.31669217443593606</v>
      </c>
      <c r="K3" t="s">
        <v>40</v>
      </c>
    </row>
    <row r="4" spans="1:13">
      <c r="A4" t="str">
        <f>CONCATENATE(B4,"-",I4)</f>
        <v>B_P2_T6-R1-OUT-FILTER</v>
      </c>
      <c r="B4" t="str">
        <f>CONCATENATE(E4,"_T",G4,"-R",H4,"-",F4)</f>
        <v>B_P2_T6-R1-OUT</v>
      </c>
      <c r="C4" s="1" t="str">
        <f>VLOOKUP(B4,JARS!A:C,3,FALSE)</f>
        <v>Jar_3</v>
      </c>
      <c r="D4" s="1">
        <f>VLOOKUP(B4,JARS!A:B,2,FALSE)</f>
        <v>3</v>
      </c>
      <c r="E4" t="s">
        <v>7</v>
      </c>
      <c r="F4" s="1" t="s">
        <v>4</v>
      </c>
      <c r="G4" s="1">
        <v>6</v>
      </c>
      <c r="H4" s="1">
        <v>1</v>
      </c>
      <c r="I4" t="s">
        <v>36</v>
      </c>
      <c r="J4">
        <f>PI()*(0.635/2)^2</f>
        <v>0.31669217443593606</v>
      </c>
      <c r="K4" t="s">
        <v>41</v>
      </c>
    </row>
    <row r="5" spans="1:13">
      <c r="A5" t="str">
        <f>CONCATENATE(B5,"-",I5)</f>
        <v>B_P2_T10-R1-CON-FILTER</v>
      </c>
      <c r="B5" t="str">
        <f>CONCATENATE(E5,"_T",G5,"-R",H5,"-",F5)</f>
        <v>B_P2_T10-R1-CON</v>
      </c>
      <c r="C5" s="1" t="str">
        <f>VLOOKUP(B5,JARS!A:C,3,FALSE)</f>
        <v>Jar_4</v>
      </c>
      <c r="D5" s="1">
        <f>VLOOKUP(B5,JARS!A:B,2,FALSE)</f>
        <v>4</v>
      </c>
      <c r="E5" t="s">
        <v>7</v>
      </c>
      <c r="F5" s="1" t="s">
        <v>35</v>
      </c>
      <c r="G5" s="1">
        <v>10</v>
      </c>
      <c r="H5" s="1">
        <v>1</v>
      </c>
      <c r="I5" t="s">
        <v>36</v>
      </c>
      <c r="J5">
        <f>PI()*(0.635/2)^2</f>
        <v>0.31669217443593606</v>
      </c>
      <c r="K5" t="s">
        <v>42</v>
      </c>
    </row>
    <row r="6" spans="1:13">
      <c r="A6" t="str">
        <f>CONCATENATE(B6,"-",I6)</f>
        <v>B_P2_T6-R3-OUT-FILTER</v>
      </c>
      <c r="B6" t="str">
        <f>CONCATENATE(E6,"_T",G6,"-R",H6,"-",F6)</f>
        <v>B_P2_T6-R3-OUT</v>
      </c>
      <c r="C6" s="1" t="str">
        <f>VLOOKUP(B6,JARS!A:C,3,FALSE)</f>
        <v>Jar_5</v>
      </c>
      <c r="D6" s="1">
        <f>VLOOKUP(B6,JARS!A:B,2,FALSE)</f>
        <v>5</v>
      </c>
      <c r="E6" t="s">
        <v>7</v>
      </c>
      <c r="F6" s="1" t="s">
        <v>4</v>
      </c>
      <c r="G6" s="1">
        <v>6</v>
      </c>
      <c r="H6" s="1">
        <v>3</v>
      </c>
      <c r="I6" t="s">
        <v>36</v>
      </c>
      <c r="J6">
        <f>PI()*(0.635/2)^2</f>
        <v>0.31669217443593606</v>
      </c>
      <c r="K6" t="s">
        <v>43</v>
      </c>
    </row>
    <row r="7" spans="1:13">
      <c r="A7" t="str">
        <f>CONCATENATE(B7,"-",I7)</f>
        <v>B_P2_T10-R1-OUT-FILTER</v>
      </c>
      <c r="B7" t="str">
        <f>CONCATENATE(E7,"_T",G7,"-R",H7,"-",F7)</f>
        <v>B_P2_T10-R1-OUT</v>
      </c>
      <c r="C7" s="1" t="str">
        <f>VLOOKUP(B7,JARS!A:C,3,FALSE)</f>
        <v>Jar_6</v>
      </c>
      <c r="D7" s="1">
        <f>VLOOKUP(B7,JARS!A:B,2,FALSE)</f>
        <v>6</v>
      </c>
      <c r="E7" t="s">
        <v>7</v>
      </c>
      <c r="F7" s="1" t="s">
        <v>4</v>
      </c>
      <c r="G7" s="1">
        <v>10</v>
      </c>
      <c r="H7" s="1">
        <v>1</v>
      </c>
      <c r="I7" t="s">
        <v>36</v>
      </c>
      <c r="J7">
        <f>PI()*(0.635/2)^2</f>
        <v>0.31669217443593606</v>
      </c>
      <c r="K7" t="s">
        <v>44</v>
      </c>
    </row>
    <row r="8" spans="1:13">
      <c r="A8" t="str">
        <f>CONCATENATE(B8,"-",I8)</f>
        <v>B_P2_T1-R1-IN-FILTER</v>
      </c>
      <c r="B8" t="str">
        <f>CONCATENATE(E8,"_T",G8,"-R",H8,"-",F8)</f>
        <v>B_P2_T1-R1-IN</v>
      </c>
      <c r="C8" s="1" t="str">
        <f>VLOOKUP(B8,JARS!A:C,3,FALSE)</f>
        <v>Jar_7</v>
      </c>
      <c r="D8" s="1">
        <f>VLOOKUP(B8,JARS!A:B,2,FALSE)</f>
        <v>7</v>
      </c>
      <c r="E8" t="s">
        <v>7</v>
      </c>
      <c r="F8" t="s">
        <v>3</v>
      </c>
      <c r="G8">
        <v>1</v>
      </c>
      <c r="H8">
        <v>1</v>
      </c>
      <c r="I8" t="s">
        <v>36</v>
      </c>
      <c r="J8">
        <f>PI()*(0.635/2)^2</f>
        <v>0.31669217443593606</v>
      </c>
      <c r="K8" t="s">
        <v>45</v>
      </c>
      <c r="M8" t="s">
        <v>86</v>
      </c>
    </row>
    <row r="9" spans="1:13">
      <c r="A9" t="str">
        <f>CONCATENATE(B9,"-",I9)</f>
        <v>B_P2_T14-R1-OUT-FILTER</v>
      </c>
      <c r="B9" t="str">
        <f>CONCATENATE(E9,"_T",G9,"-R",H9,"-",F9)</f>
        <v>B_P2_T14-R1-OUT</v>
      </c>
      <c r="C9" s="1" t="str">
        <f>VLOOKUP(B9,JARS!A:C,3,FALSE)</f>
        <v>Jar_8</v>
      </c>
      <c r="D9" s="1">
        <f>VLOOKUP(B9,JARS!A:B,2,FALSE)</f>
        <v>8</v>
      </c>
      <c r="E9" t="s">
        <v>7</v>
      </c>
      <c r="F9" s="1" t="s">
        <v>4</v>
      </c>
      <c r="G9" s="1">
        <v>14</v>
      </c>
      <c r="H9" s="1">
        <v>1</v>
      </c>
      <c r="I9" t="s">
        <v>36</v>
      </c>
      <c r="J9">
        <f>PI()*(0.635/2)^2</f>
        <v>0.31669217443593606</v>
      </c>
      <c r="K9" t="s">
        <v>46</v>
      </c>
    </row>
    <row r="10" spans="1:13">
      <c r="A10" t="str">
        <f>CONCATENATE(B10,"-",I10)</f>
        <v>B_P2_T3-R2-OUT-FILTER</v>
      </c>
      <c r="B10" t="str">
        <f>CONCATENATE(E10,"_T",G10,"-R",H10,"-",F10)</f>
        <v>B_P2_T3-R2-OUT</v>
      </c>
      <c r="C10" s="1" t="str">
        <f>VLOOKUP(B10,JARS!A:C,3,FALSE)</f>
        <v>Jar_9</v>
      </c>
      <c r="D10" s="1">
        <f>VLOOKUP(B10,JARS!A:B,2,FALSE)</f>
        <v>9</v>
      </c>
      <c r="E10" t="s">
        <v>7</v>
      </c>
      <c r="F10" t="s">
        <v>4</v>
      </c>
      <c r="G10">
        <v>3</v>
      </c>
      <c r="H10">
        <v>2</v>
      </c>
      <c r="I10" t="s">
        <v>36</v>
      </c>
      <c r="J10">
        <f>PI()*(0.635/2)^2</f>
        <v>0.31669217443593606</v>
      </c>
      <c r="K10" t="s">
        <v>48</v>
      </c>
    </row>
    <row r="11" spans="1:13">
      <c r="A11" t="str">
        <f>CONCATENATE(B11,"-",I11)</f>
        <v>B_P2_T1-R2-IN-FILTER</v>
      </c>
      <c r="B11" t="str">
        <f>CONCATENATE(E11,"_T",G11,"-R",H11,"-",F11)</f>
        <v>B_P2_T1-R2-IN</v>
      </c>
      <c r="C11" s="1" t="str">
        <f>VLOOKUP(B11,JARS!A:C,3,FALSE)</f>
        <v>Jar_10</v>
      </c>
      <c r="D11" s="1">
        <f>VLOOKUP(B11,JARS!A:B,2,FALSE)</f>
        <v>10</v>
      </c>
      <c r="E11" t="s">
        <v>7</v>
      </c>
      <c r="F11" t="s">
        <v>3</v>
      </c>
      <c r="G11">
        <v>1</v>
      </c>
      <c r="H11">
        <v>2</v>
      </c>
      <c r="I11" t="s">
        <v>36</v>
      </c>
      <c r="J11">
        <f>PI()*(0.635/2)^2</f>
        <v>0.31669217443593606</v>
      </c>
      <c r="K11" t="s">
        <v>49</v>
      </c>
      <c r="M11" t="s">
        <v>86</v>
      </c>
    </row>
    <row r="12" spans="1:13">
      <c r="A12" t="str">
        <f>CONCATENATE(B12,"-",I12)</f>
        <v>B_P2_T14-R1-IN-FILTER</v>
      </c>
      <c r="B12" t="str">
        <f>CONCATENATE(E12,"_T",G12,"-R",H12,"-",F12)</f>
        <v>B_P2_T14-R1-IN</v>
      </c>
      <c r="C12" s="1" t="str">
        <f>VLOOKUP(B12,JARS!A:C,3,FALSE)</f>
        <v>Jar_11</v>
      </c>
      <c r="D12" s="1">
        <f>VLOOKUP(B12,JARS!A:B,2,FALSE)</f>
        <v>11</v>
      </c>
      <c r="E12" t="s">
        <v>7</v>
      </c>
      <c r="F12" s="1" t="s">
        <v>3</v>
      </c>
      <c r="G12" s="1">
        <v>14</v>
      </c>
      <c r="H12" s="1">
        <v>1</v>
      </c>
      <c r="I12" t="s">
        <v>36</v>
      </c>
      <c r="J12">
        <f>PI()*(0.635/2)^2</f>
        <v>0.31669217443593606</v>
      </c>
      <c r="K12" t="s">
        <v>50</v>
      </c>
    </row>
    <row r="13" spans="1:13">
      <c r="A13" t="str">
        <f>CONCATENATE(B13,"-",I13)</f>
        <v>B_P2_T10-R3-IN-FILTER</v>
      </c>
      <c r="B13" t="str">
        <f>CONCATENATE(E13,"_T",G13,"-R",H13,"-",F13)</f>
        <v>B_P2_T10-R3-IN</v>
      </c>
      <c r="C13" s="1" t="str">
        <f>VLOOKUP(B13,JARS!A:C,3,FALSE)</f>
        <v>Jar_12</v>
      </c>
      <c r="D13" s="1">
        <f>VLOOKUP(B13,JARS!A:B,2,FALSE)</f>
        <v>12</v>
      </c>
      <c r="E13" t="s">
        <v>7</v>
      </c>
      <c r="F13" s="1" t="s">
        <v>3</v>
      </c>
      <c r="G13" s="1">
        <v>10</v>
      </c>
      <c r="H13" s="1">
        <v>3</v>
      </c>
      <c r="I13" t="s">
        <v>36</v>
      </c>
      <c r="J13">
        <f>PI()*(0.635/2)^2</f>
        <v>0.31669217443593606</v>
      </c>
      <c r="K13" t="s">
        <v>51</v>
      </c>
    </row>
    <row r="14" spans="1:13">
      <c r="A14" t="str">
        <f>CONCATENATE(B14,"-",I14)</f>
        <v>B_P2_T10-R1-IN-FILTER</v>
      </c>
      <c r="B14" t="str">
        <f>CONCATENATE(E14,"_T",G14,"-R",H14,"-",F14)</f>
        <v>B_P2_T10-R1-IN</v>
      </c>
      <c r="C14" s="1" t="str">
        <f>VLOOKUP(B14,JARS!A:C,3,FALSE)</f>
        <v>Jar_13</v>
      </c>
      <c r="D14" s="1">
        <f>VLOOKUP(B14,JARS!A:B,2,FALSE)</f>
        <v>13</v>
      </c>
      <c r="E14" t="s">
        <v>7</v>
      </c>
      <c r="F14" s="1" t="s">
        <v>3</v>
      </c>
      <c r="G14" s="1">
        <v>10</v>
      </c>
      <c r="H14" s="1">
        <v>1</v>
      </c>
      <c r="I14" t="s">
        <v>36</v>
      </c>
      <c r="J14">
        <f>PI()*(0.635/2)^2</f>
        <v>0.31669217443593606</v>
      </c>
      <c r="K14" t="s">
        <v>52</v>
      </c>
    </row>
    <row r="15" spans="1:13">
      <c r="A15" t="str">
        <f>CONCATENATE(B15,"-",I15)</f>
        <v>B_P2_T1-R1-OUT-FILTER</v>
      </c>
      <c r="B15" t="str">
        <f>CONCATENATE(E15,"_T",G15,"-R",H15,"-",F15)</f>
        <v>B_P2_T1-R1-OUT</v>
      </c>
      <c r="C15" s="1" t="str">
        <f>VLOOKUP(B15,JARS!A:C,3,FALSE)</f>
        <v>Jar_14</v>
      </c>
      <c r="D15" s="1">
        <f>VLOOKUP(B15,JARS!A:B,2,FALSE)</f>
        <v>14</v>
      </c>
      <c r="E15" t="s">
        <v>7</v>
      </c>
      <c r="F15" t="s">
        <v>4</v>
      </c>
      <c r="G15">
        <v>1</v>
      </c>
      <c r="H15">
        <v>1</v>
      </c>
      <c r="I15" t="s">
        <v>36</v>
      </c>
      <c r="J15">
        <f>PI()*(0.635/2)^2</f>
        <v>0.31669217443593606</v>
      </c>
      <c r="K15" t="s">
        <v>64</v>
      </c>
      <c r="M15" t="s">
        <v>86</v>
      </c>
    </row>
    <row r="16" spans="1:13">
      <c r="A16" t="str">
        <f>CONCATENATE(B16,"-",I16)</f>
        <v>B_P2_T6-R2-IN-FILTER</v>
      </c>
      <c r="B16" t="str">
        <f>CONCATENATE(E16,"_T",G16,"-R",H16,"-",F16)</f>
        <v>B_P2_T6-R2-IN</v>
      </c>
      <c r="C16" s="1" t="str">
        <f>VLOOKUP(B16,JARS!A:C,3,FALSE)</f>
        <v>Jar_15</v>
      </c>
      <c r="D16" s="1">
        <f>VLOOKUP(B16,JARS!A:B,2,FALSE)</f>
        <v>15</v>
      </c>
      <c r="E16" t="s">
        <v>7</v>
      </c>
      <c r="F16" s="1" t="s">
        <v>3</v>
      </c>
      <c r="G16" s="1">
        <v>6</v>
      </c>
      <c r="H16" s="1">
        <v>2</v>
      </c>
      <c r="I16" t="s">
        <v>36</v>
      </c>
      <c r="J16">
        <f>PI()*(0.635/2)^2</f>
        <v>0.31669217443593606</v>
      </c>
      <c r="K16" t="s">
        <v>54</v>
      </c>
      <c r="M16" t="s">
        <v>86</v>
      </c>
    </row>
    <row r="17" spans="1:13">
      <c r="A17" t="str">
        <f>CONCATENATE(B17,"-",I17)</f>
        <v>B_P2_T3-R1-IN-FILTER</v>
      </c>
      <c r="B17" t="str">
        <f>CONCATENATE(E17,"_T",G17,"-R",H17,"-",F17)</f>
        <v>B_P2_T3-R1-IN</v>
      </c>
      <c r="C17" s="1" t="str">
        <f>VLOOKUP(B17,JARS!A:C,3,FALSE)</f>
        <v>Jar_16</v>
      </c>
      <c r="D17" s="1">
        <f>VLOOKUP(B17,JARS!A:B,2,FALSE)</f>
        <v>16</v>
      </c>
      <c r="E17" t="s">
        <v>7</v>
      </c>
      <c r="F17" t="s">
        <v>3</v>
      </c>
      <c r="G17">
        <v>3</v>
      </c>
      <c r="H17">
        <v>1</v>
      </c>
      <c r="I17" t="s">
        <v>36</v>
      </c>
      <c r="J17">
        <f>PI()*(0.635/2)^2</f>
        <v>0.31669217443593606</v>
      </c>
      <c r="K17" t="s">
        <v>55</v>
      </c>
    </row>
    <row r="18" spans="1:13">
      <c r="A18" t="str">
        <f>CONCATENATE(B18,"-",I18)</f>
        <v>B_P2_T6-R1-IN-FILTER</v>
      </c>
      <c r="B18" t="str">
        <f>CONCATENATE(E18,"_T",G18,"-R",H18,"-",F18)</f>
        <v>B_P2_T6-R1-IN</v>
      </c>
      <c r="C18" s="1" t="str">
        <f>VLOOKUP(B18,JARS!A:C,3,FALSE)</f>
        <v>Jar_17</v>
      </c>
      <c r="D18" s="1">
        <f>VLOOKUP(B18,JARS!A:B,2,FALSE)</f>
        <v>17</v>
      </c>
      <c r="E18" t="s">
        <v>7</v>
      </c>
      <c r="F18" s="1" t="s">
        <v>3</v>
      </c>
      <c r="G18" s="1">
        <v>6</v>
      </c>
      <c r="H18" s="1">
        <v>1</v>
      </c>
      <c r="I18" t="s">
        <v>36</v>
      </c>
      <c r="J18">
        <f>PI()*(0.635/2)^2</f>
        <v>0.31669217443593606</v>
      </c>
      <c r="K18" t="s">
        <v>56</v>
      </c>
    </row>
    <row r="19" spans="1:13">
      <c r="A19" t="str">
        <f>CONCATENATE(B19,"-",I19)</f>
        <v>DUP_T6-R1-IN-FILTER</v>
      </c>
      <c r="B19" t="str">
        <f>CONCATENATE(E19,"_T",G19,"-R",H19,"-",F19)</f>
        <v>DUP_T6-R1-IN</v>
      </c>
      <c r="C19" s="1" t="s">
        <v>91</v>
      </c>
      <c r="D19" s="1">
        <v>17</v>
      </c>
      <c r="E19" t="s">
        <v>94</v>
      </c>
      <c r="F19" s="1" t="s">
        <v>3</v>
      </c>
      <c r="G19" s="1">
        <v>6</v>
      </c>
      <c r="H19" s="1">
        <v>1</v>
      </c>
      <c r="I19" t="s">
        <v>36</v>
      </c>
      <c r="J19">
        <f>PI()*(0.635/2)^2</f>
        <v>0.31669217443593606</v>
      </c>
      <c r="K19" t="s">
        <v>90</v>
      </c>
    </row>
    <row r="20" spans="1:13">
      <c r="A20" t="str">
        <f>CONCATENATE(B20,"-",I20)</f>
        <v>B_P2_T6-R2-OUT-FILTER</v>
      </c>
      <c r="B20" t="str">
        <f>CONCATENATE(E20,"_T",G20,"-R",H20,"-",F20)</f>
        <v>B_P2_T6-R2-OUT</v>
      </c>
      <c r="C20" s="1" t="str">
        <f>VLOOKUP(B20,JARS!A:C,3,FALSE)</f>
        <v>Jar_18</v>
      </c>
      <c r="D20" s="1">
        <f>VLOOKUP(B20,JARS!A:B,2,FALSE)</f>
        <v>18</v>
      </c>
      <c r="E20" t="s">
        <v>7</v>
      </c>
      <c r="F20" s="1" t="s">
        <v>4</v>
      </c>
      <c r="G20" s="1">
        <v>6</v>
      </c>
      <c r="H20" s="1">
        <v>2</v>
      </c>
      <c r="I20" t="s">
        <v>36</v>
      </c>
      <c r="J20">
        <f>PI()*(0.635/2)^2</f>
        <v>0.31669217443593606</v>
      </c>
      <c r="K20" t="s">
        <v>57</v>
      </c>
      <c r="M20" t="s">
        <v>92</v>
      </c>
    </row>
    <row r="21" spans="1:13">
      <c r="A21" t="str">
        <f>CONCATENATE(B21,"-",I21)</f>
        <v>B_P2_T3-R3-IN-FILTER</v>
      </c>
      <c r="B21" t="str">
        <f>CONCATENATE(E21,"_T",G21,"-R",H21,"-",F21)</f>
        <v>B_P2_T3-R3-IN</v>
      </c>
      <c r="C21" s="1" t="str">
        <f>VLOOKUP(B21,JARS!A:C,3,FALSE)</f>
        <v>Jar_19</v>
      </c>
      <c r="D21" s="1">
        <f>VLOOKUP(B21,JARS!A:B,2,FALSE)</f>
        <v>19</v>
      </c>
      <c r="E21" t="s">
        <v>7</v>
      </c>
      <c r="F21" t="s">
        <v>3</v>
      </c>
      <c r="G21">
        <v>3</v>
      </c>
      <c r="H21">
        <v>3</v>
      </c>
      <c r="I21" t="s">
        <v>36</v>
      </c>
      <c r="J21">
        <f>PI()*(0.635/2)^2</f>
        <v>0.31669217443593606</v>
      </c>
      <c r="K21" t="s">
        <v>58</v>
      </c>
    </row>
    <row r="22" spans="1:13">
      <c r="A22" t="str">
        <f>CONCATENATE(B22,"-",I22)</f>
        <v>B_P2_T6-R3-IN-FILTER</v>
      </c>
      <c r="B22" t="str">
        <f>CONCATENATE(E22,"_T",G22,"-R",H22,"-",F22)</f>
        <v>B_P2_T6-R3-IN</v>
      </c>
      <c r="C22" s="1" t="str">
        <f>VLOOKUP(B22,JARS!A:C,3,FALSE)</f>
        <v>Jar_20</v>
      </c>
      <c r="D22" s="1">
        <f>VLOOKUP(B22,JARS!A:B,2,FALSE)</f>
        <v>20</v>
      </c>
      <c r="E22" t="s">
        <v>7</v>
      </c>
      <c r="F22" s="1" t="s">
        <v>3</v>
      </c>
      <c r="G22" s="1">
        <v>6</v>
      </c>
      <c r="H22" s="1">
        <v>3</v>
      </c>
      <c r="I22" t="s">
        <v>36</v>
      </c>
      <c r="J22">
        <f>PI()*(0.635/2)^2</f>
        <v>0.31669217443593606</v>
      </c>
      <c r="K22" t="s">
        <v>59</v>
      </c>
    </row>
    <row r="23" spans="1:13">
      <c r="A23" t="str">
        <f>CONCATENATE(B23,"-",I23)</f>
        <v>B_P2_T3-R1-OUT-FILTER</v>
      </c>
      <c r="B23" t="str">
        <f>CONCATENATE(E23,"_T",G23,"-R",H23,"-",F23)</f>
        <v>B_P2_T3-R1-OUT</v>
      </c>
      <c r="C23" s="1" t="str">
        <f>VLOOKUP(B23,JARS!A:C,3,FALSE)</f>
        <v>Jar_21</v>
      </c>
      <c r="D23" s="1">
        <f>VLOOKUP(B23,JARS!A:B,2,FALSE)</f>
        <v>21</v>
      </c>
      <c r="E23" t="s">
        <v>7</v>
      </c>
      <c r="F23" t="s">
        <v>4</v>
      </c>
      <c r="G23">
        <v>3</v>
      </c>
      <c r="H23">
        <v>1</v>
      </c>
      <c r="I23" t="s">
        <v>36</v>
      </c>
      <c r="J23">
        <f>PI()*(0.635/2)^2</f>
        <v>0.31669217443593606</v>
      </c>
      <c r="K23" t="s">
        <v>60</v>
      </c>
    </row>
    <row r="24" spans="1:13">
      <c r="A24" t="str">
        <f>CONCATENATE(B24,"-",I24)</f>
        <v>B_P2_T10-R2-OUT-FILTER</v>
      </c>
      <c r="B24" t="str">
        <f>CONCATENATE(E24,"_T",G24,"-R",H24,"-",F24)</f>
        <v>B_P2_T10-R2-OUT</v>
      </c>
      <c r="C24" s="1" t="str">
        <f>VLOOKUP(B24,JARS!A:C,3,FALSE)</f>
        <v>Jar_22</v>
      </c>
      <c r="D24" s="1">
        <f>VLOOKUP(B24,JARS!A:B,2,FALSE)</f>
        <v>22</v>
      </c>
      <c r="E24" t="s">
        <v>7</v>
      </c>
      <c r="F24" s="1" t="s">
        <v>4</v>
      </c>
      <c r="G24" s="1">
        <v>10</v>
      </c>
      <c r="H24" s="1">
        <v>2</v>
      </c>
      <c r="I24" t="s">
        <v>36</v>
      </c>
      <c r="J24">
        <f>PI()*(0.635/2)^2</f>
        <v>0.31669217443593606</v>
      </c>
      <c r="K24" t="s">
        <v>61</v>
      </c>
    </row>
    <row r="25" spans="1:13">
      <c r="A25" t="str">
        <f>CONCATENATE(B25,"-",I25)</f>
        <v>B_P2_T1-R1-CON-FILTER</v>
      </c>
      <c r="B25" t="str">
        <f>CONCATENATE(E25,"_T",G25,"-R",H25,"-",F25)</f>
        <v>B_P2_T1-R1-CON</v>
      </c>
      <c r="C25" s="1" t="str">
        <f>VLOOKUP(B25,JARS!A:C,3,FALSE)</f>
        <v>Jar_23</v>
      </c>
      <c r="D25" s="1">
        <f>VLOOKUP(B25,JARS!A:B,2,FALSE)</f>
        <v>23</v>
      </c>
      <c r="E25" t="s">
        <v>7</v>
      </c>
      <c r="F25" s="1" t="s">
        <v>35</v>
      </c>
      <c r="G25" s="1">
        <v>1</v>
      </c>
      <c r="H25" s="1">
        <v>1</v>
      </c>
      <c r="I25" t="s">
        <v>36</v>
      </c>
      <c r="J25">
        <f>PI()*(0.635/2)^2</f>
        <v>0.31669217443593606</v>
      </c>
      <c r="K25" t="s">
        <v>53</v>
      </c>
      <c r="M25" t="s">
        <v>86</v>
      </c>
    </row>
    <row r="26" spans="1:13">
      <c r="A26" t="str">
        <f>CONCATENATE(B26,"-",I26)</f>
        <v>B_P2_T3-R3-OUT-FILTER</v>
      </c>
      <c r="B26" t="str">
        <f>CONCATENATE(E26,"_T",G26,"-R",H26,"-",F26)</f>
        <v>B_P2_T3-R3-OUT</v>
      </c>
      <c r="C26" s="1" t="str">
        <f>VLOOKUP(B26,JARS!A:C,3,FALSE)</f>
        <v>Jar_24</v>
      </c>
      <c r="D26" s="1">
        <f>VLOOKUP(B26,JARS!A:B,2,FALSE)</f>
        <v>24</v>
      </c>
      <c r="E26" t="s">
        <v>7</v>
      </c>
      <c r="F26" t="s">
        <v>4</v>
      </c>
      <c r="G26">
        <v>3</v>
      </c>
      <c r="H26">
        <v>3</v>
      </c>
      <c r="I26" t="s">
        <v>36</v>
      </c>
      <c r="J26">
        <f>PI()*(0.635/2)^2</f>
        <v>0.31669217443593606</v>
      </c>
      <c r="K26" t="s">
        <v>63</v>
      </c>
    </row>
    <row r="27" spans="1:13">
      <c r="A27" t="str">
        <f>CONCATENATE(B27,"-",I27)</f>
        <v>B_P2_T1-R3-IN-FILTER</v>
      </c>
      <c r="B27" t="str">
        <f>CONCATENATE(E27,"_T",G27,"-R",H27,"-",F27)</f>
        <v>B_P2_T1-R3-IN</v>
      </c>
      <c r="C27" s="1" t="str">
        <f>VLOOKUP(B27,JARS!A:C,3,FALSE)</f>
        <v>Jar_25</v>
      </c>
      <c r="D27" s="1">
        <f>VLOOKUP(B27,JARS!A:B,2,FALSE)</f>
        <v>25</v>
      </c>
      <c r="E27" t="s">
        <v>7</v>
      </c>
      <c r="F27" t="s">
        <v>3</v>
      </c>
      <c r="G27">
        <v>1</v>
      </c>
      <c r="H27">
        <v>3</v>
      </c>
      <c r="I27" t="s">
        <v>36</v>
      </c>
      <c r="J27">
        <f>PI()*(0.635/2)^2</f>
        <v>0.31669217443593606</v>
      </c>
      <c r="K27" t="s">
        <v>65</v>
      </c>
      <c r="M27" t="s">
        <v>86</v>
      </c>
    </row>
    <row r="28" spans="1:13">
      <c r="A28" t="str">
        <f>CONCATENATE(B28,"-",I28)</f>
        <v>B_P2_T1-R2-OUT-FILTER</v>
      </c>
      <c r="B28" t="str">
        <f>CONCATENATE(E28,"_T",G28,"-R",H28,"-",F28)</f>
        <v>B_P2_T1-R2-OUT</v>
      </c>
      <c r="C28" s="1" t="str">
        <f>VLOOKUP(B28,JARS!A:C,3,FALSE)</f>
        <v>Jar_26</v>
      </c>
      <c r="D28" s="1">
        <f>VLOOKUP(B28,JARS!A:B,2,FALSE)</f>
        <v>26</v>
      </c>
      <c r="E28" t="s">
        <v>7</v>
      </c>
      <c r="F28" t="s">
        <v>4</v>
      </c>
      <c r="G28">
        <v>1</v>
      </c>
      <c r="H28">
        <v>2</v>
      </c>
      <c r="I28" t="s">
        <v>36</v>
      </c>
      <c r="J28">
        <f>PI()*(0.635/2)^2</f>
        <v>0.31669217443593606</v>
      </c>
      <c r="K28" t="s">
        <v>68</v>
      </c>
      <c r="M28" t="s">
        <v>86</v>
      </c>
    </row>
    <row r="29" spans="1:13">
      <c r="A29" t="str">
        <f>CONCATENATE(B29,"-",I29)</f>
        <v>B_P2_T3-R2-IN-FILTER</v>
      </c>
      <c r="B29" t="str">
        <f>CONCATENATE(E29,"_T",G29,"-R",H29,"-",F29)</f>
        <v>B_P2_T3-R2-IN</v>
      </c>
      <c r="C29" s="1" t="str">
        <f>VLOOKUP(B29,JARS!A:C,3,FALSE)</f>
        <v>Jar_27</v>
      </c>
      <c r="D29" s="1">
        <f>VLOOKUP(B29,JARS!A:B,2,FALSE)</f>
        <v>27</v>
      </c>
      <c r="E29" t="s">
        <v>7</v>
      </c>
      <c r="F29" t="s">
        <v>3</v>
      </c>
      <c r="G29">
        <v>3</v>
      </c>
      <c r="H29">
        <v>2</v>
      </c>
      <c r="I29" t="s">
        <v>36</v>
      </c>
      <c r="J29">
        <f>PI()*(0.635/2)^2</f>
        <v>0.31669217443593606</v>
      </c>
      <c r="K29" t="s">
        <v>66</v>
      </c>
    </row>
    <row r="30" spans="1:13">
      <c r="A30" t="str">
        <f>CONCATENATE(B30,"-",I30)</f>
        <v>B_P2_T10-R2-IN-FILTER</v>
      </c>
      <c r="B30" t="str">
        <f>CONCATENATE(E30,"_T",G30,"-R",H30,"-",F30)</f>
        <v>B_P2_T10-R2-IN</v>
      </c>
      <c r="C30" s="1" t="str">
        <f>VLOOKUP(B30,JARS!A:C,3,FALSE)</f>
        <v>Jar_28</v>
      </c>
      <c r="D30" s="1">
        <f>VLOOKUP(B30,JARS!A:B,2,FALSE)</f>
        <v>28</v>
      </c>
      <c r="E30" t="s">
        <v>7</v>
      </c>
      <c r="F30" s="1" t="s">
        <v>3</v>
      </c>
      <c r="G30" s="1">
        <v>10</v>
      </c>
      <c r="H30" s="1">
        <v>2</v>
      </c>
      <c r="I30" t="s">
        <v>36</v>
      </c>
      <c r="J30">
        <f>PI()*(0.635/2)^2</f>
        <v>0.31669217443593606</v>
      </c>
      <c r="K30" t="s">
        <v>67</v>
      </c>
    </row>
    <row r="31" spans="1:13">
      <c r="A31" t="str">
        <f>CONCATENATE(B31,"-",I31)</f>
        <v>B_P2_T1-R3-OUT-FILTER</v>
      </c>
      <c r="B31" t="str">
        <f>CONCATENATE(E31,"_T",G31,"-R",H31,"-",F31)</f>
        <v>B_P2_T1-R3-OUT</v>
      </c>
      <c r="C31" s="1" t="str">
        <f>VLOOKUP(B31,JARS!A:C,3,FALSE)</f>
        <v>Jar_29</v>
      </c>
      <c r="D31" s="1">
        <f>VLOOKUP(B31,JARS!A:B,2,FALSE)</f>
        <v>29</v>
      </c>
      <c r="E31" t="s">
        <v>7</v>
      </c>
      <c r="F31" t="s">
        <v>4</v>
      </c>
      <c r="G31">
        <v>1</v>
      </c>
      <c r="H31">
        <v>3</v>
      </c>
      <c r="I31" t="s">
        <v>36</v>
      </c>
      <c r="J31">
        <f>PI()*(0.635/2)^2</f>
        <v>0.31669217443593606</v>
      </c>
      <c r="K31" t="s">
        <v>62</v>
      </c>
      <c r="M31" t="s">
        <v>86</v>
      </c>
    </row>
    <row r="32" spans="1:13">
      <c r="A32" t="str">
        <f>CONCATENATE(B32,"-",I32)</f>
        <v>B_P2_T3-R1-CON-FILTER</v>
      </c>
      <c r="B32" t="str">
        <f>CONCATENATE(E32,"_T",G32,"-R",H32,"-",F32)</f>
        <v>B_P2_T3-R1-CON</v>
      </c>
      <c r="C32" s="1" t="str">
        <f>VLOOKUP(B32,JARS!A:C,3,FALSE)</f>
        <v>Jar_30</v>
      </c>
      <c r="D32" s="1">
        <f>VLOOKUP(B32,JARS!A:B,2,FALSE)</f>
        <v>30</v>
      </c>
      <c r="E32" t="s">
        <v>7</v>
      </c>
      <c r="F32" s="1" t="s">
        <v>35</v>
      </c>
      <c r="G32" s="1">
        <v>3</v>
      </c>
      <c r="H32" s="1">
        <v>1</v>
      </c>
      <c r="I32" t="s">
        <v>36</v>
      </c>
      <c r="J32">
        <f>PI()*(0.635/2)^2</f>
        <v>0.31669217443593606</v>
      </c>
      <c r="K32" t="s">
        <v>69</v>
      </c>
    </row>
    <row r="33" spans="1:13">
      <c r="A33" t="str">
        <f>CONCATENATE(B33,"-",I33)</f>
        <v>RINSED_T6-R1-CON-FILTER</v>
      </c>
      <c r="B33" t="str">
        <f>CONCATENATE(E33,"_T",G33,"-R",H33,"-",F33)</f>
        <v>RINSED_T6-R1-CON</v>
      </c>
      <c r="C33" s="1" t="s">
        <v>96</v>
      </c>
      <c r="D33" s="1">
        <v>2</v>
      </c>
      <c r="E33" t="s">
        <v>87</v>
      </c>
      <c r="F33" s="1" t="s">
        <v>35</v>
      </c>
      <c r="G33" s="1">
        <v>6</v>
      </c>
      <c r="H33" s="1">
        <v>1</v>
      </c>
      <c r="I33" t="s">
        <v>36</v>
      </c>
      <c r="J33">
        <f>PI()*(0.635/2)^2</f>
        <v>0.31669217443593606</v>
      </c>
      <c r="K33" t="s">
        <v>89</v>
      </c>
      <c r="M33" t="s">
        <v>86</v>
      </c>
    </row>
    <row r="34" spans="1:13">
      <c r="A34" t="str">
        <f>CONCATENATE(B34,"-",I34)</f>
        <v>SWABBED_T6-R1-OUT-FILTER</v>
      </c>
      <c r="B34" t="str">
        <f>CONCATENATE(E34,"_T",G34,"-R",H34,"-",F34)</f>
        <v>SWABBED_T6-R1-OUT</v>
      </c>
      <c r="C34" s="1" t="s">
        <v>95</v>
      </c>
      <c r="D34" s="1">
        <v>3</v>
      </c>
      <c r="E34" t="s">
        <v>84</v>
      </c>
      <c r="F34" s="1" t="s">
        <v>4</v>
      </c>
      <c r="G34" s="1">
        <v>6</v>
      </c>
      <c r="H34" s="1">
        <v>1</v>
      </c>
      <c r="I34" t="s">
        <v>36</v>
      </c>
      <c r="J34">
        <f>PI()*(0.635/2)^2</f>
        <v>0.31669217443593606</v>
      </c>
      <c r="K34" t="s">
        <v>93</v>
      </c>
    </row>
  </sheetData>
  <sortState ref="A2:M33">
    <sortCondition ref="D2:D33"/>
  </sortState>
  <conditionalFormatting sqref="A1:A18 A20:A1048576">
    <cfRule type="duplicateValues" dxfId="2" priority="3"/>
  </conditionalFormatting>
  <conditionalFormatting sqref="A19">
    <cfRule type="duplicateValues" dxfId="1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3" sqref="B23"/>
    </sheetView>
  </sheetViews>
  <sheetFormatPr baseColWidth="10" defaultRowHeight="15" x14ac:dyDescent="0"/>
  <sheetData>
    <row r="1" spans="1:6">
      <c r="A1" t="s">
        <v>20</v>
      </c>
      <c r="B1" t="s">
        <v>21</v>
      </c>
      <c r="C1" t="s">
        <v>34</v>
      </c>
      <c r="D1" t="s">
        <v>27</v>
      </c>
      <c r="E1" t="s">
        <v>26</v>
      </c>
      <c r="F1" t="s">
        <v>22</v>
      </c>
    </row>
    <row r="2" spans="1:6">
      <c r="A2" t="s">
        <v>24</v>
      </c>
      <c r="B2" t="s">
        <v>25</v>
      </c>
      <c r="C2">
        <v>1</v>
      </c>
      <c r="D2">
        <v>150</v>
      </c>
      <c r="E2">
        <v>30</v>
      </c>
      <c r="F2">
        <f>D2*E2</f>
        <v>4500</v>
      </c>
    </row>
    <row r="4" spans="1:6">
      <c r="A4" t="s">
        <v>33</v>
      </c>
      <c r="B4" t="s">
        <v>23</v>
      </c>
      <c r="C4">
        <v>1</v>
      </c>
      <c r="D4">
        <v>5</v>
      </c>
      <c r="E4">
        <v>30</v>
      </c>
      <c r="F4">
        <f>C4*D4*E4</f>
        <v>150</v>
      </c>
    </row>
    <row r="5" spans="1:6">
      <c r="B5" t="s">
        <v>33</v>
      </c>
      <c r="C5">
        <v>1.4999999999999999E-2</v>
      </c>
      <c r="D5">
        <v>5</v>
      </c>
      <c r="E5">
        <v>30</v>
      </c>
      <c r="F5">
        <f>C5*D5*E5</f>
        <v>2.25</v>
      </c>
    </row>
    <row r="8" spans="1:6">
      <c r="A8" t="s">
        <v>28</v>
      </c>
      <c r="B8" t="s">
        <v>23</v>
      </c>
      <c r="C8">
        <v>1</v>
      </c>
      <c r="D8">
        <v>20</v>
      </c>
      <c r="E8">
        <v>40</v>
      </c>
      <c r="F8">
        <f>C8*D8*E8</f>
        <v>800</v>
      </c>
    </row>
    <row r="9" spans="1:6">
      <c r="A9" t="s">
        <v>29</v>
      </c>
      <c r="B9" t="s">
        <v>23</v>
      </c>
      <c r="C9">
        <v>1</v>
      </c>
      <c r="D9">
        <v>20</v>
      </c>
      <c r="E9">
        <v>40</v>
      </c>
      <c r="F9">
        <f>C9*D9*E9</f>
        <v>800</v>
      </c>
    </row>
    <row r="10" spans="1:6">
      <c r="A10" t="s">
        <v>30</v>
      </c>
      <c r="B10" t="s">
        <v>23</v>
      </c>
      <c r="C10">
        <v>1</v>
      </c>
      <c r="D10">
        <v>20</v>
      </c>
      <c r="E10">
        <v>40</v>
      </c>
      <c r="F10">
        <f>C10*D10*E10</f>
        <v>800</v>
      </c>
    </row>
    <row r="11" spans="1:6">
      <c r="A11" t="s">
        <v>31</v>
      </c>
      <c r="B11" t="s">
        <v>23</v>
      </c>
      <c r="C11">
        <v>1</v>
      </c>
      <c r="D11">
        <v>20</v>
      </c>
      <c r="E11">
        <v>40</v>
      </c>
      <c r="F11">
        <f>C11*D11*E11</f>
        <v>800</v>
      </c>
    </row>
    <row r="12" spans="1:6">
      <c r="A12" t="s">
        <v>32</v>
      </c>
      <c r="B12" t="s">
        <v>23</v>
      </c>
      <c r="C12">
        <v>1</v>
      </c>
      <c r="D12">
        <v>20</v>
      </c>
      <c r="E12">
        <v>40</v>
      </c>
      <c r="F12">
        <f>C12*D12*E12</f>
        <v>800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TreatmentReps</vt:lpstr>
      <vt:lpstr>JARS</vt:lpstr>
      <vt:lpstr>CFU_SAMP</vt:lpstr>
      <vt:lpstr>PLATES</vt:lpstr>
      <vt:lpstr>CV</vt:lpstr>
      <vt:lpstr>AUTOCLAVE_MATERIALS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2019-07-01T21:39:56Z</dcterms:created>
  <dcterms:modified xsi:type="dcterms:W3CDTF">2019-10-21T21:54:26Z</dcterms:modified>
</cp:coreProperties>
</file>