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"/>
    </mc:Choice>
  </mc:AlternateContent>
  <xr:revisionPtr revIDLastSave="0" documentId="13_ncr:1_{BF5DE130-3449-264D-89B4-27F9BCA306ED}" xr6:coauthVersionLast="45" xr6:coauthVersionMax="45" xr10:uidLastSave="{00000000-0000-0000-0000-000000000000}"/>
  <bookViews>
    <workbookView xWindow="2240" yWindow="460" windowWidth="23360" windowHeight="14180" tabRatio="50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C35" i="2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<sst xmlns="http://schemas.openxmlformats.org/spreadsheetml/2006/main" count="301" uniqueCount="71">
  <si>
    <t>JarID</t>
  </si>
  <si>
    <t>Random_number</t>
  </si>
  <si>
    <t>JarID_rand</t>
  </si>
  <si>
    <t>ExperimentNum</t>
  </si>
  <si>
    <t>Media_source</t>
  </si>
  <si>
    <t>Time_day</t>
  </si>
  <si>
    <t>Rep</t>
  </si>
  <si>
    <t>CV_plate_position</t>
  </si>
  <si>
    <t>Fed_T0_in</t>
  </si>
  <si>
    <t>Fed_T0_out</t>
  </si>
  <si>
    <t>Fed_T2_in</t>
  </si>
  <si>
    <t>Fed_T2_out</t>
  </si>
  <si>
    <t>Fed_T4_in</t>
  </si>
  <si>
    <t>Fed_T4_out</t>
  </si>
  <si>
    <t>CFU_estimate_water</t>
  </si>
  <si>
    <t>CFU_estimate_filter</t>
  </si>
  <si>
    <t>CFU_estimate_tube</t>
  </si>
  <si>
    <t>B_P2</t>
  </si>
  <si>
    <t>OUT</t>
  </si>
  <si>
    <t>F4</t>
  </si>
  <si>
    <t>CON</t>
  </si>
  <si>
    <t>A1</t>
  </si>
  <si>
    <t>B1</t>
  </si>
  <si>
    <t>C1</t>
  </si>
  <si>
    <t>D1</t>
  </si>
  <si>
    <t>E1</t>
  </si>
  <si>
    <t>IN</t>
  </si>
  <si>
    <t>F1</t>
  </si>
  <si>
    <t>NA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</si>
  <si>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</si>
  <si>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</si>
  <si>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</si>
  <si>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</si>
  <si>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</si>
  <si>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</si>
  <si>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</si>
  <si>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</si>
  <si>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</si>
  <si>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</si>
  <si>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</si>
  <si>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</si>
  <si>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</si>
  <si>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</si>
  <si>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</si>
  <si>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</si>
  <si>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</si>
  <si>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</si>
  <si>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</si>
  <si>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</si>
  <si>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</si>
  <si>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</si>
  <si>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</si>
  <si>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Fed_T7_in</t>
  </si>
  <si>
    <t>Fed_T7_out</t>
  </si>
  <si>
    <t>Fed_T12_in</t>
  </si>
  <si>
    <t>Fed_T12_out</t>
  </si>
  <si>
    <t>CV</t>
  </si>
  <si>
    <t>Well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</si>
  <si>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</si>
  <si>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</si>
  <si>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</si>
  <si>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</si>
  <si>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</si>
  <si>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</si>
  <si>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</si>
  <si>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</si>
  <si>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</si>
  <si>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</si>
  <si>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CV_raw</t>
  </si>
  <si>
    <t>CV_adj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</si>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</sst>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sachen/Downloads/biofilm_results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film_results.txt"/>
    </sheetNames>
    <sheetDataSet>
      <sheetData sheetId="0">
        <row r="1">
          <cell r="A1" t="str">
            <v>JarID</v>
          </cell>
          <cell r="B1" t="str">
            <v>Richness_F</v>
          </cell>
        </row>
        <row r="2">
          <cell r="A2" t="str">
            <v>B_P2_T1-R1-CON</v>
          </cell>
        </row>
        <row r="3">
          <cell r="A3" t="str">
            <v>B_P2_T1-R1-IN</v>
          </cell>
        </row>
        <row r="4">
          <cell r="A4" t="str">
            <v>B_P2_T1-R1-OUT</v>
          </cell>
        </row>
        <row r="5">
          <cell r="A5" t="str">
            <v>B_P2_T1-R2-IN</v>
          </cell>
          <cell r="B5">
            <v>2</v>
          </cell>
        </row>
        <row r="6">
          <cell r="A6" t="str">
            <v>B_P2_T1-R2-OUT</v>
          </cell>
          <cell r="B6">
            <v>3</v>
          </cell>
        </row>
        <row r="7">
          <cell r="A7" t="str">
            <v>B_P2_T1-R3-IN</v>
          </cell>
          <cell r="B7">
            <v>2</v>
          </cell>
        </row>
        <row r="8">
          <cell r="A8" t="str">
            <v>B_P2_T1-R3-OUT</v>
          </cell>
          <cell r="B8">
            <v>1</v>
          </cell>
        </row>
        <row r="9">
          <cell r="A9" t="str">
            <v>B_P2_T3-R1-CON</v>
          </cell>
          <cell r="B9">
            <v>0</v>
          </cell>
        </row>
        <row r="10">
          <cell r="A10" t="str">
            <v>B_P2_T3-R1-IN</v>
          </cell>
          <cell r="B10">
            <v>18</v>
          </cell>
        </row>
        <row r="11">
          <cell r="A11" t="str">
            <v>B_P2_T3-R1-OUT</v>
          </cell>
          <cell r="B11">
            <v>6</v>
          </cell>
        </row>
        <row r="12">
          <cell r="A12" t="str">
            <v>B_P2_T3-R2-IN</v>
          </cell>
          <cell r="B12">
            <v>9</v>
          </cell>
        </row>
        <row r="13">
          <cell r="A13" t="str">
            <v>B_P2_T3-R2-OUT</v>
          </cell>
          <cell r="B13">
            <v>9</v>
          </cell>
        </row>
        <row r="14">
          <cell r="A14" t="str">
            <v>B_P2_T3-R3-IN</v>
          </cell>
          <cell r="B14">
            <v>12</v>
          </cell>
        </row>
        <row r="15">
          <cell r="A15" t="str">
            <v>B_P2_T3-R3-OUT</v>
          </cell>
          <cell r="B15">
            <v>4</v>
          </cell>
        </row>
        <row r="16">
          <cell r="A16" t="str">
            <v>B_P2_T6-R1-CON</v>
          </cell>
        </row>
        <row r="17">
          <cell r="A17" t="str">
            <v>B_P2_T6-R1-IN</v>
          </cell>
        </row>
        <row r="18">
          <cell r="A18" t="str">
            <v>B_P2_T6-R1-OUT</v>
          </cell>
        </row>
        <row r="19">
          <cell r="A19" t="str">
            <v>B_P2_T6-R2-IN</v>
          </cell>
        </row>
        <row r="20">
          <cell r="A20" t="str">
            <v>B_P2_T6-R2-OUT</v>
          </cell>
        </row>
        <row r="21">
          <cell r="A21" t="str">
            <v>B_P2_T6-R3-IN</v>
          </cell>
        </row>
        <row r="22">
          <cell r="A22" t="str">
            <v>B_P2_T6-R3-OUT</v>
          </cell>
        </row>
        <row r="23">
          <cell r="A23" t="str">
            <v>B_P2_T10-R1-CON</v>
          </cell>
        </row>
        <row r="24">
          <cell r="A24" t="str">
            <v>B_P2_T10-R1-IN</v>
          </cell>
        </row>
        <row r="25">
          <cell r="A25" t="str">
            <v>B_P2_T10-R1-OUT</v>
          </cell>
        </row>
        <row r="26">
          <cell r="A26" t="str">
            <v>B_P2_T10-R2-IN</v>
          </cell>
        </row>
        <row r="27">
          <cell r="A27" t="str">
            <v>B_P2_T10-R2-OUT</v>
          </cell>
        </row>
        <row r="28">
          <cell r="A28" t="str">
            <v>B_P2_T10-R3-IN</v>
          </cell>
        </row>
        <row r="29">
          <cell r="A29" t="str">
            <v>B_P2_T10-R3-OUT</v>
          </cell>
        </row>
        <row r="30">
          <cell r="A30" t="str">
            <v>B_P2_T14-R1-IN</v>
          </cell>
        </row>
        <row r="31">
          <cell r="A31" t="str">
            <v>B_P2_T14-R1-OUT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J6" workbookViewId="0">
      <selection activeCell="X14" sqref="X14"/>
    </sheetView>
  </sheetViews>
  <sheetFormatPr baseColWidth="10" defaultRowHeight="16" x14ac:dyDescent="0.2"/>
  <cols>
    <col min="1" max="1" width="19.1640625" bestFit="1" customWidth="1"/>
    <col min="2" max="2" width="16" customWidth="1"/>
    <col min="3" max="3" width="11.1640625" customWidth="1"/>
    <col min="4" max="4" width="14.5" bestFit="1" customWidth="1"/>
    <col min="19" max="19" width="18.33203125" bestFit="1" customWidth="1"/>
    <col min="20" max="20" width="17.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52</v>
      </c>
      <c r="P1" t="s">
        <v>53</v>
      </c>
      <c r="Q1" t="s">
        <v>54</v>
      </c>
      <c r="R1" t="s">
        <v>55</v>
      </c>
      <c r="S1" t="s">
        <v>14</v>
      </c>
      <c r="T1" t="s">
        <v>15</v>
      </c>
      <c r="U1" t="s">
        <v>16</v>
      </c>
      <c r="V1" t="s">
        <v>68</v>
      </c>
      <c r="W1" t="s">
        <v>69</v>
      </c>
      <c r="X1" t="s">
        <v>70</v>
      </c>
    </row>
    <row r="2" spans="1:24" x14ac:dyDescent="0.2">
      <c r="A2" t="str">
        <f>CONCATENATE(D2,"_T",F2,"-R",G2,"-",E2)</f>
        <v>B_P2_T10-R3-OUT</v>
      </c>
      <c r="B2">
        <v>1</v>
      </c>
      <c r="C2" t="str">
        <f t="shared" ref="C2:C31" si="0">CONCATENATE("Jar_",B2)</f>
        <v>Jar_1</v>
      </c>
      <c r="D2" t="s">
        <v>17</v>
      </c>
      <c r="E2" s="1" t="s">
        <v>18</v>
      </c>
      <c r="F2" s="1">
        <v>10</v>
      </c>
      <c r="G2" s="1">
        <v>3</v>
      </c>
      <c r="H2" t="s">
        <v>19</v>
      </c>
      <c r="I2">
        <v>0</v>
      </c>
      <c r="J2" s="1">
        <v>100</v>
      </c>
      <c r="K2">
        <v>0</v>
      </c>
      <c r="L2" s="1">
        <v>100</v>
      </c>
      <c r="M2">
        <v>0</v>
      </c>
      <c r="N2" s="1">
        <v>100</v>
      </c>
      <c r="O2">
        <v>0</v>
      </c>
      <c r="P2" s="1">
        <v>100</v>
      </c>
      <c r="Q2" t="s">
        <v>28</v>
      </c>
      <c r="R2" s="1" t="s">
        <v>28</v>
      </c>
      <c r="S2">
        <v>6000000</v>
      </c>
      <c r="T2">
        <v>7300000</v>
      </c>
      <c r="U2">
        <v>1</v>
      </c>
      <c r="V2">
        <f>VLOOKUP(H2,Sheet2!A:B,2,FALSE)</f>
        <v>0.379</v>
      </c>
      <c r="W2">
        <f>V2-0.055</f>
        <v>0.32400000000000001</v>
      </c>
      <c r="X2">
        <f>VLOOKUP(A2,[1]biofilm_results.txt!$A:$B,2,FALSE)</f>
        <v>0</v>
      </c>
    </row>
    <row r="3" spans="1:24" x14ac:dyDescent="0.2">
      <c r="A3" t="str">
        <f t="shared" ref="A3:A31" si="1">CONCATENATE(D3,"_T",F3,"-R",G3,"-",E3)</f>
        <v>B_P2_T6-R1-CON</v>
      </c>
      <c r="B3">
        <v>2</v>
      </c>
      <c r="C3" t="str">
        <f t="shared" si="0"/>
        <v>Jar_2</v>
      </c>
      <c r="D3" t="s">
        <v>17</v>
      </c>
      <c r="E3" s="1" t="s">
        <v>20</v>
      </c>
      <c r="F3" s="1">
        <v>6</v>
      </c>
      <c r="G3" s="1">
        <v>1</v>
      </c>
      <c r="H3" t="s">
        <v>21</v>
      </c>
      <c r="I3">
        <v>0</v>
      </c>
      <c r="J3" s="1">
        <v>0</v>
      </c>
      <c r="K3">
        <v>50</v>
      </c>
      <c r="L3" s="1">
        <v>50</v>
      </c>
      <c r="M3">
        <v>50</v>
      </c>
      <c r="N3" s="1">
        <v>50</v>
      </c>
      <c r="O3" t="s">
        <v>28</v>
      </c>
      <c r="P3" s="1" t="s">
        <v>28</v>
      </c>
      <c r="Q3" t="s">
        <v>28</v>
      </c>
      <c r="R3" s="1" t="s">
        <v>28</v>
      </c>
      <c r="S3">
        <v>0</v>
      </c>
      <c r="T3">
        <v>0</v>
      </c>
      <c r="U3">
        <v>0</v>
      </c>
      <c r="V3">
        <f>VLOOKUP(H3,Sheet2!A:B,2,FALSE)</f>
        <v>8.7999999999999995E-2</v>
      </c>
      <c r="W3">
        <f t="shared" ref="W3:W31" si="2">V3-0.055</f>
        <v>3.2999999999999995E-2</v>
      </c>
      <c r="X3">
        <f>VLOOKUP(A3,[1]biofilm_results.txt!$A:$B,2,FALSE)</f>
        <v>0</v>
      </c>
    </row>
    <row r="4" spans="1:24" x14ac:dyDescent="0.2">
      <c r="A4" t="str">
        <f t="shared" si="1"/>
        <v>B_P2_T6-R1-OUT</v>
      </c>
      <c r="B4">
        <v>3</v>
      </c>
      <c r="C4" t="str">
        <f t="shared" si="0"/>
        <v>Jar_3</v>
      </c>
      <c r="D4" t="s">
        <v>17</v>
      </c>
      <c r="E4" s="1" t="s">
        <v>18</v>
      </c>
      <c r="F4" s="1">
        <v>6</v>
      </c>
      <c r="G4" s="1">
        <v>1</v>
      </c>
      <c r="H4" t="s">
        <v>22</v>
      </c>
      <c r="I4">
        <v>0</v>
      </c>
      <c r="J4" s="1">
        <v>100</v>
      </c>
      <c r="K4">
        <v>0</v>
      </c>
      <c r="L4" s="1">
        <v>100</v>
      </c>
      <c r="M4">
        <v>0</v>
      </c>
      <c r="N4" s="1">
        <v>100</v>
      </c>
      <c r="O4" t="s">
        <v>28</v>
      </c>
      <c r="P4" s="1" t="s">
        <v>28</v>
      </c>
      <c r="Q4" t="s">
        <v>28</v>
      </c>
      <c r="R4" s="1" t="s">
        <v>28</v>
      </c>
      <c r="S4">
        <v>91000000</v>
      </c>
      <c r="T4">
        <v>1990000</v>
      </c>
      <c r="U4">
        <v>0</v>
      </c>
      <c r="V4">
        <f>VLOOKUP(H4,Sheet2!A:B,2,FALSE)</f>
        <v>0.28799999999999998</v>
      </c>
      <c r="W4">
        <f t="shared" si="2"/>
        <v>0.23299999999999998</v>
      </c>
      <c r="X4">
        <f>VLOOKUP(A4,[1]biofilm_results.txt!$A:$B,2,FALSE)</f>
        <v>0</v>
      </c>
    </row>
    <row r="5" spans="1:24" x14ac:dyDescent="0.2">
      <c r="A5" t="str">
        <f t="shared" si="1"/>
        <v>B_P2_T10-R1-CON</v>
      </c>
      <c r="B5">
        <v>4</v>
      </c>
      <c r="C5" t="str">
        <f t="shared" si="0"/>
        <v>Jar_4</v>
      </c>
      <c r="D5" t="s">
        <v>17</v>
      </c>
      <c r="E5" s="1" t="s">
        <v>20</v>
      </c>
      <c r="F5" s="1">
        <v>10</v>
      </c>
      <c r="G5" s="1">
        <v>1</v>
      </c>
      <c r="H5" t="s">
        <v>23</v>
      </c>
      <c r="I5">
        <v>0</v>
      </c>
      <c r="J5" s="1">
        <v>0</v>
      </c>
      <c r="K5">
        <v>50</v>
      </c>
      <c r="L5" s="1">
        <v>50</v>
      </c>
      <c r="M5">
        <v>50</v>
      </c>
      <c r="N5" s="1">
        <v>50</v>
      </c>
      <c r="O5">
        <v>50</v>
      </c>
      <c r="P5" s="1">
        <v>50</v>
      </c>
      <c r="Q5" t="s">
        <v>28</v>
      </c>
      <c r="R5" s="1" t="s">
        <v>28</v>
      </c>
      <c r="S5">
        <v>0</v>
      </c>
      <c r="T5">
        <v>0</v>
      </c>
      <c r="U5">
        <v>0</v>
      </c>
      <c r="V5">
        <f>VLOOKUP(H5,Sheet2!A:B,2,FALSE)</f>
        <v>7.3999999999999996E-2</v>
      </c>
      <c r="W5">
        <f t="shared" si="2"/>
        <v>1.8999999999999996E-2</v>
      </c>
      <c r="X5">
        <f>VLOOKUP(A5,[1]biofilm_results.txt!$A:$B,2,FALSE)</f>
        <v>0</v>
      </c>
    </row>
    <row r="6" spans="1:24" x14ac:dyDescent="0.2">
      <c r="A6" t="str">
        <f t="shared" si="1"/>
        <v>B_P2_T6-R3-OUT</v>
      </c>
      <c r="B6">
        <v>5</v>
      </c>
      <c r="C6" t="str">
        <f t="shared" si="0"/>
        <v>Jar_5</v>
      </c>
      <c r="D6" t="s">
        <v>17</v>
      </c>
      <c r="E6" s="1" t="s">
        <v>18</v>
      </c>
      <c r="F6" s="1">
        <v>6</v>
      </c>
      <c r="G6" s="1">
        <v>3</v>
      </c>
      <c r="H6" t="s">
        <v>24</v>
      </c>
      <c r="I6">
        <v>0</v>
      </c>
      <c r="J6" s="1">
        <v>100</v>
      </c>
      <c r="K6">
        <v>0</v>
      </c>
      <c r="L6" s="1">
        <v>100</v>
      </c>
      <c r="M6">
        <v>0</v>
      </c>
      <c r="N6" s="1">
        <v>100</v>
      </c>
      <c r="O6" t="s">
        <v>28</v>
      </c>
      <c r="P6" s="1" t="s">
        <v>28</v>
      </c>
      <c r="Q6" t="s">
        <v>28</v>
      </c>
      <c r="R6" s="1" t="s">
        <v>28</v>
      </c>
      <c r="S6">
        <v>21000000</v>
      </c>
      <c r="T6">
        <v>5500000</v>
      </c>
      <c r="U6">
        <v>0</v>
      </c>
      <c r="V6">
        <f>VLOOKUP(H6,Sheet2!A:B,2,FALSE)</f>
        <v>0.23499999999999999</v>
      </c>
      <c r="W6">
        <f t="shared" si="2"/>
        <v>0.18</v>
      </c>
      <c r="X6">
        <f>VLOOKUP(A6,[1]biofilm_results.txt!$A:$B,2,FALSE)</f>
        <v>0</v>
      </c>
    </row>
    <row r="7" spans="1:24" x14ac:dyDescent="0.2">
      <c r="A7" t="str">
        <f t="shared" si="1"/>
        <v>B_P2_T10-R1-OUT</v>
      </c>
      <c r="B7">
        <v>6</v>
      </c>
      <c r="C7" t="str">
        <f t="shared" si="0"/>
        <v>Jar_6</v>
      </c>
      <c r="D7" t="s">
        <v>17</v>
      </c>
      <c r="E7" s="1" t="s">
        <v>18</v>
      </c>
      <c r="F7" s="1">
        <v>10</v>
      </c>
      <c r="G7" s="1">
        <v>1</v>
      </c>
      <c r="H7" t="s">
        <v>25</v>
      </c>
      <c r="I7">
        <v>0</v>
      </c>
      <c r="J7" s="1">
        <v>100</v>
      </c>
      <c r="K7">
        <v>0</v>
      </c>
      <c r="L7" s="1">
        <v>100</v>
      </c>
      <c r="M7">
        <v>0</v>
      </c>
      <c r="N7" s="1">
        <v>100</v>
      </c>
      <c r="O7">
        <v>0</v>
      </c>
      <c r="P7" s="1">
        <v>100</v>
      </c>
      <c r="Q7" t="s">
        <v>28</v>
      </c>
      <c r="R7" s="1" t="s">
        <v>28</v>
      </c>
      <c r="S7">
        <v>71000000</v>
      </c>
      <c r="T7">
        <v>1510000</v>
      </c>
      <c r="U7">
        <v>1</v>
      </c>
      <c r="V7">
        <f>VLOOKUP(H7,Sheet2!A:B,2,FALSE)</f>
        <v>0.36399999999999999</v>
      </c>
      <c r="W7">
        <f t="shared" si="2"/>
        <v>0.309</v>
      </c>
      <c r="X7">
        <f>VLOOKUP(A7,[1]biofilm_results.txt!$A:$B,2,FALSE)</f>
        <v>0</v>
      </c>
    </row>
    <row r="8" spans="1:24" x14ac:dyDescent="0.2">
      <c r="A8" t="str">
        <f t="shared" si="1"/>
        <v>B_P2_T1-R1-IN</v>
      </c>
      <c r="B8">
        <v>7</v>
      </c>
      <c r="C8" t="str">
        <f t="shared" si="0"/>
        <v>Jar_7</v>
      </c>
      <c r="D8" t="s">
        <v>17</v>
      </c>
      <c r="E8" t="s">
        <v>26</v>
      </c>
      <c r="F8">
        <v>1</v>
      </c>
      <c r="G8">
        <v>1</v>
      </c>
      <c r="H8" t="s">
        <v>27</v>
      </c>
      <c r="I8">
        <v>100</v>
      </c>
      <c r="J8" s="1">
        <v>0</v>
      </c>
      <c r="K8" t="s">
        <v>28</v>
      </c>
      <c r="L8" s="1" t="s">
        <v>28</v>
      </c>
      <c r="M8" t="s">
        <v>28</v>
      </c>
      <c r="N8" s="1" t="s">
        <v>28</v>
      </c>
      <c r="O8" t="s">
        <v>28</v>
      </c>
      <c r="P8" s="1" t="s">
        <v>28</v>
      </c>
      <c r="Q8" t="s">
        <v>28</v>
      </c>
      <c r="R8" s="1" t="s">
        <v>28</v>
      </c>
      <c r="S8" t="s">
        <v>28</v>
      </c>
      <c r="T8" t="s">
        <v>28</v>
      </c>
      <c r="U8">
        <v>0</v>
      </c>
      <c r="V8">
        <f>VLOOKUP(H8,Sheet2!A:B,2,FALSE)</f>
        <v>6.9000000000000006E-2</v>
      </c>
      <c r="W8">
        <f t="shared" si="2"/>
        <v>1.4000000000000005E-2</v>
      </c>
      <c r="X8">
        <f>VLOOKUP(A8,[1]biofilm_results.txt!$A:$B,2,FALSE)</f>
        <v>0</v>
      </c>
    </row>
    <row r="9" spans="1:24" x14ac:dyDescent="0.2">
      <c r="A9" t="str">
        <f t="shared" si="1"/>
        <v>B_P2_T14-R1-OUT</v>
      </c>
      <c r="B9">
        <v>8</v>
      </c>
      <c r="C9" t="str">
        <f t="shared" si="0"/>
        <v>Jar_8</v>
      </c>
      <c r="D9" t="s">
        <v>17</v>
      </c>
      <c r="E9" s="1" t="s">
        <v>18</v>
      </c>
      <c r="F9" s="1">
        <v>14</v>
      </c>
      <c r="G9" s="1">
        <v>1</v>
      </c>
      <c r="H9" t="s">
        <v>29</v>
      </c>
      <c r="I9">
        <v>0</v>
      </c>
      <c r="J9" s="1">
        <v>100</v>
      </c>
      <c r="K9">
        <v>0</v>
      </c>
      <c r="L9" s="1">
        <v>100</v>
      </c>
      <c r="M9">
        <v>0</v>
      </c>
      <c r="N9" s="1">
        <v>100</v>
      </c>
      <c r="O9">
        <v>0</v>
      </c>
      <c r="P9" s="1">
        <v>100</v>
      </c>
      <c r="Q9">
        <v>0</v>
      </c>
      <c r="R9" s="1">
        <v>100</v>
      </c>
      <c r="S9">
        <v>61000000</v>
      </c>
      <c r="T9">
        <v>880000</v>
      </c>
      <c r="U9">
        <v>1</v>
      </c>
      <c r="V9">
        <f>VLOOKUP(H9,Sheet2!A:B,2,FALSE)</f>
        <v>8.4000000000000005E-2</v>
      </c>
      <c r="W9">
        <f t="shared" si="2"/>
        <v>2.9000000000000005E-2</v>
      </c>
      <c r="X9">
        <f>VLOOKUP(A9,[1]biofilm_results.txt!$A:$B,2,FALSE)</f>
        <v>0</v>
      </c>
    </row>
    <row r="10" spans="1:24" x14ac:dyDescent="0.2">
      <c r="A10" t="str">
        <f t="shared" si="1"/>
        <v>B_P2_T3-R2-OUT</v>
      </c>
      <c r="B10">
        <v>9</v>
      </c>
      <c r="C10" t="str">
        <f t="shared" si="0"/>
        <v>Jar_9</v>
      </c>
      <c r="D10" t="s">
        <v>17</v>
      </c>
      <c r="E10" t="s">
        <v>18</v>
      </c>
      <c r="F10">
        <v>3</v>
      </c>
      <c r="G10">
        <v>2</v>
      </c>
      <c r="H10" t="s">
        <v>30</v>
      </c>
      <c r="I10">
        <v>0</v>
      </c>
      <c r="J10" s="1">
        <v>100</v>
      </c>
      <c r="K10">
        <v>0</v>
      </c>
      <c r="L10" s="1">
        <v>100</v>
      </c>
      <c r="M10" t="s">
        <v>28</v>
      </c>
      <c r="N10" s="1" t="s">
        <v>28</v>
      </c>
      <c r="O10" t="s">
        <v>28</v>
      </c>
      <c r="P10" s="1" t="s">
        <v>28</v>
      </c>
      <c r="Q10" t="s">
        <v>28</v>
      </c>
      <c r="R10" s="1" t="s">
        <v>28</v>
      </c>
      <c r="S10">
        <v>54000000</v>
      </c>
      <c r="T10">
        <v>4300000</v>
      </c>
      <c r="U10">
        <v>0</v>
      </c>
      <c r="V10">
        <f>VLOOKUP(H10,Sheet2!A:B,2,FALSE)</f>
        <v>0.11899999999999999</v>
      </c>
      <c r="W10">
        <f t="shared" si="2"/>
        <v>6.4000000000000001E-2</v>
      </c>
      <c r="X10">
        <f>VLOOKUP(A10,[1]biofilm_results.txt!$A:$B,2,FALSE)</f>
        <v>9</v>
      </c>
    </row>
    <row r="11" spans="1:24" x14ac:dyDescent="0.2">
      <c r="A11" t="str">
        <f t="shared" si="1"/>
        <v>B_P2_T1-R2-IN</v>
      </c>
      <c r="B11">
        <v>10</v>
      </c>
      <c r="C11" t="str">
        <f t="shared" si="0"/>
        <v>Jar_10</v>
      </c>
      <c r="D11" t="s">
        <v>17</v>
      </c>
      <c r="E11" t="s">
        <v>26</v>
      </c>
      <c r="F11">
        <v>1</v>
      </c>
      <c r="G11">
        <v>2</v>
      </c>
      <c r="H11" t="s">
        <v>31</v>
      </c>
      <c r="I11">
        <v>100</v>
      </c>
      <c r="J11" s="1">
        <v>0</v>
      </c>
      <c r="K11" t="s">
        <v>28</v>
      </c>
      <c r="L11" s="1" t="s">
        <v>28</v>
      </c>
      <c r="M11" t="s">
        <v>28</v>
      </c>
      <c r="N11" s="1" t="s">
        <v>28</v>
      </c>
      <c r="O11" t="s">
        <v>28</v>
      </c>
      <c r="P11" s="1" t="s">
        <v>28</v>
      </c>
      <c r="Q11" t="s">
        <v>28</v>
      </c>
      <c r="R11" s="1" t="s">
        <v>28</v>
      </c>
      <c r="S11">
        <v>200000</v>
      </c>
      <c r="T11">
        <v>6000</v>
      </c>
      <c r="U11">
        <v>0</v>
      </c>
      <c r="V11">
        <f>VLOOKUP(H11,Sheet2!A:B,2,FALSE)</f>
        <v>8.3000000000000004E-2</v>
      </c>
      <c r="W11">
        <f t="shared" si="2"/>
        <v>2.8000000000000004E-2</v>
      </c>
      <c r="X11">
        <f>VLOOKUP(A11,[1]biofilm_results.txt!$A:$B,2,FALSE)</f>
        <v>2</v>
      </c>
    </row>
    <row r="12" spans="1:24" x14ac:dyDescent="0.2">
      <c r="A12" t="str">
        <f t="shared" si="1"/>
        <v>B_P2_T14-R1-IN</v>
      </c>
      <c r="B12">
        <v>11</v>
      </c>
      <c r="C12" t="str">
        <f t="shared" si="0"/>
        <v>Jar_11</v>
      </c>
      <c r="D12" t="s">
        <v>17</v>
      </c>
      <c r="E12" s="1" t="s">
        <v>26</v>
      </c>
      <c r="F12" s="1">
        <v>14</v>
      </c>
      <c r="G12" s="1">
        <v>1</v>
      </c>
      <c r="H12" t="s">
        <v>32</v>
      </c>
      <c r="I12">
        <v>100</v>
      </c>
      <c r="J12" s="1">
        <v>0</v>
      </c>
      <c r="K12">
        <v>100</v>
      </c>
      <c r="L12" s="1">
        <v>0</v>
      </c>
      <c r="M12">
        <v>100</v>
      </c>
      <c r="N12" s="1">
        <v>0</v>
      </c>
      <c r="O12">
        <v>100</v>
      </c>
      <c r="P12" s="1">
        <v>0</v>
      </c>
      <c r="Q12">
        <v>100</v>
      </c>
      <c r="R12" s="1">
        <v>0</v>
      </c>
      <c r="S12">
        <v>300000</v>
      </c>
      <c r="T12">
        <v>25400000</v>
      </c>
      <c r="U12">
        <v>1</v>
      </c>
      <c r="V12">
        <f>VLOOKUP(H12,Sheet2!A:B,2,FALSE)</f>
        <v>1.04</v>
      </c>
      <c r="W12">
        <f t="shared" si="2"/>
        <v>0.98499999999999999</v>
      </c>
      <c r="X12">
        <f>VLOOKUP(A12,[1]biofilm_results.txt!$A:$B,2,FALSE)</f>
        <v>0</v>
      </c>
    </row>
    <row r="13" spans="1:24" x14ac:dyDescent="0.2">
      <c r="A13" t="str">
        <f t="shared" si="1"/>
        <v>B_P2_T10-R3-IN</v>
      </c>
      <c r="B13">
        <v>12</v>
      </c>
      <c r="C13" t="str">
        <f t="shared" si="0"/>
        <v>Jar_12</v>
      </c>
      <c r="D13" t="s">
        <v>17</v>
      </c>
      <c r="E13" s="1" t="s">
        <v>26</v>
      </c>
      <c r="F13" s="1">
        <v>10</v>
      </c>
      <c r="G13" s="1">
        <v>3</v>
      </c>
      <c r="H13" t="s">
        <v>33</v>
      </c>
      <c r="I13">
        <v>100</v>
      </c>
      <c r="J13" s="1">
        <v>0</v>
      </c>
      <c r="K13">
        <v>100</v>
      </c>
      <c r="L13" s="1">
        <v>0</v>
      </c>
      <c r="M13">
        <v>100</v>
      </c>
      <c r="N13" s="1">
        <v>0</v>
      </c>
      <c r="O13">
        <v>100</v>
      </c>
      <c r="P13" s="1">
        <v>0</v>
      </c>
      <c r="Q13" t="s">
        <v>28</v>
      </c>
      <c r="R13" s="1" t="s">
        <v>28</v>
      </c>
      <c r="S13">
        <v>13300000</v>
      </c>
      <c r="T13">
        <v>7000000</v>
      </c>
      <c r="U13">
        <v>1</v>
      </c>
      <c r="V13">
        <f>VLOOKUP(H13,Sheet2!A:B,2,FALSE)</f>
        <v>1.0760000000000001</v>
      </c>
      <c r="W13">
        <f t="shared" si="2"/>
        <v>1.0210000000000001</v>
      </c>
      <c r="X13">
        <f>VLOOKUP(A13,[1]biofilm_results.txt!$A:$B,2,FALSE)</f>
        <v>0</v>
      </c>
    </row>
    <row r="14" spans="1:24" x14ac:dyDescent="0.2">
      <c r="A14" t="str">
        <f t="shared" si="1"/>
        <v>B_P2_T10-R1-IN</v>
      </c>
      <c r="B14">
        <v>13</v>
      </c>
      <c r="C14" t="str">
        <f t="shared" si="0"/>
        <v>Jar_13</v>
      </c>
      <c r="D14" t="s">
        <v>17</v>
      </c>
      <c r="E14" s="1" t="s">
        <v>26</v>
      </c>
      <c r="F14" s="1">
        <v>10</v>
      </c>
      <c r="G14" s="1">
        <v>1</v>
      </c>
      <c r="H14" t="s">
        <v>34</v>
      </c>
      <c r="I14">
        <v>100</v>
      </c>
      <c r="J14" s="1">
        <v>0</v>
      </c>
      <c r="K14">
        <v>100</v>
      </c>
      <c r="L14" s="1">
        <v>0</v>
      </c>
      <c r="M14">
        <v>100</v>
      </c>
      <c r="N14" s="1">
        <v>0</v>
      </c>
      <c r="O14">
        <v>100</v>
      </c>
      <c r="P14" s="1">
        <v>0</v>
      </c>
      <c r="Q14" t="s">
        <v>28</v>
      </c>
      <c r="R14" s="1" t="s">
        <v>28</v>
      </c>
      <c r="S14">
        <v>20500000</v>
      </c>
      <c r="T14">
        <v>10200000</v>
      </c>
      <c r="U14">
        <v>1</v>
      </c>
      <c r="V14">
        <f>VLOOKUP(H14,Sheet2!A:B,2,FALSE)</f>
        <v>0.63100000000000001</v>
      </c>
      <c r="W14">
        <f t="shared" si="2"/>
        <v>0.57599999999999996</v>
      </c>
      <c r="X14">
        <f>VLOOKUP(A14,[1]biofilm_results.txt!$A:$B,2,FALSE)</f>
        <v>0</v>
      </c>
    </row>
    <row r="15" spans="1:24" x14ac:dyDescent="0.2">
      <c r="A15" t="str">
        <f t="shared" si="1"/>
        <v>B_P2_T1-R1-OUT</v>
      </c>
      <c r="B15">
        <v>14</v>
      </c>
      <c r="C15" t="str">
        <f t="shared" si="0"/>
        <v>Jar_14</v>
      </c>
      <c r="D15" t="s">
        <v>17</v>
      </c>
      <c r="E15" t="s">
        <v>18</v>
      </c>
      <c r="F15">
        <v>1</v>
      </c>
      <c r="G15">
        <v>1</v>
      </c>
      <c r="H15" t="s">
        <v>35</v>
      </c>
      <c r="I15">
        <v>0</v>
      </c>
      <c r="J15" s="1">
        <v>100</v>
      </c>
      <c r="K15" t="s">
        <v>28</v>
      </c>
      <c r="L15" s="1" t="s">
        <v>28</v>
      </c>
      <c r="M15" t="s">
        <v>28</v>
      </c>
      <c r="N15" s="1" t="s">
        <v>28</v>
      </c>
      <c r="O15" t="s">
        <v>28</v>
      </c>
      <c r="P15" s="1" t="s">
        <v>28</v>
      </c>
      <c r="Q15" t="s">
        <v>28</v>
      </c>
      <c r="R15" s="1" t="s">
        <v>28</v>
      </c>
      <c r="S15">
        <v>600000</v>
      </c>
      <c r="T15" t="s">
        <v>28</v>
      </c>
      <c r="U15">
        <v>0</v>
      </c>
      <c r="V15">
        <f>VLOOKUP(H15,Sheet2!A:B,2,FALSE)</f>
        <v>6.5000000000000002E-2</v>
      </c>
      <c r="W15">
        <f t="shared" si="2"/>
        <v>1.0000000000000002E-2</v>
      </c>
      <c r="X15">
        <f>VLOOKUP(A15,[1]biofilm_results.txt!$A:$B,2,FALSE)</f>
        <v>0</v>
      </c>
    </row>
    <row r="16" spans="1:24" x14ac:dyDescent="0.2">
      <c r="A16" t="str">
        <f t="shared" si="1"/>
        <v>B_P2_T6-R2-IN</v>
      </c>
      <c r="B16">
        <v>15</v>
      </c>
      <c r="C16" t="str">
        <f t="shared" si="0"/>
        <v>Jar_15</v>
      </c>
      <c r="D16" t="s">
        <v>17</v>
      </c>
      <c r="E16" s="1" t="s">
        <v>26</v>
      </c>
      <c r="F16" s="1">
        <v>6</v>
      </c>
      <c r="G16" s="1">
        <v>2</v>
      </c>
      <c r="H16" t="s">
        <v>36</v>
      </c>
      <c r="I16">
        <v>100</v>
      </c>
      <c r="J16" s="1">
        <v>0</v>
      </c>
      <c r="K16">
        <v>100</v>
      </c>
      <c r="L16" s="1">
        <v>0</v>
      </c>
      <c r="M16">
        <v>100</v>
      </c>
      <c r="N16" s="1">
        <v>0</v>
      </c>
      <c r="O16" t="s">
        <v>28</v>
      </c>
      <c r="P16" s="1" t="s">
        <v>28</v>
      </c>
      <c r="Q16" t="s">
        <v>28</v>
      </c>
      <c r="R16" s="1" t="s">
        <v>28</v>
      </c>
      <c r="S16">
        <v>60000000</v>
      </c>
      <c r="T16">
        <v>9400000</v>
      </c>
      <c r="U16">
        <v>0</v>
      </c>
      <c r="V16">
        <f>VLOOKUP(H16,Sheet2!A:B,2,FALSE)</f>
        <v>0.43099999999999999</v>
      </c>
      <c r="W16">
        <f t="shared" si="2"/>
        <v>0.376</v>
      </c>
      <c r="X16">
        <f>VLOOKUP(A16,[1]biofilm_results.txt!$A:$B,2,FALSE)</f>
        <v>0</v>
      </c>
    </row>
    <row r="17" spans="1:24" x14ac:dyDescent="0.2">
      <c r="A17" t="str">
        <f t="shared" si="1"/>
        <v>B_P2_T3-R1-IN</v>
      </c>
      <c r="B17">
        <v>16</v>
      </c>
      <c r="C17" t="str">
        <f t="shared" si="0"/>
        <v>Jar_16</v>
      </c>
      <c r="D17" t="s">
        <v>17</v>
      </c>
      <c r="E17" t="s">
        <v>26</v>
      </c>
      <c r="F17">
        <v>3</v>
      </c>
      <c r="G17">
        <v>1</v>
      </c>
      <c r="H17" t="s">
        <v>37</v>
      </c>
      <c r="I17">
        <v>100</v>
      </c>
      <c r="J17" s="1">
        <v>0</v>
      </c>
      <c r="K17">
        <v>100</v>
      </c>
      <c r="L17" s="1">
        <v>0</v>
      </c>
      <c r="M17" t="s">
        <v>28</v>
      </c>
      <c r="N17" s="1" t="s">
        <v>28</v>
      </c>
      <c r="O17" t="s">
        <v>28</v>
      </c>
      <c r="P17" s="1" t="s">
        <v>28</v>
      </c>
      <c r="Q17" t="s">
        <v>28</v>
      </c>
      <c r="R17" s="1" t="s">
        <v>28</v>
      </c>
      <c r="S17">
        <v>21700000</v>
      </c>
      <c r="T17">
        <v>14400000</v>
      </c>
      <c r="U17">
        <v>0</v>
      </c>
      <c r="V17">
        <f>VLOOKUP(H17,Sheet2!A:B,2,FALSE)</f>
        <v>0.50700000000000001</v>
      </c>
      <c r="W17">
        <f t="shared" si="2"/>
        <v>0.45200000000000001</v>
      </c>
      <c r="X17">
        <f>VLOOKUP(A17,[1]biofilm_results.txt!$A:$B,2,FALSE)</f>
        <v>18</v>
      </c>
    </row>
    <row r="18" spans="1:24" x14ac:dyDescent="0.2">
      <c r="A18" t="str">
        <f t="shared" si="1"/>
        <v>B_P2_T6-R1-IN</v>
      </c>
      <c r="B18">
        <v>17</v>
      </c>
      <c r="C18" t="str">
        <f t="shared" si="0"/>
        <v>Jar_17</v>
      </c>
      <c r="D18" t="s">
        <v>17</v>
      </c>
      <c r="E18" s="1" t="s">
        <v>26</v>
      </c>
      <c r="F18" s="1">
        <v>6</v>
      </c>
      <c r="G18" s="1">
        <v>1</v>
      </c>
      <c r="H18" t="s">
        <v>38</v>
      </c>
      <c r="I18">
        <v>100</v>
      </c>
      <c r="J18" s="1">
        <v>0</v>
      </c>
      <c r="K18">
        <v>100</v>
      </c>
      <c r="L18" s="1">
        <v>0</v>
      </c>
      <c r="M18">
        <v>100</v>
      </c>
      <c r="N18" s="1">
        <v>0</v>
      </c>
      <c r="O18" t="s">
        <v>28</v>
      </c>
      <c r="P18" s="1" t="s">
        <v>28</v>
      </c>
      <c r="Q18" t="s">
        <v>28</v>
      </c>
      <c r="R18" s="1" t="s">
        <v>28</v>
      </c>
      <c r="S18">
        <v>60000000</v>
      </c>
      <c r="T18">
        <v>15000000</v>
      </c>
      <c r="U18">
        <v>1</v>
      </c>
      <c r="V18">
        <f>VLOOKUP(H18,Sheet2!A:B,2,FALSE)</f>
        <v>0.4</v>
      </c>
      <c r="W18">
        <f t="shared" si="2"/>
        <v>0.34500000000000003</v>
      </c>
      <c r="X18">
        <f>VLOOKUP(A18,[1]biofilm_results.txt!$A:$B,2,FALSE)</f>
        <v>0</v>
      </c>
    </row>
    <row r="19" spans="1:24" x14ac:dyDescent="0.2">
      <c r="A19" t="str">
        <f t="shared" si="1"/>
        <v>B_P2_T6-R2-OUT</v>
      </c>
      <c r="B19">
        <v>18</v>
      </c>
      <c r="C19" t="str">
        <f t="shared" si="0"/>
        <v>Jar_18</v>
      </c>
      <c r="D19" t="s">
        <v>17</v>
      </c>
      <c r="E19" s="1" t="s">
        <v>18</v>
      </c>
      <c r="F19" s="1">
        <v>6</v>
      </c>
      <c r="G19" s="1">
        <v>2</v>
      </c>
      <c r="H19" t="s">
        <v>39</v>
      </c>
      <c r="I19">
        <v>0</v>
      </c>
      <c r="J19" s="1">
        <v>100</v>
      </c>
      <c r="K19">
        <v>0</v>
      </c>
      <c r="L19" s="1">
        <v>100</v>
      </c>
      <c r="M19">
        <v>0</v>
      </c>
      <c r="N19" s="1">
        <v>100</v>
      </c>
      <c r="O19" t="s">
        <v>28</v>
      </c>
      <c r="P19" s="1" t="s">
        <v>28</v>
      </c>
      <c r="Q19" t="s">
        <v>28</v>
      </c>
      <c r="R19" s="1" t="s">
        <v>28</v>
      </c>
      <c r="S19">
        <v>98000000</v>
      </c>
      <c r="T19">
        <v>2020000</v>
      </c>
      <c r="U19">
        <v>1</v>
      </c>
      <c r="V19">
        <f>VLOOKUP(H19,Sheet2!A:B,2,FALSE)</f>
        <v>0.25</v>
      </c>
      <c r="W19">
        <f t="shared" si="2"/>
        <v>0.19500000000000001</v>
      </c>
      <c r="X19">
        <f>VLOOKUP(A19,[1]biofilm_results.txt!$A:$B,2,FALSE)</f>
        <v>0</v>
      </c>
    </row>
    <row r="20" spans="1:24" x14ac:dyDescent="0.2">
      <c r="A20" t="str">
        <f t="shared" si="1"/>
        <v>B_P2_T3-R3-IN</v>
      </c>
      <c r="B20">
        <v>19</v>
      </c>
      <c r="C20" t="str">
        <f t="shared" si="0"/>
        <v>Jar_19</v>
      </c>
      <c r="D20" t="s">
        <v>17</v>
      </c>
      <c r="E20" t="s">
        <v>26</v>
      </c>
      <c r="F20">
        <v>3</v>
      </c>
      <c r="G20">
        <v>3</v>
      </c>
      <c r="H20" t="s">
        <v>40</v>
      </c>
      <c r="I20">
        <v>100</v>
      </c>
      <c r="J20" s="1">
        <v>0</v>
      </c>
      <c r="K20">
        <v>100</v>
      </c>
      <c r="L20" s="1">
        <v>0</v>
      </c>
      <c r="M20" t="s">
        <v>28</v>
      </c>
      <c r="N20" s="1" t="s">
        <v>28</v>
      </c>
      <c r="O20" t="s">
        <v>28</v>
      </c>
      <c r="P20" s="1" t="s">
        <v>28</v>
      </c>
      <c r="Q20" t="s">
        <v>28</v>
      </c>
      <c r="R20" s="1" t="s">
        <v>28</v>
      </c>
      <c r="S20">
        <v>24300000</v>
      </c>
      <c r="T20">
        <v>14900000</v>
      </c>
      <c r="U20">
        <v>0</v>
      </c>
      <c r="V20">
        <f>VLOOKUP(H20,Sheet2!A:B,2,FALSE)</f>
        <v>0.78500000000000003</v>
      </c>
      <c r="W20">
        <f t="shared" si="2"/>
        <v>0.73</v>
      </c>
      <c r="X20">
        <f>VLOOKUP(A20,[1]biofilm_results.txt!$A:$B,2,FALSE)</f>
        <v>12</v>
      </c>
    </row>
    <row r="21" spans="1:24" x14ac:dyDescent="0.2">
      <c r="A21" t="str">
        <f t="shared" si="1"/>
        <v>B_P2_T6-R3-IN</v>
      </c>
      <c r="B21">
        <v>20</v>
      </c>
      <c r="C21" t="str">
        <f t="shared" si="0"/>
        <v>Jar_20</v>
      </c>
      <c r="D21" t="s">
        <v>17</v>
      </c>
      <c r="E21" s="1" t="s">
        <v>26</v>
      </c>
      <c r="F21" s="1">
        <v>6</v>
      </c>
      <c r="G21" s="1">
        <v>3</v>
      </c>
      <c r="H21" t="s">
        <v>41</v>
      </c>
      <c r="I21">
        <v>100</v>
      </c>
      <c r="J21" s="1">
        <v>0</v>
      </c>
      <c r="K21">
        <v>100</v>
      </c>
      <c r="L21" s="1">
        <v>0</v>
      </c>
      <c r="M21">
        <v>100</v>
      </c>
      <c r="N21" s="1">
        <v>0</v>
      </c>
      <c r="O21" t="s">
        <v>28</v>
      </c>
      <c r="P21" s="1" t="s">
        <v>28</v>
      </c>
      <c r="Q21" t="s">
        <v>28</v>
      </c>
      <c r="R21" s="1" t="s">
        <v>28</v>
      </c>
      <c r="S21">
        <v>4200000</v>
      </c>
      <c r="T21">
        <v>57000000</v>
      </c>
      <c r="U21">
        <v>0</v>
      </c>
      <c r="V21">
        <f>VLOOKUP(H21,Sheet2!A:B,2,FALSE)</f>
        <v>0.90300000000000002</v>
      </c>
      <c r="W21">
        <f t="shared" si="2"/>
        <v>0.84799999999999998</v>
      </c>
      <c r="X21">
        <f>VLOOKUP(A21,[1]biofilm_results.txt!$A:$B,2,FALSE)</f>
        <v>0</v>
      </c>
    </row>
    <row r="22" spans="1:24" x14ac:dyDescent="0.2">
      <c r="A22" t="str">
        <f t="shared" si="1"/>
        <v>B_P2_T3-R1-OUT</v>
      </c>
      <c r="B22">
        <v>21</v>
      </c>
      <c r="C22" t="str">
        <f t="shared" si="0"/>
        <v>Jar_21</v>
      </c>
      <c r="D22" t="s">
        <v>17</v>
      </c>
      <c r="E22" t="s">
        <v>18</v>
      </c>
      <c r="F22">
        <v>3</v>
      </c>
      <c r="G22">
        <v>1</v>
      </c>
      <c r="H22" t="s">
        <v>42</v>
      </c>
      <c r="I22">
        <v>0</v>
      </c>
      <c r="J22" s="1">
        <v>100</v>
      </c>
      <c r="K22">
        <v>0</v>
      </c>
      <c r="L22" s="1">
        <v>100</v>
      </c>
      <c r="M22" t="s">
        <v>28</v>
      </c>
      <c r="N22" s="1" t="s">
        <v>28</v>
      </c>
      <c r="O22" t="s">
        <v>28</v>
      </c>
      <c r="P22" s="1" t="s">
        <v>28</v>
      </c>
      <c r="Q22" t="s">
        <v>28</v>
      </c>
      <c r="R22" s="1" t="s">
        <v>28</v>
      </c>
      <c r="S22">
        <v>74000000</v>
      </c>
      <c r="T22">
        <v>14200000</v>
      </c>
      <c r="U22">
        <v>1</v>
      </c>
      <c r="V22">
        <f>VLOOKUP(H22,Sheet2!A:B,2,FALSE)</f>
        <v>0.19400000000000001</v>
      </c>
      <c r="W22">
        <f t="shared" si="2"/>
        <v>0.13900000000000001</v>
      </c>
      <c r="X22">
        <f>VLOOKUP(A22,[1]biofilm_results.txt!$A:$B,2,FALSE)</f>
        <v>6</v>
      </c>
    </row>
    <row r="23" spans="1:24" x14ac:dyDescent="0.2">
      <c r="A23" t="str">
        <f t="shared" si="1"/>
        <v>B_P2_T10-R2-OUT</v>
      </c>
      <c r="B23">
        <v>22</v>
      </c>
      <c r="C23" t="str">
        <f t="shared" si="0"/>
        <v>Jar_22</v>
      </c>
      <c r="D23" t="s">
        <v>17</v>
      </c>
      <c r="E23" s="1" t="s">
        <v>18</v>
      </c>
      <c r="F23" s="1">
        <v>10</v>
      </c>
      <c r="G23" s="1">
        <v>2</v>
      </c>
      <c r="H23" t="s">
        <v>43</v>
      </c>
      <c r="I23">
        <v>0</v>
      </c>
      <c r="J23" s="1">
        <v>100</v>
      </c>
      <c r="K23">
        <v>0</v>
      </c>
      <c r="L23" s="1">
        <v>100</v>
      </c>
      <c r="M23">
        <v>0</v>
      </c>
      <c r="N23" s="1">
        <v>100</v>
      </c>
      <c r="O23">
        <v>0</v>
      </c>
      <c r="P23" s="1">
        <v>100</v>
      </c>
      <c r="Q23" t="s">
        <v>28</v>
      </c>
      <c r="R23" s="1" t="s">
        <v>28</v>
      </c>
      <c r="S23">
        <v>9100000</v>
      </c>
      <c r="T23">
        <v>1600000</v>
      </c>
      <c r="U23">
        <v>1</v>
      </c>
      <c r="V23">
        <f>VLOOKUP(H23,Sheet2!A:B,2,FALSE)</f>
        <v>0.158</v>
      </c>
      <c r="W23">
        <f t="shared" si="2"/>
        <v>0.10300000000000001</v>
      </c>
      <c r="X23">
        <f>VLOOKUP(A23,[1]biofilm_results.txt!$A:$B,2,FALSE)</f>
        <v>0</v>
      </c>
    </row>
    <row r="24" spans="1:24" x14ac:dyDescent="0.2">
      <c r="A24" t="str">
        <f t="shared" si="1"/>
        <v>B_P2_T1-R1-CON</v>
      </c>
      <c r="B24">
        <v>23</v>
      </c>
      <c r="C24" t="str">
        <f t="shared" si="0"/>
        <v>Jar_23</v>
      </c>
      <c r="D24" t="s">
        <v>17</v>
      </c>
      <c r="E24" s="1" t="s">
        <v>20</v>
      </c>
      <c r="F24" s="1">
        <v>1</v>
      </c>
      <c r="G24" s="1">
        <v>1</v>
      </c>
      <c r="H24" t="s">
        <v>44</v>
      </c>
      <c r="I24">
        <v>0</v>
      </c>
      <c r="J24" s="1">
        <v>0</v>
      </c>
      <c r="K24" t="s">
        <v>28</v>
      </c>
      <c r="L24" s="1" t="s">
        <v>28</v>
      </c>
      <c r="M24" t="s">
        <v>28</v>
      </c>
      <c r="N24" s="1" t="s">
        <v>28</v>
      </c>
      <c r="O24" t="s">
        <v>28</v>
      </c>
      <c r="P24" s="1" t="s">
        <v>28</v>
      </c>
      <c r="Q24" t="s">
        <v>28</v>
      </c>
      <c r="R24" s="1" t="s">
        <v>28</v>
      </c>
      <c r="S24">
        <v>0</v>
      </c>
      <c r="T24">
        <v>0</v>
      </c>
      <c r="U24">
        <v>0</v>
      </c>
      <c r="V24">
        <f>VLOOKUP(H24,Sheet2!A:B,2,FALSE)</f>
        <v>5.8999999999999997E-2</v>
      </c>
      <c r="W24">
        <f t="shared" si="2"/>
        <v>3.9999999999999966E-3</v>
      </c>
      <c r="X24">
        <f>VLOOKUP(A24,[1]biofilm_results.txt!$A:$B,2,FALSE)</f>
        <v>0</v>
      </c>
    </row>
    <row r="25" spans="1:24" x14ac:dyDescent="0.2">
      <c r="A25" t="str">
        <f t="shared" si="1"/>
        <v>B_P2_T3-R3-OUT</v>
      </c>
      <c r="B25">
        <v>24</v>
      </c>
      <c r="C25" t="str">
        <f t="shared" si="0"/>
        <v>Jar_24</v>
      </c>
      <c r="D25" t="s">
        <v>17</v>
      </c>
      <c r="E25" t="s">
        <v>18</v>
      </c>
      <c r="F25">
        <v>3</v>
      </c>
      <c r="G25">
        <v>3</v>
      </c>
      <c r="H25" t="s">
        <v>45</v>
      </c>
      <c r="I25">
        <v>0</v>
      </c>
      <c r="J25" s="1">
        <v>100</v>
      </c>
      <c r="K25">
        <v>0</v>
      </c>
      <c r="L25" s="1">
        <v>100</v>
      </c>
      <c r="M25" t="s">
        <v>28</v>
      </c>
      <c r="N25" s="1" t="s">
        <v>28</v>
      </c>
      <c r="O25" t="s">
        <v>28</v>
      </c>
      <c r="P25" s="1" t="s">
        <v>28</v>
      </c>
      <c r="Q25" t="s">
        <v>28</v>
      </c>
      <c r="R25" s="1" t="s">
        <v>28</v>
      </c>
      <c r="S25">
        <v>43000000</v>
      </c>
      <c r="T25">
        <v>1190000</v>
      </c>
      <c r="U25">
        <v>1</v>
      </c>
      <c r="V25">
        <f>VLOOKUP(H25,Sheet2!A:B,2,FALSE)</f>
        <v>0.16500000000000001</v>
      </c>
      <c r="W25">
        <f t="shared" si="2"/>
        <v>0.11000000000000001</v>
      </c>
      <c r="X25">
        <f>VLOOKUP(A25,[1]biofilm_results.txt!$A:$B,2,FALSE)</f>
        <v>4</v>
      </c>
    </row>
    <row r="26" spans="1:24" x14ac:dyDescent="0.2">
      <c r="A26" t="str">
        <f t="shared" si="1"/>
        <v>B_P2_T1-R3-IN</v>
      </c>
      <c r="B26">
        <v>25</v>
      </c>
      <c r="C26" t="str">
        <f t="shared" si="0"/>
        <v>Jar_25</v>
      </c>
      <c r="D26" t="s">
        <v>17</v>
      </c>
      <c r="E26" t="s">
        <v>26</v>
      </c>
      <c r="F26">
        <v>1</v>
      </c>
      <c r="G26">
        <v>3</v>
      </c>
      <c r="H26" t="s">
        <v>46</v>
      </c>
      <c r="I26">
        <v>100</v>
      </c>
      <c r="J26" s="1">
        <v>0</v>
      </c>
      <c r="K26" t="s">
        <v>28</v>
      </c>
      <c r="L26" s="1" t="s">
        <v>28</v>
      </c>
      <c r="M26" t="s">
        <v>28</v>
      </c>
      <c r="N26" s="1" t="s">
        <v>28</v>
      </c>
      <c r="O26" t="s">
        <v>28</v>
      </c>
      <c r="P26" s="1" t="s">
        <v>28</v>
      </c>
      <c r="Q26" t="s">
        <v>28</v>
      </c>
      <c r="R26" s="1" t="s">
        <v>28</v>
      </c>
      <c r="S26" t="s">
        <v>28</v>
      </c>
      <c r="T26">
        <v>2000</v>
      </c>
      <c r="U26">
        <v>0</v>
      </c>
      <c r="V26">
        <f>VLOOKUP(H26,Sheet2!A:B,2,FALSE)</f>
        <v>5.2999999999999999E-2</v>
      </c>
      <c r="W26">
        <f t="shared" si="2"/>
        <v>-2.0000000000000018E-3</v>
      </c>
      <c r="X26">
        <f>VLOOKUP(A26,[1]biofilm_results.txt!$A:$B,2,FALSE)</f>
        <v>2</v>
      </c>
    </row>
    <row r="27" spans="1:24" x14ac:dyDescent="0.2">
      <c r="A27" t="str">
        <f t="shared" si="1"/>
        <v>B_P2_T1-R2-OUT</v>
      </c>
      <c r="B27">
        <v>26</v>
      </c>
      <c r="C27" t="str">
        <f t="shared" si="0"/>
        <v>Jar_26</v>
      </c>
      <c r="D27" t="s">
        <v>17</v>
      </c>
      <c r="E27" t="s">
        <v>18</v>
      </c>
      <c r="F27">
        <v>1</v>
      </c>
      <c r="G27">
        <v>2</v>
      </c>
      <c r="H27" t="s">
        <v>47</v>
      </c>
      <c r="I27">
        <v>0</v>
      </c>
      <c r="J27" s="1">
        <v>100</v>
      </c>
      <c r="K27" t="s">
        <v>28</v>
      </c>
      <c r="L27" s="1" t="s">
        <v>28</v>
      </c>
      <c r="M27" t="s">
        <v>28</v>
      </c>
      <c r="N27" s="1" t="s">
        <v>28</v>
      </c>
      <c r="O27" t="s">
        <v>28</v>
      </c>
      <c r="P27" s="1" t="s">
        <v>28</v>
      </c>
      <c r="Q27" t="s">
        <v>28</v>
      </c>
      <c r="R27" s="1" t="s">
        <v>28</v>
      </c>
      <c r="S27">
        <v>300000</v>
      </c>
      <c r="T27">
        <v>4000</v>
      </c>
      <c r="U27">
        <v>0</v>
      </c>
      <c r="V27">
        <f>VLOOKUP(H27,Sheet2!A:B,2,FALSE)</f>
        <v>8.1000000000000003E-2</v>
      </c>
      <c r="W27">
        <f t="shared" si="2"/>
        <v>2.6000000000000002E-2</v>
      </c>
      <c r="X27">
        <f>VLOOKUP(A27,[1]biofilm_results.txt!$A:$B,2,FALSE)</f>
        <v>3</v>
      </c>
    </row>
    <row r="28" spans="1:24" x14ac:dyDescent="0.2">
      <c r="A28" t="str">
        <f t="shared" si="1"/>
        <v>B_P2_T3-R2-IN</v>
      </c>
      <c r="B28">
        <v>27</v>
      </c>
      <c r="C28" t="str">
        <f t="shared" si="0"/>
        <v>Jar_27</v>
      </c>
      <c r="D28" t="s">
        <v>17</v>
      </c>
      <c r="E28" t="s">
        <v>26</v>
      </c>
      <c r="F28">
        <v>3</v>
      </c>
      <c r="G28">
        <v>2</v>
      </c>
      <c r="H28" t="s">
        <v>48</v>
      </c>
      <c r="I28">
        <v>100</v>
      </c>
      <c r="J28" s="1">
        <v>0</v>
      </c>
      <c r="K28">
        <v>100</v>
      </c>
      <c r="L28" s="1">
        <v>0</v>
      </c>
      <c r="M28" t="s">
        <v>28</v>
      </c>
      <c r="N28" s="1" t="s">
        <v>28</v>
      </c>
      <c r="O28" t="s">
        <v>28</v>
      </c>
      <c r="P28" s="1" t="s">
        <v>28</v>
      </c>
      <c r="Q28" t="s">
        <v>28</v>
      </c>
      <c r="R28" s="1" t="s">
        <v>28</v>
      </c>
      <c r="S28">
        <v>39000000</v>
      </c>
      <c r="T28">
        <v>14800000</v>
      </c>
      <c r="U28">
        <v>0</v>
      </c>
      <c r="V28">
        <f>VLOOKUP(H28,Sheet2!A:B,2,FALSE)</f>
        <v>0.79</v>
      </c>
      <c r="W28">
        <f t="shared" si="2"/>
        <v>0.73499999999999999</v>
      </c>
      <c r="X28">
        <f>VLOOKUP(A28,[1]biofilm_results.txt!$A:$B,2,FALSE)</f>
        <v>9</v>
      </c>
    </row>
    <row r="29" spans="1:24" x14ac:dyDescent="0.2">
      <c r="A29" t="str">
        <f t="shared" si="1"/>
        <v>B_P2_T10-R2-IN</v>
      </c>
      <c r="B29">
        <v>28</v>
      </c>
      <c r="C29" t="str">
        <f t="shared" si="0"/>
        <v>Jar_28</v>
      </c>
      <c r="D29" t="s">
        <v>17</v>
      </c>
      <c r="E29" s="1" t="s">
        <v>26</v>
      </c>
      <c r="F29" s="1">
        <v>10</v>
      </c>
      <c r="G29" s="1">
        <v>2</v>
      </c>
      <c r="H29" t="s">
        <v>49</v>
      </c>
      <c r="I29">
        <v>100</v>
      </c>
      <c r="J29" s="1">
        <v>0</v>
      </c>
      <c r="K29">
        <v>100</v>
      </c>
      <c r="L29" s="1">
        <v>0</v>
      </c>
      <c r="M29">
        <v>100</v>
      </c>
      <c r="N29" s="1">
        <v>0</v>
      </c>
      <c r="O29">
        <v>100</v>
      </c>
      <c r="P29" s="1">
        <v>0</v>
      </c>
      <c r="Q29" t="s">
        <v>28</v>
      </c>
      <c r="R29" s="1" t="s">
        <v>28</v>
      </c>
      <c r="S29">
        <v>2100000</v>
      </c>
      <c r="T29">
        <v>2080000</v>
      </c>
      <c r="U29">
        <v>1</v>
      </c>
      <c r="V29">
        <f>VLOOKUP(H29,Sheet2!A:B,2,FALSE)</f>
        <v>0.76</v>
      </c>
      <c r="W29">
        <f t="shared" si="2"/>
        <v>0.70499999999999996</v>
      </c>
      <c r="X29">
        <f>VLOOKUP(A29,[1]biofilm_results.txt!$A:$B,2,FALSE)</f>
        <v>0</v>
      </c>
    </row>
    <row r="30" spans="1:24" x14ac:dyDescent="0.2">
      <c r="A30" t="str">
        <f t="shared" si="1"/>
        <v>B_P2_T1-R3-OUT</v>
      </c>
      <c r="B30">
        <v>29</v>
      </c>
      <c r="C30" t="str">
        <f t="shared" si="0"/>
        <v>Jar_29</v>
      </c>
      <c r="D30" t="s">
        <v>17</v>
      </c>
      <c r="E30" t="s">
        <v>18</v>
      </c>
      <c r="F30">
        <v>1</v>
      </c>
      <c r="G30">
        <v>3</v>
      </c>
      <c r="H30" t="s">
        <v>50</v>
      </c>
      <c r="I30">
        <v>0</v>
      </c>
      <c r="J30" s="1">
        <v>100</v>
      </c>
      <c r="K30" t="s">
        <v>28</v>
      </c>
      <c r="L30" s="1" t="s">
        <v>28</v>
      </c>
      <c r="M30" t="s">
        <v>28</v>
      </c>
      <c r="N30" s="1" t="s">
        <v>28</v>
      </c>
      <c r="O30" t="s">
        <v>28</v>
      </c>
      <c r="P30" s="1" t="s">
        <v>28</v>
      </c>
      <c r="Q30" t="s">
        <v>28</v>
      </c>
      <c r="R30" s="1" t="s">
        <v>28</v>
      </c>
      <c r="S30" t="s">
        <v>28</v>
      </c>
      <c r="T30">
        <v>1000</v>
      </c>
      <c r="U30">
        <v>0</v>
      </c>
      <c r="V30">
        <f>VLOOKUP(H30,Sheet2!A:B,2,FALSE)</f>
        <v>7.5999999999999998E-2</v>
      </c>
      <c r="W30">
        <f t="shared" si="2"/>
        <v>2.0999999999999998E-2</v>
      </c>
      <c r="X30">
        <f>VLOOKUP(A30,[1]biofilm_results.txt!$A:$B,2,FALSE)</f>
        <v>1</v>
      </c>
    </row>
    <row r="31" spans="1:24" x14ac:dyDescent="0.2">
      <c r="A31" t="str">
        <f t="shared" si="1"/>
        <v>B_P2_T3-R1-CON</v>
      </c>
      <c r="B31">
        <v>30</v>
      </c>
      <c r="C31" t="str">
        <f t="shared" si="0"/>
        <v>Jar_30</v>
      </c>
      <c r="D31" t="s">
        <v>17</v>
      </c>
      <c r="E31" s="1" t="s">
        <v>20</v>
      </c>
      <c r="F31" s="1">
        <v>3</v>
      </c>
      <c r="G31" s="1">
        <v>1</v>
      </c>
      <c r="H31" t="s">
        <v>51</v>
      </c>
      <c r="I31">
        <v>0</v>
      </c>
      <c r="J31" s="1">
        <v>0</v>
      </c>
      <c r="K31">
        <v>50</v>
      </c>
      <c r="L31" s="1">
        <v>50</v>
      </c>
      <c r="M31" t="s">
        <v>28</v>
      </c>
      <c r="N31" s="1" t="s">
        <v>28</v>
      </c>
      <c r="O31" t="s">
        <v>28</v>
      </c>
      <c r="P31" s="1" t="s">
        <v>28</v>
      </c>
      <c r="Q31" t="s">
        <v>28</v>
      </c>
      <c r="R31" s="1" t="s">
        <v>28</v>
      </c>
      <c r="S31">
        <v>0</v>
      </c>
      <c r="T31">
        <v>0</v>
      </c>
      <c r="U31">
        <v>0</v>
      </c>
      <c r="V31">
        <f>VLOOKUP(H31,Sheet2!A:B,2,FALSE)</f>
        <v>7.0000000000000007E-2</v>
      </c>
      <c r="W31">
        <f t="shared" si="2"/>
        <v>1.5000000000000006E-2</v>
      </c>
      <c r="X31">
        <f>VLOOKUP(A31,[1]biofilm_results.txt!$A:$B,2,FALSE)</f>
        <v>0</v>
      </c>
    </row>
  </sheetData>
  <conditionalFormatting sqref="C1:C1048576">
    <cfRule type="duplicateValues" dxfId="1" priority="1"/>
  </conditionalFormatting>
  <conditionalFormatting sqref="A1:A1048576">
    <cfRule type="duplicateValues" dxfId="0" priority="3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2B24-7785-CD4D-9A1E-AE713F6EC583}">
  <dimension ref="A1:C41"/>
  <sheetViews>
    <sheetView topLeftCell="A32" workbookViewId="0">
      <selection activeCell="C36" sqref="C36"/>
    </sheetView>
  </sheetViews>
  <sheetFormatPr baseColWidth="10" defaultRowHeight="16" x14ac:dyDescent="0.2"/>
  <sheetData>
    <row r="1" spans="1:2" x14ac:dyDescent="0.2">
      <c r="A1" t="s">
        <v>57</v>
      </c>
      <c r="B1" t="s">
        <v>56</v>
      </c>
    </row>
    <row r="2" spans="1:2" x14ac:dyDescent="0.2">
      <c r="A2" t="s">
        <v>21</v>
      </c>
      <c r="B2">
        <v>8.7999999999999995E-2</v>
      </c>
    </row>
    <row r="3" spans="1:2" x14ac:dyDescent="0.2">
      <c r="A3" t="s">
        <v>22</v>
      </c>
      <c r="B3">
        <v>0.28799999999999998</v>
      </c>
    </row>
    <row r="4" spans="1:2" x14ac:dyDescent="0.2">
      <c r="A4" t="s">
        <v>23</v>
      </c>
      <c r="B4">
        <v>7.3999999999999996E-2</v>
      </c>
    </row>
    <row r="5" spans="1:2" x14ac:dyDescent="0.2">
      <c r="A5" t="s">
        <v>24</v>
      </c>
      <c r="B5">
        <v>0.23499999999999999</v>
      </c>
    </row>
    <row r="6" spans="1:2" x14ac:dyDescent="0.2">
      <c r="A6" t="s">
        <v>25</v>
      </c>
      <c r="B6">
        <v>0.36399999999999999</v>
      </c>
    </row>
    <row r="7" spans="1:2" x14ac:dyDescent="0.2">
      <c r="A7" t="s">
        <v>27</v>
      </c>
      <c r="B7">
        <v>6.9000000000000006E-2</v>
      </c>
    </row>
    <row r="8" spans="1:2" x14ac:dyDescent="0.2">
      <c r="A8" t="s">
        <v>29</v>
      </c>
      <c r="B8">
        <v>8.4000000000000005E-2</v>
      </c>
    </row>
    <row r="9" spans="1:2" x14ac:dyDescent="0.2">
      <c r="A9" t="s">
        <v>30</v>
      </c>
      <c r="B9">
        <v>0.11899999999999999</v>
      </c>
    </row>
    <row r="10" spans="1:2" x14ac:dyDescent="0.2">
      <c r="A10" t="s">
        <v>31</v>
      </c>
      <c r="B10">
        <v>8.3000000000000004E-2</v>
      </c>
    </row>
    <row r="11" spans="1:2" x14ac:dyDescent="0.2">
      <c r="A11" t="s">
        <v>32</v>
      </c>
      <c r="B11">
        <v>1.04</v>
      </c>
    </row>
    <row r="12" spans="1:2" x14ac:dyDescent="0.2">
      <c r="A12" t="s">
        <v>33</v>
      </c>
      <c r="B12">
        <v>1.0760000000000001</v>
      </c>
    </row>
    <row r="13" spans="1:2" x14ac:dyDescent="0.2">
      <c r="A13" t="s">
        <v>34</v>
      </c>
      <c r="B13">
        <v>0.63100000000000001</v>
      </c>
    </row>
    <row r="14" spans="1:2" x14ac:dyDescent="0.2">
      <c r="A14" t="s">
        <v>35</v>
      </c>
      <c r="B14">
        <v>6.5000000000000002E-2</v>
      </c>
    </row>
    <row r="15" spans="1:2" x14ac:dyDescent="0.2">
      <c r="A15" t="s">
        <v>36</v>
      </c>
      <c r="B15">
        <v>0.43099999999999999</v>
      </c>
    </row>
    <row r="16" spans="1:2" x14ac:dyDescent="0.2">
      <c r="A16" t="s">
        <v>37</v>
      </c>
      <c r="B16">
        <v>0.50700000000000001</v>
      </c>
    </row>
    <row r="17" spans="1:2" x14ac:dyDescent="0.2">
      <c r="A17" t="s">
        <v>38</v>
      </c>
      <c r="B17">
        <v>0.4</v>
      </c>
    </row>
    <row r="18" spans="1:2" x14ac:dyDescent="0.2">
      <c r="A18" t="s">
        <v>39</v>
      </c>
      <c r="B18">
        <v>0.25</v>
      </c>
    </row>
    <row r="19" spans="1:2" x14ac:dyDescent="0.2">
      <c r="A19" t="s">
        <v>40</v>
      </c>
      <c r="B19">
        <v>0.78500000000000003</v>
      </c>
    </row>
    <row r="20" spans="1:2" x14ac:dyDescent="0.2">
      <c r="A20" t="s">
        <v>41</v>
      </c>
      <c r="B20">
        <v>0.90300000000000002</v>
      </c>
    </row>
    <row r="21" spans="1:2" x14ac:dyDescent="0.2">
      <c r="A21" t="s">
        <v>42</v>
      </c>
      <c r="B21">
        <v>0.19400000000000001</v>
      </c>
    </row>
    <row r="22" spans="1:2" x14ac:dyDescent="0.2">
      <c r="A22" t="s">
        <v>43</v>
      </c>
      <c r="B22">
        <v>0.158</v>
      </c>
    </row>
    <row r="23" spans="1:2" x14ac:dyDescent="0.2">
      <c r="A23" t="s">
        <v>44</v>
      </c>
      <c r="B23">
        <v>5.8999999999999997E-2</v>
      </c>
    </row>
    <row r="24" spans="1:2" x14ac:dyDescent="0.2">
      <c r="A24" t="s">
        <v>45</v>
      </c>
      <c r="B24">
        <v>0.16500000000000001</v>
      </c>
    </row>
    <row r="25" spans="1:2" x14ac:dyDescent="0.2">
      <c r="A25" t="s">
        <v>46</v>
      </c>
      <c r="B25">
        <v>5.2999999999999999E-2</v>
      </c>
    </row>
    <row r="26" spans="1:2" x14ac:dyDescent="0.2">
      <c r="A26" t="s">
        <v>47</v>
      </c>
      <c r="B26">
        <v>8.1000000000000003E-2</v>
      </c>
    </row>
    <row r="27" spans="1:2" x14ac:dyDescent="0.2">
      <c r="A27" t="s">
        <v>48</v>
      </c>
      <c r="B27">
        <v>0.79</v>
      </c>
    </row>
    <row r="28" spans="1:2" x14ac:dyDescent="0.2">
      <c r="A28" t="s">
        <v>49</v>
      </c>
      <c r="B28">
        <v>0.76</v>
      </c>
    </row>
    <row r="29" spans="1:2" x14ac:dyDescent="0.2">
      <c r="A29" t="s">
        <v>50</v>
      </c>
      <c r="B29">
        <v>7.5999999999999998E-2</v>
      </c>
    </row>
    <row r="30" spans="1:2" x14ac:dyDescent="0.2">
      <c r="A30" t="s">
        <v>51</v>
      </c>
      <c r="B30">
        <v>7.0000000000000007E-2</v>
      </c>
    </row>
    <row r="31" spans="1:2" x14ac:dyDescent="0.2">
      <c r="A31" t="s">
        <v>19</v>
      </c>
      <c r="B31">
        <v>0.379</v>
      </c>
    </row>
    <row r="32" spans="1:2" x14ac:dyDescent="0.2">
      <c r="A32" t="s">
        <v>58</v>
      </c>
      <c r="B32">
        <v>0.45100000000000001</v>
      </c>
    </row>
    <row r="33" spans="1:3" x14ac:dyDescent="0.2">
      <c r="A33" t="s">
        <v>59</v>
      </c>
      <c r="B33">
        <v>5.8999999999999997E-2</v>
      </c>
    </row>
    <row r="34" spans="1:3" x14ac:dyDescent="0.2">
      <c r="A34" t="s">
        <v>60</v>
      </c>
      <c r="B34">
        <v>9.1999999999999998E-2</v>
      </c>
    </row>
    <row r="35" spans="1:3" x14ac:dyDescent="0.2">
      <c r="A35" t="s">
        <v>61</v>
      </c>
      <c r="B35">
        <v>6.0999999999999999E-2</v>
      </c>
      <c r="C35">
        <f>AVERAGE(B35:B41)</f>
        <v>5.4999999999999993E-2</v>
      </c>
    </row>
    <row r="36" spans="1:3" x14ac:dyDescent="0.2">
      <c r="A36" t="s">
        <v>62</v>
      </c>
      <c r="B36">
        <v>6.0999999999999999E-2</v>
      </c>
    </row>
    <row r="37" spans="1:3" x14ac:dyDescent="0.2">
      <c r="A37" t="s">
        <v>63</v>
      </c>
      <c r="B37">
        <v>0.06</v>
      </c>
    </row>
    <row r="38" spans="1:3" x14ac:dyDescent="0.2">
      <c r="A38" t="s">
        <v>64</v>
      </c>
      <c r="B38">
        <v>5.1999999999999998E-2</v>
      </c>
    </row>
    <row r="39" spans="1:3" x14ac:dyDescent="0.2">
      <c r="A39" t="s">
        <v>65</v>
      </c>
      <c r="B39">
        <v>5.1999999999999998E-2</v>
      </c>
    </row>
    <row r="40" spans="1:3" x14ac:dyDescent="0.2">
      <c r="A40" t="s">
        <v>66</v>
      </c>
      <c r="B40">
        <v>5.8999999999999997E-2</v>
      </c>
    </row>
    <row r="41" spans="1:3" x14ac:dyDescent="0.2">
      <c r="A41" t="s">
        <v>67</v>
      </c>
      <c r="B41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Microsoft Office User</cp:lastModifiedBy>
  <dcterms:created xsi:type="dcterms:W3CDTF">2019-11-04T20:43:14Z</dcterms:created>
  <dcterms:modified xsi:type="dcterms:W3CDTF">2019-12-11T18:40:55Z</dcterms:modified>
</cp:coreProperties>
</file>